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oscargoellner/Desktop/CR7.7/BA_CR7/02_Datenerhebung/01_RMarkdown/"/>
    </mc:Choice>
  </mc:AlternateContent>
  <xr:revisionPtr revIDLastSave="0" documentId="13_ncr:1_{1920F98F-1934-764C-8476-A247189406D5}" xr6:coauthVersionLast="47" xr6:coauthVersionMax="47" xr10:uidLastSave="{00000000-0000-0000-0000-000000000000}"/>
  <bookViews>
    <workbookView xWindow="0" yWindow="0" windowWidth="28800" windowHeight="18000" xr2:uid="{03E70030-4283-9D49-A00E-71FF5B07C14C}"/>
  </bookViews>
  <sheets>
    <sheet name="Datenerhebung" sheetId="1" r:id="rId1"/>
    <sheet name="DATA VALID 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0" i="1" l="1"/>
  <c r="I160" i="1" a="1"/>
  <c r="I160" i="1" s="1"/>
  <c r="F160" i="1"/>
  <c r="F157" i="1"/>
  <c r="F158" i="1"/>
  <c r="F159" i="1"/>
  <c r="I157" i="1" a="1"/>
  <c r="I157" i="1"/>
  <c r="I158" i="1" a="1"/>
  <c r="I158" i="1" s="1"/>
  <c r="I159" i="1" a="1"/>
  <c r="I159" i="1"/>
  <c r="K157" i="1"/>
  <c r="K158" i="1"/>
  <c r="K159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/>
  <c r="I136" i="1" a="1"/>
  <c r="I136" i="1" s="1"/>
  <c r="I137" i="1" a="1"/>
  <c r="I137" i="1" s="1"/>
  <c r="I138" i="1" a="1"/>
  <c r="I138" i="1"/>
  <c r="I139" i="1" a="1"/>
  <c r="I139" i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/>
  <c r="I147" i="1" a="1"/>
  <c r="I147" i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F10" i="1"/>
  <c r="I32" i="1" a="1"/>
  <c r="I32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 Göllner</author>
  </authors>
  <commentList>
    <comment ref="A8" authorId="0" shapeId="0" xr:uid="{09C5B0DB-5D5D-BE41-859A-269092C21ACD}">
      <text>
        <r>
          <rPr>
            <sz val="10"/>
            <color rgb="FF000000"/>
            <rFont val="Aptos Narrow"/>
          </rPr>
          <t xml:space="preserve">num., eindeutige und einmalige Zuordnung
</t>
        </r>
      </text>
    </comment>
    <comment ref="B8" authorId="0" shapeId="0" xr:uid="{F2EF333F-9305-C648-B491-436AE9848FE7}">
      <text>
        <r>
          <rPr>
            <sz val="10"/>
            <color rgb="FF000000"/>
            <rFont val="Aptos Narrow"/>
          </rPr>
          <t xml:space="preserve">chr., voller Name der Erhebungseinheit
</t>
        </r>
      </text>
    </comment>
    <comment ref="C8" authorId="0" shapeId="0" xr:uid="{EBC9E448-37E7-0247-901B-F727055C5F39}">
      <text>
        <r>
          <rPr>
            <i/>
            <sz val="10"/>
            <color rgb="FF000000"/>
            <rFont val="Aptos Narrow"/>
          </rPr>
          <t>"1" = male</t>
        </r>
        <r>
          <rPr>
            <sz val="10"/>
            <color rgb="FF000000"/>
            <rFont val="Aptos Narrow"/>
          </rPr>
          <t xml:space="preserve">
</t>
        </r>
        <r>
          <rPr>
            <i/>
            <sz val="10"/>
            <color rgb="FF000000"/>
            <rFont val="Aptos Narrow"/>
          </rPr>
          <t>"2" = female</t>
        </r>
        <r>
          <rPr>
            <sz val="10"/>
            <color rgb="FF000000"/>
            <rFont val="Aptos Narrow"/>
          </rPr>
          <t xml:space="preserve">
</t>
        </r>
        <r>
          <rPr>
            <i/>
            <sz val="10"/>
            <color rgb="FF000000"/>
            <rFont val="Aptos Narrow"/>
          </rPr>
          <t>"3" = divers</t>
        </r>
      </text>
    </comment>
    <comment ref="D8" authorId="0" shapeId="0" xr:uid="{5143BDEA-ED95-B044-B040-9B2E7A68B7CF}">
      <text>
        <r>
          <rPr>
            <i/>
            <sz val="10"/>
            <color rgb="FF000000"/>
            <rFont val="Aptos Narrow"/>
          </rPr>
          <t xml:space="preserve">"AFD" = Alternative für Deutschland
</t>
        </r>
        <r>
          <rPr>
            <i/>
            <sz val="10"/>
            <color rgb="FF000000"/>
            <rFont val="Aptos Narrow"/>
          </rPr>
          <t xml:space="preserve">"BSW" = Bündnis Sahra Wagenknecht
</t>
        </r>
        <r>
          <rPr>
            <i/>
            <sz val="10"/>
            <color rgb="FF000000"/>
            <rFont val="Aptos Narrow"/>
          </rPr>
          <t xml:space="preserve">"B90" = Bündnis 90/Die Grünen
</t>
        </r>
        <r>
          <rPr>
            <i/>
            <sz val="10"/>
            <color rgb="FF000000"/>
            <rFont val="Aptos Narrow"/>
          </rPr>
          <t xml:space="preserve">"CDU" = Christlich-Demokratische Union
</t>
        </r>
        <r>
          <rPr>
            <i/>
            <sz val="10"/>
            <color rgb="FF000000"/>
            <rFont val="Aptos Narrow"/>
          </rPr>
          <t xml:space="preserve">"CSU" = Christlich-Soziale Union in Bayern
</t>
        </r>
        <r>
          <rPr>
            <i/>
            <sz val="10"/>
            <color rgb="FF000000"/>
            <rFont val="Aptos Narrow"/>
          </rPr>
          <t xml:space="preserve">"FDP" = Freie Demokratische Partei
</t>
        </r>
        <r>
          <rPr>
            <i/>
            <sz val="10"/>
            <color rgb="FF000000"/>
            <rFont val="Aptos Narrow"/>
          </rPr>
          <t xml:space="preserve">"LIN" = Die Linke
</t>
        </r>
        <r>
          <rPr>
            <i/>
            <sz val="10"/>
            <color rgb="FF000000"/>
            <rFont val="Aptos Narrow"/>
          </rPr>
          <t>"SPD" = Sozial-Demokratische Partei</t>
        </r>
      </text>
    </comment>
    <comment ref="E8" authorId="0" shapeId="0" xr:uid="{FC005652-0EC6-1844-9A65-BA0E8196EB9D}">
      <text>
        <r>
          <rPr>
            <sz val="10"/>
            <color rgb="FF000000"/>
            <rFont val="Aptos Narrow"/>
          </rPr>
          <t xml:space="preserve">boolean, "Liegt eine Spitzenposition vor?"
</t>
        </r>
        <r>
          <rPr>
            <i/>
            <sz val="10"/>
            <color rgb="FF000000"/>
            <rFont val="Aptos Narrow"/>
          </rPr>
          <t>"TRUE" = Ja, es liegt eine Spitzenposition vor</t>
        </r>
        <r>
          <rPr>
            <sz val="10"/>
            <color rgb="FF000000"/>
            <rFont val="Aptos Narrow"/>
          </rPr>
          <t xml:space="preserve">
</t>
        </r>
        <r>
          <rPr>
            <i/>
            <sz val="10"/>
            <color rgb="FF000000"/>
            <rFont val="Aptos Narrow"/>
          </rPr>
          <t>"FALSE" = Nein, es liegt keine Spitzenposition vor</t>
        </r>
      </text>
    </comment>
    <comment ref="G8" authorId="0" shapeId="0" xr:uid="{D18C1CF3-94A4-BB4F-A128-817AA70624DF}">
      <text>
        <r>
          <rPr>
            <i/>
            <sz val="10"/>
            <color rgb="FF000000"/>
            <rFont val="Aptos Narrow"/>
          </rPr>
          <t>"CM" = Caren Miosga</t>
        </r>
        <r>
          <rPr>
            <sz val="10"/>
            <color rgb="FF000000"/>
            <rFont val="Aptos Narrow"/>
          </rPr>
          <t xml:space="preserve">
</t>
        </r>
        <r>
          <rPr>
            <sz val="10"/>
            <color rgb="FF000000"/>
            <rFont val="Aptos Narrow"/>
          </rPr>
          <t xml:space="preserve">"SM" = Sandra Maischberger
</t>
        </r>
        <r>
          <rPr>
            <sz val="10"/>
            <color rgb="FF000000"/>
            <rFont val="Aptos Narrow"/>
          </rPr>
          <t xml:space="preserve">"HAF" = Hart aber fair
</t>
        </r>
        <r>
          <rPr>
            <sz val="10"/>
            <color rgb="FF000000"/>
            <rFont val="Aptos Narrow"/>
          </rPr>
          <t xml:space="preserve">"ML" = Markus Lanz
</t>
        </r>
        <r>
          <rPr>
            <sz val="10"/>
            <color rgb="FF000000"/>
            <rFont val="Aptos Narrow"/>
          </rPr>
          <t xml:space="preserve">"MI" = Maybrit Illner
</t>
        </r>
      </text>
    </comment>
    <comment ref="J8" authorId="0" shapeId="0" xr:uid="{81E81F46-0C67-E840-93C3-6B933CED9E22}">
      <text>
        <r>
          <rPr>
            <sz val="10"/>
            <color rgb="FF000000"/>
            <rFont val="Aptos Narrow"/>
          </rPr>
          <t xml:space="preserve">num., Datum der Sendung im Format:
</t>
        </r>
        <r>
          <rPr>
            <i/>
            <sz val="10"/>
            <color rgb="FF000000"/>
            <rFont val="Aptos Narrow"/>
          </rPr>
          <t>"YYYYMMDD"</t>
        </r>
      </text>
    </comment>
    <comment ref="K8" authorId="0" shapeId="0" xr:uid="{52001364-8981-E44D-B787-68CD6B868B1D}">
      <text>
        <r>
          <rPr>
            <sz val="10"/>
            <color rgb="FF000000"/>
            <rFont val="Aptos Narrow"/>
          </rPr>
          <t xml:space="preserve">chr., Senderkürzel der auftraggebenden Sendeanstalt
</t>
        </r>
        <r>
          <rPr>
            <i/>
            <sz val="10"/>
            <color rgb="FF000000"/>
            <rFont val="Aptos Narrow"/>
          </rPr>
          <t>"ARD"</t>
        </r>
        <r>
          <rPr>
            <sz val="10"/>
            <color rgb="FF000000"/>
            <rFont val="Aptos Narrow"/>
          </rPr>
          <t xml:space="preserve">
</t>
        </r>
        <r>
          <rPr>
            <sz val="10"/>
            <color rgb="FF000000"/>
            <rFont val="Aptos Narrow"/>
          </rPr>
          <t xml:space="preserve">"ZDF"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<sst xmlns="http://schemas.openxmlformats.org/spreadsheetml/2006/main" count="810" uniqueCount="115">
  <si>
    <t>id</t>
  </si>
  <si>
    <t>name</t>
  </si>
  <si>
    <t>sex</t>
  </si>
  <si>
    <t>party</t>
  </si>
  <si>
    <t>level</t>
  </si>
  <si>
    <t>show</t>
  </si>
  <si>
    <t>date</t>
  </si>
  <si>
    <t>public broadcaster</t>
  </si>
  <si>
    <t>ARD</t>
  </si>
  <si>
    <t>ZDF</t>
  </si>
  <si>
    <t>AFD</t>
  </si>
  <si>
    <t>BSW</t>
  </si>
  <si>
    <t>B90</t>
  </si>
  <si>
    <t>CDU</t>
  </si>
  <si>
    <t>CSU</t>
  </si>
  <si>
    <t>FDP</t>
  </si>
  <si>
    <t>LIN</t>
  </si>
  <si>
    <t>SPD</t>
  </si>
  <si>
    <t>Codierungen; num., chr. dichotom/ trichotom</t>
  </si>
  <si>
    <t>Datenerhebung Bundestagswahl</t>
  </si>
  <si>
    <t>Caren Miosga</t>
  </si>
  <si>
    <t>Hart aber fair</t>
  </si>
  <si>
    <t>Markus Lanz</t>
  </si>
  <si>
    <t>show_short</t>
  </si>
  <si>
    <t>Maybrit Illner</t>
  </si>
  <si>
    <t>m</t>
  </si>
  <si>
    <t>w</t>
  </si>
  <si>
    <t>d</t>
  </si>
  <si>
    <t>topic</t>
  </si>
  <si>
    <t>topic_id</t>
  </si>
  <si>
    <t>Außenpolitik</t>
  </si>
  <si>
    <t>Gesundheit</t>
  </si>
  <si>
    <t>Migration und Integration</t>
  </si>
  <si>
    <t>Wirtschaft und Finanzen</t>
  </si>
  <si>
    <t>Klima und Umwelt</t>
  </si>
  <si>
    <t>Sicherheit und Justiz</t>
  </si>
  <si>
    <t>Bildung und Soziales</t>
  </si>
  <si>
    <t>Demokratie und Medien</t>
  </si>
  <si>
    <t>Sonstiges</t>
  </si>
  <si>
    <t>Maischberger</t>
  </si>
  <si>
    <t>Bundespolitik und Bruch der Ampelkoalition</t>
  </si>
  <si>
    <t>BITTE NICHTS IN DIESEM TABELLENBLATT ÄNDERN. ES KONTROLLIERT DIE DATA VALIDATION DER DATENERHEBUNG.</t>
  </si>
  <si>
    <t>Friedrich Merz</t>
  </si>
  <si>
    <t>Sigmar Gabriel</t>
  </si>
  <si>
    <t>Olaf Scholz</t>
  </si>
  <si>
    <t>Lars Klingbeil</t>
  </si>
  <si>
    <t>Markus Söder</t>
  </si>
  <si>
    <t>Robert Habeck</t>
  </si>
  <si>
    <t>Christian Lindner</t>
  </si>
  <si>
    <t>Armin Laschet</t>
  </si>
  <si>
    <t>Peer Steinbrück</t>
  </si>
  <si>
    <t>Ricarda Lang</t>
  </si>
  <si>
    <t>Saskia Esken</t>
  </si>
  <si>
    <t>Reiner Haseloff</t>
  </si>
  <si>
    <t>Annalena Baerbock</t>
  </si>
  <si>
    <t>Hendrik Wüst</t>
  </si>
  <si>
    <t>Thomas Jung</t>
  </si>
  <si>
    <t>Alice Weidel</t>
  </si>
  <si>
    <t>Norbert Röttgen</t>
  </si>
  <si>
    <t>Christian Dürr</t>
  </si>
  <si>
    <t>Hubertus Heil</t>
  </si>
  <si>
    <t>Julia Klöckner</t>
  </si>
  <si>
    <t>Martin Schulz</t>
  </si>
  <si>
    <t>Katrin Göring-Eckardt</t>
  </si>
  <si>
    <t>Sahra Wagenknecht</t>
  </si>
  <si>
    <t>Philipp Amthor</t>
  </si>
  <si>
    <t>Beatrix von Storch</t>
  </si>
  <si>
    <t>Winfried Kretschmann</t>
  </si>
  <si>
    <t>Karl-Theodor zu Guttenberg</t>
  </si>
  <si>
    <t>Gregor Gysi</t>
  </si>
  <si>
    <t>Hubert Aiwanger</t>
  </si>
  <si>
    <t>FRW</t>
  </si>
  <si>
    <t>Bernd Baumann</t>
  </si>
  <si>
    <t>Carsten Linnemann</t>
  </si>
  <si>
    <t>Matthias Miersch</t>
  </si>
  <si>
    <t>Wolfgang Kubicki</t>
  </si>
  <si>
    <t>Dorothee Bär</t>
  </si>
  <si>
    <t>Karl Lauterbach</t>
  </si>
  <si>
    <t>Ralf Stegner</t>
  </si>
  <si>
    <t>Ines Schwerdtner</t>
  </si>
  <si>
    <t>Felix Banaszak</t>
  </si>
  <si>
    <t>Jens Spahn</t>
  </si>
  <si>
    <t>Tanja Schweiger</t>
  </si>
  <si>
    <t>Rüdiger Lucassen</t>
  </si>
  <si>
    <t>Franziska Brantner</t>
  </si>
  <si>
    <t>Gitta Connemann</t>
  </si>
  <si>
    <t>Thorsten Frei</t>
  </si>
  <si>
    <t>Amira Mohamed Ali</t>
  </si>
  <si>
    <t>Jan van Aken</t>
  </si>
  <si>
    <t>Marco Buschmann</t>
  </si>
  <si>
    <t>Katharina Dröge</t>
  </si>
  <si>
    <t>Johannes Volkmann</t>
  </si>
  <si>
    <t>Bärbel Bas</t>
  </si>
  <si>
    <t>Steffi Lemke</t>
  </si>
  <si>
    <t>Alexander Throm</t>
  </si>
  <si>
    <t>Theo Waigel</t>
  </si>
  <si>
    <t>Anna Kassautzki</t>
  </si>
  <si>
    <t>Jens Teutrine</t>
  </si>
  <si>
    <t>Merle Spellerberg</t>
  </si>
  <si>
    <t>Maximilian Mörseburg</t>
  </si>
  <si>
    <t>Daniel Günther</t>
  </si>
  <si>
    <t>Stephan Weil</t>
  </si>
  <si>
    <t>Jörg Urban</t>
  </si>
  <si>
    <t>Claus Ruhe Madsen</t>
  </si>
  <si>
    <t>Bodo Ramelow</t>
  </si>
  <si>
    <t>Martin Huber</t>
  </si>
  <si>
    <t>Manfred Weber</t>
  </si>
  <si>
    <t>Klara Geywitz</t>
  </si>
  <si>
    <t>Tino Chrupalla</t>
  </si>
  <si>
    <t>Karin Prien</t>
  </si>
  <si>
    <t>Fabio De Masi</t>
  </si>
  <si>
    <t>Alexander Dobrindt</t>
  </si>
  <si>
    <t>Angela Merkel</t>
  </si>
  <si>
    <t>Omid Nouripour</t>
  </si>
  <si>
    <t>Wolfgang 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</si>
</sst>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J\J\J\Jmm\T\T"/>
  </numFmts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Display"/>
      <scheme val="major"/>
    </font>
    <font>
      <sz val="10"/>
      <color rgb="FF000000"/>
      <name val="Aptos Narrow"/>
    </font>
    <font>
      <i/>
      <sz val="10"/>
      <color rgb="FF000000"/>
      <name val="Aptos Narrow"/>
    </font>
    <font>
      <sz val="12"/>
      <color theme="1"/>
      <name val="Aptos Narrow (Body)"/>
    </font>
    <font>
      <b/>
      <sz val="11"/>
      <color rgb="FFFF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2" fillId="0" borderId="0" xfId="0" applyFont="1"/>
    <xf numFmtId="164" fontId="7" fillId="3" borderId="0" xfId="0" applyNumberFormat="1" applyFont="1" applyFill="1"/>
    <xf numFmtId="0" fontId="7" fillId="3" borderId="0" xfId="0" applyFont="1" applyFill="1"/>
    <xf numFmtId="164" fontId="0" fillId="3" borderId="0" xfId="0" applyNumberForma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4">
    <dxf>
      <numFmt numFmtId="164" formatCode="\J\J\J\Jmm\T\T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A3E2B-5D51-E241-8F96-1A3BD3743582}" name="Table1" displayName="Table1" ref="A8:K160" totalsRowShown="0">
  <tableColumns count="11">
    <tableColumn id="1" xr3:uid="{6A983DF5-12A1-634B-B8E4-38620FBD13B6}" name="id"/>
    <tableColumn id="2" xr3:uid="{DA04A08C-15B3-ED4B-B904-12C1FB6C0FE3}" name="name"/>
    <tableColumn id="4" xr3:uid="{0455D1E5-0EE7-A649-A732-5C7ABCB58109}" name="sex"/>
    <tableColumn id="9" xr3:uid="{172DCC7E-CEBE-F04C-9AD8-943EC3D9D7AF}" name="party"/>
    <tableColumn id="6" xr3:uid="{D77E1967-EEBA-6C40-AC17-C82E6150086C}" name="level"/>
    <tableColumn id="3" xr3:uid="{705AB29A-CB38-9B42-8416-6D0635CD8105}" name="show_short" dataDxfId="3">
      <calculatedColumnFormula>IF(G9="Caren Miosga","CM",
 IF(G9="Maischberger","MAI",
 IF(G9="Hart aber fair","HAF",
 IF(G9="Markus Lanz","LAN",
 IF(G9="Maybrit Illner","ILL",
 "Unknown")))))</calculatedColumnFormula>
    </tableColumn>
    <tableColumn id="7" xr3:uid="{C972E876-7893-C54F-BFE0-2F28D80D2E35}" name="show"/>
    <tableColumn id="12" xr3:uid="{C6E8C80A-1F25-C04D-8F52-BB9A5CED7CB1}" name="topic"/>
    <tableColumn id="11" xr3:uid="{C8CB80FB-1E54-4040-B1AC-E7392FFEC07A}" name="topic_id" dataDxfId="2">
      <calculatedColumnFormula array="1">_xlfn.XLOOKUP(H9, {"Außenpolitik","Migration und Integration","Wirtschaft und Finanzen","Klima und Umwelt","Gesundheit","Bildung und Soziales","Sicherheit und Justiz","Demokratie und Medien","Bundespolitik und Bruch der Ampelkoalition","Sonstiges"}, {1,2,3,4,5,6,7,8,9,99})</calculatedColumnFormula>
    </tableColumn>
    <tableColumn id="5" xr3:uid="{ECF13D45-A31D-994F-A3EB-22CBF797FB44}" name="date" dataDxfId="1"/>
    <tableColumn id="10" xr3:uid="{80E508D4-8C99-7341-83C9-8FECC9CB8F80}" name="public broadcaster" dataDxfId="0">
      <calculatedColumnFormula>IF(OR(G9="Caren Miosga", G9="Maischberger", G9="Hart aber fair"), "ARD", IF(OR(G9="Markus Lanz", G9="Maybrit Illner"), "ZDF", "Unknown"))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0EF178-6E37-8744-827C-607EB738A6F8}" name="Table2" displayName="Table2" ref="A2:G14" totalsRowShown="0">
  <autoFilter ref="A2:G14" xr:uid="{820EF178-6E37-8744-827C-607EB738A6F8}"/>
  <tableColumns count="7">
    <tableColumn id="1" xr3:uid="{AC1392BB-70AB-1749-82C2-4356BA91D025}" name="sex"/>
    <tableColumn id="2" xr3:uid="{54DCA58D-D5F9-A14C-8FEF-99B175CA9BDD}" name="party"/>
    <tableColumn id="3" xr3:uid="{B57283D1-AEC7-F94B-9D02-29A169B7923A}" name="level"/>
    <tableColumn id="4" xr3:uid="{CDF5FE40-51C7-3C47-B47A-362449A5A4D0}" name="show"/>
    <tableColumn id="5" xr3:uid="{2C950B9D-8683-1A43-86E1-A0D361409525}" name="public broadcaster"/>
    <tableColumn id="6" xr3:uid="{FFCAF013-50CD-5B4A-A8EA-3DBAA85B773E}" name="topic"/>
    <tableColumn id="7" xr3:uid="{446CD413-3DAA-7440-8E5B-AEB0E083D17F}" name="topic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3CFA-A7C6-2446-B413-387CEC5B7AB5}">
  <dimension ref="A7:K250"/>
  <sheetViews>
    <sheetView tabSelected="1" topLeftCell="A132" zoomScaleNormal="134" workbookViewId="0">
      <selection activeCell="E162" sqref="E162"/>
    </sheetView>
  </sheetViews>
  <sheetFormatPr baseColWidth="10" defaultRowHeight="16" x14ac:dyDescent="0.2"/>
  <cols>
    <col min="1" max="1" width="4.6640625" customWidth="1"/>
    <col min="2" max="2" width="28.83203125" customWidth="1"/>
    <col min="3" max="3" width="4" bestFit="1" customWidth="1"/>
    <col min="4" max="4" width="5.33203125" bestFit="1" customWidth="1"/>
    <col min="5" max="5" width="5" bestFit="1" customWidth="1"/>
    <col min="6" max="6" width="10.6640625" bestFit="1" customWidth="1"/>
    <col min="7" max="7" width="18.33203125" bestFit="1" customWidth="1"/>
    <col min="8" max="8" width="37" bestFit="1" customWidth="1"/>
    <col min="9" max="9" width="7.6640625" bestFit="1" customWidth="1"/>
    <col min="10" max="10" width="20.5" customWidth="1"/>
    <col min="11" max="11" width="16.6640625" bestFit="1" customWidth="1"/>
    <col min="18" max="18" width="6.5" bestFit="1" customWidth="1"/>
    <col min="19" max="20" width="7.83203125" bestFit="1" customWidth="1"/>
    <col min="21" max="21" width="8" bestFit="1" customWidth="1"/>
    <col min="22" max="22" width="19.1640625" bestFit="1" customWidth="1"/>
  </cols>
  <sheetData>
    <row r="7" spans="1:11" ht="20" x14ac:dyDescent="0.25">
      <c r="A7" s="6" t="s">
        <v>19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s="4" t="s">
        <v>23</v>
      </c>
      <c r="G8" t="s">
        <v>5</v>
      </c>
      <c r="H8" t="s">
        <v>28</v>
      </c>
      <c r="I8" s="3" t="s">
        <v>29</v>
      </c>
      <c r="J8" s="1" t="s">
        <v>6</v>
      </c>
      <c r="K8" s="5" t="s">
        <v>7</v>
      </c>
    </row>
    <row r="9" spans="1:11" x14ac:dyDescent="0.2">
      <c r="A9">
        <v>1</v>
      </c>
      <c r="B9" t="s">
        <v>44</v>
      </c>
      <c r="C9" t="s">
        <v>25</v>
      </c>
      <c r="D9" t="s">
        <v>17</v>
      </c>
      <c r="E9">
        <v>1</v>
      </c>
      <c r="F9" t="str">
        <f t="shared" ref="F9:F72" si="0">IF(G9="Caren Miosga","CM",
 IF(G9="Maischberger","MAI",
 IF(G9="Hart aber fair","HAF",
 IF(G9="Markus Lanz","LAN",
 IF(G9="Maybrit Illner","ILL",
 "Unknown")))))</f>
        <v>CM</v>
      </c>
      <c r="G9" t="s">
        <v>20</v>
      </c>
      <c r="H9" t="s">
        <v>40</v>
      </c>
      <c r="I9" cm="1">
        <f t="array" ref="I9">_xlfn.XLOOKUP(H9,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9">
        <v>20241110</v>
      </c>
      <c r="K9" s="1" t="str">
        <f t="shared" ref="K9:K72" si="1">IF(OR(G9="Caren Miosga", G9="Maischberger", G9="Hart aber fair"), "ARD", IF(OR(G9="Markus Lanz", G9="Maybrit Illner"), "ZDF", "Unknown"))</f>
        <v>ARD</v>
      </c>
    </row>
    <row r="10" spans="1:11" x14ac:dyDescent="0.2">
      <c r="A10">
        <v>2</v>
      </c>
      <c r="B10" t="s">
        <v>45</v>
      </c>
      <c r="C10" t="s">
        <v>25</v>
      </c>
      <c r="D10" t="s">
        <v>17</v>
      </c>
      <c r="E10">
        <v>3</v>
      </c>
      <c r="F10" t="str">
        <f t="shared" si="0"/>
        <v>CM</v>
      </c>
      <c r="G10" t="s">
        <v>20</v>
      </c>
      <c r="H10" t="s">
        <v>40</v>
      </c>
      <c r="I10" cm="1">
        <f t="array" ref="I10">_xlfn.XLOOKUP(H10,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0">
        <v>20241117</v>
      </c>
      <c r="K10" s="1" t="str">
        <f t="shared" si="1"/>
        <v>ARD</v>
      </c>
    </row>
    <row r="11" spans="1:11" x14ac:dyDescent="0.2">
      <c r="A11">
        <v>3</v>
      </c>
      <c r="B11" t="s">
        <v>46</v>
      </c>
      <c r="C11" t="s">
        <v>25</v>
      </c>
      <c r="D11" t="s">
        <v>14</v>
      </c>
      <c r="E11">
        <v>3</v>
      </c>
      <c r="F11" t="str">
        <f t="shared" si="0"/>
        <v>CM</v>
      </c>
      <c r="G11" t="s">
        <v>20</v>
      </c>
      <c r="H11" t="s">
        <v>40</v>
      </c>
      <c r="I11" cm="1">
        <f t="array" ref="I11">_xlfn.XLOOKUP(H11,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1">
        <v>20241117</v>
      </c>
      <c r="K11" s="1" t="str">
        <f t="shared" si="1"/>
        <v>ARD</v>
      </c>
    </row>
    <row r="12" spans="1:11" x14ac:dyDescent="0.2">
      <c r="A12">
        <v>4</v>
      </c>
      <c r="B12" t="s">
        <v>47</v>
      </c>
      <c r="C12" t="s">
        <v>25</v>
      </c>
      <c r="D12" t="s">
        <v>12</v>
      </c>
      <c r="E12">
        <v>2</v>
      </c>
      <c r="F12" t="str">
        <f t="shared" si="0"/>
        <v>CM</v>
      </c>
      <c r="G12" t="s">
        <v>20</v>
      </c>
      <c r="H12" t="s">
        <v>33</v>
      </c>
      <c r="I12" cm="1">
        <f t="array" ref="I12">_xlfn.XLOOKUP(H12, {"Außenpolitik","Migration und Integration","Wirtschaft und Finanzen","Klima und Umwelt","Gesundheit","Bildung und Soziales","Sicherheit und Justiz","Demokratie und Medien","Bundespolitik und Bruch der Ampelkoalition","Sonstiges"}, {1,2,3,4,5,6,7,8,9,99})</f>
        <v>3</v>
      </c>
      <c r="J12">
        <v>20241124</v>
      </c>
      <c r="K12" s="1" t="str">
        <f t="shared" si="1"/>
        <v>ARD</v>
      </c>
    </row>
    <row r="13" spans="1:11" x14ac:dyDescent="0.2">
      <c r="A13">
        <v>5</v>
      </c>
      <c r="B13" t="s">
        <v>48</v>
      </c>
      <c r="C13" t="s">
        <v>25</v>
      </c>
      <c r="D13" t="s">
        <v>15</v>
      </c>
      <c r="E13">
        <v>3</v>
      </c>
      <c r="F13" t="str">
        <f t="shared" si="0"/>
        <v>CM</v>
      </c>
      <c r="G13" t="s">
        <v>20</v>
      </c>
      <c r="H13" t="s">
        <v>33</v>
      </c>
      <c r="I13" cm="1">
        <f t="array" ref="I13">_xlfn.XLOOKUP(H13, {"Außenpolitik","Migration und Integration","Wirtschaft und Finanzen","Klima und Umwelt","Gesundheit","Bildung und Soziales","Sicherheit und Justiz","Demokratie und Medien","Bundespolitik und Bruch der Ampelkoalition","Sonstiges"}, {1,2,3,4,5,6,7,8,9,99})</f>
        <v>3</v>
      </c>
      <c r="J13">
        <v>20241201</v>
      </c>
      <c r="K13" s="1" t="str">
        <f t="shared" si="1"/>
        <v>ARD</v>
      </c>
    </row>
    <row r="14" spans="1:11" x14ac:dyDescent="0.2">
      <c r="A14">
        <v>6</v>
      </c>
      <c r="B14" t="s">
        <v>49</v>
      </c>
      <c r="C14" t="s">
        <v>25</v>
      </c>
      <c r="D14" t="s">
        <v>13</v>
      </c>
      <c r="E14">
        <v>7</v>
      </c>
      <c r="F14" t="str">
        <f t="shared" si="0"/>
        <v>CM</v>
      </c>
      <c r="G14" t="s">
        <v>20</v>
      </c>
      <c r="H14" t="s">
        <v>30</v>
      </c>
      <c r="I14" cm="1">
        <f t="array" ref="I14">_xlfn.XLOOKUP(H14,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14">
        <v>20241208</v>
      </c>
      <c r="K14" s="1" t="str">
        <f t="shared" si="1"/>
        <v>ARD</v>
      </c>
    </row>
    <row r="15" spans="1:11" x14ac:dyDescent="0.2">
      <c r="A15">
        <v>7</v>
      </c>
      <c r="B15" t="s">
        <v>50</v>
      </c>
      <c r="C15" t="s">
        <v>25</v>
      </c>
      <c r="D15" t="s">
        <v>17</v>
      </c>
      <c r="E15">
        <v>11</v>
      </c>
      <c r="F15" t="str">
        <f t="shared" si="0"/>
        <v>CM</v>
      </c>
      <c r="G15" t="s">
        <v>20</v>
      </c>
      <c r="H15" t="s">
        <v>40</v>
      </c>
      <c r="I15" cm="1">
        <f t="array" ref="I15">_xlfn.XLOOKUP(H15,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5">
        <v>20241215</v>
      </c>
      <c r="K15" s="1" t="str">
        <f t="shared" si="1"/>
        <v>ARD</v>
      </c>
    </row>
    <row r="16" spans="1:11" x14ac:dyDescent="0.2">
      <c r="A16">
        <v>8</v>
      </c>
      <c r="B16" t="s">
        <v>51</v>
      </c>
      <c r="C16" t="s">
        <v>26</v>
      </c>
      <c r="D16" t="s">
        <v>12</v>
      </c>
      <c r="E16">
        <v>7</v>
      </c>
      <c r="F16" t="str">
        <f t="shared" si="0"/>
        <v>CM</v>
      </c>
      <c r="G16" t="s">
        <v>20</v>
      </c>
      <c r="H16" t="s">
        <v>40</v>
      </c>
      <c r="I16" cm="1">
        <f t="array" ref="I16">_xlfn.XLOOKUP(H16,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6">
        <v>20241215</v>
      </c>
      <c r="K16" s="1" t="str">
        <f t="shared" si="1"/>
        <v>ARD</v>
      </c>
    </row>
    <row r="17" spans="1:11" x14ac:dyDescent="0.2">
      <c r="A17">
        <v>9</v>
      </c>
      <c r="B17" t="s">
        <v>52</v>
      </c>
      <c r="C17" t="s">
        <v>26</v>
      </c>
      <c r="D17" t="s">
        <v>17</v>
      </c>
      <c r="E17">
        <v>3</v>
      </c>
      <c r="F17" t="str">
        <f t="shared" si="0"/>
        <v>CM</v>
      </c>
      <c r="G17" t="s">
        <v>20</v>
      </c>
      <c r="H17" t="s">
        <v>40</v>
      </c>
      <c r="I17" cm="1">
        <f t="array" ref="I17">_xlfn.XLOOKUP(H17,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7">
        <v>20250112</v>
      </c>
      <c r="K17" s="1" t="str">
        <f t="shared" si="1"/>
        <v>ARD</v>
      </c>
    </row>
    <row r="18" spans="1:11" x14ac:dyDescent="0.2">
      <c r="A18">
        <v>10</v>
      </c>
      <c r="B18" t="s">
        <v>53</v>
      </c>
      <c r="C18" t="s">
        <v>25</v>
      </c>
      <c r="D18" t="s">
        <v>13</v>
      </c>
      <c r="E18">
        <v>6</v>
      </c>
      <c r="F18" t="str">
        <f t="shared" si="0"/>
        <v>CM</v>
      </c>
      <c r="G18" t="s">
        <v>20</v>
      </c>
      <c r="H18" t="s">
        <v>40</v>
      </c>
      <c r="I18" cm="1">
        <f t="array" ref="I18">_xlfn.XLOOKUP(H18,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8">
        <v>20250112</v>
      </c>
      <c r="K18" s="1" t="str">
        <f t="shared" si="1"/>
        <v>ARD</v>
      </c>
    </row>
    <row r="19" spans="1:11" x14ac:dyDescent="0.2">
      <c r="A19">
        <v>11</v>
      </c>
      <c r="B19" t="s">
        <v>54</v>
      </c>
      <c r="C19" t="s">
        <v>26</v>
      </c>
      <c r="D19" t="s">
        <v>12</v>
      </c>
      <c r="E19">
        <v>2</v>
      </c>
      <c r="F19" t="str">
        <f t="shared" si="0"/>
        <v>CM</v>
      </c>
      <c r="G19" t="s">
        <v>20</v>
      </c>
      <c r="H19" t="s">
        <v>30</v>
      </c>
      <c r="I19" cm="1">
        <f t="array" ref="I19">_xlfn.XLOOKUP(H19,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19">
        <v>20250119</v>
      </c>
      <c r="K19" s="1" t="str">
        <f t="shared" si="1"/>
        <v>ARD</v>
      </c>
    </row>
    <row r="20" spans="1:11" x14ac:dyDescent="0.2">
      <c r="A20">
        <v>12</v>
      </c>
      <c r="B20" t="s">
        <v>55</v>
      </c>
      <c r="C20" t="s">
        <v>25</v>
      </c>
      <c r="D20" t="s">
        <v>13</v>
      </c>
      <c r="E20">
        <v>6</v>
      </c>
      <c r="F20" t="str">
        <f t="shared" si="0"/>
        <v>CM</v>
      </c>
      <c r="G20" t="s">
        <v>20</v>
      </c>
      <c r="H20" t="s">
        <v>35</v>
      </c>
      <c r="I20" cm="1">
        <f t="array" ref="I20">_xlfn.XLOOKUP(H20, {"Außenpolitik","Migration und Integration","Wirtschaft und Finanzen","Klima und Umwelt","Gesundheit","Bildung und Soziales","Sicherheit und Justiz","Demokratie und Medien","Bundespolitik und Bruch der Ampelkoalition","Sonstiges"}, {1,2,3,4,5,6,7,8,9,99})</f>
        <v>7</v>
      </c>
      <c r="J20">
        <v>20250126</v>
      </c>
      <c r="K20" s="1" t="str">
        <f t="shared" si="1"/>
        <v>ARD</v>
      </c>
    </row>
    <row r="21" spans="1:11" x14ac:dyDescent="0.2">
      <c r="A21">
        <v>13</v>
      </c>
      <c r="B21" t="s">
        <v>56</v>
      </c>
      <c r="C21" t="s">
        <v>25</v>
      </c>
      <c r="D21" t="s">
        <v>17</v>
      </c>
      <c r="E21">
        <v>10</v>
      </c>
      <c r="F21" t="str">
        <f t="shared" si="0"/>
        <v>CM</v>
      </c>
      <c r="G21" t="s">
        <v>20</v>
      </c>
      <c r="H21" t="s">
        <v>35</v>
      </c>
      <c r="I21" cm="1">
        <f t="array" ref="I21">_xlfn.XLOOKUP(H21, {"Außenpolitik","Migration und Integration","Wirtschaft und Finanzen","Klima und Umwelt","Gesundheit","Bildung und Soziales","Sicherheit und Justiz","Demokratie und Medien","Bundespolitik und Bruch der Ampelkoalition","Sonstiges"}, {1,2,3,4,5,6,7,8,9,99})</f>
        <v>7</v>
      </c>
      <c r="J21">
        <v>20250126</v>
      </c>
      <c r="K21" s="1" t="str">
        <f t="shared" si="1"/>
        <v>ARD</v>
      </c>
    </row>
    <row r="22" spans="1:11" x14ac:dyDescent="0.2">
      <c r="A22">
        <v>14</v>
      </c>
      <c r="B22" t="s">
        <v>57</v>
      </c>
      <c r="C22" t="s">
        <v>26</v>
      </c>
      <c r="D22" t="s">
        <v>10</v>
      </c>
      <c r="E22">
        <v>3</v>
      </c>
      <c r="F22" t="str">
        <f t="shared" si="0"/>
        <v>CM</v>
      </c>
      <c r="G22" t="s">
        <v>20</v>
      </c>
      <c r="H22" t="s">
        <v>40</v>
      </c>
      <c r="I22" cm="1">
        <f t="array" ref="I22">_xlfn.XLOOKUP(H22,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22">
        <v>20250202</v>
      </c>
      <c r="K22" s="1" t="str">
        <f t="shared" si="1"/>
        <v>ARD</v>
      </c>
    </row>
    <row r="23" spans="1:11" x14ac:dyDescent="0.2">
      <c r="A23">
        <v>15</v>
      </c>
      <c r="B23" t="s">
        <v>45</v>
      </c>
      <c r="C23" t="s">
        <v>25</v>
      </c>
      <c r="D23" t="s">
        <v>17</v>
      </c>
      <c r="E23">
        <v>3</v>
      </c>
      <c r="F23" t="str">
        <f t="shared" si="0"/>
        <v>CM</v>
      </c>
      <c r="G23" t="s">
        <v>20</v>
      </c>
      <c r="H23" t="s">
        <v>40</v>
      </c>
      <c r="I23" cm="1">
        <f t="array" ref="I23">_xlfn.XLOOKUP(H23,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23">
        <v>20250209</v>
      </c>
      <c r="K23" s="1" t="str">
        <f t="shared" si="1"/>
        <v>ARD</v>
      </c>
    </row>
    <row r="24" spans="1:11" x14ac:dyDescent="0.2">
      <c r="A24">
        <v>16</v>
      </c>
      <c r="B24" t="s">
        <v>46</v>
      </c>
      <c r="C24" t="s">
        <v>25</v>
      </c>
      <c r="D24" t="s">
        <v>14</v>
      </c>
      <c r="E24">
        <v>3</v>
      </c>
      <c r="F24" t="str">
        <f t="shared" si="0"/>
        <v>CM</v>
      </c>
      <c r="G24" t="s">
        <v>20</v>
      </c>
      <c r="H24" t="s">
        <v>40</v>
      </c>
      <c r="I24" cm="1">
        <f t="array" ref="I24">_xlfn.XLOOKUP(H24,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24">
        <v>20250209</v>
      </c>
      <c r="K24" s="1" t="str">
        <f t="shared" si="1"/>
        <v>ARD</v>
      </c>
    </row>
    <row r="25" spans="1:11" x14ac:dyDescent="0.2">
      <c r="A25">
        <v>17</v>
      </c>
      <c r="B25" t="s">
        <v>58</v>
      </c>
      <c r="C25" t="s">
        <v>25</v>
      </c>
      <c r="D25" t="s">
        <v>13</v>
      </c>
      <c r="E25">
        <v>7</v>
      </c>
      <c r="F25" t="str">
        <f t="shared" si="0"/>
        <v>CM</v>
      </c>
      <c r="G25" t="s">
        <v>20</v>
      </c>
      <c r="H25" t="s">
        <v>30</v>
      </c>
      <c r="I25" cm="1">
        <f t="array" ref="I25">_xlfn.XLOOKUP(H25,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25">
        <v>20250216</v>
      </c>
      <c r="K25" s="1" t="str">
        <f t="shared" si="1"/>
        <v>ARD</v>
      </c>
    </row>
    <row r="26" spans="1:11" x14ac:dyDescent="0.2">
      <c r="A26">
        <v>18</v>
      </c>
      <c r="B26" t="s">
        <v>54</v>
      </c>
      <c r="C26" t="s">
        <v>26</v>
      </c>
      <c r="D26" t="s">
        <v>12</v>
      </c>
      <c r="E26">
        <v>2</v>
      </c>
      <c r="F26" t="str">
        <f t="shared" si="0"/>
        <v>MAI</v>
      </c>
      <c r="G26" t="s">
        <v>39</v>
      </c>
      <c r="H26" t="s">
        <v>40</v>
      </c>
      <c r="I26" cm="1">
        <f t="array" ref="I26">_xlfn.XLOOKUP(H26,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26">
        <v>20241107</v>
      </c>
      <c r="K26" s="1" t="str">
        <f t="shared" si="1"/>
        <v>ARD</v>
      </c>
    </row>
    <row r="27" spans="1:11" x14ac:dyDescent="0.2">
      <c r="A27">
        <v>19</v>
      </c>
      <c r="B27" t="s">
        <v>45</v>
      </c>
      <c r="C27" t="s">
        <v>25</v>
      </c>
      <c r="D27" t="s">
        <v>17</v>
      </c>
      <c r="E27">
        <v>3</v>
      </c>
      <c r="F27" t="str">
        <f t="shared" si="0"/>
        <v>MAI</v>
      </c>
      <c r="G27" t="s">
        <v>39</v>
      </c>
      <c r="H27" t="s">
        <v>40</v>
      </c>
      <c r="I27" cm="1">
        <f t="array" ref="I27">_xlfn.XLOOKUP(H27,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27">
        <v>20241107</v>
      </c>
      <c r="K27" s="1" t="str">
        <f t="shared" si="1"/>
        <v>ARD</v>
      </c>
    </row>
    <row r="28" spans="1:11" x14ac:dyDescent="0.2">
      <c r="A28">
        <v>20</v>
      </c>
      <c r="B28" t="s">
        <v>59</v>
      </c>
      <c r="C28" t="s">
        <v>25</v>
      </c>
      <c r="D28" t="s">
        <v>15</v>
      </c>
      <c r="E28">
        <v>4</v>
      </c>
      <c r="F28" t="str">
        <f t="shared" si="0"/>
        <v>MAI</v>
      </c>
      <c r="G28" t="s">
        <v>39</v>
      </c>
      <c r="H28" t="s">
        <v>40</v>
      </c>
      <c r="I28" cm="1">
        <f t="array" ref="I28">_xlfn.XLOOKUP(H28,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28">
        <v>20241107</v>
      </c>
      <c r="K28" s="1" t="str">
        <f t="shared" si="1"/>
        <v>ARD</v>
      </c>
    </row>
    <row r="29" spans="1:11" x14ac:dyDescent="0.2">
      <c r="A29">
        <v>21</v>
      </c>
      <c r="B29" t="s">
        <v>46</v>
      </c>
      <c r="C29" t="s">
        <v>25</v>
      </c>
      <c r="D29" t="s">
        <v>14</v>
      </c>
      <c r="E29">
        <v>3</v>
      </c>
      <c r="F29" t="str">
        <f t="shared" si="0"/>
        <v>MAI</v>
      </c>
      <c r="G29" t="s">
        <v>39</v>
      </c>
      <c r="H29" t="s">
        <v>40</v>
      </c>
      <c r="I29" cm="1">
        <f t="array" ref="I29">_xlfn.XLOOKUP(H29,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29">
        <v>20241107</v>
      </c>
      <c r="K29" s="1" t="str">
        <f t="shared" si="1"/>
        <v>ARD</v>
      </c>
    </row>
    <row r="30" spans="1:11" x14ac:dyDescent="0.2">
      <c r="A30">
        <v>22</v>
      </c>
      <c r="B30" t="s">
        <v>60</v>
      </c>
      <c r="C30" t="s">
        <v>25</v>
      </c>
      <c r="D30" t="s">
        <v>17</v>
      </c>
      <c r="E30">
        <v>2</v>
      </c>
      <c r="F30" t="str">
        <f t="shared" si="0"/>
        <v>MAI</v>
      </c>
      <c r="G30" t="s">
        <v>39</v>
      </c>
      <c r="H30" t="s">
        <v>40</v>
      </c>
      <c r="I30" cm="1">
        <f t="array" ref="I30">_xlfn.XLOOKUP(H30,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30">
        <v>20241112</v>
      </c>
      <c r="K30" s="1" t="str">
        <f t="shared" si="1"/>
        <v>ARD</v>
      </c>
    </row>
    <row r="31" spans="1:11" x14ac:dyDescent="0.2">
      <c r="A31">
        <v>23</v>
      </c>
      <c r="B31" t="s">
        <v>61</v>
      </c>
      <c r="C31" t="s">
        <v>26</v>
      </c>
      <c r="D31" t="s">
        <v>13</v>
      </c>
      <c r="E31">
        <v>7</v>
      </c>
      <c r="F31" t="str">
        <f t="shared" si="0"/>
        <v>MAI</v>
      </c>
      <c r="G31" t="s">
        <v>39</v>
      </c>
      <c r="H31" t="s">
        <v>40</v>
      </c>
      <c r="I31" cm="1">
        <f t="array" ref="I31">_xlfn.XLOOKUP(H31,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31">
        <v>20241112</v>
      </c>
      <c r="K31" s="1" t="str">
        <f t="shared" si="1"/>
        <v>ARD</v>
      </c>
    </row>
    <row r="32" spans="1:11" x14ac:dyDescent="0.2">
      <c r="A32">
        <v>24</v>
      </c>
      <c r="B32" t="s">
        <v>48</v>
      </c>
      <c r="C32" t="s">
        <v>25</v>
      </c>
      <c r="D32" t="s">
        <v>15</v>
      </c>
      <c r="E32">
        <v>3</v>
      </c>
      <c r="F32" t="str">
        <f t="shared" si="0"/>
        <v>MAI</v>
      </c>
      <c r="G32" t="s">
        <v>39</v>
      </c>
      <c r="H32" t="s">
        <v>40</v>
      </c>
      <c r="I32" cm="1">
        <f t="array" ref="I32">_xlfn.XLOOKUP(H32,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32">
        <v>20241113</v>
      </c>
      <c r="K32" s="1" t="str">
        <f t="shared" si="1"/>
        <v>ARD</v>
      </c>
    </row>
    <row r="33" spans="1:11" x14ac:dyDescent="0.2">
      <c r="A33">
        <v>25</v>
      </c>
      <c r="B33" t="s">
        <v>62</v>
      </c>
      <c r="C33" t="s">
        <v>25</v>
      </c>
      <c r="D33" t="s">
        <v>17</v>
      </c>
      <c r="E33">
        <v>11</v>
      </c>
      <c r="F33" t="str">
        <f t="shared" si="0"/>
        <v>MAI</v>
      </c>
      <c r="G33" t="s">
        <v>39</v>
      </c>
      <c r="H33" t="s">
        <v>40</v>
      </c>
      <c r="I33" cm="1">
        <f t="array" ref="I33">_xlfn.XLOOKUP(H33,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33">
        <v>20241119</v>
      </c>
      <c r="K33" s="1" t="str">
        <f t="shared" si="1"/>
        <v>ARD</v>
      </c>
    </row>
    <row r="34" spans="1:11" x14ac:dyDescent="0.2">
      <c r="A34">
        <v>26</v>
      </c>
      <c r="B34" t="s">
        <v>63</v>
      </c>
      <c r="C34" t="s">
        <v>26</v>
      </c>
      <c r="D34" t="s">
        <v>12</v>
      </c>
      <c r="E34">
        <v>7</v>
      </c>
      <c r="F34" t="str">
        <f t="shared" si="0"/>
        <v>MAI</v>
      </c>
      <c r="G34" t="s">
        <v>39</v>
      </c>
      <c r="H34" t="s">
        <v>30</v>
      </c>
      <c r="I34" cm="1">
        <f t="array" ref="I34">_xlfn.XLOOKUP(H34,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34">
        <v>20241119</v>
      </c>
      <c r="K34" s="1" t="str">
        <f t="shared" si="1"/>
        <v>ARD</v>
      </c>
    </row>
    <row r="35" spans="1:11" x14ac:dyDescent="0.2">
      <c r="A35">
        <v>27</v>
      </c>
      <c r="B35" t="s">
        <v>64</v>
      </c>
      <c r="C35" t="s">
        <v>26</v>
      </c>
      <c r="D35" t="s">
        <v>11</v>
      </c>
      <c r="E35">
        <v>3</v>
      </c>
      <c r="F35" t="str">
        <f t="shared" si="0"/>
        <v>MAI</v>
      </c>
      <c r="G35" t="s">
        <v>39</v>
      </c>
      <c r="H35" t="s">
        <v>30</v>
      </c>
      <c r="I35" cm="1">
        <f t="array" ref="I35">_xlfn.XLOOKUP(H35,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35">
        <v>20241119</v>
      </c>
      <c r="K35" s="1" t="str">
        <f t="shared" si="1"/>
        <v>ARD</v>
      </c>
    </row>
    <row r="36" spans="1:11" x14ac:dyDescent="0.2">
      <c r="A36">
        <v>28</v>
      </c>
      <c r="B36" t="s">
        <v>49</v>
      </c>
      <c r="C36" t="s">
        <v>25</v>
      </c>
      <c r="D36" t="s">
        <v>13</v>
      </c>
      <c r="E36">
        <v>7</v>
      </c>
      <c r="F36" t="str">
        <f t="shared" si="0"/>
        <v>MAI</v>
      </c>
      <c r="G36" t="s">
        <v>39</v>
      </c>
      <c r="H36" t="s">
        <v>30</v>
      </c>
      <c r="I36" cm="1">
        <f t="array" ref="I36">_xlfn.XLOOKUP(H36,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36">
        <v>20241120</v>
      </c>
      <c r="K36" s="1" t="str">
        <f t="shared" si="1"/>
        <v>ARD</v>
      </c>
    </row>
    <row r="37" spans="1:11" x14ac:dyDescent="0.2">
      <c r="A37">
        <v>29</v>
      </c>
      <c r="B37" t="s">
        <v>50</v>
      </c>
      <c r="C37" t="s">
        <v>25</v>
      </c>
      <c r="D37" t="s">
        <v>17</v>
      </c>
      <c r="E37">
        <v>11</v>
      </c>
      <c r="F37" t="str">
        <f t="shared" si="0"/>
        <v>MAI</v>
      </c>
      <c r="G37" t="s">
        <v>39</v>
      </c>
      <c r="H37" t="s">
        <v>40</v>
      </c>
      <c r="I37" cm="1">
        <f t="array" ref="I37">_xlfn.XLOOKUP(H37,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37">
        <v>20241126</v>
      </c>
      <c r="K37" s="1" t="str">
        <f t="shared" si="1"/>
        <v>ARD</v>
      </c>
    </row>
    <row r="38" spans="1:11" x14ac:dyDescent="0.2">
      <c r="A38">
        <v>30</v>
      </c>
      <c r="B38" t="s">
        <v>42</v>
      </c>
      <c r="C38" t="s">
        <v>25</v>
      </c>
      <c r="D38" t="s">
        <v>13</v>
      </c>
      <c r="E38">
        <v>3</v>
      </c>
      <c r="F38" t="str">
        <f t="shared" si="0"/>
        <v>MAI</v>
      </c>
      <c r="G38" t="s">
        <v>39</v>
      </c>
      <c r="H38" t="s">
        <v>40</v>
      </c>
      <c r="I38" cm="1">
        <f t="array" ref="I38">_xlfn.XLOOKUP(H38,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38">
        <v>20241204</v>
      </c>
      <c r="K38" s="1" t="str">
        <f t="shared" si="1"/>
        <v>ARD</v>
      </c>
    </row>
    <row r="39" spans="1:11" x14ac:dyDescent="0.2">
      <c r="A39">
        <v>31</v>
      </c>
      <c r="B39" t="s">
        <v>65</v>
      </c>
      <c r="C39" t="s">
        <v>25</v>
      </c>
      <c r="D39" t="s">
        <v>13</v>
      </c>
      <c r="E39">
        <v>7</v>
      </c>
      <c r="F39" t="str">
        <f t="shared" si="0"/>
        <v>MAI</v>
      </c>
      <c r="G39" t="s">
        <v>39</v>
      </c>
      <c r="H39" t="s">
        <v>40</v>
      </c>
      <c r="I39" cm="1">
        <f t="array" ref="I39">_xlfn.XLOOKUP(H39,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39">
        <v>20241210</v>
      </c>
      <c r="K39" s="1" t="str">
        <f t="shared" si="1"/>
        <v>ARD</v>
      </c>
    </row>
    <row r="40" spans="1:11" x14ac:dyDescent="0.2">
      <c r="A40">
        <v>32</v>
      </c>
      <c r="B40" t="s">
        <v>66</v>
      </c>
      <c r="C40" t="s">
        <v>26</v>
      </c>
      <c r="D40" t="s">
        <v>10</v>
      </c>
      <c r="E40">
        <v>5</v>
      </c>
      <c r="F40" t="str">
        <f t="shared" si="0"/>
        <v>MAI</v>
      </c>
      <c r="G40" t="s">
        <v>39</v>
      </c>
      <c r="H40" t="s">
        <v>40</v>
      </c>
      <c r="I40" cm="1">
        <f t="array" ref="I40">_xlfn.XLOOKUP(H40,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40">
        <v>20241210</v>
      </c>
      <c r="K40" s="1" t="str">
        <f t="shared" si="1"/>
        <v>ARD</v>
      </c>
    </row>
    <row r="41" spans="1:11" x14ac:dyDescent="0.2">
      <c r="A41">
        <v>33</v>
      </c>
      <c r="B41" t="s">
        <v>67</v>
      </c>
      <c r="C41" t="s">
        <v>25</v>
      </c>
      <c r="D41" t="s">
        <v>12</v>
      </c>
      <c r="E41">
        <v>6</v>
      </c>
      <c r="F41" t="str">
        <f t="shared" si="0"/>
        <v>MAI</v>
      </c>
      <c r="G41" t="s">
        <v>39</v>
      </c>
      <c r="H41" t="s">
        <v>40</v>
      </c>
      <c r="I41" cm="1">
        <f t="array" ref="I41">_xlfn.XLOOKUP(H41,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41">
        <v>20241211</v>
      </c>
      <c r="K41" s="1" t="str">
        <f t="shared" si="1"/>
        <v>ARD</v>
      </c>
    </row>
    <row r="42" spans="1:11" x14ac:dyDescent="0.2">
      <c r="A42">
        <v>34</v>
      </c>
      <c r="B42" t="s">
        <v>55</v>
      </c>
      <c r="C42" t="s">
        <v>25</v>
      </c>
      <c r="D42" t="s">
        <v>13</v>
      </c>
      <c r="E42">
        <v>6</v>
      </c>
      <c r="F42" t="str">
        <f t="shared" si="0"/>
        <v>MAI</v>
      </c>
      <c r="G42" t="s">
        <v>39</v>
      </c>
      <c r="H42" t="s">
        <v>40</v>
      </c>
      <c r="I42" cm="1">
        <f t="array" ref="I42">_xlfn.XLOOKUP(H42,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42">
        <v>20241217</v>
      </c>
      <c r="K42" s="1" t="str">
        <f t="shared" si="1"/>
        <v>ARD</v>
      </c>
    </row>
    <row r="43" spans="1:11" x14ac:dyDescent="0.2">
      <c r="A43">
        <v>35</v>
      </c>
      <c r="B43" t="s">
        <v>47</v>
      </c>
      <c r="C43" t="s">
        <v>25</v>
      </c>
      <c r="D43" t="s">
        <v>12</v>
      </c>
      <c r="E43">
        <v>2</v>
      </c>
      <c r="F43" t="str">
        <f t="shared" si="0"/>
        <v>MAI</v>
      </c>
      <c r="G43" t="s">
        <v>39</v>
      </c>
      <c r="H43" t="s">
        <v>40</v>
      </c>
      <c r="I43" cm="1">
        <f t="array" ref="I43">_xlfn.XLOOKUP(H43,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43">
        <v>20250121</v>
      </c>
      <c r="K43" s="1" t="str">
        <f t="shared" si="1"/>
        <v>ARD</v>
      </c>
    </row>
    <row r="44" spans="1:11" x14ac:dyDescent="0.2">
      <c r="A44">
        <v>36</v>
      </c>
      <c r="B44" t="s">
        <v>68</v>
      </c>
      <c r="C44" t="s">
        <v>25</v>
      </c>
      <c r="D44" t="s">
        <v>14</v>
      </c>
      <c r="E44">
        <v>11</v>
      </c>
      <c r="F44" t="str">
        <f t="shared" si="0"/>
        <v>MAI</v>
      </c>
      <c r="G44" t="s">
        <v>39</v>
      </c>
      <c r="H44" t="s">
        <v>30</v>
      </c>
      <c r="I44" cm="1">
        <f t="array" ref="I44">_xlfn.XLOOKUP(H44,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44">
        <v>20250121</v>
      </c>
      <c r="K44" s="1" t="str">
        <f t="shared" si="1"/>
        <v>ARD</v>
      </c>
    </row>
    <row r="45" spans="1:11" x14ac:dyDescent="0.2">
      <c r="A45">
        <v>37</v>
      </c>
      <c r="B45" t="s">
        <v>64</v>
      </c>
      <c r="C45" t="s">
        <v>26</v>
      </c>
      <c r="D45" t="s">
        <v>11</v>
      </c>
      <c r="E45">
        <v>3</v>
      </c>
      <c r="F45" t="str">
        <f t="shared" si="0"/>
        <v>MAI</v>
      </c>
      <c r="G45" t="s">
        <v>39</v>
      </c>
      <c r="H45" t="s">
        <v>40</v>
      </c>
      <c r="I45" cm="1">
        <f t="array" ref="I45">_xlfn.XLOOKUP(H45,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45">
        <v>20250122</v>
      </c>
      <c r="K45" s="1" t="str">
        <f t="shared" si="1"/>
        <v>ARD</v>
      </c>
    </row>
    <row r="46" spans="1:11" x14ac:dyDescent="0.2">
      <c r="A46">
        <v>38</v>
      </c>
      <c r="B46" t="s">
        <v>57</v>
      </c>
      <c r="C46" t="s">
        <v>26</v>
      </c>
      <c r="D46" t="s">
        <v>10</v>
      </c>
      <c r="E46">
        <v>3</v>
      </c>
      <c r="F46" t="str">
        <f t="shared" si="0"/>
        <v>MAI</v>
      </c>
      <c r="G46" t="s">
        <v>39</v>
      </c>
      <c r="H46" t="s">
        <v>40</v>
      </c>
      <c r="I46" cm="1">
        <f t="array" ref="I46">_xlfn.XLOOKUP(H46,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46">
        <v>20250122</v>
      </c>
      <c r="K46" s="1" t="str">
        <f t="shared" si="1"/>
        <v>ARD</v>
      </c>
    </row>
    <row r="47" spans="1:11" x14ac:dyDescent="0.2">
      <c r="A47">
        <v>39</v>
      </c>
      <c r="B47" t="s">
        <v>46</v>
      </c>
      <c r="C47" t="s">
        <v>25</v>
      </c>
      <c r="D47" t="s">
        <v>14</v>
      </c>
      <c r="E47">
        <v>3</v>
      </c>
      <c r="F47" t="str">
        <f t="shared" si="0"/>
        <v>MAI</v>
      </c>
      <c r="G47" t="s">
        <v>39</v>
      </c>
      <c r="H47" t="s">
        <v>32</v>
      </c>
      <c r="I47" cm="1">
        <f t="array" ref="I47">_xlfn.XLOOKUP(H47,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47">
        <v>20250128</v>
      </c>
      <c r="K47" s="1" t="str">
        <f t="shared" si="1"/>
        <v>ARD</v>
      </c>
    </row>
    <row r="48" spans="1:11" x14ac:dyDescent="0.2">
      <c r="A48">
        <v>40</v>
      </c>
      <c r="B48" t="s">
        <v>44</v>
      </c>
      <c r="C48" t="s">
        <v>25</v>
      </c>
      <c r="D48" t="s">
        <v>17</v>
      </c>
      <c r="E48">
        <v>1</v>
      </c>
      <c r="F48" t="str">
        <f t="shared" si="0"/>
        <v>MAI</v>
      </c>
      <c r="G48" t="s">
        <v>39</v>
      </c>
      <c r="H48" t="s">
        <v>40</v>
      </c>
      <c r="I48" cm="1">
        <f t="array" ref="I48">_xlfn.XLOOKUP(H48,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48">
        <v>20250129</v>
      </c>
      <c r="K48" s="1" t="str">
        <f t="shared" si="1"/>
        <v>ARD</v>
      </c>
    </row>
    <row r="49" spans="1:11" x14ac:dyDescent="0.2">
      <c r="A49">
        <v>41</v>
      </c>
      <c r="B49" t="s">
        <v>54</v>
      </c>
      <c r="C49" t="s">
        <v>26</v>
      </c>
      <c r="D49" t="s">
        <v>12</v>
      </c>
      <c r="E49">
        <v>2</v>
      </c>
      <c r="F49" t="str">
        <f t="shared" si="0"/>
        <v>MAI</v>
      </c>
      <c r="G49" t="s">
        <v>39</v>
      </c>
      <c r="H49" t="s">
        <v>30</v>
      </c>
      <c r="I49" cm="1">
        <f t="array" ref="I49">_xlfn.XLOOKUP(H49,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49">
        <v>20250211</v>
      </c>
      <c r="K49" s="1" t="str">
        <f t="shared" si="1"/>
        <v>ARD</v>
      </c>
    </row>
    <row r="50" spans="1:11" x14ac:dyDescent="0.2">
      <c r="A50">
        <v>42</v>
      </c>
      <c r="B50" t="s">
        <v>69</v>
      </c>
      <c r="C50" t="s">
        <v>25</v>
      </c>
      <c r="D50" t="s">
        <v>16</v>
      </c>
      <c r="E50">
        <v>7</v>
      </c>
      <c r="F50" t="str">
        <f t="shared" si="0"/>
        <v>MAI</v>
      </c>
      <c r="G50" t="s">
        <v>39</v>
      </c>
      <c r="H50" t="s">
        <v>36</v>
      </c>
      <c r="I50" cm="1">
        <f t="array" ref="I50">_xlfn.XLOOKUP(H50, {"Außenpolitik","Migration und Integration","Wirtschaft und Finanzen","Klima und Umwelt","Gesundheit","Bildung und Soziales","Sicherheit und Justiz","Demokratie und Medien","Bundespolitik und Bruch der Ampelkoalition","Sonstiges"}, {1,2,3,4,5,6,7,8,9,99})</f>
        <v>6</v>
      </c>
      <c r="J50">
        <v>20250211</v>
      </c>
      <c r="K50" s="1" t="str">
        <f t="shared" si="1"/>
        <v>ARD</v>
      </c>
    </row>
    <row r="51" spans="1:11" x14ac:dyDescent="0.2">
      <c r="A51">
        <v>43</v>
      </c>
      <c r="B51" t="s">
        <v>70</v>
      </c>
      <c r="C51" t="s">
        <v>25</v>
      </c>
      <c r="D51" t="s">
        <v>71</v>
      </c>
      <c r="E51">
        <v>3</v>
      </c>
      <c r="F51" t="str">
        <f t="shared" si="0"/>
        <v>MAI</v>
      </c>
      <c r="G51" t="s">
        <v>39</v>
      </c>
      <c r="H51" t="s">
        <v>33</v>
      </c>
      <c r="I51" cm="1">
        <f t="array" ref="I51">_xlfn.XLOOKUP(H51, {"Außenpolitik","Migration und Integration","Wirtschaft und Finanzen","Klima und Umwelt","Gesundheit","Bildung und Soziales","Sicherheit und Justiz","Demokratie und Medien","Bundespolitik und Bruch der Ampelkoalition","Sonstiges"}, {1,2,3,4,5,6,7,8,9,99})</f>
        <v>3</v>
      </c>
      <c r="J51">
        <v>20250211</v>
      </c>
      <c r="K51" s="1" t="str">
        <f t="shared" si="1"/>
        <v>ARD</v>
      </c>
    </row>
    <row r="52" spans="1:11" x14ac:dyDescent="0.2">
      <c r="A52">
        <v>44</v>
      </c>
      <c r="B52" t="s">
        <v>65</v>
      </c>
      <c r="C52" t="s">
        <v>25</v>
      </c>
      <c r="D52" t="s">
        <v>13</v>
      </c>
      <c r="E52">
        <v>7</v>
      </c>
      <c r="F52" t="str">
        <f t="shared" si="0"/>
        <v>MAI</v>
      </c>
      <c r="G52" t="s">
        <v>39</v>
      </c>
      <c r="H52" t="s">
        <v>40</v>
      </c>
      <c r="I52" cm="1">
        <f t="array" ref="I52">_xlfn.XLOOKUP(H52,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52">
        <v>20250212</v>
      </c>
      <c r="K52" s="1" t="str">
        <f t="shared" si="1"/>
        <v>ARD</v>
      </c>
    </row>
    <row r="53" spans="1:11" x14ac:dyDescent="0.2">
      <c r="A53">
        <v>45</v>
      </c>
      <c r="B53" t="s">
        <v>72</v>
      </c>
      <c r="C53" t="s">
        <v>25</v>
      </c>
      <c r="D53" t="s">
        <v>10</v>
      </c>
      <c r="E53">
        <v>5</v>
      </c>
      <c r="F53" t="str">
        <f t="shared" si="0"/>
        <v>MAI</v>
      </c>
      <c r="G53" t="s">
        <v>39</v>
      </c>
      <c r="H53" t="s">
        <v>40</v>
      </c>
      <c r="I53" cm="1">
        <f t="array" ref="I53">_xlfn.XLOOKUP(H53,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53">
        <v>20250212</v>
      </c>
      <c r="K53" s="1" t="str">
        <f t="shared" si="1"/>
        <v>ARD</v>
      </c>
    </row>
    <row r="54" spans="1:11" x14ac:dyDescent="0.2">
      <c r="A54">
        <v>46</v>
      </c>
      <c r="B54" t="s">
        <v>52</v>
      </c>
      <c r="C54" t="s">
        <v>26</v>
      </c>
      <c r="D54" t="s">
        <v>17</v>
      </c>
      <c r="E54">
        <v>3</v>
      </c>
      <c r="F54" t="str">
        <f t="shared" si="0"/>
        <v>MAI</v>
      </c>
      <c r="G54" t="s">
        <v>39</v>
      </c>
      <c r="H54" t="s">
        <v>40</v>
      </c>
      <c r="I54" cm="1">
        <f t="array" ref="I54">_xlfn.XLOOKUP(H54,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54">
        <v>20250218</v>
      </c>
      <c r="K54" s="1" t="str">
        <f t="shared" si="1"/>
        <v>ARD</v>
      </c>
    </row>
    <row r="55" spans="1:11" x14ac:dyDescent="0.2">
      <c r="A55">
        <v>47</v>
      </c>
      <c r="B55" t="s">
        <v>48</v>
      </c>
      <c r="C55" t="s">
        <v>25</v>
      </c>
      <c r="D55" t="s">
        <v>15</v>
      </c>
      <c r="E55">
        <v>3</v>
      </c>
      <c r="F55" t="str">
        <f t="shared" si="0"/>
        <v>MAI</v>
      </c>
      <c r="G55" t="s">
        <v>39</v>
      </c>
      <c r="H55" t="s">
        <v>40</v>
      </c>
      <c r="I55" cm="1">
        <f t="array" ref="I55">_xlfn.XLOOKUP(H55,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55">
        <v>20250218</v>
      </c>
      <c r="K55" s="1" t="str">
        <f t="shared" si="1"/>
        <v>ARD</v>
      </c>
    </row>
    <row r="56" spans="1:11" x14ac:dyDescent="0.2">
      <c r="A56">
        <v>48</v>
      </c>
      <c r="B56" t="s">
        <v>60</v>
      </c>
      <c r="C56" t="s">
        <v>25</v>
      </c>
      <c r="D56" t="s">
        <v>17</v>
      </c>
      <c r="E56">
        <v>2</v>
      </c>
      <c r="F56" t="str">
        <f t="shared" si="0"/>
        <v>MAI</v>
      </c>
      <c r="G56" t="s">
        <v>39</v>
      </c>
      <c r="H56" t="s">
        <v>40</v>
      </c>
      <c r="I56" cm="1">
        <f t="array" ref="I56">_xlfn.XLOOKUP(H56,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56">
        <v>20250219</v>
      </c>
      <c r="K56" s="1" t="str">
        <f t="shared" si="1"/>
        <v>ARD</v>
      </c>
    </row>
    <row r="57" spans="1:11" x14ac:dyDescent="0.2">
      <c r="A57">
        <v>49</v>
      </c>
      <c r="B57" t="s">
        <v>73</v>
      </c>
      <c r="C57" t="s">
        <v>25</v>
      </c>
      <c r="D57" t="s">
        <v>13</v>
      </c>
      <c r="E57">
        <v>4</v>
      </c>
      <c r="F57" t="str">
        <f t="shared" si="0"/>
        <v>MAI</v>
      </c>
      <c r="G57" t="s">
        <v>39</v>
      </c>
      <c r="H57" t="s">
        <v>40</v>
      </c>
      <c r="I57" cm="1">
        <f t="array" ref="I57">_xlfn.XLOOKUP(H57,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57">
        <v>20250219</v>
      </c>
      <c r="K57" s="1" t="str">
        <f t="shared" si="1"/>
        <v>ARD</v>
      </c>
    </row>
    <row r="58" spans="1:11" x14ac:dyDescent="0.2">
      <c r="A58">
        <v>50</v>
      </c>
      <c r="B58" t="s">
        <v>74</v>
      </c>
      <c r="C58" t="s">
        <v>25</v>
      </c>
      <c r="D58" t="s">
        <v>17</v>
      </c>
      <c r="E58">
        <v>4</v>
      </c>
      <c r="F58" t="str">
        <f t="shared" si="0"/>
        <v>HAF</v>
      </c>
      <c r="G58" t="s">
        <v>21</v>
      </c>
      <c r="H58" t="s">
        <v>40</v>
      </c>
      <c r="I58" cm="1">
        <f t="array" ref="I58">_xlfn.XLOOKUP(H58,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58">
        <v>20241111</v>
      </c>
      <c r="K58" s="1" t="str">
        <f t="shared" si="1"/>
        <v>ARD</v>
      </c>
    </row>
    <row r="59" spans="1:11" x14ac:dyDescent="0.2">
      <c r="A59">
        <v>51</v>
      </c>
      <c r="B59" t="s">
        <v>75</v>
      </c>
      <c r="C59" t="s">
        <v>25</v>
      </c>
      <c r="D59" t="s">
        <v>15</v>
      </c>
      <c r="E59">
        <v>7</v>
      </c>
      <c r="F59" t="str">
        <f t="shared" si="0"/>
        <v>HAF</v>
      </c>
      <c r="G59" t="s">
        <v>21</v>
      </c>
      <c r="H59" t="s">
        <v>40</v>
      </c>
      <c r="I59" cm="1">
        <f t="array" ref="I59">_xlfn.XLOOKUP(H59,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59">
        <v>20241111</v>
      </c>
      <c r="K59" s="1" t="str">
        <f t="shared" si="1"/>
        <v>ARD</v>
      </c>
    </row>
    <row r="60" spans="1:11" x14ac:dyDescent="0.2">
      <c r="A60">
        <v>52</v>
      </c>
      <c r="B60" t="s">
        <v>76</v>
      </c>
      <c r="C60" t="s">
        <v>26</v>
      </c>
      <c r="D60" t="s">
        <v>14</v>
      </c>
      <c r="E60">
        <v>7</v>
      </c>
      <c r="F60" t="str">
        <f t="shared" si="0"/>
        <v>HAF</v>
      </c>
      <c r="G60" t="s">
        <v>21</v>
      </c>
      <c r="H60" t="s">
        <v>40</v>
      </c>
      <c r="I60" cm="1">
        <f t="array" ref="I60">_xlfn.XLOOKUP(H60,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60">
        <v>20241111</v>
      </c>
      <c r="K60" s="1" t="str">
        <f t="shared" si="1"/>
        <v>ARD</v>
      </c>
    </row>
    <row r="61" spans="1:11" x14ac:dyDescent="0.2">
      <c r="A61">
        <v>53</v>
      </c>
      <c r="B61" t="s">
        <v>77</v>
      </c>
      <c r="C61" t="s">
        <v>25</v>
      </c>
      <c r="D61" t="s">
        <v>17</v>
      </c>
      <c r="E61">
        <v>2</v>
      </c>
      <c r="F61" t="str">
        <f t="shared" si="0"/>
        <v>HAF</v>
      </c>
      <c r="G61" t="s">
        <v>21</v>
      </c>
      <c r="H61" t="s">
        <v>31</v>
      </c>
      <c r="I61" cm="1">
        <f t="array" ref="I61">_xlfn.XLOOKUP(H61, {"Außenpolitik","Migration und Integration","Wirtschaft und Finanzen","Klima und Umwelt","Gesundheit","Bildung und Soziales","Sicherheit und Justiz","Demokratie und Medien","Bundespolitik und Bruch der Ampelkoalition","Sonstiges"}, {1,2,3,4,5,6,7,8,9,99})</f>
        <v>5</v>
      </c>
      <c r="J61">
        <v>20241118</v>
      </c>
      <c r="K61" s="1" t="str">
        <f t="shared" si="1"/>
        <v>ARD</v>
      </c>
    </row>
    <row r="62" spans="1:11" x14ac:dyDescent="0.2">
      <c r="A62">
        <v>54</v>
      </c>
      <c r="B62" t="s">
        <v>58</v>
      </c>
      <c r="C62" t="s">
        <v>25</v>
      </c>
      <c r="D62" t="s">
        <v>13</v>
      </c>
      <c r="E62">
        <v>7</v>
      </c>
      <c r="F62" t="str">
        <f t="shared" si="0"/>
        <v>HAF</v>
      </c>
      <c r="G62" t="s">
        <v>21</v>
      </c>
      <c r="H62" t="s">
        <v>30</v>
      </c>
      <c r="I62" cm="1">
        <f t="array" ref="I62">_xlfn.XLOOKUP(H62,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62">
        <v>20241125</v>
      </c>
      <c r="K62" s="1" t="str">
        <f t="shared" si="1"/>
        <v>ARD</v>
      </c>
    </row>
    <row r="63" spans="1:11" x14ac:dyDescent="0.2">
      <c r="A63">
        <v>55</v>
      </c>
      <c r="B63" t="s">
        <v>78</v>
      </c>
      <c r="C63" t="s">
        <v>25</v>
      </c>
      <c r="D63" t="s">
        <v>17</v>
      </c>
      <c r="E63">
        <v>7</v>
      </c>
      <c r="F63" t="str">
        <f t="shared" si="0"/>
        <v>HAF</v>
      </c>
      <c r="G63" t="s">
        <v>21</v>
      </c>
      <c r="H63" t="s">
        <v>30</v>
      </c>
      <c r="I63" cm="1">
        <f t="array" ref="I63">_xlfn.XLOOKUP(H63,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63">
        <v>20241125</v>
      </c>
      <c r="K63" s="1" t="str">
        <f t="shared" si="1"/>
        <v>ARD</v>
      </c>
    </row>
    <row r="64" spans="1:11" x14ac:dyDescent="0.2">
      <c r="A64">
        <v>56</v>
      </c>
      <c r="B64" t="s">
        <v>79</v>
      </c>
      <c r="C64" t="s">
        <v>26</v>
      </c>
      <c r="D64" t="s">
        <v>16</v>
      </c>
      <c r="E64">
        <v>3</v>
      </c>
      <c r="F64" t="str">
        <f t="shared" si="0"/>
        <v>HAF</v>
      </c>
      <c r="G64" t="s">
        <v>21</v>
      </c>
      <c r="H64" t="s">
        <v>30</v>
      </c>
      <c r="I64" cm="1">
        <f t="array" ref="I64">_xlfn.XLOOKUP(H64,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64">
        <v>20241125</v>
      </c>
      <c r="K64" s="1" t="str">
        <f t="shared" si="1"/>
        <v>ARD</v>
      </c>
    </row>
    <row r="65" spans="1:11" x14ac:dyDescent="0.2">
      <c r="A65">
        <v>57</v>
      </c>
      <c r="B65" t="s">
        <v>80</v>
      </c>
      <c r="C65" t="s">
        <v>25</v>
      </c>
      <c r="D65" t="s">
        <v>12</v>
      </c>
      <c r="E65">
        <v>3</v>
      </c>
      <c r="F65" t="str">
        <f t="shared" si="0"/>
        <v>HAF</v>
      </c>
      <c r="G65" t="s">
        <v>21</v>
      </c>
      <c r="H65" t="s">
        <v>30</v>
      </c>
      <c r="I65" cm="1">
        <f t="array" ref="I65">_xlfn.XLOOKUP(H65,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65">
        <v>20241125</v>
      </c>
      <c r="K65" s="1" t="str">
        <f t="shared" si="1"/>
        <v>ARD</v>
      </c>
    </row>
    <row r="66" spans="1:11" x14ac:dyDescent="0.2">
      <c r="A66">
        <v>58</v>
      </c>
      <c r="B66" t="s">
        <v>51</v>
      </c>
      <c r="C66" t="s">
        <v>26</v>
      </c>
      <c r="D66" t="s">
        <v>12</v>
      </c>
      <c r="E66">
        <v>7</v>
      </c>
      <c r="F66" t="str">
        <f t="shared" si="0"/>
        <v>HAF</v>
      </c>
      <c r="G66" t="s">
        <v>21</v>
      </c>
      <c r="H66" t="s">
        <v>35</v>
      </c>
      <c r="I66" cm="1">
        <f t="array" ref="I66">_xlfn.XLOOKUP(H66, {"Außenpolitik","Migration und Integration","Wirtschaft und Finanzen","Klima und Umwelt","Gesundheit","Bildung und Soziales","Sicherheit und Justiz","Demokratie und Medien","Bundespolitik und Bruch der Ampelkoalition","Sonstiges"}, {1,2,3,4,5,6,7,8,9,99})</f>
        <v>7</v>
      </c>
      <c r="J66">
        <v>20241202</v>
      </c>
      <c r="K66" s="1" t="str">
        <f t="shared" si="1"/>
        <v>ARD</v>
      </c>
    </row>
    <row r="67" spans="1:11" x14ac:dyDescent="0.2">
      <c r="A67">
        <v>59</v>
      </c>
      <c r="B67" t="s">
        <v>76</v>
      </c>
      <c r="C67" t="s">
        <v>26</v>
      </c>
      <c r="D67" t="s">
        <v>14</v>
      </c>
      <c r="E67">
        <v>7</v>
      </c>
      <c r="F67" t="str">
        <f t="shared" si="0"/>
        <v>HAF</v>
      </c>
      <c r="G67" t="s">
        <v>21</v>
      </c>
      <c r="H67" t="s">
        <v>35</v>
      </c>
      <c r="I67" cm="1">
        <f t="array" ref="I67">_xlfn.XLOOKUP(H67, {"Außenpolitik","Migration und Integration","Wirtschaft und Finanzen","Klima und Umwelt","Gesundheit","Bildung und Soziales","Sicherheit und Justiz","Demokratie und Medien","Bundespolitik und Bruch der Ampelkoalition","Sonstiges"}, {1,2,3,4,5,6,7,8,9,99})</f>
        <v>7</v>
      </c>
      <c r="J67">
        <v>20241202</v>
      </c>
      <c r="K67" s="1" t="str">
        <f t="shared" si="1"/>
        <v>ARD</v>
      </c>
    </row>
    <row r="68" spans="1:11" x14ac:dyDescent="0.2">
      <c r="A68">
        <v>60</v>
      </c>
      <c r="B68" t="s">
        <v>52</v>
      </c>
      <c r="C68" t="s">
        <v>26</v>
      </c>
      <c r="D68" t="s">
        <v>17</v>
      </c>
      <c r="E68">
        <v>3</v>
      </c>
      <c r="F68" t="str">
        <f t="shared" si="0"/>
        <v>HAF</v>
      </c>
      <c r="G68" t="s">
        <v>21</v>
      </c>
      <c r="H68" t="s">
        <v>37</v>
      </c>
      <c r="I68" cm="1">
        <f t="array" ref="I68">_xlfn.XLOOKUP(H68, {"Außenpolitik","Migration und Integration","Wirtschaft und Finanzen","Klima und Umwelt","Gesundheit","Bildung und Soziales","Sicherheit und Justiz","Demokratie und Medien","Bundespolitik und Bruch der Ampelkoalition","Sonstiges"}, {1,2,3,4,5,6,7,8,9,99})</f>
        <v>8</v>
      </c>
      <c r="J68">
        <v>20241216</v>
      </c>
      <c r="K68" s="1" t="str">
        <f t="shared" si="1"/>
        <v>ARD</v>
      </c>
    </row>
    <row r="69" spans="1:11" x14ac:dyDescent="0.2">
      <c r="A69">
        <v>61</v>
      </c>
      <c r="B69" t="s">
        <v>53</v>
      </c>
      <c r="C69" t="s">
        <v>25</v>
      </c>
      <c r="D69" t="s">
        <v>13</v>
      </c>
      <c r="E69">
        <v>6</v>
      </c>
      <c r="F69" t="str">
        <f t="shared" si="0"/>
        <v>HAF</v>
      </c>
      <c r="G69" t="s">
        <v>21</v>
      </c>
      <c r="H69" t="s">
        <v>37</v>
      </c>
      <c r="I69" cm="1">
        <f t="array" ref="I69">_xlfn.XLOOKUP(H69, {"Außenpolitik","Migration und Integration","Wirtschaft und Finanzen","Klima und Umwelt","Gesundheit","Bildung und Soziales","Sicherheit und Justiz","Demokratie und Medien","Bundespolitik und Bruch der Ampelkoalition","Sonstiges"}, {1,2,3,4,5,6,7,8,9,99})</f>
        <v>8</v>
      </c>
      <c r="J69">
        <v>20241216</v>
      </c>
      <c r="K69" s="1" t="str">
        <f t="shared" si="1"/>
        <v>ARD</v>
      </c>
    </row>
    <row r="70" spans="1:11" x14ac:dyDescent="0.2">
      <c r="A70">
        <v>62</v>
      </c>
      <c r="B70" t="s">
        <v>59</v>
      </c>
      <c r="C70" t="s">
        <v>25</v>
      </c>
      <c r="D70" t="s">
        <v>15</v>
      </c>
      <c r="E70">
        <v>4</v>
      </c>
      <c r="F70" t="str">
        <f t="shared" si="0"/>
        <v>HAF</v>
      </c>
      <c r="G70" t="s">
        <v>21</v>
      </c>
      <c r="H70" t="s">
        <v>37</v>
      </c>
      <c r="I70" cm="1">
        <f t="array" ref="I70">_xlfn.XLOOKUP(H70, {"Außenpolitik","Migration und Integration","Wirtschaft und Finanzen","Klima und Umwelt","Gesundheit","Bildung und Soziales","Sicherheit und Justiz","Demokratie und Medien","Bundespolitik und Bruch der Ampelkoalition","Sonstiges"}, {1,2,3,4,5,6,7,8,9,99})</f>
        <v>8</v>
      </c>
      <c r="J70">
        <v>20241216</v>
      </c>
      <c r="K70" s="1" t="str">
        <f t="shared" si="1"/>
        <v>ARD</v>
      </c>
    </row>
    <row r="71" spans="1:11" x14ac:dyDescent="0.2">
      <c r="A71">
        <v>63</v>
      </c>
      <c r="B71" t="s">
        <v>69</v>
      </c>
      <c r="C71" t="s">
        <v>25</v>
      </c>
      <c r="D71" t="s">
        <v>16</v>
      </c>
      <c r="E71">
        <v>7</v>
      </c>
      <c r="F71" t="str">
        <f t="shared" si="0"/>
        <v>HAF</v>
      </c>
      <c r="G71" t="s">
        <v>21</v>
      </c>
      <c r="H71" t="s">
        <v>37</v>
      </c>
      <c r="I71" cm="1">
        <f t="array" ref="I71">_xlfn.XLOOKUP(H71, {"Außenpolitik","Migration und Integration","Wirtschaft und Finanzen","Klima und Umwelt","Gesundheit","Bildung und Soziales","Sicherheit und Justiz","Demokratie und Medien","Bundespolitik und Bruch der Ampelkoalition","Sonstiges"}, {1,2,3,4,5,6,7,8,9,99})</f>
        <v>8</v>
      </c>
      <c r="J71">
        <v>20241216</v>
      </c>
      <c r="K71" s="1" t="str">
        <f t="shared" si="1"/>
        <v>ARD</v>
      </c>
    </row>
    <row r="72" spans="1:11" x14ac:dyDescent="0.2">
      <c r="A72">
        <v>64</v>
      </c>
      <c r="B72" t="s">
        <v>81</v>
      </c>
      <c r="C72" t="s">
        <v>25</v>
      </c>
      <c r="D72" t="s">
        <v>13</v>
      </c>
      <c r="E72">
        <v>5</v>
      </c>
      <c r="F72" t="str">
        <f t="shared" si="0"/>
        <v>HAF</v>
      </c>
      <c r="G72" t="s">
        <v>21</v>
      </c>
      <c r="H72" t="s">
        <v>32</v>
      </c>
      <c r="I72" cm="1">
        <f t="array" ref="I72">_xlfn.XLOOKUP(H72,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72">
        <v>20250113</v>
      </c>
      <c r="K72" s="1" t="str">
        <f t="shared" si="1"/>
        <v>ARD</v>
      </c>
    </row>
    <row r="73" spans="1:11" x14ac:dyDescent="0.2">
      <c r="A73">
        <v>65</v>
      </c>
      <c r="B73" t="s">
        <v>63</v>
      </c>
      <c r="C73" t="s">
        <v>26</v>
      </c>
      <c r="D73" t="s">
        <v>12</v>
      </c>
      <c r="E73">
        <v>7</v>
      </c>
      <c r="F73" t="str">
        <f t="shared" ref="F73:F110" si="2">IF(G73="Caren Miosga","CM",
 IF(G73="Maischberger","MAI",
 IF(G73="Hart aber fair","HAF",
 IF(G73="Markus Lanz","LAN",
 IF(G73="Maybrit Illner","ILL",
 "Unknown")))))</f>
        <v>HAF</v>
      </c>
      <c r="G73" t="s">
        <v>21</v>
      </c>
      <c r="H73" t="s">
        <v>32</v>
      </c>
      <c r="I73" cm="1">
        <f t="array" ref="I73">_xlfn.XLOOKUP(H73,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73">
        <v>20250113</v>
      </c>
      <c r="K73" s="1" t="str">
        <f t="shared" ref="K73:K109" si="3">IF(OR(G73="Caren Miosga", G73="Maischberger", G73="Hart aber fair"), "ARD", IF(OR(G73="Markus Lanz", G73="Maybrit Illner"), "ZDF", "Unknown"))</f>
        <v>ARD</v>
      </c>
    </row>
    <row r="74" spans="1:11" x14ac:dyDescent="0.2">
      <c r="A74">
        <v>66</v>
      </c>
      <c r="B74" t="s">
        <v>82</v>
      </c>
      <c r="C74" t="s">
        <v>26</v>
      </c>
      <c r="D74" t="s">
        <v>71</v>
      </c>
      <c r="E74">
        <v>10</v>
      </c>
      <c r="F74" t="str">
        <f t="shared" si="2"/>
        <v>HAF</v>
      </c>
      <c r="G74" t="s">
        <v>21</v>
      </c>
      <c r="H74" t="s">
        <v>32</v>
      </c>
      <c r="I74" cm="1">
        <f t="array" ref="I74">_xlfn.XLOOKUP(H74,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74">
        <v>20250113</v>
      </c>
      <c r="K74" s="1" t="str">
        <f t="shared" si="3"/>
        <v>ARD</v>
      </c>
    </row>
    <row r="75" spans="1:11" x14ac:dyDescent="0.2">
      <c r="A75">
        <v>67</v>
      </c>
      <c r="B75" t="s">
        <v>77</v>
      </c>
      <c r="C75" t="s">
        <v>25</v>
      </c>
      <c r="D75" t="s">
        <v>17</v>
      </c>
      <c r="E75">
        <v>2</v>
      </c>
      <c r="F75" t="str">
        <f t="shared" si="2"/>
        <v>HAF</v>
      </c>
      <c r="G75" t="s">
        <v>21</v>
      </c>
      <c r="H75" t="s">
        <v>30</v>
      </c>
      <c r="I75" cm="1">
        <f t="array" ref="I75">_xlfn.XLOOKUP(H75,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75">
        <v>20250120</v>
      </c>
      <c r="K75" s="1" t="str">
        <f t="shared" si="3"/>
        <v>ARD</v>
      </c>
    </row>
    <row r="76" spans="1:11" x14ac:dyDescent="0.2">
      <c r="A76">
        <v>68</v>
      </c>
      <c r="B76" t="s">
        <v>83</v>
      </c>
      <c r="C76" t="s">
        <v>25</v>
      </c>
      <c r="D76" t="s">
        <v>10</v>
      </c>
      <c r="E76">
        <v>7</v>
      </c>
      <c r="F76" t="str">
        <f t="shared" si="2"/>
        <v>HAF</v>
      </c>
      <c r="G76" t="s">
        <v>21</v>
      </c>
      <c r="H76" t="s">
        <v>30</v>
      </c>
      <c r="I76" cm="1">
        <f t="array" ref="I76">_xlfn.XLOOKUP(H76,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76">
        <v>20250120</v>
      </c>
      <c r="K76" s="1" t="str">
        <f t="shared" si="3"/>
        <v>ARD</v>
      </c>
    </row>
    <row r="77" spans="1:11" x14ac:dyDescent="0.2">
      <c r="A77">
        <v>69</v>
      </c>
      <c r="B77" t="s">
        <v>84</v>
      </c>
      <c r="C77" t="s">
        <v>26</v>
      </c>
      <c r="D77" t="s">
        <v>12</v>
      </c>
      <c r="E77">
        <v>3</v>
      </c>
      <c r="F77" t="str">
        <f t="shared" si="2"/>
        <v>HAF</v>
      </c>
      <c r="G77" t="s">
        <v>21</v>
      </c>
      <c r="H77" t="s">
        <v>33</v>
      </c>
      <c r="I77" cm="1">
        <f t="array" ref="I77">_xlfn.XLOOKUP(H77, {"Außenpolitik","Migration und Integration","Wirtschaft und Finanzen","Klima und Umwelt","Gesundheit","Bildung und Soziales","Sicherheit und Justiz","Demokratie und Medien","Bundespolitik und Bruch der Ampelkoalition","Sonstiges"}, {1,2,3,4,5,6,7,8,9,99})</f>
        <v>3</v>
      </c>
      <c r="J77">
        <v>20250127</v>
      </c>
      <c r="K77" s="1" t="str">
        <f t="shared" si="3"/>
        <v>ARD</v>
      </c>
    </row>
    <row r="78" spans="1:11" x14ac:dyDescent="0.2">
      <c r="A78">
        <v>70</v>
      </c>
      <c r="B78" t="s">
        <v>85</v>
      </c>
      <c r="C78" t="s">
        <v>26</v>
      </c>
      <c r="D78" t="s">
        <v>13</v>
      </c>
      <c r="E78">
        <v>7</v>
      </c>
      <c r="F78" t="str">
        <f t="shared" si="2"/>
        <v>HAF</v>
      </c>
      <c r="G78" t="s">
        <v>21</v>
      </c>
      <c r="H78" t="s">
        <v>33</v>
      </c>
      <c r="I78" cm="1">
        <f t="array" ref="I78">_xlfn.XLOOKUP(H78, {"Außenpolitik","Migration und Integration","Wirtschaft und Finanzen","Klima und Umwelt","Gesundheit","Bildung und Soziales","Sicherheit und Justiz","Demokratie und Medien","Bundespolitik und Bruch der Ampelkoalition","Sonstiges"}, {1,2,3,4,5,6,7,8,9,99})</f>
        <v>3</v>
      </c>
      <c r="J78">
        <v>20250127</v>
      </c>
      <c r="K78" s="1" t="str">
        <f t="shared" si="3"/>
        <v>ARD</v>
      </c>
    </row>
    <row r="79" spans="1:11" x14ac:dyDescent="0.2">
      <c r="A79">
        <v>71</v>
      </c>
      <c r="B79" t="s">
        <v>86</v>
      </c>
      <c r="C79" t="s">
        <v>25</v>
      </c>
      <c r="D79" t="s">
        <v>13</v>
      </c>
      <c r="E79">
        <v>5</v>
      </c>
      <c r="F79" t="str">
        <f t="shared" si="2"/>
        <v>HAF</v>
      </c>
      <c r="G79" t="s">
        <v>21</v>
      </c>
      <c r="H79" t="s">
        <v>37</v>
      </c>
      <c r="I79" cm="1">
        <f t="array" ref="I79">_xlfn.XLOOKUP(H79, {"Außenpolitik","Migration und Integration","Wirtschaft und Finanzen","Klima und Umwelt","Gesundheit","Bildung und Soziales","Sicherheit und Justiz","Demokratie und Medien","Bundespolitik und Bruch der Ampelkoalition","Sonstiges"}, {1,2,3,4,5,6,7,8,9,99})</f>
        <v>8</v>
      </c>
      <c r="J79">
        <v>20250203</v>
      </c>
      <c r="K79" s="1" t="str">
        <f t="shared" si="3"/>
        <v>ARD</v>
      </c>
    </row>
    <row r="80" spans="1:11" x14ac:dyDescent="0.2">
      <c r="A80">
        <v>72</v>
      </c>
      <c r="B80" t="s">
        <v>74</v>
      </c>
      <c r="C80" t="s">
        <v>25</v>
      </c>
      <c r="D80" t="s">
        <v>17</v>
      </c>
      <c r="E80">
        <v>4</v>
      </c>
      <c r="F80" t="str">
        <f t="shared" si="2"/>
        <v>HAF</v>
      </c>
      <c r="G80" t="s">
        <v>21</v>
      </c>
      <c r="H80" t="s">
        <v>37</v>
      </c>
      <c r="I80" cm="1">
        <f t="array" ref="I80">_xlfn.XLOOKUP(H80, {"Außenpolitik","Migration und Integration","Wirtschaft und Finanzen","Klima und Umwelt","Gesundheit","Bildung und Soziales","Sicherheit und Justiz","Demokratie und Medien","Bundespolitik und Bruch der Ampelkoalition","Sonstiges"}, {1,2,3,4,5,6,7,8,9,99})</f>
        <v>8</v>
      </c>
      <c r="J80">
        <v>20250203</v>
      </c>
      <c r="K80" s="1" t="str">
        <f t="shared" si="3"/>
        <v>ARD</v>
      </c>
    </row>
    <row r="81" spans="1:11" x14ac:dyDescent="0.2">
      <c r="A81">
        <v>73</v>
      </c>
      <c r="B81" t="s">
        <v>66</v>
      </c>
      <c r="C81" t="s">
        <v>26</v>
      </c>
      <c r="D81" t="s">
        <v>10</v>
      </c>
      <c r="E81">
        <v>5</v>
      </c>
      <c r="F81" t="str">
        <f t="shared" si="2"/>
        <v>HAF</v>
      </c>
      <c r="G81" t="s">
        <v>21</v>
      </c>
      <c r="H81" t="s">
        <v>37</v>
      </c>
      <c r="I81" cm="1">
        <f t="array" ref="I81">_xlfn.XLOOKUP(H81, {"Außenpolitik","Migration und Integration","Wirtschaft und Finanzen","Klima und Umwelt","Gesundheit","Bildung und Soziales","Sicherheit und Justiz","Demokratie und Medien","Bundespolitik und Bruch der Ampelkoalition","Sonstiges"}, {1,2,3,4,5,6,7,8,9,99})</f>
        <v>8</v>
      </c>
      <c r="J81">
        <v>20250203</v>
      </c>
      <c r="K81" s="1" t="str">
        <f t="shared" si="3"/>
        <v>ARD</v>
      </c>
    </row>
    <row r="82" spans="1:11" x14ac:dyDescent="0.2">
      <c r="A82">
        <v>74</v>
      </c>
      <c r="B82" t="s">
        <v>87</v>
      </c>
      <c r="C82" t="s">
        <v>26</v>
      </c>
      <c r="D82" t="s">
        <v>11</v>
      </c>
      <c r="E82">
        <v>3</v>
      </c>
      <c r="F82" t="str">
        <f t="shared" si="2"/>
        <v>HAF</v>
      </c>
      <c r="G82" t="s">
        <v>21</v>
      </c>
      <c r="H82" t="s">
        <v>37</v>
      </c>
      <c r="I82" cm="1">
        <f t="array" ref="I82">_xlfn.XLOOKUP(H82, {"Außenpolitik","Migration und Integration","Wirtschaft und Finanzen","Klima und Umwelt","Gesundheit","Bildung und Soziales","Sicherheit und Justiz","Demokratie und Medien","Bundespolitik und Bruch der Ampelkoalition","Sonstiges"}, {1,2,3,4,5,6,7,8,9,99})</f>
        <v>8</v>
      </c>
      <c r="J82">
        <v>20250203</v>
      </c>
      <c r="K82" s="1" t="str">
        <f t="shared" si="3"/>
        <v>ARD</v>
      </c>
    </row>
    <row r="83" spans="1:11" x14ac:dyDescent="0.2">
      <c r="A83">
        <v>75</v>
      </c>
      <c r="B83" t="s">
        <v>48</v>
      </c>
      <c r="C83" t="s">
        <v>25</v>
      </c>
      <c r="D83" t="s">
        <v>15</v>
      </c>
      <c r="E83">
        <v>3</v>
      </c>
      <c r="F83" t="str">
        <f t="shared" si="2"/>
        <v>HAF</v>
      </c>
      <c r="G83" t="s">
        <v>21</v>
      </c>
      <c r="H83" t="s">
        <v>40</v>
      </c>
      <c r="I83" cm="1">
        <f t="array" ref="I83">_xlfn.XLOOKUP(H83,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83">
        <v>20250210</v>
      </c>
      <c r="K83" s="1" t="str">
        <f t="shared" si="3"/>
        <v>ARD</v>
      </c>
    </row>
    <row r="84" spans="1:11" x14ac:dyDescent="0.2">
      <c r="A84">
        <v>76</v>
      </c>
      <c r="B84" t="s">
        <v>88</v>
      </c>
      <c r="C84" t="s">
        <v>25</v>
      </c>
      <c r="D84" t="s">
        <v>16</v>
      </c>
      <c r="E84">
        <v>3</v>
      </c>
      <c r="F84" t="str">
        <f t="shared" si="2"/>
        <v>HAF</v>
      </c>
      <c r="G84" t="s">
        <v>21</v>
      </c>
      <c r="H84" t="s">
        <v>40</v>
      </c>
      <c r="I84" cm="1">
        <f t="array" ref="I84">_xlfn.XLOOKUP(H84,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84">
        <v>20250210</v>
      </c>
      <c r="K84" s="1" t="str">
        <f t="shared" si="3"/>
        <v>ARD</v>
      </c>
    </row>
    <row r="85" spans="1:11" x14ac:dyDescent="0.2">
      <c r="A85">
        <v>77</v>
      </c>
      <c r="B85" t="s">
        <v>64</v>
      </c>
      <c r="C85" t="s">
        <v>26</v>
      </c>
      <c r="D85" t="s">
        <v>11</v>
      </c>
      <c r="E85">
        <v>3</v>
      </c>
      <c r="F85" t="str">
        <f t="shared" si="2"/>
        <v>HAF</v>
      </c>
      <c r="G85" t="s">
        <v>21</v>
      </c>
      <c r="H85" t="s">
        <v>40</v>
      </c>
      <c r="I85" cm="1">
        <f t="array" ref="I85">_xlfn.XLOOKUP(H85,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85">
        <v>20250210</v>
      </c>
      <c r="K85" s="1" t="str">
        <f t="shared" si="3"/>
        <v>ARD</v>
      </c>
    </row>
    <row r="86" spans="1:11" x14ac:dyDescent="0.2">
      <c r="A86">
        <v>78</v>
      </c>
      <c r="B86" t="s">
        <v>76</v>
      </c>
      <c r="C86" t="s">
        <v>26</v>
      </c>
      <c r="D86" t="s">
        <v>14</v>
      </c>
      <c r="E86">
        <v>7</v>
      </c>
      <c r="F86" t="str">
        <f t="shared" si="2"/>
        <v>HAF</v>
      </c>
      <c r="G86" t="s">
        <v>21</v>
      </c>
      <c r="H86" t="s">
        <v>40</v>
      </c>
      <c r="I86" cm="1">
        <f t="array" ref="I86">_xlfn.XLOOKUP(H86,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86">
        <v>20250210</v>
      </c>
      <c r="K86" s="1" t="str">
        <f t="shared" si="3"/>
        <v>ARD</v>
      </c>
    </row>
    <row r="87" spans="1:11" x14ac:dyDescent="0.2">
      <c r="A87">
        <v>79</v>
      </c>
      <c r="B87" t="s">
        <v>47</v>
      </c>
      <c r="C87" t="s">
        <v>25</v>
      </c>
      <c r="D87" t="s">
        <v>12</v>
      </c>
      <c r="E87">
        <v>2</v>
      </c>
      <c r="F87" t="str">
        <f t="shared" si="2"/>
        <v>LAN</v>
      </c>
      <c r="G87" t="s">
        <v>22</v>
      </c>
      <c r="H87" t="s">
        <v>40</v>
      </c>
      <c r="I87" cm="1">
        <f t="array" ref="I87">_xlfn.XLOOKUP(H87,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87">
        <v>20241107</v>
      </c>
      <c r="K87" s="1" t="str">
        <f t="shared" si="3"/>
        <v>ZDF</v>
      </c>
    </row>
    <row r="88" spans="1:11" x14ac:dyDescent="0.2">
      <c r="A88">
        <v>80</v>
      </c>
      <c r="B88" t="s">
        <v>52</v>
      </c>
      <c r="C88" t="s">
        <v>26</v>
      </c>
      <c r="D88" t="s">
        <v>17</v>
      </c>
      <c r="E88">
        <v>3</v>
      </c>
      <c r="F88" t="str">
        <f t="shared" si="2"/>
        <v>LAN</v>
      </c>
      <c r="G88" t="s">
        <v>22</v>
      </c>
      <c r="H88" t="s">
        <v>40</v>
      </c>
      <c r="I88" cm="1">
        <f t="array" ref="I88">_xlfn.XLOOKUP(H88,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88">
        <v>20241107</v>
      </c>
      <c r="K88" s="1" t="str">
        <f t="shared" si="3"/>
        <v>ZDF</v>
      </c>
    </row>
    <row r="89" spans="1:11" x14ac:dyDescent="0.2">
      <c r="A89">
        <v>81</v>
      </c>
      <c r="B89" t="s">
        <v>86</v>
      </c>
      <c r="C89" t="s">
        <v>25</v>
      </c>
      <c r="D89" t="s">
        <v>13</v>
      </c>
      <c r="E89">
        <v>5</v>
      </c>
      <c r="F89" t="str">
        <f t="shared" si="2"/>
        <v>LAN</v>
      </c>
      <c r="G89" t="s">
        <v>22</v>
      </c>
      <c r="H89" t="s">
        <v>40</v>
      </c>
      <c r="I89" cm="1">
        <f t="array" ref="I89">_xlfn.XLOOKUP(H89,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89">
        <v>20241112</v>
      </c>
      <c r="K89" s="1" t="str">
        <f t="shared" si="3"/>
        <v>ZDF</v>
      </c>
    </row>
    <row r="90" spans="1:11" x14ac:dyDescent="0.2">
      <c r="A90">
        <v>82</v>
      </c>
      <c r="B90" t="s">
        <v>59</v>
      </c>
      <c r="C90" t="s">
        <v>25</v>
      </c>
      <c r="D90" t="s">
        <v>15</v>
      </c>
      <c r="E90">
        <v>4</v>
      </c>
      <c r="F90" t="str">
        <f t="shared" si="2"/>
        <v>LAN</v>
      </c>
      <c r="G90" t="s">
        <v>22</v>
      </c>
      <c r="H90" t="s">
        <v>40</v>
      </c>
      <c r="I90" cm="1">
        <f t="array" ref="I90">_xlfn.XLOOKUP(H90,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90">
        <v>20241113</v>
      </c>
      <c r="K90" s="1" t="str">
        <f t="shared" si="3"/>
        <v>ZDF</v>
      </c>
    </row>
    <row r="91" spans="1:11" x14ac:dyDescent="0.2">
      <c r="A91">
        <v>83</v>
      </c>
      <c r="B91" t="s">
        <v>78</v>
      </c>
      <c r="C91" t="s">
        <v>25</v>
      </c>
      <c r="D91" t="s">
        <v>17</v>
      </c>
      <c r="E91">
        <v>7</v>
      </c>
      <c r="F91" t="str">
        <f t="shared" si="2"/>
        <v>LAN</v>
      </c>
      <c r="G91" t="s">
        <v>22</v>
      </c>
      <c r="H91" t="s">
        <v>40</v>
      </c>
      <c r="I91" cm="1">
        <f t="array" ref="I91">_xlfn.XLOOKUP(H91,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91">
        <v>20241113</v>
      </c>
      <c r="K91" s="1" t="str">
        <f t="shared" si="3"/>
        <v>ZDF</v>
      </c>
    </row>
    <row r="92" spans="1:11" x14ac:dyDescent="0.2">
      <c r="A92">
        <v>84</v>
      </c>
      <c r="B92" t="s">
        <v>89</v>
      </c>
      <c r="C92" t="s">
        <v>25</v>
      </c>
      <c r="D92" t="s">
        <v>15</v>
      </c>
      <c r="E92">
        <v>7</v>
      </c>
      <c r="F92" t="str">
        <f t="shared" si="2"/>
        <v>LAN</v>
      </c>
      <c r="G92" t="s">
        <v>22</v>
      </c>
      <c r="H92" t="s">
        <v>40</v>
      </c>
      <c r="I92" cm="1">
        <f t="array" ref="I92">_xlfn.XLOOKUP(H92,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92">
        <v>20241114</v>
      </c>
      <c r="K92" s="1" t="str">
        <f t="shared" si="3"/>
        <v>ZDF</v>
      </c>
    </row>
    <row r="93" spans="1:11" x14ac:dyDescent="0.2">
      <c r="A93">
        <v>85</v>
      </c>
      <c r="B93" t="s">
        <v>81</v>
      </c>
      <c r="C93" t="s">
        <v>25</v>
      </c>
      <c r="D93" t="s">
        <v>13</v>
      </c>
      <c r="E93">
        <v>5</v>
      </c>
      <c r="F93" t="str">
        <f t="shared" si="2"/>
        <v>LAN</v>
      </c>
      <c r="G93" t="s">
        <v>22</v>
      </c>
      <c r="H93" t="s">
        <v>30</v>
      </c>
      <c r="I93" cm="1">
        <f t="array" ref="I93">_xlfn.XLOOKUP(H93,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93">
        <v>20241119</v>
      </c>
      <c r="K93" s="1" t="str">
        <f t="shared" si="3"/>
        <v>ZDF</v>
      </c>
    </row>
    <row r="94" spans="1:11" x14ac:dyDescent="0.2">
      <c r="A94">
        <v>86</v>
      </c>
      <c r="B94" t="s">
        <v>77</v>
      </c>
      <c r="C94" t="s">
        <v>25</v>
      </c>
      <c r="D94" t="s">
        <v>17</v>
      </c>
      <c r="E94">
        <v>2</v>
      </c>
      <c r="F94" t="str">
        <f t="shared" si="2"/>
        <v>LAN</v>
      </c>
      <c r="G94" t="s">
        <v>22</v>
      </c>
      <c r="H94" t="s">
        <v>31</v>
      </c>
      <c r="I94" cm="1">
        <f t="array" ref="I94">_xlfn.XLOOKUP(H94, {"Außenpolitik","Migration und Integration","Wirtschaft und Finanzen","Klima und Umwelt","Gesundheit","Bildung und Soziales","Sicherheit und Justiz","Demokratie und Medien","Bundespolitik und Bruch der Ampelkoalition","Sonstiges"}, {1,2,3,4,5,6,7,8,9,99})</f>
        <v>5</v>
      </c>
      <c r="J94">
        <v>20241120</v>
      </c>
      <c r="K94" s="1" t="str">
        <f t="shared" si="3"/>
        <v>ZDF</v>
      </c>
    </row>
    <row r="95" spans="1:11" x14ac:dyDescent="0.2">
      <c r="A95">
        <v>87</v>
      </c>
      <c r="B95" t="s">
        <v>90</v>
      </c>
      <c r="C95" t="s">
        <v>26</v>
      </c>
      <c r="D95" t="s">
        <v>12</v>
      </c>
      <c r="E95">
        <v>4</v>
      </c>
      <c r="F95" t="str">
        <f t="shared" si="2"/>
        <v>LAN</v>
      </c>
      <c r="G95" t="s">
        <v>22</v>
      </c>
      <c r="H95" t="s">
        <v>40</v>
      </c>
      <c r="I95" cm="1">
        <f t="array" ref="I95">_xlfn.XLOOKUP(H95,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95">
        <v>20241121</v>
      </c>
      <c r="K95" s="1" t="str">
        <f t="shared" si="3"/>
        <v>ZDF</v>
      </c>
    </row>
    <row r="96" spans="1:11" x14ac:dyDescent="0.2">
      <c r="A96">
        <v>88</v>
      </c>
      <c r="B96" t="s">
        <v>91</v>
      </c>
      <c r="C96" t="s">
        <v>25</v>
      </c>
      <c r="D96" t="s">
        <v>13</v>
      </c>
      <c r="E96">
        <v>10</v>
      </c>
      <c r="F96" t="str">
        <f t="shared" si="2"/>
        <v>LAN</v>
      </c>
      <c r="G96" t="s">
        <v>22</v>
      </c>
      <c r="H96" t="s">
        <v>38</v>
      </c>
      <c r="I96" cm="1">
        <f t="array" ref="I96">_xlfn.XLOOKUP(H96, {"Außenpolitik","Migration und Integration","Wirtschaft und Finanzen","Klima und Umwelt","Gesundheit","Bildung und Soziales","Sicherheit und Justiz","Demokratie und Medien","Bundespolitik und Bruch der Ampelkoalition","Sonstiges"}, {1,2,3,4,5,6,7,8,9,99})</f>
        <v>99</v>
      </c>
      <c r="J96">
        <v>20241121</v>
      </c>
      <c r="K96" s="1" t="str">
        <f t="shared" si="3"/>
        <v>ZDF</v>
      </c>
    </row>
    <row r="97" spans="1:11" x14ac:dyDescent="0.2">
      <c r="A97">
        <v>89</v>
      </c>
      <c r="B97" t="s">
        <v>60</v>
      </c>
      <c r="C97" t="s">
        <v>25</v>
      </c>
      <c r="D97" t="s">
        <v>17</v>
      </c>
      <c r="E97">
        <v>2</v>
      </c>
      <c r="F97" t="str">
        <f t="shared" si="2"/>
        <v>LAN</v>
      </c>
      <c r="G97" t="s">
        <v>22</v>
      </c>
      <c r="H97" t="s">
        <v>36</v>
      </c>
      <c r="I97" cm="1">
        <f t="array" ref="I97">_xlfn.XLOOKUP(H97, {"Außenpolitik","Migration und Integration","Wirtschaft und Finanzen","Klima und Umwelt","Gesundheit","Bildung und Soziales","Sicherheit und Justiz","Demokratie und Medien","Bundespolitik und Bruch der Ampelkoalition","Sonstiges"}, {1,2,3,4,5,6,7,8,9,99})</f>
        <v>6</v>
      </c>
      <c r="J97">
        <v>20241126</v>
      </c>
      <c r="K97" s="1" t="str">
        <f t="shared" si="3"/>
        <v>ZDF</v>
      </c>
    </row>
    <row r="98" spans="1:11" x14ac:dyDescent="0.2">
      <c r="A98">
        <v>90</v>
      </c>
      <c r="B98" t="s">
        <v>92</v>
      </c>
      <c r="C98" t="s">
        <v>26</v>
      </c>
      <c r="D98" t="s">
        <v>17</v>
      </c>
      <c r="E98">
        <v>7</v>
      </c>
      <c r="F98" t="str">
        <f t="shared" si="2"/>
        <v>LAN</v>
      </c>
      <c r="G98" t="s">
        <v>22</v>
      </c>
      <c r="H98" t="s">
        <v>37</v>
      </c>
      <c r="I98" cm="1">
        <f t="array" ref="I98">_xlfn.XLOOKUP(H98, {"Außenpolitik","Migration und Integration","Wirtschaft und Finanzen","Klima und Umwelt","Gesundheit","Bildung und Soziales","Sicherheit und Justiz","Demokratie und Medien","Bundespolitik und Bruch der Ampelkoalition","Sonstiges"}, {1,2,3,4,5,6,7,8,9,99})</f>
        <v>8</v>
      </c>
      <c r="J98">
        <v>20241127</v>
      </c>
      <c r="K98" s="1" t="str">
        <f t="shared" si="3"/>
        <v>ZDF</v>
      </c>
    </row>
    <row r="99" spans="1:11" x14ac:dyDescent="0.2">
      <c r="A99">
        <v>91</v>
      </c>
      <c r="B99" t="s">
        <v>63</v>
      </c>
      <c r="C99" t="s">
        <v>26</v>
      </c>
      <c r="D99" t="s">
        <v>12</v>
      </c>
      <c r="E99">
        <v>7</v>
      </c>
      <c r="F99" t="str">
        <f t="shared" si="2"/>
        <v>LAN</v>
      </c>
      <c r="G99" t="s">
        <v>22</v>
      </c>
      <c r="H99" t="s">
        <v>30</v>
      </c>
      <c r="I99" cm="1">
        <f t="array" ref="I99">_xlfn.XLOOKUP(H99,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99">
        <v>20241128</v>
      </c>
      <c r="K99" s="1" t="str">
        <f t="shared" si="3"/>
        <v>ZDF</v>
      </c>
    </row>
    <row r="100" spans="1:11" x14ac:dyDescent="0.2">
      <c r="A100">
        <v>92</v>
      </c>
      <c r="B100" t="s">
        <v>50</v>
      </c>
      <c r="C100" t="s">
        <v>25</v>
      </c>
      <c r="D100" t="s">
        <v>17</v>
      </c>
      <c r="E100">
        <v>11</v>
      </c>
      <c r="F100" t="str">
        <f t="shared" si="2"/>
        <v>LAN</v>
      </c>
      <c r="G100" t="s">
        <v>22</v>
      </c>
      <c r="H100" t="s">
        <v>40</v>
      </c>
      <c r="I100" cm="1">
        <f t="array" ref="I100">_xlfn.XLOOKUP(H100,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00">
        <v>20241203</v>
      </c>
      <c r="K100" s="1" t="str">
        <f t="shared" si="3"/>
        <v>ZDF</v>
      </c>
    </row>
    <row r="101" spans="1:11" x14ac:dyDescent="0.2">
      <c r="A101">
        <v>93</v>
      </c>
      <c r="B101" t="s">
        <v>59</v>
      </c>
      <c r="C101" t="s">
        <v>25</v>
      </c>
      <c r="D101" t="s">
        <v>15</v>
      </c>
      <c r="E101">
        <v>4</v>
      </c>
      <c r="F101" t="str">
        <f t="shared" si="2"/>
        <v>LAN</v>
      </c>
      <c r="G101" t="s">
        <v>22</v>
      </c>
      <c r="H101" t="s">
        <v>40</v>
      </c>
      <c r="I101" cm="1">
        <f t="array" ref="I101">_xlfn.XLOOKUP(H101,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01">
        <v>20241204</v>
      </c>
      <c r="K101" s="1" t="str">
        <f t="shared" si="3"/>
        <v>ZDF</v>
      </c>
    </row>
    <row r="102" spans="1:11" x14ac:dyDescent="0.2">
      <c r="A102">
        <v>94</v>
      </c>
      <c r="B102" t="s">
        <v>45</v>
      </c>
      <c r="C102" t="s">
        <v>25</v>
      </c>
      <c r="D102" t="s">
        <v>17</v>
      </c>
      <c r="E102">
        <v>3</v>
      </c>
      <c r="F102" t="str">
        <f t="shared" si="2"/>
        <v>LAN</v>
      </c>
      <c r="G102" t="s">
        <v>22</v>
      </c>
      <c r="H102" t="s">
        <v>40</v>
      </c>
      <c r="I102" cm="1">
        <f t="array" ref="I102">_xlfn.XLOOKUP(H102,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02">
        <v>20241205</v>
      </c>
      <c r="K102" s="1" t="str">
        <f t="shared" si="3"/>
        <v>ZDF</v>
      </c>
    </row>
    <row r="103" spans="1:11" x14ac:dyDescent="0.2">
      <c r="A103">
        <v>95</v>
      </c>
      <c r="B103" t="s">
        <v>93</v>
      </c>
      <c r="C103" t="s">
        <v>26</v>
      </c>
      <c r="D103" t="s">
        <v>12</v>
      </c>
      <c r="E103">
        <v>2</v>
      </c>
      <c r="F103" t="str">
        <f t="shared" si="2"/>
        <v>LAN</v>
      </c>
      <c r="G103" t="s">
        <v>22</v>
      </c>
      <c r="H103" t="s">
        <v>40</v>
      </c>
      <c r="I103" cm="1">
        <f t="array" ref="I103">_xlfn.XLOOKUP(H103,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03">
        <v>20241210</v>
      </c>
      <c r="K103" s="1" t="str">
        <f t="shared" si="3"/>
        <v>ZDF</v>
      </c>
    </row>
    <row r="104" spans="1:11" x14ac:dyDescent="0.2">
      <c r="A104">
        <v>96</v>
      </c>
      <c r="B104" t="s">
        <v>94</v>
      </c>
      <c r="C104" t="s">
        <v>25</v>
      </c>
      <c r="D104" t="s">
        <v>13</v>
      </c>
      <c r="E104">
        <v>7</v>
      </c>
      <c r="F104" t="str">
        <f t="shared" si="2"/>
        <v>LAN</v>
      </c>
      <c r="G104" t="s">
        <v>22</v>
      </c>
      <c r="H104" t="s">
        <v>32</v>
      </c>
      <c r="I104" cm="1">
        <f t="array" ref="I104">_xlfn.XLOOKUP(H104,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104">
        <v>20241210</v>
      </c>
      <c r="K104" s="1" t="str">
        <f t="shared" si="3"/>
        <v>ZDF</v>
      </c>
    </row>
    <row r="105" spans="1:11" x14ac:dyDescent="0.2">
      <c r="A105">
        <v>97</v>
      </c>
      <c r="B105" t="s">
        <v>95</v>
      </c>
      <c r="C105" t="s">
        <v>25</v>
      </c>
      <c r="D105" t="s">
        <v>14</v>
      </c>
      <c r="E105">
        <v>11</v>
      </c>
      <c r="F105" t="str">
        <f t="shared" si="2"/>
        <v>LAN</v>
      </c>
      <c r="G105" t="s">
        <v>22</v>
      </c>
      <c r="H105" t="s">
        <v>38</v>
      </c>
      <c r="I105" cm="1">
        <f t="array" ref="I105">_xlfn.XLOOKUP(H105, {"Außenpolitik","Migration und Integration","Wirtschaft und Finanzen","Klima und Umwelt","Gesundheit","Bildung und Soziales","Sicherheit und Justiz","Demokratie und Medien","Bundespolitik und Bruch der Ampelkoalition","Sonstiges"}, {1,2,3,4,5,6,7,8,9,99})</f>
        <v>99</v>
      </c>
      <c r="J105">
        <v>20241211</v>
      </c>
      <c r="K105" s="1" t="str">
        <f t="shared" si="3"/>
        <v>ZDF</v>
      </c>
    </row>
    <row r="106" spans="1:11" x14ac:dyDescent="0.2">
      <c r="A106">
        <v>98</v>
      </c>
      <c r="B106" t="s">
        <v>96</v>
      </c>
      <c r="C106" t="s">
        <v>26</v>
      </c>
      <c r="D106" t="s">
        <v>17</v>
      </c>
      <c r="E106">
        <v>7</v>
      </c>
      <c r="F106" t="str">
        <f t="shared" si="2"/>
        <v>LAN</v>
      </c>
      <c r="G106" t="s">
        <v>22</v>
      </c>
      <c r="H106" t="s">
        <v>36</v>
      </c>
      <c r="I106" cm="1">
        <f t="array" ref="I106">_xlfn.XLOOKUP(H106, {"Außenpolitik","Migration und Integration","Wirtschaft und Finanzen","Klima und Umwelt","Gesundheit","Bildung und Soziales","Sicherheit und Justiz","Demokratie und Medien","Bundespolitik und Bruch der Ampelkoalition","Sonstiges"}, {1,2,3,4,5,6,7,8,9,99})</f>
        <v>6</v>
      </c>
      <c r="J106">
        <v>20241212</v>
      </c>
      <c r="K106" s="1" t="str">
        <f t="shared" si="3"/>
        <v>ZDF</v>
      </c>
    </row>
    <row r="107" spans="1:11" x14ac:dyDescent="0.2">
      <c r="A107">
        <v>99</v>
      </c>
      <c r="B107" t="s">
        <v>97</v>
      </c>
      <c r="C107" t="s">
        <v>25</v>
      </c>
      <c r="D107" t="s">
        <v>15</v>
      </c>
      <c r="E107">
        <v>7</v>
      </c>
      <c r="F107" t="str">
        <f t="shared" si="2"/>
        <v>LAN</v>
      </c>
      <c r="G107" t="s">
        <v>22</v>
      </c>
      <c r="H107" t="s">
        <v>40</v>
      </c>
      <c r="I107" cm="1">
        <f t="array" ref="I107">_xlfn.XLOOKUP(H107,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07">
        <v>20241212</v>
      </c>
      <c r="K107" s="1" t="str">
        <f t="shared" si="3"/>
        <v>ZDF</v>
      </c>
    </row>
    <row r="108" spans="1:11" x14ac:dyDescent="0.2">
      <c r="A108">
        <v>100</v>
      </c>
      <c r="B108" t="s">
        <v>98</v>
      </c>
      <c r="C108" t="s">
        <v>26</v>
      </c>
      <c r="D108" t="s">
        <v>12</v>
      </c>
      <c r="E108">
        <v>7</v>
      </c>
      <c r="F108" t="str">
        <f t="shared" si="2"/>
        <v>LAN</v>
      </c>
      <c r="G108" t="s">
        <v>22</v>
      </c>
      <c r="H108" t="s">
        <v>40</v>
      </c>
      <c r="I108" cm="1">
        <f t="array" ref="I108">_xlfn.XLOOKUP(H108,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08">
        <v>20241212</v>
      </c>
      <c r="K108" s="1" t="str">
        <f t="shared" si="3"/>
        <v>ZDF</v>
      </c>
    </row>
    <row r="109" spans="1:11" x14ac:dyDescent="0.2">
      <c r="A109">
        <v>101</v>
      </c>
      <c r="B109" t="s">
        <v>99</v>
      </c>
      <c r="C109" t="s">
        <v>25</v>
      </c>
      <c r="D109" t="s">
        <v>13</v>
      </c>
      <c r="E109">
        <v>7</v>
      </c>
      <c r="F109" t="str">
        <f t="shared" si="2"/>
        <v>LAN</v>
      </c>
      <c r="G109" t="s">
        <v>22</v>
      </c>
      <c r="H109" t="s">
        <v>40</v>
      </c>
      <c r="I109" cm="1">
        <f t="array" ref="I109">_xlfn.XLOOKUP(H109,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09">
        <v>20241212</v>
      </c>
      <c r="K109" s="1" t="str">
        <f t="shared" si="3"/>
        <v>ZDF</v>
      </c>
    </row>
    <row r="110" spans="1:11" x14ac:dyDescent="0.2">
      <c r="A110">
        <v>102</v>
      </c>
      <c r="B110" t="s">
        <v>86</v>
      </c>
      <c r="C110" t="s">
        <v>25</v>
      </c>
      <c r="D110" t="s">
        <v>13</v>
      </c>
      <c r="E110">
        <v>5</v>
      </c>
      <c r="F110" t="str">
        <f t="shared" si="2"/>
        <v>LAN</v>
      </c>
      <c r="G110" t="s">
        <v>22</v>
      </c>
      <c r="H110" t="s">
        <v>40</v>
      </c>
      <c r="I110" cm="1">
        <f t="array" ref="I110">_xlfn.XLOOKUP(H110,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10">
        <v>20241217</v>
      </c>
      <c r="K110" s="1" t="str">
        <f t="shared" ref="K110" si="4">IF(OR(G110="Caren Miosga", G110="Maischberger", G110="Hart aber fair"), "ARD", IF(OR(G110="Markus Lanz", G110="Maybrit Illner"), "ZDF", "Unknown"))</f>
        <v>ZDF</v>
      </c>
    </row>
    <row r="111" spans="1:11" x14ac:dyDescent="0.2">
      <c r="A111">
        <v>103</v>
      </c>
      <c r="B111" t="s">
        <v>100</v>
      </c>
      <c r="C111" t="s">
        <v>25</v>
      </c>
      <c r="D111" t="s">
        <v>13</v>
      </c>
      <c r="E111">
        <v>6</v>
      </c>
      <c r="F111" t="str">
        <f t="shared" ref="F111:F156" si="5">IF(G111="Caren Miosga","CM",
 IF(G111="Maischberger","MAI",
 IF(G111="Hart aber fair","HAF",
 IF(G111="Markus Lanz","LAN",
 IF(G111="Maybrit Illner","ILL",
 "Unknown")))))</f>
        <v>LAN</v>
      </c>
      <c r="G111" t="s">
        <v>22</v>
      </c>
      <c r="H111" t="s">
        <v>40</v>
      </c>
      <c r="I111" cm="1">
        <f t="array" ref="I111">_xlfn.XLOOKUP(H111,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11">
        <v>20250107</v>
      </c>
      <c r="K111" s="1" t="str">
        <f t="shared" ref="K111:K156" si="6">IF(OR(G111="Caren Miosga", G111="Maischberger", G111="Hart aber fair"), "ARD", IF(OR(G111="Markus Lanz", G111="Maybrit Illner"), "ZDF", "Unknown"))</f>
        <v>ZDF</v>
      </c>
    </row>
    <row r="112" spans="1:11" x14ac:dyDescent="0.2">
      <c r="A112">
        <v>104</v>
      </c>
      <c r="B112" t="s">
        <v>80</v>
      </c>
      <c r="C112" t="s">
        <v>25</v>
      </c>
      <c r="D112" t="s">
        <v>12</v>
      </c>
      <c r="E112">
        <v>3</v>
      </c>
      <c r="F112" t="str">
        <f t="shared" si="5"/>
        <v>LAN</v>
      </c>
      <c r="G112" t="s">
        <v>22</v>
      </c>
      <c r="H112" t="s">
        <v>40</v>
      </c>
      <c r="I112" cm="1">
        <f t="array" ref="I112">_xlfn.XLOOKUP(H112,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12">
        <v>20250108</v>
      </c>
      <c r="K112" s="1" t="str">
        <f t="shared" si="6"/>
        <v>ZDF</v>
      </c>
    </row>
    <row r="113" spans="1:11" x14ac:dyDescent="0.2">
      <c r="A113">
        <v>105</v>
      </c>
      <c r="B113" t="s">
        <v>101</v>
      </c>
      <c r="C113" t="s">
        <v>25</v>
      </c>
      <c r="D113" t="s">
        <v>17</v>
      </c>
      <c r="E113">
        <v>6</v>
      </c>
      <c r="F113" t="str">
        <f t="shared" si="5"/>
        <v>LAN</v>
      </c>
      <c r="G113" t="s">
        <v>22</v>
      </c>
      <c r="H113" t="s">
        <v>33</v>
      </c>
      <c r="I113" cm="1">
        <f t="array" ref="I113">_xlfn.XLOOKUP(H113, {"Außenpolitik","Migration und Integration","Wirtschaft und Finanzen","Klima und Umwelt","Gesundheit","Bildung und Soziales","Sicherheit und Justiz","Demokratie und Medien","Bundespolitik und Bruch der Ampelkoalition","Sonstiges"}, {1,2,3,4,5,6,7,8,9,99})</f>
        <v>3</v>
      </c>
      <c r="J113">
        <v>20250109</v>
      </c>
      <c r="K113" s="1" t="str">
        <f t="shared" si="6"/>
        <v>ZDF</v>
      </c>
    </row>
    <row r="114" spans="1:11" x14ac:dyDescent="0.2">
      <c r="A114">
        <v>106</v>
      </c>
      <c r="B114" t="s">
        <v>87</v>
      </c>
      <c r="C114" t="s">
        <v>26</v>
      </c>
      <c r="D114" t="s">
        <v>11</v>
      </c>
      <c r="E114">
        <v>3</v>
      </c>
      <c r="F114" t="str">
        <f t="shared" si="5"/>
        <v>LAN</v>
      </c>
      <c r="G114" t="s">
        <v>22</v>
      </c>
      <c r="H114" t="s">
        <v>40</v>
      </c>
      <c r="I114" cm="1">
        <f t="array" ref="I114">_xlfn.XLOOKUP(H114,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14">
        <v>20250114</v>
      </c>
      <c r="K114" s="1" t="str">
        <f t="shared" si="6"/>
        <v>ZDF</v>
      </c>
    </row>
    <row r="115" spans="1:11" x14ac:dyDescent="0.2">
      <c r="A115">
        <v>107</v>
      </c>
      <c r="B115" t="s">
        <v>102</v>
      </c>
      <c r="C115" t="s">
        <v>25</v>
      </c>
      <c r="D115" t="s">
        <v>10</v>
      </c>
      <c r="E115">
        <v>8</v>
      </c>
      <c r="F115" t="str">
        <f t="shared" si="5"/>
        <v>LAN</v>
      </c>
      <c r="G115" t="s">
        <v>22</v>
      </c>
      <c r="H115" t="s">
        <v>40</v>
      </c>
      <c r="I115" cm="1">
        <f t="array" ref="I115">_xlfn.XLOOKUP(H115,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15">
        <v>20250114</v>
      </c>
      <c r="K115" s="1" t="str">
        <f t="shared" si="6"/>
        <v>ZDF</v>
      </c>
    </row>
    <row r="116" spans="1:11" x14ac:dyDescent="0.2">
      <c r="A116">
        <v>108</v>
      </c>
      <c r="B116" t="s">
        <v>84</v>
      </c>
      <c r="C116" t="s">
        <v>26</v>
      </c>
      <c r="D116" t="s">
        <v>12</v>
      </c>
      <c r="E116">
        <v>3</v>
      </c>
      <c r="F116" t="str">
        <f t="shared" si="5"/>
        <v>LAN</v>
      </c>
      <c r="G116" t="s">
        <v>22</v>
      </c>
      <c r="H116" t="s">
        <v>40</v>
      </c>
      <c r="I116" cm="1">
        <f t="array" ref="I116">_xlfn.XLOOKUP(H116,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16">
        <v>20250115</v>
      </c>
      <c r="K116" s="1" t="str">
        <f t="shared" si="6"/>
        <v>ZDF</v>
      </c>
    </row>
    <row r="117" spans="1:11" x14ac:dyDescent="0.2">
      <c r="A117">
        <v>109</v>
      </c>
      <c r="B117" t="s">
        <v>59</v>
      </c>
      <c r="C117" t="s">
        <v>25</v>
      </c>
      <c r="D117" t="s">
        <v>15</v>
      </c>
      <c r="E117">
        <v>4</v>
      </c>
      <c r="F117" t="str">
        <f t="shared" si="5"/>
        <v>LAN</v>
      </c>
      <c r="G117" t="s">
        <v>22</v>
      </c>
      <c r="H117" t="s">
        <v>33</v>
      </c>
      <c r="I117" cm="1">
        <f t="array" ref="I117">_xlfn.XLOOKUP(H117, {"Außenpolitik","Migration und Integration","Wirtschaft und Finanzen","Klima und Umwelt","Gesundheit","Bildung und Soziales","Sicherheit und Justiz","Demokratie und Medien","Bundespolitik und Bruch der Ampelkoalition","Sonstiges"}, {1,2,3,4,5,6,7,8,9,99})</f>
        <v>3</v>
      </c>
      <c r="J117">
        <v>20250116</v>
      </c>
      <c r="K117" s="1" t="str">
        <f t="shared" si="6"/>
        <v>ZDF</v>
      </c>
    </row>
    <row r="118" spans="1:11" x14ac:dyDescent="0.2">
      <c r="A118">
        <v>110</v>
      </c>
      <c r="B118" t="s">
        <v>103</v>
      </c>
      <c r="C118" t="s">
        <v>25</v>
      </c>
      <c r="D118" t="s">
        <v>13</v>
      </c>
      <c r="E118">
        <v>8</v>
      </c>
      <c r="F118" t="str">
        <f t="shared" si="5"/>
        <v>LAN</v>
      </c>
      <c r="G118" t="s">
        <v>22</v>
      </c>
      <c r="H118" t="s">
        <v>33</v>
      </c>
      <c r="I118" cm="1">
        <f t="array" ref="I118">_xlfn.XLOOKUP(H118, {"Außenpolitik","Migration und Integration","Wirtschaft und Finanzen","Klima und Umwelt","Gesundheit","Bildung und Soziales","Sicherheit und Justiz","Demokratie und Medien","Bundespolitik und Bruch der Ampelkoalition","Sonstiges"}, {1,2,3,4,5,6,7,8,9,99})</f>
        <v>3</v>
      </c>
      <c r="J118">
        <v>20250116</v>
      </c>
      <c r="K118" s="1" t="str">
        <f t="shared" si="6"/>
        <v>ZDF</v>
      </c>
    </row>
    <row r="119" spans="1:11" x14ac:dyDescent="0.2">
      <c r="A119">
        <v>111</v>
      </c>
      <c r="B119" t="s">
        <v>43</v>
      </c>
      <c r="C119" t="s">
        <v>25</v>
      </c>
      <c r="D119" t="s">
        <v>17</v>
      </c>
      <c r="E119">
        <v>11</v>
      </c>
      <c r="F119" t="str">
        <f t="shared" si="5"/>
        <v>LAN</v>
      </c>
      <c r="G119" t="s">
        <v>22</v>
      </c>
      <c r="H119" t="s">
        <v>30</v>
      </c>
      <c r="I119" cm="1">
        <f t="array" ref="I119">_xlfn.XLOOKUP(H119,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119">
        <v>20250121</v>
      </c>
      <c r="K119" s="1" t="str">
        <f t="shared" si="6"/>
        <v>ZDF</v>
      </c>
    </row>
    <row r="120" spans="1:11" x14ac:dyDescent="0.2">
      <c r="A120">
        <v>112</v>
      </c>
      <c r="B120" t="s">
        <v>104</v>
      </c>
      <c r="C120" t="s">
        <v>25</v>
      </c>
      <c r="D120" t="s">
        <v>16</v>
      </c>
      <c r="E120">
        <v>8</v>
      </c>
      <c r="F120" t="str">
        <f t="shared" si="5"/>
        <v>LAN</v>
      </c>
      <c r="G120" t="s">
        <v>22</v>
      </c>
      <c r="H120" t="s">
        <v>40</v>
      </c>
      <c r="I120" cm="1">
        <f t="array" ref="I120">_xlfn.XLOOKUP(H120,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20">
        <v>20250121</v>
      </c>
      <c r="K120" s="1" t="str">
        <f t="shared" si="6"/>
        <v>ZDF</v>
      </c>
    </row>
    <row r="121" spans="1:11" x14ac:dyDescent="0.2">
      <c r="A121">
        <v>113</v>
      </c>
      <c r="B121" t="s">
        <v>75</v>
      </c>
      <c r="C121" t="s">
        <v>25</v>
      </c>
      <c r="D121" t="s">
        <v>15</v>
      </c>
      <c r="E121">
        <v>7</v>
      </c>
      <c r="F121" t="str">
        <f t="shared" si="5"/>
        <v>LAN</v>
      </c>
      <c r="G121" t="s">
        <v>22</v>
      </c>
      <c r="H121" t="s">
        <v>40</v>
      </c>
      <c r="I121" cm="1">
        <f t="array" ref="I121">_xlfn.XLOOKUP(H121,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21">
        <v>20250122</v>
      </c>
      <c r="K121" s="1" t="str">
        <f t="shared" si="6"/>
        <v>ZDF</v>
      </c>
    </row>
    <row r="122" spans="1:11" x14ac:dyDescent="0.2">
      <c r="A122">
        <v>114</v>
      </c>
      <c r="B122" t="s">
        <v>90</v>
      </c>
      <c r="C122" t="s">
        <v>26</v>
      </c>
      <c r="D122" t="s">
        <v>12</v>
      </c>
      <c r="E122">
        <v>4</v>
      </c>
      <c r="F122" t="str">
        <f t="shared" si="5"/>
        <v>LAN</v>
      </c>
      <c r="G122" t="s">
        <v>22</v>
      </c>
      <c r="H122" t="s">
        <v>36</v>
      </c>
      <c r="I122" cm="1">
        <f t="array" ref="I122">_xlfn.XLOOKUP(H122, {"Außenpolitik","Migration und Integration","Wirtschaft und Finanzen","Klima und Umwelt","Gesundheit","Bildung und Soziales","Sicherheit und Justiz","Demokratie und Medien","Bundespolitik und Bruch der Ampelkoalition","Sonstiges"}, {1,2,3,4,5,6,7,8,9,99})</f>
        <v>6</v>
      </c>
      <c r="J122">
        <v>20250122</v>
      </c>
      <c r="K122" s="1" t="str">
        <f t="shared" si="6"/>
        <v>ZDF</v>
      </c>
    </row>
    <row r="123" spans="1:11" x14ac:dyDescent="0.2">
      <c r="A123">
        <v>115</v>
      </c>
      <c r="B123" t="s">
        <v>105</v>
      </c>
      <c r="C123" t="s">
        <v>25</v>
      </c>
      <c r="D123" t="s">
        <v>14</v>
      </c>
      <c r="E123">
        <v>4</v>
      </c>
      <c r="F123" t="str">
        <f t="shared" si="5"/>
        <v>LAN</v>
      </c>
      <c r="G123" t="s">
        <v>22</v>
      </c>
      <c r="H123" t="s">
        <v>32</v>
      </c>
      <c r="I123" cm="1">
        <f t="array" ref="I123">_xlfn.XLOOKUP(H123,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123">
        <v>20250123</v>
      </c>
      <c r="K123" s="1" t="str">
        <f t="shared" si="6"/>
        <v>ZDF</v>
      </c>
    </row>
    <row r="124" spans="1:11" x14ac:dyDescent="0.2">
      <c r="A124">
        <v>116</v>
      </c>
      <c r="B124" t="s">
        <v>106</v>
      </c>
      <c r="C124" t="s">
        <v>25</v>
      </c>
      <c r="D124" t="s">
        <v>14</v>
      </c>
      <c r="E124">
        <v>9</v>
      </c>
      <c r="F124" t="str">
        <f t="shared" si="5"/>
        <v>LAN</v>
      </c>
      <c r="G124" t="s">
        <v>22</v>
      </c>
      <c r="H124" t="s">
        <v>32</v>
      </c>
      <c r="I124" cm="1">
        <f t="array" ref="I124">_xlfn.XLOOKUP(H124,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124">
        <v>20250128</v>
      </c>
      <c r="K124" s="1" t="str">
        <f t="shared" si="6"/>
        <v>ZDF</v>
      </c>
    </row>
    <row r="125" spans="1:11" x14ac:dyDescent="0.2">
      <c r="A125">
        <v>117</v>
      </c>
      <c r="B125" t="s">
        <v>86</v>
      </c>
      <c r="C125" t="s">
        <v>25</v>
      </c>
      <c r="D125" t="s">
        <v>13</v>
      </c>
      <c r="E125">
        <v>5</v>
      </c>
      <c r="F125" t="str">
        <f t="shared" si="5"/>
        <v>LAN</v>
      </c>
      <c r="G125" t="s">
        <v>22</v>
      </c>
      <c r="H125" t="s">
        <v>32</v>
      </c>
      <c r="I125" cm="1">
        <f t="array" ref="I125">_xlfn.XLOOKUP(H125,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125">
        <v>20250129</v>
      </c>
      <c r="K125" s="1" t="str">
        <f t="shared" si="6"/>
        <v>ZDF</v>
      </c>
    </row>
    <row r="126" spans="1:11" x14ac:dyDescent="0.2">
      <c r="A126">
        <v>118</v>
      </c>
      <c r="B126" t="s">
        <v>66</v>
      </c>
      <c r="C126" t="s">
        <v>26</v>
      </c>
      <c r="D126" t="s">
        <v>10</v>
      </c>
      <c r="E126">
        <v>7</v>
      </c>
      <c r="F126" t="str">
        <f t="shared" si="5"/>
        <v>LAN</v>
      </c>
      <c r="G126" t="s">
        <v>22</v>
      </c>
      <c r="H126" t="s">
        <v>40</v>
      </c>
      <c r="I126" cm="1">
        <f t="array" ref="I126">_xlfn.XLOOKUP(H126,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26">
        <v>20250129</v>
      </c>
      <c r="K126" s="1" t="str">
        <f t="shared" si="6"/>
        <v>ZDF</v>
      </c>
    </row>
    <row r="127" spans="1:11" x14ac:dyDescent="0.2">
      <c r="A127">
        <v>119</v>
      </c>
      <c r="B127" t="s">
        <v>107</v>
      </c>
      <c r="C127" t="s">
        <v>26</v>
      </c>
      <c r="D127" t="s">
        <v>17</v>
      </c>
      <c r="E127">
        <v>2</v>
      </c>
      <c r="F127" t="str">
        <f t="shared" si="5"/>
        <v>LAN</v>
      </c>
      <c r="G127" t="s">
        <v>22</v>
      </c>
      <c r="H127" t="s">
        <v>32</v>
      </c>
      <c r="I127" cm="1">
        <f t="array" ref="I127">_xlfn.XLOOKUP(H127,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127">
        <v>20250130</v>
      </c>
      <c r="K127" s="1" t="str">
        <f t="shared" si="6"/>
        <v>ZDF</v>
      </c>
    </row>
    <row r="128" spans="1:11" x14ac:dyDescent="0.2">
      <c r="A128">
        <v>120</v>
      </c>
      <c r="B128" t="s">
        <v>47</v>
      </c>
      <c r="C128" t="s">
        <v>25</v>
      </c>
      <c r="D128" t="s">
        <v>12</v>
      </c>
      <c r="E128">
        <v>2</v>
      </c>
      <c r="F128" t="str">
        <f t="shared" si="5"/>
        <v>LAN</v>
      </c>
      <c r="G128" t="s">
        <v>22</v>
      </c>
      <c r="H128" t="s">
        <v>32</v>
      </c>
      <c r="I128" cm="1">
        <f t="array" ref="I128">_xlfn.XLOOKUP(H128,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128">
        <v>20250204</v>
      </c>
      <c r="K128" s="1" t="str">
        <f t="shared" si="6"/>
        <v>ZDF</v>
      </c>
    </row>
    <row r="129" spans="1:11" x14ac:dyDescent="0.2">
      <c r="A129">
        <v>121</v>
      </c>
      <c r="B129" t="s">
        <v>69</v>
      </c>
      <c r="C129" t="s">
        <v>25</v>
      </c>
      <c r="D129" t="s">
        <v>16</v>
      </c>
      <c r="E129">
        <v>7</v>
      </c>
      <c r="F129" t="str">
        <f t="shared" si="5"/>
        <v>LAN</v>
      </c>
      <c r="G129" t="s">
        <v>22</v>
      </c>
      <c r="H129" t="s">
        <v>32</v>
      </c>
      <c r="I129" cm="1">
        <f t="array" ref="I129">_xlfn.XLOOKUP(H129,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129">
        <v>20250205</v>
      </c>
      <c r="K129" s="1" t="str">
        <f t="shared" si="6"/>
        <v>ZDF</v>
      </c>
    </row>
    <row r="130" spans="1:11" x14ac:dyDescent="0.2">
      <c r="A130">
        <v>122</v>
      </c>
      <c r="B130" t="s">
        <v>108</v>
      </c>
      <c r="C130" t="s">
        <v>25</v>
      </c>
      <c r="D130" t="s">
        <v>10</v>
      </c>
      <c r="E130">
        <v>7</v>
      </c>
      <c r="F130" t="str">
        <f t="shared" si="5"/>
        <v>LAN</v>
      </c>
      <c r="G130" t="s">
        <v>22</v>
      </c>
      <c r="H130" t="s">
        <v>32</v>
      </c>
      <c r="I130" cm="1">
        <f t="array" ref="I130">_xlfn.XLOOKUP(H130,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130">
        <v>20250205</v>
      </c>
      <c r="K130" s="1" t="str">
        <f t="shared" si="6"/>
        <v>ZDF</v>
      </c>
    </row>
    <row r="131" spans="1:11" x14ac:dyDescent="0.2">
      <c r="A131">
        <v>123</v>
      </c>
      <c r="B131" t="s">
        <v>81</v>
      </c>
      <c r="C131" t="s">
        <v>25</v>
      </c>
      <c r="D131" t="s">
        <v>13</v>
      </c>
      <c r="E131">
        <v>5</v>
      </c>
      <c r="F131" t="str">
        <f t="shared" si="5"/>
        <v>LAN</v>
      </c>
      <c r="G131" t="s">
        <v>22</v>
      </c>
      <c r="H131" t="s">
        <v>40</v>
      </c>
      <c r="I131" cm="1">
        <f t="array" ref="I131">_xlfn.XLOOKUP(H131,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31">
        <v>20250206</v>
      </c>
      <c r="K131" s="1" t="str">
        <f t="shared" si="6"/>
        <v>ZDF</v>
      </c>
    </row>
    <row r="132" spans="1:11" x14ac:dyDescent="0.2">
      <c r="A132">
        <v>124</v>
      </c>
      <c r="B132" t="s">
        <v>77</v>
      </c>
      <c r="C132" t="s">
        <v>25</v>
      </c>
      <c r="D132" t="s">
        <v>17</v>
      </c>
      <c r="E132">
        <v>2</v>
      </c>
      <c r="F132" t="str">
        <f t="shared" si="5"/>
        <v>LAN</v>
      </c>
      <c r="G132" t="s">
        <v>22</v>
      </c>
      <c r="H132" t="s">
        <v>40</v>
      </c>
      <c r="I132" cm="1">
        <f t="array" ref="I132">_xlfn.XLOOKUP(H132,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32">
        <v>20250211</v>
      </c>
      <c r="K132" s="1" t="str">
        <f t="shared" si="6"/>
        <v>ZDF</v>
      </c>
    </row>
    <row r="133" spans="1:11" x14ac:dyDescent="0.2">
      <c r="A133">
        <v>125</v>
      </c>
      <c r="B133" t="s">
        <v>89</v>
      </c>
      <c r="C133" t="s">
        <v>25</v>
      </c>
      <c r="D133" t="s">
        <v>15</v>
      </c>
      <c r="E133">
        <v>4</v>
      </c>
      <c r="F133" t="str">
        <f t="shared" si="5"/>
        <v>LAN</v>
      </c>
      <c r="G133" t="s">
        <v>22</v>
      </c>
      <c r="H133" t="s">
        <v>40</v>
      </c>
      <c r="I133" cm="1">
        <f t="array" ref="I133">_xlfn.XLOOKUP(H133,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33">
        <v>20250211</v>
      </c>
      <c r="K133" s="1" t="str">
        <f t="shared" si="6"/>
        <v>ZDF</v>
      </c>
    </row>
    <row r="134" spans="1:11" x14ac:dyDescent="0.2">
      <c r="A134">
        <v>126</v>
      </c>
      <c r="B134" t="s">
        <v>109</v>
      </c>
      <c r="C134" t="s">
        <v>26</v>
      </c>
      <c r="D134" t="s">
        <v>13</v>
      </c>
      <c r="E134">
        <v>8</v>
      </c>
      <c r="F134" t="str">
        <f t="shared" si="5"/>
        <v>LAN</v>
      </c>
      <c r="G134" t="s">
        <v>22</v>
      </c>
      <c r="H134" t="s">
        <v>30</v>
      </c>
      <c r="I134" cm="1">
        <f t="array" ref="I134">_xlfn.XLOOKUP(H134,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134">
        <v>20250218</v>
      </c>
      <c r="K134" s="1" t="str">
        <f t="shared" si="6"/>
        <v>ZDF</v>
      </c>
    </row>
    <row r="135" spans="1:11" x14ac:dyDescent="0.2">
      <c r="A135">
        <v>127</v>
      </c>
      <c r="B135" t="s">
        <v>110</v>
      </c>
      <c r="C135" t="s">
        <v>25</v>
      </c>
      <c r="D135" t="s">
        <v>11</v>
      </c>
      <c r="E135">
        <v>9</v>
      </c>
      <c r="F135" t="str">
        <f t="shared" si="5"/>
        <v>LAN</v>
      </c>
      <c r="G135" t="s">
        <v>22</v>
      </c>
      <c r="H135" t="s">
        <v>30</v>
      </c>
      <c r="I135" cm="1">
        <f t="array" ref="I135">_xlfn.XLOOKUP(H135,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135">
        <v>20250218</v>
      </c>
      <c r="K135" s="1" t="str">
        <f t="shared" si="6"/>
        <v>ZDF</v>
      </c>
    </row>
    <row r="136" spans="1:11" x14ac:dyDescent="0.2">
      <c r="A136">
        <v>128</v>
      </c>
      <c r="B136" t="s">
        <v>42</v>
      </c>
      <c r="C136" t="s">
        <v>25</v>
      </c>
      <c r="D136" t="s">
        <v>13</v>
      </c>
      <c r="E136">
        <v>3</v>
      </c>
      <c r="F136" t="str">
        <f t="shared" si="5"/>
        <v>ILL</v>
      </c>
      <c r="G136" t="s">
        <v>24</v>
      </c>
      <c r="H136" t="s">
        <v>40</v>
      </c>
      <c r="I136" cm="1">
        <f t="array" ref="I136">_xlfn.XLOOKUP(H136,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36">
        <v>20250207</v>
      </c>
      <c r="K136" s="1" t="str">
        <f t="shared" si="6"/>
        <v>ZDF</v>
      </c>
    </row>
    <row r="137" spans="1:11" x14ac:dyDescent="0.2">
      <c r="A137">
        <v>129</v>
      </c>
      <c r="B137" t="s">
        <v>43</v>
      </c>
      <c r="C137" t="s">
        <v>25</v>
      </c>
      <c r="D137" t="s">
        <v>17</v>
      </c>
      <c r="E137">
        <v>11</v>
      </c>
      <c r="F137" t="str">
        <f t="shared" si="5"/>
        <v>ILL</v>
      </c>
      <c r="G137" t="s">
        <v>24</v>
      </c>
      <c r="H137" t="s">
        <v>40</v>
      </c>
      <c r="I137" cm="1">
        <f t="array" ref="I137">_xlfn.XLOOKUP(H137,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37">
        <v>20241107</v>
      </c>
      <c r="K137" s="1" t="str">
        <f t="shared" si="6"/>
        <v>ZDF</v>
      </c>
    </row>
    <row r="138" spans="1:11" x14ac:dyDescent="0.2">
      <c r="A138">
        <v>130</v>
      </c>
      <c r="B138" t="s">
        <v>74</v>
      </c>
      <c r="C138" t="s">
        <v>25</v>
      </c>
      <c r="D138" t="s">
        <v>17</v>
      </c>
      <c r="E138">
        <v>4</v>
      </c>
      <c r="F138" t="str">
        <f t="shared" si="5"/>
        <v>ILL</v>
      </c>
      <c r="G138" t="s">
        <v>24</v>
      </c>
      <c r="H138" t="s">
        <v>40</v>
      </c>
      <c r="I138" cm="1">
        <f t="array" ref="I138">_xlfn.XLOOKUP(H138,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38">
        <v>20241114</v>
      </c>
      <c r="K138" s="1" t="str">
        <f t="shared" si="6"/>
        <v>ZDF</v>
      </c>
    </row>
    <row r="139" spans="1:11" x14ac:dyDescent="0.2">
      <c r="A139">
        <v>131</v>
      </c>
      <c r="B139" t="s">
        <v>73</v>
      </c>
      <c r="C139" t="s">
        <v>25</v>
      </c>
      <c r="D139" t="s">
        <v>13</v>
      </c>
      <c r="E139">
        <v>4</v>
      </c>
      <c r="F139" t="str">
        <f t="shared" si="5"/>
        <v>ILL</v>
      </c>
      <c r="G139" t="s">
        <v>24</v>
      </c>
      <c r="H139" t="s">
        <v>40</v>
      </c>
      <c r="I139" cm="1">
        <f t="array" ref="I139">_xlfn.XLOOKUP(H139,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39">
        <v>20241114</v>
      </c>
      <c r="K139" s="1" t="str">
        <f t="shared" si="6"/>
        <v>ZDF</v>
      </c>
    </row>
    <row r="140" spans="1:11" x14ac:dyDescent="0.2">
      <c r="A140">
        <v>132</v>
      </c>
      <c r="B140" t="s">
        <v>77</v>
      </c>
      <c r="C140" t="s">
        <v>25</v>
      </c>
      <c r="D140" t="s">
        <v>17</v>
      </c>
      <c r="E140">
        <v>2</v>
      </c>
      <c r="F140" t="str">
        <f t="shared" si="5"/>
        <v>ILL</v>
      </c>
      <c r="G140" t="s">
        <v>24</v>
      </c>
      <c r="H140" t="s">
        <v>40</v>
      </c>
      <c r="I140" cm="1">
        <f t="array" ref="I140">_xlfn.XLOOKUP(H140,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40">
        <v>20241121</v>
      </c>
      <c r="K140" s="1" t="str">
        <f t="shared" si="6"/>
        <v>ZDF</v>
      </c>
    </row>
    <row r="141" spans="1:11" x14ac:dyDescent="0.2">
      <c r="A141">
        <v>133</v>
      </c>
      <c r="B141" t="s">
        <v>84</v>
      </c>
      <c r="C141" t="s">
        <v>26</v>
      </c>
      <c r="D141" t="s">
        <v>12</v>
      </c>
      <c r="E141">
        <v>3</v>
      </c>
      <c r="F141" t="str">
        <f t="shared" si="5"/>
        <v>ILL</v>
      </c>
      <c r="G141" t="s">
        <v>24</v>
      </c>
      <c r="H141" t="s">
        <v>40</v>
      </c>
      <c r="I141" cm="1">
        <f t="array" ref="I141">_xlfn.XLOOKUP(H141,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41">
        <v>20241121</v>
      </c>
      <c r="K141" s="1" t="str">
        <f t="shared" si="6"/>
        <v>ZDF</v>
      </c>
    </row>
    <row r="142" spans="1:11" x14ac:dyDescent="0.2">
      <c r="A142">
        <v>134</v>
      </c>
      <c r="B142" t="s">
        <v>111</v>
      </c>
      <c r="C142" t="s">
        <v>25</v>
      </c>
      <c r="D142" t="s">
        <v>14</v>
      </c>
      <c r="E142">
        <v>5</v>
      </c>
      <c r="F142" t="str">
        <f t="shared" si="5"/>
        <v>ILL</v>
      </c>
      <c r="G142" t="s">
        <v>24</v>
      </c>
      <c r="H142" t="s">
        <v>40</v>
      </c>
      <c r="I142" cm="1">
        <f t="array" ref="I142">_xlfn.XLOOKUP(H142,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42">
        <v>20241121</v>
      </c>
      <c r="K142" s="1" t="str">
        <f t="shared" si="6"/>
        <v>ZDF</v>
      </c>
    </row>
    <row r="143" spans="1:11" x14ac:dyDescent="0.2">
      <c r="A143">
        <v>135</v>
      </c>
      <c r="B143" t="s">
        <v>112</v>
      </c>
      <c r="C143" t="s">
        <v>26</v>
      </c>
      <c r="D143" t="s">
        <v>13</v>
      </c>
      <c r="E143">
        <v>11</v>
      </c>
      <c r="F143" t="str">
        <f t="shared" si="5"/>
        <v>ILL</v>
      </c>
      <c r="G143" t="s">
        <v>24</v>
      </c>
      <c r="H143" t="s">
        <v>38</v>
      </c>
      <c r="I143" cm="1">
        <f t="array" ref="I143">_xlfn.XLOOKUP(H143, {"Außenpolitik","Migration und Integration","Wirtschaft und Finanzen","Klima und Umwelt","Gesundheit","Bildung und Soziales","Sicherheit und Justiz","Demokratie und Medien","Bundespolitik und Bruch der Ampelkoalition","Sonstiges"}, {1,2,3,4,5,6,7,8,9,99})</f>
        <v>99</v>
      </c>
      <c r="J143">
        <v>20241128</v>
      </c>
      <c r="K143" s="1" t="str">
        <f t="shared" si="6"/>
        <v>ZDF</v>
      </c>
    </row>
    <row r="144" spans="1:11" x14ac:dyDescent="0.2">
      <c r="A144">
        <v>136</v>
      </c>
      <c r="B144" t="s">
        <v>47</v>
      </c>
      <c r="C144" t="s">
        <v>25</v>
      </c>
      <c r="D144" t="s">
        <v>12</v>
      </c>
      <c r="E144">
        <v>2</v>
      </c>
      <c r="F144" t="str">
        <f t="shared" si="5"/>
        <v>ILL</v>
      </c>
      <c r="G144" t="s">
        <v>24</v>
      </c>
      <c r="H144" t="s">
        <v>33</v>
      </c>
      <c r="I144" cm="1">
        <f t="array" ref="I144">_xlfn.XLOOKUP(H144, {"Außenpolitik","Migration und Integration","Wirtschaft und Finanzen","Klima und Umwelt","Gesundheit","Bildung und Soziales","Sicherheit und Justiz","Demokratie und Medien","Bundespolitik und Bruch der Ampelkoalition","Sonstiges"}, {1,2,3,4,5,6,7,8,9,99})</f>
        <v>3</v>
      </c>
      <c r="J144">
        <v>20241205</v>
      </c>
      <c r="K144" s="1" t="str">
        <f t="shared" si="6"/>
        <v>ZDF</v>
      </c>
    </row>
    <row r="145" spans="1:11" x14ac:dyDescent="0.2">
      <c r="A145">
        <v>137</v>
      </c>
      <c r="B145" t="s">
        <v>106</v>
      </c>
      <c r="C145" t="s">
        <v>25</v>
      </c>
      <c r="D145" t="s">
        <v>14</v>
      </c>
      <c r="E145">
        <v>9</v>
      </c>
      <c r="F145" t="str">
        <f t="shared" si="5"/>
        <v>ILL</v>
      </c>
      <c r="G145" t="s">
        <v>24</v>
      </c>
      <c r="H145" t="s">
        <v>30</v>
      </c>
      <c r="I145" cm="1">
        <f t="array" ref="I145">_xlfn.XLOOKUP(H145,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145">
        <v>20241212</v>
      </c>
      <c r="K145" s="1" t="str">
        <f t="shared" si="6"/>
        <v>ZDF</v>
      </c>
    </row>
    <row r="146" spans="1:11" x14ac:dyDescent="0.2">
      <c r="A146">
        <v>138</v>
      </c>
      <c r="B146" t="s">
        <v>113</v>
      </c>
      <c r="C146" t="s">
        <v>25</v>
      </c>
      <c r="D146" t="s">
        <v>12</v>
      </c>
      <c r="E146">
        <v>7</v>
      </c>
      <c r="F146" t="str">
        <f t="shared" si="5"/>
        <v>ILL</v>
      </c>
      <c r="G146" t="s">
        <v>24</v>
      </c>
      <c r="H146" t="s">
        <v>30</v>
      </c>
      <c r="I146" cm="1">
        <f t="array" ref="I146">_xlfn.XLOOKUP(H146,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146">
        <v>20241212</v>
      </c>
      <c r="K146" s="1" t="str">
        <f t="shared" si="6"/>
        <v>ZDF</v>
      </c>
    </row>
    <row r="147" spans="1:11" x14ac:dyDescent="0.2">
      <c r="A147">
        <v>139</v>
      </c>
      <c r="B147" t="s">
        <v>45</v>
      </c>
      <c r="C147" t="s">
        <v>25</v>
      </c>
      <c r="D147" t="s">
        <v>17</v>
      </c>
      <c r="E147">
        <v>3</v>
      </c>
      <c r="F147" t="str">
        <f t="shared" si="5"/>
        <v>ILL</v>
      </c>
      <c r="G147" t="s">
        <v>24</v>
      </c>
      <c r="H147" t="s">
        <v>40</v>
      </c>
      <c r="I147" cm="1">
        <f t="array" ref="I147">_xlfn.XLOOKUP(H147,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47">
        <v>20241219</v>
      </c>
      <c r="K147" s="1" t="str">
        <f t="shared" si="6"/>
        <v>ZDF</v>
      </c>
    </row>
    <row r="148" spans="1:11" x14ac:dyDescent="0.2">
      <c r="A148">
        <v>140</v>
      </c>
      <c r="B148" t="s">
        <v>80</v>
      </c>
      <c r="C148" t="s">
        <v>25</v>
      </c>
      <c r="D148" t="s">
        <v>12</v>
      </c>
      <c r="E148">
        <v>3</v>
      </c>
      <c r="F148" t="str">
        <f t="shared" si="5"/>
        <v>ILL</v>
      </c>
      <c r="G148" t="s">
        <v>24</v>
      </c>
      <c r="H148" t="s">
        <v>40</v>
      </c>
      <c r="I148" cm="1">
        <f t="array" ref="I148">_xlfn.XLOOKUP(H148,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48">
        <v>20241219</v>
      </c>
      <c r="K148" s="1" t="str">
        <f t="shared" si="6"/>
        <v>ZDF</v>
      </c>
    </row>
    <row r="149" spans="1:11" x14ac:dyDescent="0.2">
      <c r="A149">
        <v>141</v>
      </c>
      <c r="B149" t="s">
        <v>111</v>
      </c>
      <c r="C149" t="s">
        <v>25</v>
      </c>
      <c r="D149" t="s">
        <v>14</v>
      </c>
      <c r="E149">
        <v>5</v>
      </c>
      <c r="F149" t="str">
        <f t="shared" si="5"/>
        <v>ILL</v>
      </c>
      <c r="G149" t="s">
        <v>24</v>
      </c>
      <c r="H149" t="s">
        <v>40</v>
      </c>
      <c r="I149" cm="1">
        <f t="array" ref="I149">_xlfn.XLOOKUP(H149,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49">
        <v>20241219</v>
      </c>
      <c r="K149" s="1" t="str">
        <f t="shared" si="6"/>
        <v>ZDF</v>
      </c>
    </row>
    <row r="150" spans="1:11" x14ac:dyDescent="0.2">
      <c r="A150">
        <v>142</v>
      </c>
      <c r="B150" t="s">
        <v>51</v>
      </c>
      <c r="C150" t="s">
        <v>26</v>
      </c>
      <c r="D150" t="s">
        <v>12</v>
      </c>
      <c r="E150">
        <v>7</v>
      </c>
      <c r="F150" t="str">
        <f t="shared" si="5"/>
        <v>ILL</v>
      </c>
      <c r="G150" t="s">
        <v>24</v>
      </c>
      <c r="H150" t="s">
        <v>30</v>
      </c>
      <c r="I150" cm="1">
        <f t="array" ref="I150">_xlfn.XLOOKUP(H150,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150">
        <v>20250116</v>
      </c>
      <c r="K150" s="1" t="str">
        <f t="shared" si="6"/>
        <v>ZDF</v>
      </c>
    </row>
    <row r="151" spans="1:11" x14ac:dyDescent="0.2">
      <c r="A151">
        <v>143</v>
      </c>
      <c r="B151" t="s">
        <v>58</v>
      </c>
      <c r="C151" t="s">
        <v>25</v>
      </c>
      <c r="D151" t="s">
        <v>13</v>
      </c>
      <c r="E151">
        <v>7</v>
      </c>
      <c r="F151" t="str">
        <f t="shared" si="5"/>
        <v>ILL</v>
      </c>
      <c r="G151" t="s">
        <v>24</v>
      </c>
      <c r="H151" t="s">
        <v>30</v>
      </c>
      <c r="I151" cm="1">
        <f t="array" ref="I151">_xlfn.XLOOKUP(H151,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151">
        <v>20250116</v>
      </c>
      <c r="K151" s="1" t="str">
        <f t="shared" si="6"/>
        <v>ZDF</v>
      </c>
    </row>
    <row r="152" spans="1:11" x14ac:dyDescent="0.2">
      <c r="A152">
        <v>144</v>
      </c>
      <c r="B152" t="s">
        <v>114</v>
      </c>
      <c r="C152" t="s">
        <v>25</v>
      </c>
      <c r="D152" t="s">
        <v>17</v>
      </c>
      <c r="E152">
        <v>99</v>
      </c>
      <c r="F152" t="str">
        <f t="shared" si="5"/>
        <v>ILL</v>
      </c>
      <c r="G152" t="s">
        <v>24</v>
      </c>
      <c r="H152" t="s">
        <v>30</v>
      </c>
      <c r="I152" cm="1">
        <f t="array" ref="I152">_xlfn.XLOOKUP(H152,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152">
        <v>20250123</v>
      </c>
      <c r="K152" s="1" t="str">
        <f t="shared" si="6"/>
        <v>ZDF</v>
      </c>
    </row>
    <row r="153" spans="1:11" x14ac:dyDescent="0.2">
      <c r="A153">
        <v>145</v>
      </c>
      <c r="B153" t="s">
        <v>81</v>
      </c>
      <c r="C153" t="s">
        <v>25</v>
      </c>
      <c r="D153" t="s">
        <v>13</v>
      </c>
      <c r="E153">
        <v>5</v>
      </c>
      <c r="F153" t="str">
        <f t="shared" si="5"/>
        <v>ILL</v>
      </c>
      <c r="G153" t="s">
        <v>24</v>
      </c>
      <c r="H153" t="s">
        <v>30</v>
      </c>
      <c r="I153" cm="1">
        <f t="array" ref="I153">_xlfn.XLOOKUP(H153, {"Außenpolitik","Migration und Integration","Wirtschaft und Finanzen","Klima und Umwelt","Gesundheit","Bildung und Soziales","Sicherheit und Justiz","Demokratie und Medien","Bundespolitik und Bruch der Ampelkoalition","Sonstiges"}, {1,2,3,4,5,6,7,8,9,99})</f>
        <v>1</v>
      </c>
      <c r="J153">
        <v>20250123</v>
      </c>
      <c r="K153" s="1" t="str">
        <f t="shared" si="6"/>
        <v>ZDF</v>
      </c>
    </row>
    <row r="154" spans="1:11" x14ac:dyDescent="0.2">
      <c r="A154">
        <v>146</v>
      </c>
      <c r="B154" t="s">
        <v>47</v>
      </c>
      <c r="C154" t="s">
        <v>25</v>
      </c>
      <c r="D154" t="s">
        <v>12</v>
      </c>
      <c r="E154">
        <v>2</v>
      </c>
      <c r="F154" t="str">
        <f t="shared" si="5"/>
        <v>ILL</v>
      </c>
      <c r="G154" t="s">
        <v>24</v>
      </c>
      <c r="H154" t="s">
        <v>32</v>
      </c>
      <c r="I154" cm="1">
        <f t="array" ref="I154">_xlfn.XLOOKUP(H154,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154">
        <v>20250130</v>
      </c>
      <c r="K154" s="1" t="str">
        <f t="shared" si="6"/>
        <v>ZDF</v>
      </c>
    </row>
    <row r="155" spans="1:11" x14ac:dyDescent="0.2">
      <c r="A155">
        <v>147</v>
      </c>
      <c r="B155" t="s">
        <v>73</v>
      </c>
      <c r="C155" t="s">
        <v>25</v>
      </c>
      <c r="D155" t="s">
        <v>13</v>
      </c>
      <c r="E155">
        <v>4</v>
      </c>
      <c r="F155" t="str">
        <f t="shared" si="5"/>
        <v>ILL</v>
      </c>
      <c r="G155" t="s">
        <v>24</v>
      </c>
      <c r="H155" t="s">
        <v>32</v>
      </c>
      <c r="I155" cm="1">
        <f t="array" ref="I155">_xlfn.XLOOKUP(H155, {"Außenpolitik","Migration und Integration","Wirtschaft und Finanzen","Klima und Umwelt","Gesundheit","Bildung und Soziales","Sicherheit und Justiz","Demokratie und Medien","Bundespolitik und Bruch der Ampelkoalition","Sonstiges"}, {1,2,3,4,5,6,7,8,9,99})</f>
        <v>2</v>
      </c>
      <c r="J155">
        <v>20250130</v>
      </c>
      <c r="K155" s="1" t="str">
        <f t="shared" si="6"/>
        <v>ZDF</v>
      </c>
    </row>
    <row r="156" spans="1:11" x14ac:dyDescent="0.2">
      <c r="A156">
        <v>148</v>
      </c>
      <c r="B156" t="s">
        <v>69</v>
      </c>
      <c r="C156" t="s">
        <v>25</v>
      </c>
      <c r="D156" t="s">
        <v>16</v>
      </c>
      <c r="E156">
        <v>7</v>
      </c>
      <c r="F156" t="str">
        <f t="shared" si="5"/>
        <v>ILL</v>
      </c>
      <c r="G156" t="s">
        <v>24</v>
      </c>
      <c r="H156" t="s">
        <v>40</v>
      </c>
      <c r="I156" cm="1">
        <f t="array" ref="I156">_xlfn.XLOOKUP(H156,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56">
        <v>20250213</v>
      </c>
      <c r="K156" s="1" t="str">
        <f t="shared" si="6"/>
        <v>ZDF</v>
      </c>
    </row>
    <row r="157" spans="1:11" x14ac:dyDescent="0.2">
      <c r="A157">
        <v>149</v>
      </c>
      <c r="B157" t="s">
        <v>64</v>
      </c>
      <c r="C157" t="s">
        <v>26</v>
      </c>
      <c r="D157" t="s">
        <v>11</v>
      </c>
      <c r="E157">
        <v>3</v>
      </c>
      <c r="F157" t="str">
        <f t="shared" ref="F157:F160" si="7">IF(G157="Caren Miosga","CM",
 IF(G157="Maischberger","MAI",
 IF(G157="Hart aber fair","HAF",
 IF(G157="Markus Lanz","LAN",
 IF(G157="Maybrit Illner","ILL",
 "Unknown")))))</f>
        <v>ILL</v>
      </c>
      <c r="G157" t="s">
        <v>24</v>
      </c>
      <c r="H157" t="s">
        <v>40</v>
      </c>
      <c r="I157" cm="1">
        <f t="array" ref="I157">_xlfn.XLOOKUP(H157,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57">
        <v>20250213</v>
      </c>
      <c r="K157" s="1" t="str">
        <f t="shared" ref="K157:K160" si="8">IF(OR(G157="Caren Miosga", G157="Maischberger", G157="Hart aber fair"), "ARD", IF(OR(G157="Markus Lanz", G157="Maybrit Illner"), "ZDF", "Unknown"))</f>
        <v>ZDF</v>
      </c>
    </row>
    <row r="158" spans="1:11" x14ac:dyDescent="0.2">
      <c r="A158">
        <v>150</v>
      </c>
      <c r="B158" t="s">
        <v>75</v>
      </c>
      <c r="C158" t="s">
        <v>25</v>
      </c>
      <c r="D158" t="s">
        <v>15</v>
      </c>
      <c r="E158">
        <v>7</v>
      </c>
      <c r="F158" t="str">
        <f t="shared" si="7"/>
        <v>ILL</v>
      </c>
      <c r="G158" t="s">
        <v>24</v>
      </c>
      <c r="H158" t="s">
        <v>40</v>
      </c>
      <c r="I158" cm="1">
        <f t="array" ref="I158">_xlfn.XLOOKUP(H158,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58">
        <v>20250213</v>
      </c>
      <c r="K158" s="1" t="str">
        <f t="shared" si="8"/>
        <v>ZDF</v>
      </c>
    </row>
    <row r="159" spans="1:11" x14ac:dyDescent="0.2">
      <c r="A159">
        <v>151</v>
      </c>
      <c r="B159" t="s">
        <v>111</v>
      </c>
      <c r="C159" t="s">
        <v>25</v>
      </c>
      <c r="D159" t="s">
        <v>14</v>
      </c>
      <c r="E159">
        <v>5</v>
      </c>
      <c r="F159" t="str">
        <f t="shared" si="7"/>
        <v>ILL</v>
      </c>
      <c r="G159" t="s">
        <v>24</v>
      </c>
      <c r="H159" t="s">
        <v>40</v>
      </c>
      <c r="I159" cm="1">
        <f t="array" ref="I159">_xlfn.XLOOKUP(H159,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59">
        <v>20250213</v>
      </c>
      <c r="K159" s="1" t="str">
        <f t="shared" si="8"/>
        <v>ZDF</v>
      </c>
    </row>
    <row r="160" spans="1:11" x14ac:dyDescent="0.2">
      <c r="A160">
        <v>152</v>
      </c>
      <c r="B160" t="s">
        <v>114</v>
      </c>
      <c r="C160" t="s">
        <v>25</v>
      </c>
      <c r="D160" t="s">
        <v>17</v>
      </c>
      <c r="E160">
        <v>99</v>
      </c>
      <c r="F160" t="str">
        <f t="shared" si="7"/>
        <v>LAN</v>
      </c>
      <c r="G160" t="s">
        <v>22</v>
      </c>
      <c r="H160" t="s">
        <v>40</v>
      </c>
      <c r="I160" cm="1">
        <f t="array" ref="I160">_xlfn.XLOOKUP(H160, {"Außenpolitik","Migration und Integration","Wirtschaft und Finanzen","Klima und Umwelt","Gesundheit","Bildung und Soziales","Sicherheit und Justiz","Demokratie und Medien","Bundespolitik und Bruch der Ampelkoalition","Sonstiges"}, {1,2,3,4,5,6,7,8,9,99})</f>
        <v>9</v>
      </c>
      <c r="J160">
        <v>20250206</v>
      </c>
      <c r="K160" s="1" t="str">
        <f t="shared" si="8"/>
        <v>ZDF</v>
      </c>
    </row>
    <row r="161" spans="11:11" x14ac:dyDescent="0.2">
      <c r="K161" s="1"/>
    </row>
    <row r="162" spans="11:11" x14ac:dyDescent="0.2">
      <c r="K162" s="1"/>
    </row>
    <row r="163" spans="11:11" x14ac:dyDescent="0.2">
      <c r="K163" s="1"/>
    </row>
    <row r="164" spans="11:11" x14ac:dyDescent="0.2">
      <c r="K164" s="1"/>
    </row>
    <row r="165" spans="11:11" x14ac:dyDescent="0.2">
      <c r="K165" s="1"/>
    </row>
    <row r="166" spans="11:11" x14ac:dyDescent="0.2">
      <c r="K166" s="1"/>
    </row>
    <row r="167" spans="11:11" x14ac:dyDescent="0.2">
      <c r="K167" s="1"/>
    </row>
    <row r="168" spans="11:11" x14ac:dyDescent="0.2">
      <c r="K168" s="1"/>
    </row>
    <row r="169" spans="11:11" x14ac:dyDescent="0.2">
      <c r="K169" s="1"/>
    </row>
    <row r="170" spans="11:11" x14ac:dyDescent="0.2">
      <c r="K170" s="1"/>
    </row>
    <row r="171" spans="11:11" x14ac:dyDescent="0.2">
      <c r="K171" s="1"/>
    </row>
    <row r="172" spans="11:11" x14ac:dyDescent="0.2">
      <c r="K172" s="1"/>
    </row>
    <row r="173" spans="11:11" x14ac:dyDescent="0.2">
      <c r="K173" s="1"/>
    </row>
    <row r="174" spans="11:11" x14ac:dyDescent="0.2">
      <c r="K174" s="1"/>
    </row>
    <row r="175" spans="11:11" x14ac:dyDescent="0.2">
      <c r="K175" s="1"/>
    </row>
    <row r="176" spans="11:11" x14ac:dyDescent="0.2">
      <c r="K176" s="1"/>
    </row>
    <row r="177" spans="11:11" x14ac:dyDescent="0.2">
      <c r="K177" s="1"/>
    </row>
    <row r="178" spans="11:11" x14ac:dyDescent="0.2">
      <c r="K178" s="1"/>
    </row>
    <row r="179" spans="11:11" x14ac:dyDescent="0.2">
      <c r="K179" s="1"/>
    </row>
    <row r="180" spans="11:11" x14ac:dyDescent="0.2">
      <c r="K180" s="1"/>
    </row>
    <row r="181" spans="11:11" x14ac:dyDescent="0.2">
      <c r="K181" s="1"/>
    </row>
    <row r="182" spans="11:11" x14ac:dyDescent="0.2">
      <c r="K182" s="1"/>
    </row>
    <row r="183" spans="11:11" x14ac:dyDescent="0.2">
      <c r="K183" s="1"/>
    </row>
    <row r="184" spans="11:11" x14ac:dyDescent="0.2">
      <c r="K184" s="1"/>
    </row>
    <row r="185" spans="11:11" x14ac:dyDescent="0.2">
      <c r="K185" s="1"/>
    </row>
    <row r="186" spans="11:11" x14ac:dyDescent="0.2">
      <c r="K186" s="1"/>
    </row>
    <row r="187" spans="11:11" x14ac:dyDescent="0.2">
      <c r="K187" s="1"/>
    </row>
    <row r="188" spans="11:11" x14ac:dyDescent="0.2">
      <c r="K188" s="1"/>
    </row>
    <row r="189" spans="11:11" x14ac:dyDescent="0.2">
      <c r="K189" s="1"/>
    </row>
    <row r="190" spans="11:11" x14ac:dyDescent="0.2">
      <c r="K190" s="1"/>
    </row>
    <row r="191" spans="11:11" x14ac:dyDescent="0.2">
      <c r="K191" s="1"/>
    </row>
    <row r="192" spans="11:11" x14ac:dyDescent="0.2">
      <c r="K192" s="1"/>
    </row>
    <row r="193" spans="11:11" x14ac:dyDescent="0.2">
      <c r="K193" s="1"/>
    </row>
    <row r="194" spans="11:11" x14ac:dyDescent="0.2">
      <c r="K194" s="1"/>
    </row>
    <row r="195" spans="11:11" x14ac:dyDescent="0.2">
      <c r="K195" s="1"/>
    </row>
    <row r="196" spans="11:11" x14ac:dyDescent="0.2">
      <c r="K196" s="1"/>
    </row>
    <row r="197" spans="11:11" x14ac:dyDescent="0.2">
      <c r="K197" s="1"/>
    </row>
    <row r="198" spans="11:11" x14ac:dyDescent="0.2">
      <c r="K198" s="1"/>
    </row>
    <row r="199" spans="11:11" x14ac:dyDescent="0.2">
      <c r="K199" s="1"/>
    </row>
    <row r="200" spans="11:11" x14ac:dyDescent="0.2">
      <c r="K200" s="1"/>
    </row>
    <row r="201" spans="11:11" x14ac:dyDescent="0.2">
      <c r="K201" s="1"/>
    </row>
    <row r="202" spans="11:11" x14ac:dyDescent="0.2">
      <c r="K202" s="1"/>
    </row>
    <row r="203" spans="11:11" x14ac:dyDescent="0.2">
      <c r="K203" s="1"/>
    </row>
    <row r="204" spans="11:11" x14ac:dyDescent="0.2">
      <c r="K204" s="1"/>
    </row>
    <row r="205" spans="11:11" x14ac:dyDescent="0.2">
      <c r="K205" s="1"/>
    </row>
    <row r="206" spans="11:11" x14ac:dyDescent="0.2">
      <c r="K206" s="1"/>
    </row>
    <row r="207" spans="11:11" x14ac:dyDescent="0.2">
      <c r="K207" s="1"/>
    </row>
    <row r="208" spans="11:11" x14ac:dyDescent="0.2">
      <c r="K208" s="1"/>
    </row>
    <row r="209" spans="11:11" x14ac:dyDescent="0.2">
      <c r="K209" s="1"/>
    </row>
    <row r="210" spans="11:11" x14ac:dyDescent="0.2">
      <c r="K210" s="1"/>
    </row>
    <row r="211" spans="11:11" x14ac:dyDescent="0.2">
      <c r="K211" s="1"/>
    </row>
    <row r="212" spans="11:11" x14ac:dyDescent="0.2">
      <c r="K212" s="1"/>
    </row>
    <row r="213" spans="11:11" x14ac:dyDescent="0.2">
      <c r="K213" s="1"/>
    </row>
    <row r="214" spans="11:11" x14ac:dyDescent="0.2">
      <c r="K214" s="1"/>
    </row>
    <row r="215" spans="11:11" x14ac:dyDescent="0.2">
      <c r="K215" s="1"/>
    </row>
    <row r="216" spans="11:11" x14ac:dyDescent="0.2">
      <c r="K216" s="1"/>
    </row>
    <row r="217" spans="11:11" x14ac:dyDescent="0.2">
      <c r="K217" s="1"/>
    </row>
    <row r="218" spans="11:11" x14ac:dyDescent="0.2">
      <c r="K218" s="1"/>
    </row>
    <row r="219" spans="11:11" x14ac:dyDescent="0.2">
      <c r="K219" s="1"/>
    </row>
    <row r="220" spans="11:11" x14ac:dyDescent="0.2">
      <c r="K220" s="1"/>
    </row>
    <row r="221" spans="11:11" x14ac:dyDescent="0.2">
      <c r="K221" s="1"/>
    </row>
    <row r="222" spans="11:11" x14ac:dyDescent="0.2">
      <c r="K222" s="1"/>
    </row>
    <row r="223" spans="11:11" x14ac:dyDescent="0.2">
      <c r="K223" s="1"/>
    </row>
    <row r="224" spans="11:11" x14ac:dyDescent="0.2">
      <c r="K224" s="1"/>
    </row>
    <row r="225" spans="11:11" x14ac:dyDescent="0.2">
      <c r="K225" s="1"/>
    </row>
    <row r="226" spans="11:11" x14ac:dyDescent="0.2">
      <c r="K226" s="1"/>
    </row>
    <row r="227" spans="11:11" x14ac:dyDescent="0.2">
      <c r="K227" s="1"/>
    </row>
    <row r="228" spans="11:11" x14ac:dyDescent="0.2">
      <c r="K228" s="1"/>
    </row>
    <row r="229" spans="11:11" x14ac:dyDescent="0.2">
      <c r="K229" s="1"/>
    </row>
    <row r="230" spans="11:11" x14ac:dyDescent="0.2">
      <c r="K230" s="1"/>
    </row>
    <row r="231" spans="11:11" x14ac:dyDescent="0.2">
      <c r="K231" s="1"/>
    </row>
    <row r="232" spans="11:11" x14ac:dyDescent="0.2">
      <c r="K232" s="1"/>
    </row>
    <row r="233" spans="11:11" x14ac:dyDescent="0.2">
      <c r="K233" s="1"/>
    </row>
    <row r="234" spans="11:11" x14ac:dyDescent="0.2">
      <c r="K234" s="1"/>
    </row>
    <row r="235" spans="11:11" x14ac:dyDescent="0.2">
      <c r="K235" s="1"/>
    </row>
    <row r="236" spans="11:11" x14ac:dyDescent="0.2">
      <c r="K236" s="1"/>
    </row>
    <row r="237" spans="11:11" x14ac:dyDescent="0.2">
      <c r="K237" s="1"/>
    </row>
    <row r="238" spans="11:11" x14ac:dyDescent="0.2">
      <c r="K238" s="1"/>
    </row>
    <row r="239" spans="11:11" x14ac:dyDescent="0.2">
      <c r="K239" s="1"/>
    </row>
    <row r="240" spans="11:11" x14ac:dyDescent="0.2">
      <c r="K240" s="1"/>
    </row>
    <row r="241" spans="11:11" x14ac:dyDescent="0.2">
      <c r="K241" s="1"/>
    </row>
    <row r="242" spans="11:11" x14ac:dyDescent="0.2">
      <c r="K242" s="1"/>
    </row>
    <row r="243" spans="11:11" x14ac:dyDescent="0.2">
      <c r="K243" s="1"/>
    </row>
    <row r="244" spans="11:11" x14ac:dyDescent="0.2">
      <c r="K244" s="1"/>
    </row>
    <row r="245" spans="11:11" x14ac:dyDescent="0.2">
      <c r="K245" s="1"/>
    </row>
    <row r="246" spans="11:11" x14ac:dyDescent="0.2">
      <c r="K246" s="1"/>
    </row>
    <row r="247" spans="11:11" x14ac:dyDescent="0.2">
      <c r="K247" s="1"/>
    </row>
    <row r="248" spans="11:11" x14ac:dyDescent="0.2">
      <c r="K248" s="1"/>
    </row>
    <row r="249" spans="11:11" x14ac:dyDescent="0.2">
      <c r="K249" s="1"/>
    </row>
    <row r="250" spans="11:11" x14ac:dyDescent="0.2">
      <c r="K250" s="1"/>
    </row>
  </sheetData>
  <sheetProtection sheet="1" objects="1" scenarios="1"/>
  <mergeCells count="1">
    <mergeCell ref="A7:K7"/>
  </mergeCells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681ECE7-611E-FD41-9A54-32D995EC9EBD}">
          <x14:formula1>
            <xm:f>'DATA VALID STOP'!$D$3:$D$7</xm:f>
          </x14:formula1>
          <xm:sqref>G9:G160</xm:sqref>
        </x14:dataValidation>
        <x14:dataValidation type="list" allowBlank="1" showInputMessage="1" showErrorMessage="1" xr:uid="{40827C86-4371-6A45-8B21-F421D83C92FA}">
          <x14:formula1>
            <xm:f>'DATA VALID STOP'!$A$3:$A$5</xm:f>
          </x14:formula1>
          <xm:sqref>C9:C160</xm:sqref>
        </x14:dataValidation>
        <x14:dataValidation type="list" allowBlank="1" showInputMessage="1" showErrorMessage="1" xr:uid="{CB6E1ACE-AFC3-6941-9972-3EF678B7557B}">
          <x14:formula1>
            <xm:f>'DATA VALID STOP'!$B$3:$B$10</xm:f>
          </x14:formula1>
          <xm:sqref>D9:D26 D28:D50</xm:sqref>
        </x14:dataValidation>
        <x14:dataValidation type="list" allowBlank="1" showInputMessage="1" showErrorMessage="1" xr:uid="{424E5ACF-6247-2B4E-AC07-5539F0C5E380}">
          <x14:formula1>
            <xm:f>'DATA VALID STOP'!$F$3:$F$12</xm:f>
          </x14:formula1>
          <xm:sqref>H9:H160</xm:sqref>
        </x14:dataValidation>
        <x14:dataValidation type="list" allowBlank="1" showInputMessage="1" showErrorMessage="1" xr:uid="{6F641BDE-8659-C948-9E31-4A7465DCAEF8}">
          <x14:formula1>
            <xm:f>'DATA VALID STOP'!$C$3:$C$14</xm:f>
          </x14:formula1>
          <xm:sqref>E9:E160</xm:sqref>
        </x14:dataValidation>
        <x14:dataValidation type="list" allowBlank="1" showInputMessage="1" showErrorMessage="1" xr:uid="{5FACFB6A-EEE0-2E4E-B5ED-76278D49615B}">
          <x14:formula1>
            <xm:f>'DATA VALID STOP'!$B$3:$B$11</xm:f>
          </x14:formula1>
          <xm:sqref>D51:D110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168D-A888-1340-93FE-4FC605142737}">
  <dimension ref="A1:G16"/>
  <sheetViews>
    <sheetView zoomScale="163" workbookViewId="0">
      <selection activeCell="B12" sqref="B12"/>
    </sheetView>
  </sheetViews>
  <sheetFormatPr baseColWidth="10" defaultRowHeight="16" x14ac:dyDescent="0.2"/>
  <cols>
    <col min="1" max="1" width="6.5" bestFit="1" customWidth="1"/>
    <col min="2" max="2" width="7.83203125" bestFit="1" customWidth="1"/>
    <col min="3" max="3" width="7.5" bestFit="1" customWidth="1"/>
    <col min="4" max="4" width="18.33203125" bestFit="1" customWidth="1"/>
    <col min="5" max="5" width="19.1640625" bestFit="1" customWidth="1"/>
    <col min="6" max="6" width="36.83203125" bestFit="1" customWidth="1"/>
  </cols>
  <sheetData>
    <row r="1" spans="1:7" ht="19" x14ac:dyDescent="0.25">
      <c r="A1" s="7" t="s">
        <v>18</v>
      </c>
      <c r="B1" s="7"/>
      <c r="C1" s="7"/>
      <c r="D1" s="7"/>
      <c r="E1" s="7"/>
      <c r="F1" s="7"/>
      <c r="G1" s="7"/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7</v>
      </c>
      <c r="F2" t="s">
        <v>28</v>
      </c>
      <c r="G2" t="s">
        <v>29</v>
      </c>
    </row>
    <row r="3" spans="1:7" x14ac:dyDescent="0.2">
      <c r="A3" t="s">
        <v>25</v>
      </c>
      <c r="B3" s="2" t="s">
        <v>10</v>
      </c>
      <c r="C3">
        <v>1</v>
      </c>
      <c r="D3" t="s">
        <v>20</v>
      </c>
      <c r="E3" t="s">
        <v>8</v>
      </c>
      <c r="F3" t="s">
        <v>30</v>
      </c>
      <c r="G3">
        <v>1</v>
      </c>
    </row>
    <row r="4" spans="1:7" x14ac:dyDescent="0.2">
      <c r="A4" t="s">
        <v>26</v>
      </c>
      <c r="B4" s="2" t="s">
        <v>11</v>
      </c>
      <c r="C4">
        <v>2</v>
      </c>
      <c r="D4" t="s">
        <v>39</v>
      </c>
      <c r="E4" t="s">
        <v>9</v>
      </c>
      <c r="F4" t="s">
        <v>32</v>
      </c>
      <c r="G4">
        <v>2</v>
      </c>
    </row>
    <row r="5" spans="1:7" x14ac:dyDescent="0.2">
      <c r="A5" t="s">
        <v>27</v>
      </c>
      <c r="B5" s="2" t="s">
        <v>12</v>
      </c>
      <c r="C5">
        <v>3</v>
      </c>
      <c r="D5" t="s">
        <v>21</v>
      </c>
      <c r="F5" t="s">
        <v>33</v>
      </c>
      <c r="G5">
        <v>3</v>
      </c>
    </row>
    <row r="6" spans="1:7" x14ac:dyDescent="0.2">
      <c r="B6" s="2" t="s">
        <v>13</v>
      </c>
      <c r="C6">
        <v>4</v>
      </c>
      <c r="D6" t="s">
        <v>22</v>
      </c>
      <c r="F6" t="s">
        <v>34</v>
      </c>
      <c r="G6">
        <v>4</v>
      </c>
    </row>
    <row r="7" spans="1:7" x14ac:dyDescent="0.2">
      <c r="B7" s="2" t="s">
        <v>14</v>
      </c>
      <c r="C7">
        <v>5</v>
      </c>
      <c r="D7" t="s">
        <v>24</v>
      </c>
      <c r="F7" t="s">
        <v>31</v>
      </c>
      <c r="G7">
        <v>5</v>
      </c>
    </row>
    <row r="8" spans="1:7" x14ac:dyDescent="0.2">
      <c r="B8" s="2" t="s">
        <v>15</v>
      </c>
      <c r="C8">
        <v>6</v>
      </c>
      <c r="F8" t="s">
        <v>36</v>
      </c>
      <c r="G8">
        <v>6</v>
      </c>
    </row>
    <row r="9" spans="1:7" x14ac:dyDescent="0.2">
      <c r="B9" s="2" t="s">
        <v>16</v>
      </c>
      <c r="C9">
        <v>7</v>
      </c>
      <c r="F9" t="s">
        <v>35</v>
      </c>
      <c r="G9">
        <v>7</v>
      </c>
    </row>
    <row r="10" spans="1:7" x14ac:dyDescent="0.2">
      <c r="B10" s="2" t="s">
        <v>17</v>
      </c>
      <c r="C10">
        <v>8</v>
      </c>
      <c r="F10" t="s">
        <v>37</v>
      </c>
      <c r="G10">
        <v>8</v>
      </c>
    </row>
    <row r="11" spans="1:7" x14ac:dyDescent="0.2">
      <c r="B11" t="s">
        <v>71</v>
      </c>
      <c r="C11">
        <v>9</v>
      </c>
      <c r="F11" t="s">
        <v>40</v>
      </c>
      <c r="G11">
        <v>9</v>
      </c>
    </row>
    <row r="12" spans="1:7" x14ac:dyDescent="0.2">
      <c r="C12">
        <v>10</v>
      </c>
      <c r="F12" t="s">
        <v>38</v>
      </c>
      <c r="G12">
        <v>99</v>
      </c>
    </row>
    <row r="13" spans="1:7" x14ac:dyDescent="0.2">
      <c r="C13">
        <v>11</v>
      </c>
    </row>
    <row r="14" spans="1:7" x14ac:dyDescent="0.2">
      <c r="C14">
        <v>99</v>
      </c>
    </row>
    <row r="16" spans="1:7" x14ac:dyDescent="0.2">
      <c r="A16" s="8" t="s">
        <v>41</v>
      </c>
      <c r="B16" s="8"/>
      <c r="C16" s="8"/>
      <c r="D16" s="8"/>
      <c r="E16" s="8"/>
      <c r="F16" s="8"/>
      <c r="G16" s="8"/>
    </row>
  </sheetData>
  <mergeCells count="2">
    <mergeCell ref="A1:G1"/>
    <mergeCell ref="A16:G1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Datenerhebung</vt:lpstr>
      <vt:lpstr>DATA VALID 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Göllner</dc:creator>
  <cp:lastModifiedBy>Louis Göllner</cp:lastModifiedBy>
  <dcterms:created xsi:type="dcterms:W3CDTF">2025-03-31T12:31:42Z</dcterms:created>
  <dcterms:modified xsi:type="dcterms:W3CDTF">2025-06-11T11:15:32Z</dcterms:modified>
</cp:coreProperties>
</file>