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mmar" sheetId="1" state="visible" r:id="rId2"/>
    <sheet name="sql"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<sst xmlns="http://schemas.openxmlformats.org/spreadsheetml/2006/main" count="1488" uniqueCount="484">
  <si>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</si>
  <si>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</si>
  <si>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</si>
  <si>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</si>
  <si>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</si>
  <si>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</si>
  <si>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</si>
  <si>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</si>
  <si>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</si>
  <si>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</si>
  <si>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</si>
  <si>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</si>
  <si>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</si>
  <si>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</si>
  <si>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</si>
  <si>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</si>
  <si>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</si>
  <si>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</si>
  <si>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</si>
  <si>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</si>
  <si>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</si>
  <si>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</si>
  <si>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</si>
  <si>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</si>
  <si>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</si>
  <si>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</si>
  <si>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</si>
  <si>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</si>
  <si>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</si>
  <si>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</si>
  <si>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</si>
  <si>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</si>
  <si>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</si>
  <si>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</si>
  <si>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</si>
  <si>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</si>
  <si>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</si>
  <si>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</si>
  <si>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</si>
  <si>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</si>
  <si>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</si>
  <si>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</si>
  <si>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</si>
  <si>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</si>
  <si>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</si>
  <si>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</si>
  <si>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</si>
  <si>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</si>
  <si>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</si>
  <si>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</si>
  <si>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</si>
  <si>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</si>
  <si>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</si>
  <si>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</si>
  <si>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</si>
  <si>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</si>
  <si>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</si>
  <si>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</si>
  <si>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</si>
  <si>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</si>
  <si>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</si>
  <si>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</si>
  <si>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</si>
  <si>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</si>
  <si>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</si>
  <si>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</si>
  <si>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</si>
  <si>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</si>
  <si>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</si>
  <si>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</si>
  <si>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</si>
  <si>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</si>
  <si>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</si>
  <si>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</si>
  <si>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</si>
  <si>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</si>
  <si>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</si>
  <si>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</si>
  <si>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</si>
  <si>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</si>
  <si>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</si>
  <si>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</si>
  <si>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</si>
  <si>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</si>
  <si>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</si>
  <si>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</si>
  <si>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</si>
  <si>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</si>
  <si>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</si>
  <si>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</si>
  <si>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</si>
  <si>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</si>
  <si>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</si>
  <si>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</si>
  <si>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</si>
  <si>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</si>
  <si>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</si>
  <si>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</si>
  <si>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</si>
  <si>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</si>
  <si>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</si>
  <si>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</si>
  <si>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</si>
  <si>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</si>
  <si>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</si>
  <si>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</si>
  <si>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</si>
  <si>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</si>
  <si>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</si>
  <si>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</si>
  <si>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</si>
  <si>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</si>
  <si>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</si>
  <si>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</si>
  <si>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</si>
  <si>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</si>
  <si>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</si>
  <si>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</si>
  <si>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</si>
  <si>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</si>
  <si>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</si>
  <si>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</si>
  <si>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</si>
  <si>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</si>
  <si>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</si>
  <si>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</si>
  <si>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</si>
  <si>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</si>
  <si>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</si>
  <si>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</si>
  <si>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</si>
  <si>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</si>
  <si>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</si>
  <si>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</si>
  <si>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</si>
  <si>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</si>
  <si>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</si>
  <si>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</si>
  <si>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</si>
  <si>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</si>
  <si>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</si>
  <si>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</si>
  <si>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</si>
  <si>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</si>
  <si>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</si>
  <si>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</si>
  <si>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</si>
  <si>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</si>
  <si>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</si>
  <si>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</si>
  <si>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</si>
  <si>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</si>
  <si>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</si>
  <si>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</si>
  <si>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</si>
  <si>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</si>
  <si>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</si>
  <si>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</si>
  <si>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</si>
  <si>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</si>
  <si>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</si>
  <si>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</si>
  <si>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</si>
  <si>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</si>
  <si>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</si>
  <si>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</si>
  <si>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</si>
  <si>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</si>
  <si>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</si>
  <si>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</si>
  <si>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</si>
  <si>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</si>
  <si>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</si>
  <si>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</si>
  <si>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</si>
  <si>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</si>
  <si>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</si>
  <si>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</si>
  <si>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</si>
  <si>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</si>
  <si>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</si>
  <si>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</si>
  <si>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</si>
  <si>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</si>
  <si>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</si>
  <si>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</si>
  <si>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</si>
  <si>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</si>
  <si>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</si>
  <si>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</si>
  <si>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</si>
  <si>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</si>
  <si>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</si>
  <si>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</si>
  <si>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</si>
  <si>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</si>
  <si>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</si>
  <si>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</si>
  <si>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</si>
  <si>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</si>
  <si>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</si>
  <si>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</si>
  <si>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</si>
  <si>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</si>
  <si>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</si>
  <si>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</si>
  <si>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</si>
  <si>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</si>
  <si>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</si>
  <si>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</si>
  <si>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</si>
  <si>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</si>
  <si>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</si>
  <si>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</si>
  <si>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</si>
  <si>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</si>
  <si>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</si>
  <si>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</si>
  <si>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</si>
  <si>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</si>
  <si>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</si>
  <si>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</si>
  <si>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</si>
  <si>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</si>
  <si>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TITLE &lt;variable2&gt; ON &lt;BotName&gt; &lt;variable3opt&gt; &lt;variable4opt&gt;</t>
  </si>
  <si>
    <t xml:space="preserve">NONDEV</t>
  </si>
  <si>
    <t xml:space="preserve">DISPLAY &lt;variable1&gt; ON &lt;BotName&gt; &lt;variable2opt&gt; &lt;variable3opt&gt;</t>
  </si>
  <si>
    <t xml:space="preserve">BLOAD &lt;variable1&gt; TO &lt;variable2&gt;</t>
  </si>
  <si>
    <t xml:space="preserve">BSAVE &lt;variable1&gt; AS &lt;variable2&gt;</t>
  </si>
  <si>
    <t xml:space="preserve">EXTRACT &lt;extractSpec&gt; FROM &lt;variable1&gt; TO &lt;variable2&gt;</t>
  </si>
  <si>
    <t xml:space="preserve">extractSpec</t>
  </si>
  <si>
    <t xml:space="preserve">latitude</t>
  </si>
  <si>
    <t xml:space="preserve">longitude</t>
  </si>
  <si>
    <t xml:space="preserve">width</t>
  </si>
  <si>
    <t xml:space="preserve">height</t>
  </si>
  <si>
    <t xml:space="preserve">format</t>
  </si>
  <si>
    <t xml:space="preserve">length</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</si>
  <si>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</si>
  <si>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</si>
  <si>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</si>
  <si>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</si>
  <si>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</si>
  <si>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</si>
  <si>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</si>
  <si>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</si>
  <si>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</si>
  <si>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</si>
  <si>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</si>
  <si>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</si>
  <si>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</si>
  <si>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</si>
  <si>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</si>
  <si>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</si>
  <si>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</si>
  <si>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</si>
  <si>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</si>
  <si>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</si>
  <si>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</si>
  <si>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</si>
  <si>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</si>
  <si>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</si>
  <si>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</si>
  <si>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</si>
  <si>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</si>
  <si>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</si>
  <si>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</si>
  <si>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</si>
  <si>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</si>
  <si>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</si>
  <si>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</si>
  <si>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</si>
  <si>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</si>
  <si>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</si>
  <si>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</si>
  <si>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</si>
  <si>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</si>
  <si>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</si>
  <si>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</si>
  <si>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</si>
  <si>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</si>
  <si>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</si>
  <si>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</si>
  <si>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</si>
  <si>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</si>
  <si>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</si>
  <si>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</si>
  <si>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</si>
  <si>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</si>
  <si>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</si>
  <si>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</si>
  <si>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</si>
  <si>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</si>
  <si>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</si>
  <si>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</si>
  <si>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</si>
  <si>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</si>
  <si>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</si>
  <si>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</si>
  <si>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</si>
  <si>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</si>
  <si>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</si>
  <si>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</si>
  <si>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</si>
  <si>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</si>
  <si>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</si>
  <si>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</si>
  <si>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</si>
  <si>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</si>
  <si>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</si>
  <si>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</si>
  <si>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</si>
  <si>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</si>
  <si>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</si>
  <si>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</si>
  <si>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</si>
  <si>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</si>
  <si>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</si>
  <si>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</si>
  <si>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</si>
  <si>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</si>
  <si>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</si>
  <si>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</si>
  <si>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</si>
  <si>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</si>
  <si>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</si>
  <si>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</si>
  <si>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</si>
  <si>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</si>
  <si>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</si>
  <si>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</si>
  <si>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</si>
  <si>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</si>
  <si>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</si>
  <si>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</si>
  <si>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</si>
  <si>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</si>
  <si>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</si>
  <si>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</si>
  <si>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</si>
  <si>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</si>
  <si>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</si>
  <si>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</si>
  <si>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</si>
  <si>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</si>
  <si>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</si>
  <si>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</si>
  <si>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</si>
  <si>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</si>
  <si>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</si>
  <si>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</si>
  <si>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</si>
  <si>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</si>
  <si>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</si>
  <si>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</si>
  <si>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</si>
  <si>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</si>
  <si>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</si>
  <si>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</si>
  <si>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</si>
  <si>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</si>
  <si>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</si>
  <si>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</si>
  <si>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</si>
  <si>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</si>
  <si>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</si>
  <si>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</si>
  <si>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</si>
  <si>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</si>
  <si>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</si>
  <si>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</si>
  <si>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</si>
  <si>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</si>
  <si>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</si>
  <si>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</si>
  <si>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</si>
  <si>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</si>
  <si>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</si>
  <si>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</si>
  <si>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</si>
  <si>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</si>
  <si>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</si>
  <si>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</si>
  <si>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</si>
  <si>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</si>
  <si>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</si>
  <si>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</si>
  <si>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</si>
  <si>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x</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</si>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</sst>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top"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left" vertical="top" textRotation="0" wrapText="true" indent="0" shrinkToFit="false"/>
      <protection locked="true" hidden="false"/>
    </xf>
    <xf numFmtId="164" fontId="11" fillId="5" borderId="0" xfId="0" applyFont="true" applyBorder="false" applyAlignment="true" applyProtection="false">
      <alignment horizontal="center"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0" shrinkToFit="false"/>
      <protection locked="true" hidden="false"/>
    </xf>
    <xf numFmtId="164" fontId="7" fillId="6" borderId="0" xfId="0" applyFont="true" applyBorder="false" applyAlignment="true" applyProtection="false">
      <alignment horizontal="center" vertical="bottom" textRotation="0" wrapText="tru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general" vertical="top" textRotation="0" wrapText="true" indent="0" shrinkToFit="false"/>
      <protection locked="true" hidden="false"/>
    </xf>
    <xf numFmtId="164" fontId="12" fillId="5"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35"/>
  <sheetViews>
    <sheetView showFormulas="false" showGridLines="true" showRowColHeaders="true" showZeros="true" rightToLeft="false" tabSelected="true" showOutlineSymbols="true" defaultGridColor="true" view="normal" topLeftCell="A294" colorId="64" zoomScale="100" zoomScaleNormal="100" zoomScalePageLayoutView="100" workbookViewId="0">
      <selection pane="topLeft" activeCell="A335" activeCellId="0" sqref="A335"/>
    </sheetView>
  </sheetViews>
  <sheetFormatPr defaultRowHeight="12.8" zeroHeight="false" outlineLevelRow="0" outlineLevelCol="0"/>
  <cols>
    <col collapsed="false" customWidth="true" hidden="false" outlineLevel="0" max="1" min="1" style="0" width="8.78"/>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row>
    <row r="45" customFormat="false" ht="12.8" hidden="false" customHeight="false" outlineLevel="0" collapsed="false">
      <c r="A45" s="2" t="s">
        <v>55</v>
      </c>
      <c r="B45" s="2" t="s">
        <v>60</v>
      </c>
      <c r="E45" s="2" t="str">
        <f aca="false">"[ '"&amp;A45&amp;"', '"&amp;B45&amp;"' ],"</f>
        <v>[ 'expr', 'USERNAME' ],</v>
      </c>
      <c r="F45" s="0" t="s">
        <v>36</v>
      </c>
      <c r="G45" s="8"/>
    </row>
    <row r="46" customFormat="false" ht="12.8" hidden="false" customHeight="false" outlineLevel="0" collapsed="false">
      <c r="A46" s="2" t="s">
        <v>55</v>
      </c>
      <c r="B46" s="2" t="s">
        <v>61</v>
      </c>
      <c r="E46" s="2" t="str">
        <f aca="false">"[ '"&amp;A46&amp;"', '"&amp;B46&amp;"' ],"</f>
        <v>[ 'expr', 'USERLOGIN' ],</v>
      </c>
      <c r="F46" s="0" t="s">
        <v>36</v>
      </c>
      <c r="G46" s="8"/>
    </row>
    <row r="47" customFormat="false" ht="12.8" hidden="false" customHeight="false" outlineLevel="0" collapsed="false">
      <c r="A47" s="2" t="s">
        <v>55</v>
      </c>
      <c r="B47" s="2" t="s">
        <v>62</v>
      </c>
      <c r="E47" s="2" t="str">
        <f aca="false">"[ '"&amp;A47&amp;"', '"&amp;B47&amp;"' ],"</f>
        <v>[ 'expr', 'USERLANG' ],</v>
      </c>
      <c r="F47" s="0" t="s">
        <v>36</v>
      </c>
      <c r="G47" s="8"/>
    </row>
    <row r="48" customFormat="false" ht="12.8" hidden="false" customHeight="false" outlineLevel="0" collapsed="false">
      <c r="A48" s="2" t="s">
        <v>55</v>
      </c>
      <c r="B48" s="2" t="s">
        <v>63</v>
      </c>
      <c r="E48" s="2" t="str">
        <f aca="false">"[ '"&amp;A48&amp;"', '"&amp;B48&amp;"' ],"</f>
        <v>[ 'expr', 'ENTRYTYPE' ],</v>
      </c>
      <c r="F48" s="0" t="s">
        <v>36</v>
      </c>
      <c r="G48" s="8" t="s">
        <v>19</v>
      </c>
    </row>
    <row r="49" customFormat="false" ht="12.8" hidden="false" customHeight="false" outlineLevel="0" collapsed="false">
      <c r="A49" s="2" t="s">
        <v>55</v>
      </c>
      <c r="B49" s="2" t="s">
        <v>64</v>
      </c>
      <c r="E49" s="2" t="str">
        <f aca="false">"[ '"&amp;A49&amp;"', '"&amp;B49&amp;"' ],"</f>
        <v>[ 'expr', 'ENTRYTEXT' ],</v>
      </c>
      <c r="F49" s="0" t="s">
        <v>36</v>
      </c>
      <c r="G49" s="8" t="s">
        <v>19</v>
      </c>
    </row>
    <row r="50" customFormat="false" ht="12.8" hidden="false" customHeight="false" outlineLevel="0" collapsed="false">
      <c r="A50" s="2" t="s">
        <v>55</v>
      </c>
      <c r="B50" s="2" t="s">
        <v>65</v>
      </c>
      <c r="E50" s="2" t="str">
        <f aca="false">"[ '"&amp;A50&amp;"', '"&amp;B50&amp;"' ],"</f>
        <v>[ 'expr', 'ENTRYID' ],</v>
      </c>
      <c r="F50" s="0" t="s">
        <v>36</v>
      </c>
      <c r="G50" s="8" t="s">
        <v>19</v>
      </c>
    </row>
    <row r="51" customFormat="false" ht="12.8" hidden="false" customHeight="false" outlineLevel="0" collapsed="false">
      <c r="A51" s="2" t="s">
        <v>55</v>
      </c>
      <c r="B51" s="2" t="s">
        <v>66</v>
      </c>
      <c r="E51" s="2" t="str">
        <f aca="false">"[ '"&amp;A51&amp;"', '"&amp;B51&amp;"' ],"</f>
        <v>[ 'expr', 'ERR' ],</v>
      </c>
      <c r="F51" s="0" t="s">
        <v>36</v>
      </c>
      <c r="G51" s="8"/>
    </row>
    <row r="52" customFormat="false" ht="12.8" hidden="false" customHeight="false" outlineLevel="0" collapsed="false">
      <c r="A52" s="2" t="s">
        <v>55</v>
      </c>
      <c r="B52" s="2" t="s">
        <v>67</v>
      </c>
      <c r="E52" s="2" t="str">
        <f aca="false">"[ '"&amp;A52&amp;"', '"&amp;B52&amp;"' ],"</f>
        <v>[ 'expr', 'PEEK222' ],</v>
      </c>
      <c r="F52" s="0" t="s">
        <v>36</v>
      </c>
      <c r="G52" s="8"/>
    </row>
    <row r="53" customFormat="false" ht="12.8" hidden="false" customHeight="false" outlineLevel="0" collapsed="false">
      <c r="A53" s="2" t="s">
        <v>55</v>
      </c>
      <c r="B53" s="2" t="s">
        <v>68</v>
      </c>
      <c r="E53" s="2" t="str">
        <f aca="false">"[ '"&amp;A53&amp;"', '"&amp;B53&amp;"' ],"</f>
        <v>[ 'expr', '&lt;Number&gt;' ],</v>
      </c>
      <c r="F53" s="0" t="s">
        <v>36</v>
      </c>
      <c r="G53" s="8" t="s">
        <v>19</v>
      </c>
    </row>
    <row r="54" customFormat="false" ht="12.8" hidden="false" customHeight="false" outlineLevel="0" collapsed="false">
      <c r="A54" s="2" t="s">
        <v>55</v>
      </c>
      <c r="B54" s="2" t="s">
        <v>69</v>
      </c>
      <c r="E54" s="2" t="str">
        <f aca="false">"[ '"&amp;A54&amp;"', '"&amp;B54&amp;"' ],"</f>
        <v>[ 'expr', '&lt;MessageName&gt;' ],</v>
      </c>
      <c r="F54" s="0" t="s">
        <v>36</v>
      </c>
      <c r="G54" s="8" t="s">
        <v>19</v>
      </c>
    </row>
    <row r="55" customFormat="false" ht="12.8" hidden="false" customHeight="false" outlineLevel="0" collapsed="false">
      <c r="A55" s="2" t="s">
        <v>55</v>
      </c>
      <c r="B55" s="2" t="s">
        <v>70</v>
      </c>
      <c r="E55" s="2" t="str">
        <f aca="false">"[ '"&amp;A55&amp;"', '"&amp;B55&amp;"' ],"</f>
        <v>[ 'expr', '&lt;primitive&gt;' ],</v>
      </c>
      <c r="F55" s="0" t="s">
        <v>36</v>
      </c>
      <c r="G55" s="8" t="s">
        <v>19</v>
      </c>
    </row>
    <row r="56" customFormat="false" ht="12.8" hidden="false" customHeight="false" outlineLevel="0" collapsed="false">
      <c r="A56" s="2" t="s">
        <v>55</v>
      </c>
      <c r="B56" s="2" t="s">
        <v>71</v>
      </c>
      <c r="E56" s="2" t="str">
        <f aca="false">"[ '"&amp;A56&amp;"', '"&amp;B56&amp;"' ],"</f>
        <v>[ 'expr', '&lt;variable&gt;' ],</v>
      </c>
      <c r="F56" s="0" t="s">
        <v>36</v>
      </c>
      <c r="G56" s="8" t="s">
        <v>12</v>
      </c>
    </row>
    <row r="57" customFormat="false" ht="12.8" hidden="false" customHeight="false" outlineLevel="0" collapsed="false">
      <c r="A57" s="2" t="s">
        <v>72</v>
      </c>
      <c r="B57" s="2" t="s">
        <v>73</v>
      </c>
      <c r="E57" s="2" t="str">
        <f aca="false">"[ '"&amp;A57&amp;"', '"&amp;B57&amp;"' ],"</f>
        <v>[ 'variable', '&lt;MagicVar&gt;' ],</v>
      </c>
      <c r="F57" s="0" t="s">
        <v>36</v>
      </c>
      <c r="G57" s="8" t="s">
        <v>19</v>
      </c>
    </row>
    <row r="58" customFormat="false" ht="12.8" hidden="false" customHeight="false" outlineLevel="0" collapsed="false">
      <c r="A58" s="2" t="s">
        <v>72</v>
      </c>
      <c r="B58" s="2" t="s">
        <v>74</v>
      </c>
      <c r="E58" s="2" t="str">
        <f aca="false">"[ '"&amp;A58&amp;"', '"&amp;B58&amp;"' ],"</f>
        <v>[ 'variable', '&lt;CommonVar&gt;' ],</v>
      </c>
      <c r="F58" s="0" t="s">
        <v>36</v>
      </c>
      <c r="G58" s="8" t="s">
        <v>19</v>
      </c>
    </row>
    <row r="59" customFormat="false" ht="12.8" hidden="false" customHeight="false" outlineLevel="0" collapsed="false">
      <c r="A59" s="2" t="s">
        <v>32</v>
      </c>
      <c r="B59" s="2" t="s">
        <v>75</v>
      </c>
      <c r="E59" s="2" t="str">
        <f aca="false">"[ '"&amp;A59&amp;"', '"&amp;B59&amp;"' ],"</f>
        <v>[ 'sentence', 'GOTO &lt;label&gt;' ],</v>
      </c>
      <c r="F59" s="0" t="s">
        <v>36</v>
      </c>
      <c r="G59" s="8" t="s">
        <v>19</v>
      </c>
    </row>
    <row r="60" customFormat="false" ht="12.8" hidden="false" customHeight="false" outlineLevel="0" collapsed="false">
      <c r="A60" s="2" t="s">
        <v>32</v>
      </c>
      <c r="B60" s="2" t="s">
        <v>76</v>
      </c>
      <c r="E60" s="2" t="str">
        <f aca="false">"[ '"&amp;A60&amp;"', '"&amp;B60&amp;"' ],"</f>
        <v>[ 'sentence', '&lt;gosub&gt;' ],</v>
      </c>
      <c r="F60" s="0" t="s">
        <v>36</v>
      </c>
      <c r="G60" s="8" t="s">
        <v>12</v>
      </c>
    </row>
    <row r="61" customFormat="false" ht="12.8" hidden="false" customHeight="false" outlineLevel="0" collapsed="false">
      <c r="A61" s="2" t="s">
        <v>77</v>
      </c>
      <c r="B61" s="2" t="s">
        <v>78</v>
      </c>
      <c r="E61" s="2" t="str">
        <f aca="false">"[ '"&amp;A61&amp;"', '"&amp;B61&amp;"' ],"</f>
        <v>[ 'gosub', 'GOSUB &lt;label&gt; &lt;expr1&gt; ... TO &lt;variable1&gt; ...' ],</v>
      </c>
      <c r="F61" s="0" t="s">
        <v>36</v>
      </c>
      <c r="G61" s="8" t="s">
        <v>19</v>
      </c>
    </row>
    <row r="62" customFormat="false" ht="12.8" hidden="false" customHeight="false" outlineLevel="0" collapsed="false">
      <c r="A62" s="2" t="s">
        <v>77</v>
      </c>
      <c r="B62" s="2" t="s">
        <v>79</v>
      </c>
      <c r="E62" s="2" t="str">
        <f aca="false">"[ '"&amp;A62&amp;"', '"&amp;B62&amp;"' ],"</f>
        <v>[ 'gosub', 'GOSUB &lt;label&gt; &lt;expr1&gt; ...' ],</v>
      </c>
      <c r="F62" s="0" t="s">
        <v>36</v>
      </c>
      <c r="G62" s="8" t="s">
        <v>19</v>
      </c>
    </row>
    <row r="63" customFormat="false" ht="12.8" hidden="false" customHeight="false" outlineLevel="0" collapsed="false">
      <c r="A63" s="2" t="s">
        <v>77</v>
      </c>
      <c r="B63" s="2" t="s">
        <v>80</v>
      </c>
      <c r="E63" s="2" t="str">
        <f aca="false">"[ '"&amp;A63&amp;"', '"&amp;B63&amp;"' ],"</f>
        <v>[ 'gosub', 'GOSUB &lt;label&gt;' ],</v>
      </c>
      <c r="F63" s="0" t="s">
        <v>36</v>
      </c>
      <c r="G63" s="8" t="s">
        <v>19</v>
      </c>
    </row>
    <row r="64" customFormat="false" ht="12.8" hidden="false" customHeight="false" outlineLevel="0" collapsed="false">
      <c r="A64" s="2" t="s">
        <v>32</v>
      </c>
      <c r="B64" s="2" t="s">
        <v>81</v>
      </c>
      <c r="E64" s="2" t="str">
        <f aca="false">"[ '"&amp;A64&amp;"', '"&amp;B64&amp;"' ],"</f>
        <v>[ 'sentence', 'ARGS &lt;variable1&gt; ...' ],</v>
      </c>
      <c r="F64" s="0" t="s">
        <v>36</v>
      </c>
      <c r="G64" s="8" t="s">
        <v>19</v>
      </c>
    </row>
    <row r="65" customFormat="false" ht="12.8" hidden="false" customHeight="false" outlineLevel="0" collapsed="false">
      <c r="A65" s="2" t="s">
        <v>32</v>
      </c>
      <c r="B65" s="2" t="s">
        <v>82</v>
      </c>
      <c r="E65" s="2" t="str">
        <f aca="false">"[ '"&amp;A65&amp;"', '"&amp;B65&amp;"' ],"</f>
        <v>[ 'sentence', 'RETURN &lt;expr1opt&gt; ...' ],</v>
      </c>
      <c r="F65" s="0" t="s">
        <v>36</v>
      </c>
      <c r="G65" s="8" t="s">
        <v>19</v>
      </c>
    </row>
    <row r="66" customFormat="false" ht="12.8" hidden="false" customHeight="false" outlineLevel="0" collapsed="false">
      <c r="A66" s="2" t="s">
        <v>32</v>
      </c>
      <c r="B66" s="2" t="s">
        <v>83</v>
      </c>
      <c r="E66" s="2" t="str">
        <f aca="false">"[ '"&amp;A66&amp;"', '"&amp;B66&amp;"' ],"</f>
        <v>[ 'sentence', '&lt;call&gt;' ],</v>
      </c>
      <c r="F66" s="0" t="s">
        <v>36</v>
      </c>
      <c r="G66" s="8" t="s">
        <v>12</v>
      </c>
    </row>
    <row r="67" customFormat="false" ht="12.8" hidden="false" customHeight="false" outlineLevel="0" collapsed="false">
      <c r="A67" s="2" t="s">
        <v>84</v>
      </c>
      <c r="B67" s="2" t="s">
        <v>85</v>
      </c>
      <c r="E67" s="2" t="str">
        <f aca="false">"[ '"&amp;A67&amp;"', '"&amp;B67&amp;"' ],"</f>
        <v>[ 'call', 'CALL &lt;primitive&gt; &lt;variable1opt&gt; ... TO OPTIONS' ],</v>
      </c>
      <c r="F67" s="0" t="s">
        <v>36</v>
      </c>
      <c r="G67" s="8" t="s">
        <v>19</v>
      </c>
    </row>
    <row r="68" customFormat="false" ht="12.8" hidden="false" customHeight="false" outlineLevel="0" collapsed="false">
      <c r="A68" s="2" t="s">
        <v>84</v>
      </c>
      <c r="B68" s="2" t="s">
        <v>86</v>
      </c>
      <c r="E68" s="2" t="str">
        <f aca="false">"[ '"&amp;A68&amp;"', '"&amp;B68&amp;"' ],"</f>
        <v>[ 'call', 'CALL &lt;primitive&gt; &lt;variable1opt&gt; ... TO &lt;variable2&gt; ...' ],</v>
      </c>
      <c r="F68" s="0" t="s">
        <v>36</v>
      </c>
      <c r="G68" s="8" t="s">
        <v>19</v>
      </c>
    </row>
    <row r="69" customFormat="false" ht="12.8" hidden="false" customHeight="false" outlineLevel="0" collapsed="false">
      <c r="A69" s="2" t="s">
        <v>84</v>
      </c>
      <c r="B69" s="2" t="s">
        <v>87</v>
      </c>
      <c r="E69" s="2" t="str">
        <f aca="false">"[ '"&amp;A69&amp;"', '"&amp;B69&amp;"' ],"</f>
        <v>[ 'call', 'CALL &lt;primitive&gt; &lt;variable1opt&gt; ...' ],</v>
      </c>
      <c r="F69" s="0" t="s">
        <v>36</v>
      </c>
      <c r="G69" s="8" t="s">
        <v>19</v>
      </c>
    </row>
    <row r="70" customFormat="false" ht="12.8" hidden="false" customHeight="false" outlineLevel="0" collapsed="false">
      <c r="A70" s="2" t="s">
        <v>32</v>
      </c>
      <c r="B70" s="2" t="s">
        <v>88</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89</v>
      </c>
      <c r="E71" s="2" t="str">
        <f aca="false">"[ '"&amp;A71&amp;"', '"&amp;B71&amp;"' ],"</f>
        <v>[ 'sentence', '&lt;print&gt;' ],</v>
      </c>
      <c r="F71" s="0" t="s">
        <v>36</v>
      </c>
      <c r="G71" s="8" t="s">
        <v>12</v>
      </c>
    </row>
    <row r="72" customFormat="false" ht="12.8" hidden="false" customHeight="false" outlineLevel="0" collapsed="false">
      <c r="A72" s="2" t="s">
        <v>90</v>
      </c>
      <c r="B72" s="2" t="s">
        <v>91</v>
      </c>
      <c r="E72" s="2" t="str">
        <f aca="false">"[ '"&amp;A72&amp;"', '"&amp;B72&amp;"' ],"</f>
        <v>[ 'print', 'PRINT &lt;expr1&gt; ... ON CHANNELS' ],</v>
      </c>
      <c r="F72" s="0" t="s">
        <v>36</v>
      </c>
      <c r="G72" s="8" t="s">
        <v>92</v>
      </c>
    </row>
    <row r="73" customFormat="false" ht="12.8" hidden="false" customHeight="false" outlineLevel="0" collapsed="false">
      <c r="A73" s="2" t="s">
        <v>90</v>
      </c>
      <c r="B73" s="2" t="s">
        <v>93</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90</v>
      </c>
      <c r="B74" s="2" t="s">
        <v>94</v>
      </c>
      <c r="E74" s="2" t="str">
        <f aca="false">"[ '"&amp;A74&amp;"', '"&amp;B74&amp;"' ],"</f>
        <v>[ 'print', 'PRINT &lt;expr1&gt; ...' ],</v>
      </c>
      <c r="F74" s="0" t="s">
        <v>36</v>
      </c>
      <c r="G74" s="8" t="s">
        <v>19</v>
      </c>
    </row>
    <row r="75" customFormat="false" ht="12.8" hidden="false" customHeight="false" outlineLevel="0" collapsed="false">
      <c r="A75" s="2" t="s">
        <v>32</v>
      </c>
      <c r="B75" s="2" t="s">
        <v>95</v>
      </c>
      <c r="E75" s="2" t="str">
        <f aca="false">"[ '"&amp;A75&amp;"', '"&amp;B75&amp;"' ],"</f>
        <v>[ 'sentence', 'END' ],</v>
      </c>
      <c r="F75" s="0" t="s">
        <v>36</v>
      </c>
      <c r="G75" s="8" t="s">
        <v>19</v>
      </c>
    </row>
    <row r="76" customFormat="false" ht="12.8" hidden="false" customHeight="false" outlineLevel="0" collapsed="false">
      <c r="A76" s="2" t="s">
        <v>32</v>
      </c>
      <c r="B76" s="2" t="s">
        <v>96</v>
      </c>
      <c r="E76" s="2" t="str">
        <f aca="false">"[ '"&amp;A76&amp;"', '"&amp;B76&amp;"' ],"</f>
        <v>[ 'sentence', 'REM &lt;expr1&gt; ...' ],</v>
      </c>
      <c r="F76" s="0" t="s">
        <v>36</v>
      </c>
      <c r="G76" s="8" t="s">
        <v>19</v>
      </c>
    </row>
    <row r="77" customFormat="false" ht="12.8" hidden="false" customHeight="false" outlineLevel="0" collapsed="false">
      <c r="A77" s="2" t="s">
        <v>32</v>
      </c>
      <c r="B77" s="2" t="s">
        <v>97</v>
      </c>
      <c r="E77" s="2" t="str">
        <f aca="false">"[ '"&amp;A77&amp;"', '"&amp;B77&amp;"' ],"</f>
        <v>[ 'sentence', '&lt;option&gt;' ],</v>
      </c>
      <c r="F77" s="0" t="s">
        <v>36</v>
      </c>
      <c r="G77" s="8" t="s">
        <v>12</v>
      </c>
    </row>
    <row r="78" customFormat="false" ht="12.8" hidden="false" customHeight="false" outlineLevel="0" collapsed="false">
      <c r="A78" s="2" t="s">
        <v>98</v>
      </c>
      <c r="B78" s="2" t="s">
        <v>99</v>
      </c>
      <c r="E78" s="2" t="str">
        <f aca="false">"[ '"&amp;A78&amp;"', '"&amp;B78&amp;"' ],"</f>
        <v>[ 'option', 'OPTION &lt;variable1&gt; AS &lt;variable2&gt; GOTO &lt;label&gt;' ],</v>
      </c>
      <c r="F78" s="0" t="s">
        <v>36</v>
      </c>
      <c r="G78" s="8" t="s">
        <v>19</v>
      </c>
    </row>
    <row r="79" customFormat="false" ht="12.8" hidden="false" customHeight="false" outlineLevel="0" collapsed="false">
      <c r="A79" s="2" t="s">
        <v>98</v>
      </c>
      <c r="B79" s="2" t="s">
        <v>100</v>
      </c>
      <c r="E79" s="2" t="str">
        <f aca="false">"[ '"&amp;A79&amp;"', '"&amp;B79&amp;"' ],"</f>
        <v>[ 'option', 'OPTION &lt;variable1&gt; AS &lt;variable2&gt; GOSUB &lt;label&gt;' ],</v>
      </c>
      <c r="F79" s="0" t="s">
        <v>36</v>
      </c>
      <c r="G79" s="8" t="s">
        <v>19</v>
      </c>
    </row>
    <row r="80" customFormat="false" ht="12.8" hidden="false" customHeight="false" outlineLevel="0" collapsed="false">
      <c r="A80" s="2" t="s">
        <v>98</v>
      </c>
      <c r="B80" s="2" t="s">
        <v>101</v>
      </c>
      <c r="E80" s="2" t="str">
        <f aca="false">"[ '"&amp;A80&amp;"', '"&amp;B80&amp;"' ],"</f>
        <v>[ 'option', 'OPTION &lt;variable1&gt; AS &lt;variable2&gt;' ],</v>
      </c>
      <c r="F80" s="0" t="s">
        <v>36</v>
      </c>
      <c r="G80" s="8" t="s">
        <v>19</v>
      </c>
    </row>
    <row r="81" customFormat="false" ht="12.8" hidden="false" customHeight="false" outlineLevel="0" collapsed="false">
      <c r="A81" s="2" t="s">
        <v>98</v>
      </c>
      <c r="B81" s="2" t="s">
        <v>102</v>
      </c>
      <c r="E81" s="2" t="str">
        <f aca="false">"[ '"&amp;A81&amp;"', '"&amp;B81&amp;"' ],"</f>
        <v>[ 'option', 'OPTION &lt;variable&gt; GOTO &lt;label&gt;' ],</v>
      </c>
      <c r="F81" s="0" t="s">
        <v>36</v>
      </c>
      <c r="G81" s="8" t="s">
        <v>19</v>
      </c>
    </row>
    <row r="82" customFormat="false" ht="12.8" hidden="false" customHeight="false" outlineLevel="0" collapsed="false">
      <c r="A82" s="2" t="s">
        <v>98</v>
      </c>
      <c r="B82" s="2" t="s">
        <v>103</v>
      </c>
      <c r="E82" s="2" t="str">
        <f aca="false">"[ '"&amp;A82&amp;"', '"&amp;B82&amp;"' ],"</f>
        <v>[ 'option', 'OPTION &lt;variable&gt; GOSUB &lt;label&gt;' ],</v>
      </c>
      <c r="F82" s="0" t="s">
        <v>36</v>
      </c>
      <c r="G82" s="8" t="s">
        <v>19</v>
      </c>
    </row>
    <row r="83" customFormat="false" ht="12.8" hidden="false" customHeight="false" outlineLevel="0" collapsed="false">
      <c r="A83" s="2" t="s">
        <v>32</v>
      </c>
      <c r="B83" s="2" t="s">
        <v>104</v>
      </c>
      <c r="E83" s="2" t="str">
        <f aca="false">"[ '"&amp;A83&amp;"', '"&amp;B83&amp;"' ],"</f>
        <v>[ 'sentence', 'OPTIONS &lt;variable1&gt; ...' ],</v>
      </c>
      <c r="F83" s="0" t="s">
        <v>36</v>
      </c>
      <c r="G83" s="8" t="s">
        <v>19</v>
      </c>
    </row>
    <row r="84" customFormat="false" ht="12.8" hidden="false" customHeight="false" outlineLevel="0" collapsed="false">
      <c r="A84" s="2" t="s">
        <v>32</v>
      </c>
      <c r="B84" s="2" t="s">
        <v>105</v>
      </c>
      <c r="E84" s="2" t="str">
        <f aca="false">"[ '"&amp;A84&amp;"', '"&amp;B84&amp;"' ],"</f>
        <v>[ 'sentence', 'TITLE &lt;MessageName&gt;' ],</v>
      </c>
      <c r="F84" s="0" t="s">
        <v>36</v>
      </c>
      <c r="G84" s="8" t="s">
        <v>19</v>
      </c>
    </row>
    <row r="85" customFormat="false" ht="12.8" hidden="false" customHeight="false" outlineLevel="0" collapsed="false">
      <c r="A85" s="2" t="s">
        <v>32</v>
      </c>
      <c r="B85" s="2" t="s">
        <v>106</v>
      </c>
      <c r="E85" s="2" t="str">
        <f aca="false">"[ '"&amp;A85&amp;"', '"&amp;B85&amp;"' ],"</f>
        <v>[ 'sentence', 'PAGER &lt;pagerSpec&gt;' ],</v>
      </c>
      <c r="F85" s="0" t="s">
        <v>36</v>
      </c>
      <c r="G85" s="8" t="s">
        <v>19</v>
      </c>
    </row>
    <row r="86" customFormat="false" ht="12.8" hidden="false" customHeight="false" outlineLevel="0" collapsed="false">
      <c r="A86" s="2" t="s">
        <v>107</v>
      </c>
      <c r="B86" s="2" t="s">
        <v>108</v>
      </c>
      <c r="E86" s="2" t="str">
        <f aca="false">"[ '"&amp;A86&amp;"', '"&amp;B86&amp;"' ],"</f>
        <v>[ 'pagerSpec', 'pagerLong  &lt;Number&gt;' ],</v>
      </c>
      <c r="F86" s="0" t="s">
        <v>36</v>
      </c>
      <c r="G86" s="8" t="s">
        <v>19</v>
      </c>
    </row>
    <row r="87" customFormat="false" ht="12.8" hidden="false" customHeight="false" outlineLevel="0" collapsed="false">
      <c r="A87" s="2" t="s">
        <v>107</v>
      </c>
      <c r="B87" s="2" t="s">
        <v>109</v>
      </c>
      <c r="E87" s="2" t="str">
        <f aca="false">"[ '"&amp;A87&amp;"', '"&amp;B87&amp;"' ],"</f>
        <v>[ 'pagerSpec', 'pagerShort  &lt;Number&gt;' ],</v>
      </c>
      <c r="F87" s="0" t="s">
        <v>36</v>
      </c>
      <c r="G87" s="8" t="s">
        <v>19</v>
      </c>
    </row>
    <row r="88" customFormat="false" ht="12.8" hidden="false" customHeight="false" outlineLevel="0" collapsed="false">
      <c r="A88" s="2" t="s">
        <v>32</v>
      </c>
      <c r="B88" s="2" t="s">
        <v>110</v>
      </c>
      <c r="E88" s="2" t="str">
        <f aca="false">"[ '"&amp;A88&amp;"', '"&amp;B88&amp;"' ],"</f>
        <v>[ 'sentence', '&lt;menu&gt;' ],</v>
      </c>
      <c r="F88" s="0" t="s">
        <v>36</v>
      </c>
      <c r="G88" s="8" t="s">
        <v>12</v>
      </c>
    </row>
    <row r="89" customFormat="false" ht="12.8" hidden="false" customHeight="false" outlineLevel="0" collapsed="false">
      <c r="A89" s="2" t="s">
        <v>111</v>
      </c>
      <c r="B89" s="2" t="s">
        <v>112</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111</v>
      </c>
      <c r="B90" s="2" t="s">
        <v>113</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111</v>
      </c>
      <c r="B91" s="2" t="s">
        <v>114</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111</v>
      </c>
      <c r="B92" s="2" t="s">
        <v>115</v>
      </c>
      <c r="E92" s="2" t="str">
        <f aca="false">"[ '"&amp;A92&amp;"', '"&amp;B92&amp;"' ],"</f>
        <v>[ 'menu', 'MENU TITLE &lt;variable1&gt; OPTIONS &lt;variable2&gt; ... TO &lt;variable4&gt;' ],</v>
      </c>
      <c r="F92" s="0" t="s">
        <v>36</v>
      </c>
      <c r="G92" s="8" t="s">
        <v>12</v>
      </c>
    </row>
    <row r="93" customFormat="false" ht="12.8" hidden="false" customHeight="false" outlineLevel="0" collapsed="false">
      <c r="A93" s="2" t="s">
        <v>111</v>
      </c>
      <c r="B93" s="2" t="s">
        <v>116</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111</v>
      </c>
      <c r="B94" s="2" t="s">
        <v>117</v>
      </c>
      <c r="E94" s="2" t="str">
        <f aca="false">"[ '"&amp;A94&amp;"', '"&amp;B94&amp;"' ],"</f>
        <v>[ 'menu', 'MENU TITLE &lt;variable1&gt; PAGER &lt;pagerSpec&gt; TO &lt;variable4&gt;' ],</v>
      </c>
      <c r="F94" s="0" t="s">
        <v>36</v>
      </c>
      <c r="G94" s="8" t="s">
        <v>12</v>
      </c>
    </row>
    <row r="95" customFormat="false" ht="12.8" hidden="false" customHeight="false" outlineLevel="0" collapsed="false">
      <c r="A95" s="2" t="s">
        <v>111</v>
      </c>
      <c r="B95" s="2" t="s">
        <v>118</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111</v>
      </c>
      <c r="B96" s="2" t="s">
        <v>119</v>
      </c>
      <c r="E96" s="2" t="str">
        <f aca="false">"[ '"&amp;A96&amp;"', '"&amp;B96&amp;"' ],"</f>
        <v>[ 'menu', 'MENU TITLE &lt;variable1&gt; TO &lt;variable4&gt;' ],</v>
      </c>
      <c r="F96" s="0" t="s">
        <v>36</v>
      </c>
      <c r="G96" s="8" t="s">
        <v>12</v>
      </c>
    </row>
    <row r="97" customFormat="false" ht="12.8" hidden="false" customHeight="false" outlineLevel="0" collapsed="false">
      <c r="A97" s="2" t="s">
        <v>111</v>
      </c>
      <c r="B97" s="2" t="s">
        <v>120</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111</v>
      </c>
      <c r="B98" s="2" t="s">
        <v>121</v>
      </c>
      <c r="E98" s="2" t="str">
        <f aca="false">"[ '"&amp;A98&amp;"', '"&amp;B98&amp;"' ],"</f>
        <v>[ 'menu', 'MENU OPTIONS &lt;variable2&gt; ... PAGER &lt;pagerSpec&gt; TO &lt;variable4&gt;' ],</v>
      </c>
      <c r="F98" s="0" t="s">
        <v>36</v>
      </c>
      <c r="G98" s="8" t="s">
        <v>12</v>
      </c>
    </row>
    <row r="99" customFormat="false" ht="12.8" hidden="false" customHeight="false" outlineLevel="0" collapsed="false">
      <c r="A99" s="2" t="s">
        <v>111</v>
      </c>
      <c r="B99" s="2" t="s">
        <v>122</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111</v>
      </c>
      <c r="B100" s="2" t="s">
        <v>123</v>
      </c>
      <c r="E100" s="2" t="str">
        <f aca="false">"[ '"&amp;A100&amp;"', '"&amp;B100&amp;"' ],"</f>
        <v>[ 'menu', 'MENU OPTIONS &lt;variable2&gt; ... TO &lt;variable4&gt;' ],</v>
      </c>
      <c r="F100" s="0" t="s">
        <v>36</v>
      </c>
      <c r="G100" s="8" t="s">
        <v>12</v>
      </c>
    </row>
    <row r="101" customFormat="false" ht="12.8" hidden="false" customHeight="false" outlineLevel="0" collapsed="false">
      <c r="A101" s="2" t="s">
        <v>111</v>
      </c>
      <c r="B101" s="2" t="s">
        <v>124</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111</v>
      </c>
      <c r="B102" s="2" t="s">
        <v>125</v>
      </c>
      <c r="E102" s="2" t="str">
        <f aca="false">"[ '"&amp;A102&amp;"', '"&amp;B102&amp;"' ],"</f>
        <v>[ 'menu', 'MENU PAGER &lt;pagerSpec&gt; TO &lt;variable4&gt;' ],</v>
      </c>
      <c r="F102" s="0" t="s">
        <v>36</v>
      </c>
      <c r="G102" s="8" t="s">
        <v>12</v>
      </c>
    </row>
    <row r="103" customFormat="false" ht="12.8" hidden="false" customHeight="false" outlineLevel="0" collapsed="false">
      <c r="A103" s="2" t="s">
        <v>111</v>
      </c>
      <c r="B103" s="2" t="s">
        <v>126</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111</v>
      </c>
      <c r="B104" s="2" t="s">
        <v>127</v>
      </c>
      <c r="E104" s="2" t="str">
        <f aca="false">"[ '"&amp;A104&amp;"', '"&amp;B104&amp;"' ],"</f>
        <v>[ 'menu', 'MENU TO &lt;variable4&gt;' ],</v>
      </c>
      <c r="F104" s="0" t="s">
        <v>36</v>
      </c>
      <c r="G104" s="8" t="s">
        <v>12</v>
      </c>
    </row>
    <row r="105" customFormat="false" ht="12.8" hidden="false" customHeight="false" outlineLevel="0" collapsed="false">
      <c r="A105" s="2" t="s">
        <v>111</v>
      </c>
      <c r="B105" s="2" t="s">
        <v>128</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111</v>
      </c>
      <c r="B106" s="2" t="s">
        <v>129</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111</v>
      </c>
      <c r="B107" s="2" t="s">
        <v>130</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111</v>
      </c>
      <c r="B108" s="2" t="s">
        <v>131</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111</v>
      </c>
      <c r="B109" s="2" t="s">
        <v>132</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111</v>
      </c>
      <c r="B110" s="2" t="s">
        <v>133</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111</v>
      </c>
      <c r="B111" s="2" t="s">
        <v>134</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111</v>
      </c>
      <c r="B112" s="2" t="s">
        <v>135</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111</v>
      </c>
      <c r="B113" s="2" t="s">
        <v>136</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111</v>
      </c>
      <c r="B114" s="2" t="s">
        <v>137</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111</v>
      </c>
      <c r="B115" s="2" t="s">
        <v>138</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111</v>
      </c>
      <c r="B116" s="2" t="s">
        <v>139</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111</v>
      </c>
      <c r="B117" s="2" t="s">
        <v>140</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111</v>
      </c>
      <c r="B118" s="2" t="s">
        <v>141</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111</v>
      </c>
      <c r="B119" s="2" t="s">
        <v>142</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111</v>
      </c>
      <c r="B120" s="2" t="s">
        <v>143</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144</v>
      </c>
      <c r="E121" s="2" t="str">
        <f aca="false">"[ '"&amp;A121&amp;"', '"&amp;B121&amp;"' ],"</f>
        <v>[ 'sentence', 'WORD &lt;variable&gt;' ],</v>
      </c>
      <c r="F121" s="0" t="s">
        <v>36</v>
      </c>
      <c r="G121" s="8" t="s">
        <v>19</v>
      </c>
    </row>
    <row r="122" customFormat="false" ht="12.8" hidden="false" customHeight="false" outlineLevel="0" collapsed="false">
      <c r="A122" s="2" t="s">
        <v>32</v>
      </c>
      <c r="B122" s="2" t="s">
        <v>145</v>
      </c>
      <c r="E122" s="2" t="str">
        <f aca="false">"[ '"&amp;A122&amp;"', '"&amp;B122&amp;"' ],"</f>
        <v>[ 'sentence', '&lt;input&gt;' ],</v>
      </c>
      <c r="F122" s="0" t="s">
        <v>36</v>
      </c>
      <c r="G122" s="8" t="s">
        <v>12</v>
      </c>
    </row>
    <row r="123" customFormat="false" ht="12.8" hidden="false" customHeight="false" outlineLevel="0" collapsed="false">
      <c r="A123" s="2" t="s">
        <v>146</v>
      </c>
      <c r="B123" s="2" t="s">
        <v>147</v>
      </c>
      <c r="E123" s="2" t="str">
        <f aca="false">"[ '"&amp;A123&amp;"', '"&amp;B123&amp;"' ],"</f>
        <v>[ 'input', 'INPUT &lt;dataType&gt; TITLE &lt;MessageName&gt; ON &lt;BotName&gt; &lt;variable1opt&gt; &lt;variable2opt&gt; TO &lt;variable3&gt; &lt;variable4opt&gt; &lt;variable5opt&gt; FROM &lt;variable6&gt;' ],</v>
      </c>
      <c r="F123" s="0" t="s">
        <v>36</v>
      </c>
      <c r="G123" s="8" t="s">
        <v>19</v>
      </c>
    </row>
    <row r="124" customFormat="false" ht="12.8" hidden="false" customHeight="false" outlineLevel="0" collapsed="false">
      <c r="A124" s="2" t="s">
        <v>146</v>
      </c>
      <c r="B124" s="2" t="s">
        <v>148</v>
      </c>
      <c r="E124" s="2" t="str">
        <f aca="false">"[ '"&amp;A124&amp;"', '"&amp;B124&amp;"' ],"</f>
        <v>[ 'input', 'INPUT &lt;dataType&gt; TITLE &lt;MessageName&gt; TO &lt;variable1&gt; &lt;variable2opt&gt; &lt;variable3opt&gt; FROM &lt;variable4&gt;' ],</v>
      </c>
      <c r="F124" s="0" t="s">
        <v>36</v>
      </c>
      <c r="G124" s="8" t="s">
        <v>19</v>
      </c>
    </row>
    <row r="125" customFormat="false" ht="12.8" hidden="false" customHeight="false" outlineLevel="0" collapsed="false">
      <c r="A125" s="2" t="s">
        <v>146</v>
      </c>
      <c r="B125" s="2" t="s">
        <v>149</v>
      </c>
      <c r="E125" s="2" t="str">
        <f aca="false">"[ '"&amp;A125&amp;"', '"&amp;B125&amp;"' ],"</f>
        <v>[ 'input', 'INPUT &lt;dataType&gt; TITLE &lt;MessageName&gt; ON &lt;BotName&gt; &lt;variable1opt&gt; &lt;variable2opt&gt; TO &lt;variable3&gt; &lt;variable4opt&gt; &lt;variable5opt&gt;' ],</v>
      </c>
      <c r="F125" s="0" t="s">
        <v>36</v>
      </c>
      <c r="G125" s="8" t="s">
        <v>12</v>
      </c>
    </row>
    <row r="126" customFormat="false" ht="12.8" hidden="false" customHeight="false" outlineLevel="0" collapsed="false">
      <c r="A126" s="2" t="s">
        <v>146</v>
      </c>
      <c r="B126" s="2" t="s">
        <v>150</v>
      </c>
      <c r="E126" s="2" t="str">
        <f aca="false">"[ '"&amp;A126&amp;"', '"&amp;B126&amp;"' ],"</f>
        <v>[ 'input', 'INPUT &lt;dataType&gt; TITLE &lt;MessageName&gt; TO &lt;variable1&gt; &lt;variable2opt&gt; &lt;variable3opt&gt; ' ],</v>
      </c>
      <c r="F126" s="0" t="s">
        <v>36</v>
      </c>
      <c r="G126" s="8" t="s">
        <v>12</v>
      </c>
    </row>
    <row r="127" customFormat="false" ht="12.8" hidden="false" customHeight="false" outlineLevel="0" collapsed="false">
      <c r="A127" s="2" t="s">
        <v>146</v>
      </c>
      <c r="B127" s="2" t="s">
        <v>151</v>
      </c>
      <c r="E127" s="2" t="str">
        <f aca="false">"[ '"&amp;A127&amp;"', '"&amp;B127&amp;"' ],"</f>
        <v>[ 'input', 'INPUT &lt;dataType&gt; ON &lt;BotName&gt; &lt;variable1opt&gt; &lt;variable2opt&gt; TO &lt;variable3&gt; &lt;variable4opt&gt; &lt;variable5opt&gt; FROM &lt;variable4&gt;' ],</v>
      </c>
      <c r="F127" s="0" t="s">
        <v>36</v>
      </c>
      <c r="G127" s="8" t="s">
        <v>12</v>
      </c>
    </row>
    <row r="128" customFormat="false" ht="12.8" hidden="false" customHeight="false" outlineLevel="0" collapsed="false">
      <c r="A128" s="2" t="s">
        <v>146</v>
      </c>
      <c r="B128" s="2" t="s">
        <v>152</v>
      </c>
      <c r="E128" s="2" t="str">
        <f aca="false">"[ '"&amp;A128&amp;"', '"&amp;B128&amp;"' ],"</f>
        <v>[ 'input', 'INPUT &lt;dataType&gt; TO &lt;variable3&gt; &lt;variable4opt&gt; &lt;variable5opt&gt; FROM &lt;variable6&gt;' ],</v>
      </c>
      <c r="F128" s="0" t="s">
        <v>36</v>
      </c>
      <c r="G128" s="8" t="s">
        <v>12</v>
      </c>
    </row>
    <row r="129" customFormat="false" ht="12.8" hidden="false" customHeight="false" outlineLevel="0" collapsed="false">
      <c r="A129" s="2" t="s">
        <v>146</v>
      </c>
      <c r="B129" s="2" t="s">
        <v>153</v>
      </c>
      <c r="E129" s="2" t="str">
        <f aca="false">"[ '"&amp;A129&amp;"', '"&amp;B129&amp;"' ],"</f>
        <v>[ 'input', 'INPUT &lt;dataType&gt; ON &lt;BotName&gt; &lt;variable1opt&gt; &lt;variable2opt&gt; TO &lt;variable3&gt; &lt;variable4opt&gt; &lt;variable5opt&gt;' ],</v>
      </c>
      <c r="F129" s="0" t="s">
        <v>36</v>
      </c>
      <c r="G129" s="8" t="s">
        <v>12</v>
      </c>
    </row>
    <row r="130" customFormat="false" ht="12.8" hidden="false" customHeight="false" outlineLevel="0" collapsed="false">
      <c r="A130" s="2" t="s">
        <v>146</v>
      </c>
      <c r="B130" s="2" t="s">
        <v>154</v>
      </c>
      <c r="E130" s="2" t="str">
        <f aca="false">"[ '"&amp;A130&amp;"', '"&amp;B130&amp;"' ],"</f>
        <v>[ 'input', 'INPUT &lt;dataType&gt; TO &lt;variable3&gt; &lt;variable4opt&gt; &lt;variable5opt&gt;' ],</v>
      </c>
      <c r="F130" s="0" t="s">
        <v>36</v>
      </c>
      <c r="G130" s="8" t="s">
        <v>12</v>
      </c>
    </row>
    <row r="131" customFormat="false" ht="12.8" hidden="false" customHeight="false" outlineLevel="0" collapsed="false">
      <c r="A131" s="2" t="s">
        <v>155</v>
      </c>
      <c r="B131" s="2" t="s">
        <v>156</v>
      </c>
      <c r="E131" s="2" t="str">
        <f aca="false">"[ '"&amp;A131&amp;"', '"&amp;B131&amp;"' ],"</f>
        <v>[ 'dataType', 'date' ],</v>
      </c>
      <c r="F131" s="0" t="s">
        <v>36</v>
      </c>
      <c r="G131" s="8" t="s">
        <v>19</v>
      </c>
    </row>
    <row r="132" customFormat="false" ht="12.8" hidden="false" customHeight="false" outlineLevel="0" collapsed="false">
      <c r="A132" s="2" t="s">
        <v>155</v>
      </c>
      <c r="B132" s="2" t="s">
        <v>157</v>
      </c>
      <c r="E132" s="2" t="str">
        <f aca="false">"[ '"&amp;A132&amp;"', '"&amp;B132&amp;"' ],"</f>
        <v>[ 'dataType', 'positiveInteger' ],</v>
      </c>
      <c r="F132" s="0" t="s">
        <v>36</v>
      </c>
      <c r="G132" s="8" t="s">
        <v>19</v>
      </c>
    </row>
    <row r="133" customFormat="false" ht="12.8" hidden="false" customHeight="false" outlineLevel="0" collapsed="false">
      <c r="A133" s="2" t="s">
        <v>155</v>
      </c>
      <c r="B133" s="2" t="s">
        <v>158</v>
      </c>
      <c r="E133" s="2" t="str">
        <f aca="false">"[ '"&amp;A133&amp;"', '"&amp;B133&amp;"' ],"</f>
        <v>[ 'dataType', 'positiveDecimal' ],</v>
      </c>
      <c r="F133" s="0" t="s">
        <v>36</v>
      </c>
      <c r="G133" s="8" t="s">
        <v>19</v>
      </c>
    </row>
    <row r="134" customFormat="false" ht="12.8" hidden="false" customHeight="false" outlineLevel="0" collapsed="false">
      <c r="A134" s="2" t="s">
        <v>155</v>
      </c>
      <c r="B134" s="2" t="s">
        <v>159</v>
      </c>
      <c r="E134" s="2" t="str">
        <f aca="false">"[ '"&amp;A134&amp;"', '"&amp;B134&amp;"' ],"</f>
        <v>[ 'dataType', 'string' ],</v>
      </c>
      <c r="F134" s="0" t="s">
        <v>36</v>
      </c>
      <c r="G134" s="8" t="s">
        <v>19</v>
      </c>
    </row>
    <row r="135" customFormat="false" ht="12.8" hidden="false" customHeight="false" outlineLevel="0" collapsed="false">
      <c r="A135" s="2" t="s">
        <v>155</v>
      </c>
      <c r="B135" s="2" t="s">
        <v>160</v>
      </c>
      <c r="E135" s="2" t="str">
        <f aca="false">"[ '"&amp;A135&amp;"', '"&amp;B135&amp;"' ],"</f>
        <v>[ 'dataType', 'phone' ],</v>
      </c>
      <c r="G135" s="8" t="s">
        <v>19</v>
      </c>
    </row>
    <row r="136" customFormat="false" ht="12.8" hidden="false" customHeight="false" outlineLevel="0" collapsed="false">
      <c r="A136" s="2" t="s">
        <v>155</v>
      </c>
      <c r="B136" s="2" t="s">
        <v>161</v>
      </c>
      <c r="E136" s="2" t="str">
        <f aca="false">"[ '"&amp;A136&amp;"', '"&amp;B136&amp;"' ],"</f>
        <v>[ 'dataType', 'email' ],</v>
      </c>
      <c r="G136" s="8" t="s">
        <v>19</v>
      </c>
    </row>
    <row r="137" customFormat="false" ht="12.8" hidden="false" customHeight="false" outlineLevel="0" collapsed="false">
      <c r="A137" s="2" t="s">
        <v>155</v>
      </c>
      <c r="B137" s="2" t="s">
        <v>162</v>
      </c>
      <c r="E137" s="2" t="str">
        <f aca="false">"[ '"&amp;A137&amp;"', '"&amp;B137&amp;"' ],"</f>
        <v>[ 'dataType', 'integer' ],</v>
      </c>
      <c r="G137" s="8"/>
    </row>
    <row r="138" customFormat="false" ht="12.8" hidden="false" customHeight="false" outlineLevel="0" collapsed="false">
      <c r="A138" s="2" t="s">
        <v>155</v>
      </c>
      <c r="B138" s="2" t="s">
        <v>163</v>
      </c>
      <c r="E138" s="2" t="str">
        <f aca="false">"[ '"&amp;A138&amp;"', '"&amp;B138&amp;"' ],"</f>
        <v>[ 'dataType', 'decimal' ],</v>
      </c>
      <c r="G138" s="8"/>
    </row>
    <row r="139" customFormat="false" ht="12.8" hidden="false" customHeight="false" outlineLevel="0" collapsed="false">
      <c r="A139" s="2" t="s">
        <v>155</v>
      </c>
      <c r="B139" s="2" t="s">
        <v>164</v>
      </c>
      <c r="E139" s="2" t="str">
        <f aca="false">"[ '"&amp;A139&amp;"', '"&amp;B139&amp;"' ],"</f>
        <v>[ 'dataType', 'arrobaUsername' ],</v>
      </c>
      <c r="G139" s="8"/>
    </row>
    <row r="140" customFormat="false" ht="12.8" hidden="false" customHeight="false" outlineLevel="0" collapsed="false">
      <c r="A140" s="2" t="s">
        <v>155</v>
      </c>
      <c r="B140" s="2" t="s">
        <v>165</v>
      </c>
      <c r="E140" s="2" t="str">
        <f aca="false">"[ '"&amp;A140&amp;"', '"&amp;B140&amp;"' ],"</f>
        <v>[ 'dataType', 'image' ],</v>
      </c>
      <c r="G140" s="8"/>
    </row>
    <row r="141" customFormat="false" ht="12.8" hidden="false" customHeight="false" outlineLevel="0" collapsed="false">
      <c r="A141" s="2" t="s">
        <v>155</v>
      </c>
      <c r="B141" s="2" t="s">
        <v>166</v>
      </c>
      <c r="E141" s="2" t="str">
        <f aca="false">"[ '"&amp;A141&amp;"', '"&amp;B141&amp;"' ],"</f>
        <v>[ 'dataType', 'audio' ],</v>
      </c>
      <c r="G141" s="8"/>
    </row>
    <row r="142" customFormat="false" ht="12.8" hidden="false" customHeight="false" outlineLevel="0" collapsed="false">
      <c r="A142" s="2" t="s">
        <v>155</v>
      </c>
      <c r="B142" s="2" t="s">
        <v>167</v>
      </c>
      <c r="E142" s="2" t="str">
        <f aca="false">"[ '"&amp;A142&amp;"', '"&amp;B142&amp;"' ],"</f>
        <v>[ 'dataType', 'voice' ],</v>
      </c>
      <c r="G142" s="8"/>
    </row>
    <row r="143" customFormat="false" ht="12.8" hidden="false" customHeight="false" outlineLevel="0" collapsed="false">
      <c r="A143" s="2" t="s">
        <v>155</v>
      </c>
      <c r="B143" s="2" t="s">
        <v>168</v>
      </c>
      <c r="E143" s="2" t="str">
        <f aca="false">"[ '"&amp;A143&amp;"', '"&amp;B143&amp;"' ],"</f>
        <v>[ 'dataType', 'video' ],</v>
      </c>
      <c r="G143" s="8"/>
    </row>
    <row r="144" customFormat="false" ht="12.8" hidden="false" customHeight="false" outlineLevel="0" collapsed="false">
      <c r="A144" s="2" t="s">
        <v>155</v>
      </c>
      <c r="B144" s="2" t="s">
        <v>169</v>
      </c>
      <c r="E144" s="2" t="str">
        <f aca="false">"[ '"&amp;A144&amp;"', '"&amp;B144&amp;"' ],"</f>
        <v>[ 'dataType', 'videonote' ],</v>
      </c>
      <c r="G144" s="8"/>
    </row>
    <row r="145" customFormat="false" ht="12.8" hidden="false" customHeight="false" outlineLevel="0" collapsed="false">
      <c r="A145" s="2" t="s">
        <v>155</v>
      </c>
      <c r="B145" s="2" t="s">
        <v>170</v>
      </c>
      <c r="E145" s="2" t="str">
        <f aca="false">"[ '"&amp;A145&amp;"', '"&amp;B145&amp;"' ],"</f>
        <v>[ 'dataType', 'document' ],</v>
      </c>
      <c r="G145" s="8"/>
    </row>
    <row r="146" customFormat="false" ht="12.8" hidden="false" customHeight="false" outlineLevel="0" collapsed="false">
      <c r="A146" s="2" t="s">
        <v>155</v>
      </c>
      <c r="B146" s="2" t="s">
        <v>171</v>
      </c>
      <c r="E146" s="2" t="str">
        <f aca="false">"[ '"&amp;A146&amp;"', '"&amp;B146&amp;"' ],"</f>
        <v>[ 'dataType', 'location' ],</v>
      </c>
      <c r="G146" s="8"/>
    </row>
    <row r="147" customFormat="false" ht="12.8" hidden="false" customHeight="false" outlineLevel="0" collapsed="false">
      <c r="A147" s="2" t="s">
        <v>155</v>
      </c>
      <c r="B147" s="2" t="s">
        <v>172</v>
      </c>
      <c r="E147" s="2" t="str">
        <f aca="false">"[ '"&amp;A147&amp;"', '"&amp;B147&amp;"' ],"</f>
        <v>[ 'dataType', 'any' ],</v>
      </c>
      <c r="G147" s="8"/>
    </row>
    <row r="148" customFormat="false" ht="12.8" hidden="false" customHeight="false" outlineLevel="0" collapsed="false">
      <c r="A148" s="2" t="s">
        <v>155</v>
      </c>
      <c r="B148" s="2" t="s">
        <v>173</v>
      </c>
      <c r="E148" s="2" t="str">
        <f aca="false">"[ '"&amp;A148&amp;"', '"&amp;B148&amp;"' ],"</f>
        <v>[ 'dataType', 'sound' ],</v>
      </c>
      <c r="G148" s="8"/>
    </row>
    <row r="149" customFormat="false" ht="12.8" hidden="false" customHeight="false" outlineLevel="0" collapsed="false">
      <c r="A149" s="2" t="s">
        <v>155</v>
      </c>
      <c r="B149" s="2" t="s">
        <v>174</v>
      </c>
      <c r="E149" s="2" t="str">
        <f aca="false">"[ '"&amp;A149&amp;"', '"&amp;B149&amp;"' ],"</f>
        <v>[ 'dataType', 'clip' ],</v>
      </c>
      <c r="G149" s="8"/>
    </row>
    <row r="150" customFormat="false" ht="12.8" hidden="false" customHeight="false" outlineLevel="0" collapsed="false">
      <c r="A150" s="2" t="s">
        <v>155</v>
      </c>
      <c r="B150" s="2" t="s">
        <v>175</v>
      </c>
      <c r="E150" s="2" t="str">
        <f aca="false">"[ '"&amp;A150&amp;"', '"&amp;B150&amp;"' ],"</f>
        <v>[ 'dataType', 'visual' ],</v>
      </c>
      <c r="G150" s="8"/>
    </row>
    <row r="151" customFormat="false" ht="12.8" hidden="false" customHeight="false" outlineLevel="0" collapsed="false">
      <c r="A151" s="2" t="s">
        <v>155</v>
      </c>
      <c r="B151" s="2" t="s">
        <v>176</v>
      </c>
      <c r="E151" s="2" t="str">
        <f aca="false">"[ '"&amp;A151&amp;"', '"&amp;B151&amp;"' ],"</f>
        <v>[ 'dataType', 'media' ],</v>
      </c>
      <c r="G151" s="8"/>
    </row>
    <row r="152" customFormat="false" ht="12.8" hidden="false" customHeight="false" outlineLevel="0" collapsed="false">
      <c r="A152" s="2" t="s">
        <v>32</v>
      </c>
      <c r="B152" s="2" t="s">
        <v>177</v>
      </c>
      <c r="E152" s="2" t="str">
        <f aca="false">"[ '"&amp;A152&amp;"', '"&amp;B152&amp;"' ],"</f>
        <v>[ 'sentence', '&lt;set&gt;' ],</v>
      </c>
      <c r="F152" s="0" t="s">
        <v>36</v>
      </c>
      <c r="G152" s="8" t="s">
        <v>12</v>
      </c>
    </row>
    <row r="153" customFormat="false" ht="12.8" hidden="false" customHeight="false" outlineLevel="0" collapsed="false">
      <c r="A153" s="2" t="s">
        <v>178</v>
      </c>
      <c r="B153" s="2" t="s">
        <v>179</v>
      </c>
      <c r="E153" s="2" t="str">
        <f aca="false">"[ '"&amp;A153&amp;"', '"&amp;B153&amp;"' ],"</f>
        <v>[ 'set', 'SET &lt;variable1&gt; &lt;expr&gt; ON &lt;BotName&gt; &lt;variable2&gt;' ],</v>
      </c>
      <c r="F153" s="0" t="s">
        <v>36</v>
      </c>
      <c r="G153" s="8" t="s">
        <v>19</v>
      </c>
    </row>
    <row r="154" customFormat="false" ht="12.8" hidden="false" customHeight="false" outlineLevel="0" collapsed="false">
      <c r="A154" s="2" t="s">
        <v>178</v>
      </c>
      <c r="B154" s="2" t="s">
        <v>180</v>
      </c>
      <c r="E154" s="2" t="str">
        <f aca="false">"[ '"&amp;A154&amp;"', '"&amp;B154&amp;"' ],"</f>
        <v>[ 'set', 'SET &lt;variable&gt; &lt;expr&gt;' ],</v>
      </c>
      <c r="F154" s="0" t="s">
        <v>36</v>
      </c>
      <c r="G154" s="8" t="s">
        <v>19</v>
      </c>
    </row>
    <row r="155" customFormat="false" ht="12.8" hidden="false" customHeight="false" outlineLevel="0" collapsed="false">
      <c r="A155" s="2" t="s">
        <v>32</v>
      </c>
      <c r="B155" s="2" t="s">
        <v>181</v>
      </c>
      <c r="E155" s="2" t="str">
        <f aca="false">"[ '"&amp;A155&amp;"', '"&amp;B155&amp;"' ],"</f>
        <v>[ 'sentence', '&lt;clear&gt;' ],</v>
      </c>
      <c r="F155" s="0" t="s">
        <v>36</v>
      </c>
      <c r="G155" s="8" t="s">
        <v>12</v>
      </c>
    </row>
    <row r="156" customFormat="false" ht="12.8" hidden="false" customHeight="false" outlineLevel="0" collapsed="false">
      <c r="A156" s="2" t="s">
        <v>182</v>
      </c>
      <c r="B156" s="2" t="s">
        <v>183</v>
      </c>
      <c r="E156" s="2" t="str">
        <f aca="false">"[ '"&amp;A156&amp;"', '"&amp;B156&amp;"' ],"</f>
        <v>[ 'clear', 'CLEAR ON' ],</v>
      </c>
      <c r="G156" s="8" t="s">
        <v>19</v>
      </c>
    </row>
    <row r="157" customFormat="false" ht="12.8" hidden="false" customHeight="false" outlineLevel="0" collapsed="false">
      <c r="A157" s="2" t="s">
        <v>182</v>
      </c>
      <c r="B157" s="2" t="s">
        <v>184</v>
      </c>
      <c r="E157" s="2" t="str">
        <f aca="false">"[ '"&amp;A157&amp;"', '"&amp;B157&amp;"' ],"</f>
        <v>[ 'clear', 'CLEAR OPTIONS' ],</v>
      </c>
      <c r="G157" s="8" t="s">
        <v>19</v>
      </c>
    </row>
    <row r="158" customFormat="false" ht="12.8" hidden="false" customHeight="false" outlineLevel="0" collapsed="false">
      <c r="A158" s="2" t="s">
        <v>182</v>
      </c>
      <c r="B158" s="2" t="s">
        <v>185</v>
      </c>
      <c r="E158" s="2" t="str">
        <f aca="false">"[ '"&amp;A158&amp;"', '"&amp;B158&amp;"' ],"</f>
        <v>[ 'clear', 'CLEAR WORD' ],</v>
      </c>
      <c r="F158" s="0" t="s">
        <v>36</v>
      </c>
      <c r="G158" s="8" t="s">
        <v>19</v>
      </c>
    </row>
    <row r="159" customFormat="false" ht="12.8" hidden="false" customHeight="false" outlineLevel="0" collapsed="false">
      <c r="A159" s="2" t="s">
        <v>182</v>
      </c>
      <c r="B159" s="2" t="s">
        <v>186</v>
      </c>
      <c r="E159" s="2" t="str">
        <f aca="false">"[ '"&amp;A159&amp;"', '"&amp;B159&amp;"' ],"</f>
        <v>[ 'clear', 'CLEAR ALL CHANNEL' ],</v>
      </c>
      <c r="F159" s="0" t="s">
        <v>36</v>
      </c>
      <c r="G159" s="8" t="s">
        <v>19</v>
      </c>
    </row>
    <row r="160" customFormat="false" ht="12.8" hidden="false" customHeight="false" outlineLevel="0" collapsed="false">
      <c r="A160" s="2" t="s">
        <v>182</v>
      </c>
      <c r="B160" s="2" t="s">
        <v>187</v>
      </c>
      <c r="E160" s="2" t="str">
        <f aca="false">"[ '"&amp;A160&amp;"', '"&amp;B160&amp;"' ],"</f>
        <v>[ 'clear', 'CLEAR ALL' ],</v>
      </c>
      <c r="F160" s="0" t="s">
        <v>36</v>
      </c>
      <c r="G160" s="8" t="s">
        <v>19</v>
      </c>
    </row>
    <row r="161" customFormat="false" ht="12.8" hidden="false" customHeight="false" outlineLevel="0" collapsed="false">
      <c r="A161" s="2" t="s">
        <v>182</v>
      </c>
      <c r="B161" s="2" t="s">
        <v>188</v>
      </c>
      <c r="E161" s="2" t="str">
        <f aca="false">"[ '"&amp;A161&amp;"', '"&amp;B161&amp;"' ],"</f>
        <v>[ 'clear', 'CLEAR &lt;variable1&gt; ... CHANNEL' ],</v>
      </c>
      <c r="F161" s="0" t="s">
        <v>36</v>
      </c>
      <c r="G161" s="8" t="s">
        <v>19</v>
      </c>
    </row>
    <row r="162" customFormat="false" ht="12.8" hidden="false" customHeight="false" outlineLevel="0" collapsed="false">
      <c r="A162" s="2" t="s">
        <v>182</v>
      </c>
      <c r="B162" s="2" t="s">
        <v>189</v>
      </c>
      <c r="E162" s="2" t="str">
        <f aca="false">"[ '"&amp;A162&amp;"', '"&amp;B162&amp;"' ],"</f>
        <v>[ 'clear', 'CLEAR &lt;variable1&gt; ...' ],</v>
      </c>
      <c r="F162" s="0" t="s">
        <v>36</v>
      </c>
      <c r="G162" s="8" t="s">
        <v>19</v>
      </c>
    </row>
    <row r="163" customFormat="false" ht="12.8" hidden="false" customHeight="false" outlineLevel="0" collapsed="false">
      <c r="A163" s="2" t="s">
        <v>32</v>
      </c>
      <c r="B163" s="2" t="s">
        <v>190</v>
      </c>
      <c r="E163" s="2" t="str">
        <f aca="false">"[ '"&amp;A163&amp;"', '"&amp;B163&amp;"' ],"</f>
        <v>[ 'sentence', 'INC &lt;variable&gt; &lt;Number&gt;' ],</v>
      </c>
      <c r="F163" s="0" t="s">
        <v>36</v>
      </c>
      <c r="G163" s="8" t="s">
        <v>19</v>
      </c>
    </row>
    <row r="164" customFormat="false" ht="12.8" hidden="false" customHeight="false" outlineLevel="0" collapsed="false">
      <c r="A164" s="2" t="s">
        <v>32</v>
      </c>
      <c r="B164" s="2" t="s">
        <v>191</v>
      </c>
      <c r="E164" s="2" t="str">
        <f aca="false">"[ '"&amp;A164&amp;"', '"&amp;B164&amp;"' ],"</f>
        <v>[ 'sentence', 'INC &lt;variable&gt;' ],</v>
      </c>
      <c r="F164" s="0" t="s">
        <v>36</v>
      </c>
      <c r="G164" s="8" t="s">
        <v>19</v>
      </c>
    </row>
    <row r="165" customFormat="false" ht="12.8" hidden="false" customHeight="false" outlineLevel="0" collapsed="false">
      <c r="A165" s="2" t="s">
        <v>32</v>
      </c>
      <c r="B165" s="2" t="s">
        <v>192</v>
      </c>
      <c r="E165" s="2" t="str">
        <f aca="false">"[ '"&amp;A165&amp;"', '"&amp;B165&amp;"' ],"</f>
        <v>[ 'sentence', 'DEC &lt;variable&gt; &lt;Number&gt;' ],</v>
      </c>
      <c r="F165" s="0" t="s">
        <v>36</v>
      </c>
      <c r="G165" s="8" t="s">
        <v>19</v>
      </c>
    </row>
    <row r="166" customFormat="false" ht="12.8" hidden="false" customHeight="false" outlineLevel="0" collapsed="false">
      <c r="A166" s="2" t="s">
        <v>32</v>
      </c>
      <c r="B166" s="2" t="s">
        <v>193</v>
      </c>
      <c r="E166" s="2" t="str">
        <f aca="false">"[ '"&amp;A166&amp;"', '"&amp;B166&amp;"' ],"</f>
        <v>[ 'sentence', 'DEC &lt;variable&gt;' ],</v>
      </c>
      <c r="F166" s="0" t="s">
        <v>36</v>
      </c>
      <c r="G166" s="8" t="s">
        <v>19</v>
      </c>
    </row>
    <row r="167" customFormat="false" ht="12.8" hidden="false" customHeight="false" outlineLevel="0" collapsed="false">
      <c r="A167" s="2" t="s">
        <v>32</v>
      </c>
      <c r="B167" s="2" t="s">
        <v>194</v>
      </c>
      <c r="E167" s="2" t="str">
        <f aca="false">"[ '"&amp;A167&amp;"', '"&amp;B167&amp;"' ],"</f>
        <v>[ 'sentence', 'MUL &lt;variable&gt; &lt;Number&gt;' ],</v>
      </c>
      <c r="F167" s="0" t="s">
        <v>36</v>
      </c>
      <c r="G167" s="8" t="s">
        <v>19</v>
      </c>
    </row>
    <row r="168" customFormat="false" ht="12.8" hidden="false" customHeight="false" outlineLevel="0" collapsed="false">
      <c r="A168" s="2" t="s">
        <v>32</v>
      </c>
      <c r="B168" s="2" t="s">
        <v>195</v>
      </c>
      <c r="E168" s="2" t="str">
        <f aca="false">"[ '"&amp;A168&amp;"', '"&amp;B168&amp;"' ],"</f>
        <v>[ 'sentence', 'DIV &lt;variable&gt; &lt;Number&gt;' ],</v>
      </c>
      <c r="F168" s="0" t="s">
        <v>36</v>
      </c>
      <c r="G168" s="8" t="s">
        <v>19</v>
      </c>
    </row>
    <row r="169" customFormat="false" ht="12.8" hidden="false" customHeight="false" outlineLevel="0" collapsed="false">
      <c r="A169" s="2" t="s">
        <v>32</v>
      </c>
      <c r="B169" s="2" t="s">
        <v>196</v>
      </c>
      <c r="E169" s="2" t="str">
        <f aca="false">"[ '"&amp;A169&amp;"', '"&amp;B169&amp;"' ],"</f>
        <v>[ 'sentence', 'MOD &lt;variable&gt; &lt;Number&gt;' ],</v>
      </c>
      <c r="F169" s="0" t="s">
        <v>36</v>
      </c>
      <c r="G169" s="8" t="s">
        <v>19</v>
      </c>
    </row>
    <row r="170" customFormat="false" ht="12.8" hidden="false" customHeight="false" outlineLevel="0" collapsed="false">
      <c r="A170" s="2" t="s">
        <v>32</v>
      </c>
      <c r="B170" s="2" t="s">
        <v>197</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198</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199</v>
      </c>
      <c r="E172" s="2" t="str">
        <f aca="false">"[ '"&amp;A172&amp;"', '"&amp;B172&amp;"' ],"</f>
        <v>[ 'sentence', 'COUNT OPTIONS TO &lt;variable&gt;' ],</v>
      </c>
      <c r="G172" s="8" t="s">
        <v>19</v>
      </c>
    </row>
    <row r="173" customFormat="false" ht="12.8" hidden="false" customHeight="false" outlineLevel="0" collapsed="false">
      <c r="A173" s="2" t="s">
        <v>32</v>
      </c>
      <c r="B173" s="2" t="s">
        <v>200</v>
      </c>
      <c r="E173" s="2" t="str">
        <f aca="false">"[ '"&amp;A173&amp;"', '"&amp;B173&amp;"' ],"</f>
        <v>[ 'sentence', 'LOG &lt;variable&gt; ...' ],</v>
      </c>
      <c r="F173" s="0" t="s">
        <v>36</v>
      </c>
      <c r="G173" s="8" t="s">
        <v>19</v>
      </c>
    </row>
    <row r="174" customFormat="false" ht="12.8" hidden="false" customHeight="false" outlineLevel="0" collapsed="false">
      <c r="A174" s="2" t="s">
        <v>32</v>
      </c>
      <c r="B174" s="2" t="s">
        <v>201</v>
      </c>
      <c r="E174" s="2" t="str">
        <f aca="false">"[ '"&amp;A174&amp;"', '"&amp;B174&amp;"' ],"</f>
        <v>[ 'sentence', 'LOCALE &lt;variable&gt;' ],</v>
      </c>
      <c r="F174" s="0" t="s">
        <v>36</v>
      </c>
      <c r="G174" s="8" t="s">
        <v>19</v>
      </c>
    </row>
    <row r="175" customFormat="false" ht="12.8" hidden="false" customHeight="false" outlineLevel="0" collapsed="false">
      <c r="A175" s="2" t="s">
        <v>32</v>
      </c>
      <c r="B175" s="2" t="s">
        <v>202</v>
      </c>
      <c r="E175" s="2" t="str">
        <f aca="false">"[ '"&amp;A175&amp;"', '"&amp;B175&amp;"' ],"</f>
        <v>[ 'sentence', 'ABORT' ],</v>
      </c>
      <c r="F175" s="0" t="s">
        <v>36</v>
      </c>
      <c r="G175" s="8" t="s">
        <v>19</v>
      </c>
    </row>
    <row r="176" customFormat="false" ht="12.8" hidden="false" customHeight="false" outlineLevel="0" collapsed="false">
      <c r="A176" s="2" t="s">
        <v>32</v>
      </c>
      <c r="B176" s="2" t="s">
        <v>203</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204</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205</v>
      </c>
      <c r="E178" s="2" t="str">
        <f aca="false">"[ '"&amp;A178&amp;"', '"&amp;B178&amp;"' ],"</f>
        <v>[ 'sentence', '&lt;channel&gt;' ],</v>
      </c>
      <c r="F178" s="0" t="s">
        <v>36</v>
      </c>
      <c r="G178" s="8" t="s">
        <v>12</v>
      </c>
    </row>
    <row r="179" customFormat="false" ht="12.8" hidden="false" customHeight="false" outlineLevel="0" collapsed="false">
      <c r="A179" s="2" t="s">
        <v>206</v>
      </c>
      <c r="B179" s="2" t="s">
        <v>207</v>
      </c>
      <c r="E179" s="2" t="str">
        <f aca="false">"[ '"&amp;A179&amp;"', '"&amp;B179&amp;"' ],"</f>
        <v>[ 'channel', 'CHANNEL DELETE ALL' ],</v>
      </c>
      <c r="F179" s="0" t="s">
        <v>36</v>
      </c>
      <c r="G179" s="8" t="s">
        <v>92</v>
      </c>
    </row>
    <row r="180" customFormat="false" ht="12.8" hidden="false" customHeight="false" outlineLevel="0" collapsed="false">
      <c r="A180" s="2" t="s">
        <v>206</v>
      </c>
      <c r="B180" s="2" t="s">
        <v>208</v>
      </c>
      <c r="E180" s="2" t="str">
        <f aca="false">"[ '"&amp;A180&amp;"', '"&amp;B180&amp;"' ],"</f>
        <v>[ 'channel', 'CHANNEL DELETE &lt;variable&gt;' ],</v>
      </c>
      <c r="F180" s="0" t="s">
        <v>36</v>
      </c>
      <c r="G180" s="8" t="s">
        <v>92</v>
      </c>
    </row>
    <row r="181" customFormat="false" ht="12.8" hidden="false" customHeight="false" outlineLevel="0" collapsed="false">
      <c r="A181" s="2" t="s">
        <v>206</v>
      </c>
      <c r="B181" s="2" t="s">
        <v>209</v>
      </c>
      <c r="E181" s="2" t="str">
        <f aca="false">"[ '"&amp;A181&amp;"', '"&amp;B181&amp;"' ],"</f>
        <v>[ 'channel', 'CHANNEL &lt;channelSpec&gt; TO &lt;variable1&gt; &lt;variable2&gt; FOR &lt;variable3&gt;' ],</v>
      </c>
      <c r="F181" s="0" t="s">
        <v>36</v>
      </c>
      <c r="G181" s="8" t="s">
        <v>92</v>
      </c>
    </row>
    <row r="182" customFormat="false" ht="12.8" hidden="false" customHeight="false" outlineLevel="0" collapsed="false">
      <c r="A182" s="2" t="s">
        <v>206</v>
      </c>
      <c r="B182" s="2" t="s">
        <v>210</v>
      </c>
      <c r="E182" s="2" t="str">
        <f aca="false">"[ '"&amp;A182&amp;"', '"&amp;B182&amp;"' ],"</f>
        <v>[ 'channel', 'CHANNEL &lt;channelSpec&gt; TO &lt;variable1&gt; &lt;variable2&gt;' ],</v>
      </c>
      <c r="F182" s="0" t="s">
        <v>36</v>
      </c>
      <c r="G182" s="8" t="s">
        <v>92</v>
      </c>
    </row>
    <row r="183" customFormat="false" ht="12.8" hidden="false" customHeight="false" outlineLevel="0" collapsed="false">
      <c r="A183" s="2" t="s">
        <v>211</v>
      </c>
      <c r="B183" s="2" t="s">
        <v>212</v>
      </c>
      <c r="E183" s="2" t="str">
        <f aca="false">"[ '"&amp;A183&amp;"', '"&amp;B183&amp;"' ],"</f>
        <v>[ 'channelSpec', 'current' ],</v>
      </c>
      <c r="F183" s="0" t="s">
        <v>36</v>
      </c>
      <c r="G183" s="8" t="s">
        <v>92</v>
      </c>
    </row>
    <row r="184" customFormat="false" ht="12.8" hidden="false" customHeight="false" outlineLevel="0" collapsed="false">
      <c r="A184" s="2" t="s">
        <v>211</v>
      </c>
      <c r="B184" s="2" t="s">
        <v>213</v>
      </c>
      <c r="E184" s="2" t="str">
        <f aca="false">"[ '"&amp;A184&amp;"', '"&amp;B184&amp;"' ],"</f>
        <v>[ 'channelSpec', 'new' ],</v>
      </c>
      <c r="F184" s="0" t="s">
        <v>36</v>
      </c>
      <c r="G184" s="8" t="s">
        <v>92</v>
      </c>
    </row>
    <row r="185" customFormat="false" ht="12.8" hidden="false" customHeight="false" outlineLevel="0" collapsed="false">
      <c r="A185" s="2" t="s">
        <v>32</v>
      </c>
      <c r="B185" s="2" t="s">
        <v>214</v>
      </c>
      <c r="E185" s="2" t="str">
        <f aca="false">"[ '"&amp;A185&amp;"', '"&amp;B185&amp;"' ],"</f>
        <v>[ 'sentence', 'TUNNEL tunnelSpec FROM &lt;variable1&gt; TO &lt;variable2&gt; &lt;variable3&gt; &lt;variable4&gt;' ],</v>
      </c>
      <c r="F185" s="0" t="s">
        <v>36</v>
      </c>
      <c r="G185" s="8" t="s">
        <v>92</v>
      </c>
    </row>
    <row r="186" customFormat="false" ht="12.8" hidden="false" customHeight="false" outlineLevel="0" collapsed="false">
      <c r="A186" s="2" t="s">
        <v>215</v>
      </c>
      <c r="B186" s="2" t="s">
        <v>216</v>
      </c>
      <c r="E186" s="2" t="str">
        <f aca="false">"[ '"&amp;A186&amp;"', '"&amp;B186&amp;"' ],"</f>
        <v>[ 'tunnelSpec', 'text' ],</v>
      </c>
      <c r="F186" s="0" t="s">
        <v>36</v>
      </c>
      <c r="G186" s="8" t="s">
        <v>92</v>
      </c>
    </row>
    <row r="187" customFormat="false" ht="12.8" hidden="false" customHeight="false" outlineLevel="0" collapsed="false">
      <c r="A187" s="2" t="s">
        <v>215</v>
      </c>
      <c r="B187" s="2" t="s">
        <v>217</v>
      </c>
      <c r="E187" s="2" t="str">
        <f aca="false">"[ '"&amp;A187&amp;"', '"&amp;B187&amp;"' ],"</f>
        <v>[ 'tunnelSpec', 'all' ],</v>
      </c>
      <c r="F187" s="0" t="s">
        <v>36</v>
      </c>
      <c r="G187" s="8" t="s">
        <v>92</v>
      </c>
    </row>
    <row r="188" customFormat="false" ht="12.8" hidden="false" customHeight="false" outlineLevel="0" collapsed="false">
      <c r="A188" s="2" t="s">
        <v>215</v>
      </c>
      <c r="B188" s="2" t="s">
        <v>218</v>
      </c>
      <c r="E188" s="2" t="str">
        <f aca="false">"[ '"&amp;A188&amp;"', '"&amp;B188&amp;"' ],"</f>
        <v>[ 'tunnelSpec', 'allButText' ],</v>
      </c>
      <c r="F188" s="0" t="s">
        <v>36</v>
      </c>
      <c r="G188" s="8" t="s">
        <v>92</v>
      </c>
    </row>
    <row r="189" customFormat="false" ht="12.8" hidden="false" customHeight="false" outlineLevel="0" collapsed="false">
      <c r="A189" s="2" t="s">
        <v>215</v>
      </c>
      <c r="B189" s="2" t="s">
        <v>219</v>
      </c>
      <c r="E189" s="2" t="str">
        <f aca="false">"[ '"&amp;A189&amp;"', '"&amp;B189&amp;"' ],"</f>
        <v>[ 'tunnelSpec', 'nothing' ],</v>
      </c>
      <c r="F189" s="0" t="s">
        <v>36</v>
      </c>
      <c r="G189" s="8" t="s">
        <v>92</v>
      </c>
    </row>
    <row r="190" customFormat="false" ht="12.8" hidden="false" customHeight="false" outlineLevel="0" collapsed="false">
      <c r="A190" s="2" t="s">
        <v>215</v>
      </c>
      <c r="B190" s="2" t="s">
        <v>165</v>
      </c>
      <c r="E190" s="2" t="str">
        <f aca="false">"[ '"&amp;A190&amp;"', '"&amp;B190&amp;"' ],"</f>
        <v>[ 'tunnelSpec', 'image' ],</v>
      </c>
      <c r="F190" s="0" t="s">
        <v>36</v>
      </c>
      <c r="G190" s="8" t="s">
        <v>92</v>
      </c>
    </row>
    <row r="191" customFormat="false" ht="12.8" hidden="false" customHeight="false" outlineLevel="0" collapsed="false">
      <c r="A191" s="2" t="s">
        <v>215</v>
      </c>
      <c r="B191" s="2" t="s">
        <v>166</v>
      </c>
      <c r="E191" s="2" t="str">
        <f aca="false">"[ '"&amp;A191&amp;"', '"&amp;B191&amp;"' ],"</f>
        <v>[ 'tunnelSpec', 'audio' ],</v>
      </c>
      <c r="F191" s="0" t="s">
        <v>36</v>
      </c>
      <c r="G191" s="8" t="s">
        <v>92</v>
      </c>
    </row>
    <row r="192" customFormat="false" ht="12.8" hidden="false" customHeight="false" outlineLevel="0" collapsed="false">
      <c r="A192" s="2" t="s">
        <v>215</v>
      </c>
      <c r="B192" s="2" t="s">
        <v>167</v>
      </c>
      <c r="E192" s="2" t="str">
        <f aca="false">"[ '"&amp;A192&amp;"', '"&amp;B192&amp;"' ],"</f>
        <v>[ 'tunnelSpec', 'voice' ],</v>
      </c>
      <c r="F192" s="0" t="s">
        <v>36</v>
      </c>
      <c r="G192" s="8" t="s">
        <v>92</v>
      </c>
    </row>
    <row r="193" customFormat="false" ht="12.8" hidden="false" customHeight="false" outlineLevel="0" collapsed="false">
      <c r="A193" s="2" t="s">
        <v>215</v>
      </c>
      <c r="B193" s="2" t="s">
        <v>168</v>
      </c>
      <c r="E193" s="2" t="str">
        <f aca="false">"[ '"&amp;A193&amp;"', '"&amp;B193&amp;"' ],"</f>
        <v>[ 'tunnelSpec', 'video' ],</v>
      </c>
      <c r="F193" s="0" t="s">
        <v>36</v>
      </c>
      <c r="G193" s="8" t="s">
        <v>92</v>
      </c>
    </row>
    <row r="194" customFormat="false" ht="12.8" hidden="false" customHeight="false" outlineLevel="0" collapsed="false">
      <c r="A194" s="2" t="s">
        <v>215</v>
      </c>
      <c r="B194" s="2" t="s">
        <v>169</v>
      </c>
      <c r="E194" s="2" t="str">
        <f aca="false">"[ '"&amp;A194&amp;"', '"&amp;B194&amp;"' ],"</f>
        <v>[ 'tunnelSpec', 'videonote' ],</v>
      </c>
      <c r="F194" s="0" t="s">
        <v>36</v>
      </c>
      <c r="G194" s="8" t="s">
        <v>92</v>
      </c>
    </row>
    <row r="195" customFormat="false" ht="12.8" hidden="false" customHeight="false" outlineLevel="0" collapsed="false">
      <c r="A195" s="2" t="s">
        <v>215</v>
      </c>
      <c r="B195" s="2" t="s">
        <v>170</v>
      </c>
      <c r="E195" s="2" t="str">
        <f aca="false">"[ '"&amp;A195&amp;"', '"&amp;B195&amp;"' ],"</f>
        <v>[ 'tunnelSpec', 'document' ],</v>
      </c>
      <c r="F195" s="0" t="s">
        <v>36</v>
      </c>
      <c r="G195" s="8" t="s">
        <v>92</v>
      </c>
    </row>
    <row r="196" customFormat="false" ht="12.8" hidden="false" customHeight="false" outlineLevel="0" collapsed="false">
      <c r="A196" s="2" t="s">
        <v>215</v>
      </c>
      <c r="B196" s="2" t="s">
        <v>171</v>
      </c>
      <c r="E196" s="2" t="str">
        <f aca="false">"[ '"&amp;A196&amp;"', '"&amp;B196&amp;"' ],"</f>
        <v>[ 'tunnelSpec', 'location' ],</v>
      </c>
      <c r="F196" s="0" t="s">
        <v>36</v>
      </c>
      <c r="G196" s="8" t="s">
        <v>92</v>
      </c>
    </row>
    <row r="197" customFormat="false" ht="12.8" hidden="false" customHeight="false" outlineLevel="0" collapsed="false">
      <c r="A197" s="2" t="s">
        <v>32</v>
      </c>
      <c r="B197" s="2" t="s">
        <v>220</v>
      </c>
      <c r="E197" s="2" t="str">
        <f aca="false">"[ '"&amp;A197&amp;"', '"&amp;B197&amp;"' ],"</f>
        <v>[ 'sentence', 'USERID FROM &lt;variable&gt;' ],</v>
      </c>
      <c r="F197" s="0" t="s">
        <v>36</v>
      </c>
      <c r="G197" s="8" t="s">
        <v>19</v>
      </c>
    </row>
    <row r="198" customFormat="false" ht="12.8" hidden="false" customHeight="false" outlineLevel="0" collapsed="false">
      <c r="A198" s="2" t="s">
        <v>32</v>
      </c>
      <c r="B198" s="2" t="s">
        <v>221</v>
      </c>
      <c r="E198" s="2" t="str">
        <f aca="false">"[ '"&amp;A198&amp;"', '"&amp;B198&amp;"' ],"</f>
        <v>[ 'sentence', 'USERID TO &lt;variable&gt;' ],</v>
      </c>
      <c r="F198" s="0" t="s">
        <v>36</v>
      </c>
      <c r="G198" s="8" t="s">
        <v>19</v>
      </c>
    </row>
    <row r="199" customFormat="false" ht="12.8" hidden="false" customHeight="false" outlineLevel="0" collapsed="false">
      <c r="A199" s="2" t="s">
        <v>32</v>
      </c>
      <c r="B199" s="2" t="s">
        <v>222</v>
      </c>
      <c r="E199" s="2" t="str">
        <f aca="false">"[ '"&amp;A199&amp;"', '"&amp;B199&amp;"' ],"</f>
        <v>[ 'sentence', 'TRACE' ],</v>
      </c>
      <c r="F199" s="0" t="s">
        <v>36</v>
      </c>
      <c r="G199" s="8" t="s">
        <v>19</v>
      </c>
    </row>
    <row r="200" customFormat="false" ht="12.8" hidden="false" customHeight="false" outlineLevel="0" collapsed="false">
      <c r="A200" s="2" t="s">
        <v>32</v>
      </c>
      <c r="B200" s="2" t="s">
        <v>223</v>
      </c>
      <c r="E200" s="2" t="str">
        <f aca="false">"[ '"&amp;A200&amp;"', '"&amp;B200&amp;"' ],"</f>
        <v>[ 'sentence', 'NOTRACE' ],</v>
      </c>
      <c r="F200" s="0" t="s">
        <v>36</v>
      </c>
      <c r="G200" s="8" t="s">
        <v>19</v>
      </c>
      <c r="H200" s="9"/>
      <c r="I200" s="2"/>
      <c r="J200" s="2"/>
      <c r="K200" s="2"/>
    </row>
    <row r="201" customFormat="false" ht="12.8" hidden="false" customHeight="false" outlineLevel="0" collapsed="false">
      <c r="A201" s="2" t="s">
        <v>32</v>
      </c>
      <c r="B201" s="2" t="s">
        <v>224</v>
      </c>
      <c r="E201" s="2" t="str">
        <f aca="false">"[ '"&amp;A201&amp;"', '"&amp;B201&amp;"' ],"</f>
        <v>[ 'sentence', 'DISPLAY &lt;variable1&gt; TITLE &lt;variable2&gt; ON &lt;BotName&gt; &lt;variable3opt&gt; &lt;variable4opt&gt;' ],</v>
      </c>
      <c r="F201" s="0" t="s">
        <v>36</v>
      </c>
      <c r="G201" s="8" t="s">
        <v>225</v>
      </c>
      <c r="H201" s="9"/>
      <c r="I201" s="2"/>
      <c r="J201" s="2"/>
      <c r="K201" s="2"/>
    </row>
    <row r="202" customFormat="false" ht="12.8" hidden="false" customHeight="false" outlineLevel="0" collapsed="false">
      <c r="A202" s="2" t="s">
        <v>32</v>
      </c>
      <c r="B202" s="2" t="s">
        <v>226</v>
      </c>
      <c r="E202" s="2" t="str">
        <f aca="false">"[ '"&amp;A202&amp;"', '"&amp;B202&amp;"' ],"</f>
        <v>[ 'sentence', 'DISPLAY &lt;variable1&gt; ON &lt;BotName&gt; &lt;variable2opt&gt; &lt;variable3opt&gt;' ],</v>
      </c>
      <c r="F202" s="0" t="s">
        <v>36</v>
      </c>
      <c r="G202" s="8" t="s">
        <v>225</v>
      </c>
      <c r="H202" s="9"/>
      <c r="I202" s="2"/>
      <c r="J202" s="2"/>
      <c r="K202" s="2"/>
    </row>
    <row r="203" customFormat="false" ht="12.8" hidden="false" customHeight="false" outlineLevel="0" collapsed="false">
      <c r="A203" s="2" t="s">
        <v>32</v>
      </c>
      <c r="B203" s="2" t="s">
        <v>227</v>
      </c>
      <c r="E203" s="2" t="str">
        <f aca="false">"[ '"&amp;A203&amp;"', '"&amp;B203&amp;"' ],"</f>
        <v>[ 'sentence', 'BLOAD &lt;variable1&gt; TO &lt;variable2&gt;' ],</v>
      </c>
      <c r="F203" s="0" t="s">
        <v>36</v>
      </c>
      <c r="G203" s="8" t="s">
        <v>225</v>
      </c>
      <c r="H203" s="9"/>
      <c r="I203" s="2"/>
      <c r="J203" s="2"/>
      <c r="K203" s="2"/>
    </row>
    <row r="204" customFormat="false" ht="12.8" hidden="false" customHeight="false" outlineLevel="0" collapsed="false">
      <c r="A204" s="2" t="s">
        <v>32</v>
      </c>
      <c r="B204" s="2" t="s">
        <v>228</v>
      </c>
      <c r="E204" s="2" t="str">
        <f aca="false">"[ '"&amp;A204&amp;"', '"&amp;B204&amp;"' ],"</f>
        <v>[ 'sentence', 'BSAVE &lt;variable1&gt; AS &lt;variable2&gt;' ],</v>
      </c>
      <c r="F204" s="0" t="s">
        <v>36</v>
      </c>
      <c r="G204" s="8" t="s">
        <v>225</v>
      </c>
      <c r="H204" s="9"/>
      <c r="I204" s="2"/>
      <c r="J204" s="2"/>
      <c r="K204" s="2"/>
    </row>
    <row r="205" customFormat="false" ht="12.8" hidden="false" customHeight="false" outlineLevel="0" collapsed="false">
      <c r="A205" s="2" t="s">
        <v>32</v>
      </c>
      <c r="B205" s="2" t="s">
        <v>229</v>
      </c>
      <c r="E205" s="2" t="str">
        <f aca="false">"[ '"&amp;A205&amp;"', '"&amp;B205&amp;"' ],"</f>
        <v>[ 'sentence', 'EXTRACT &lt;extractSpec&gt; FROM &lt;variable1&gt; TO &lt;variable2&gt;' ],</v>
      </c>
      <c r="F205" s="0" t="s">
        <v>36</v>
      </c>
      <c r="G205" s="8" t="s">
        <v>225</v>
      </c>
      <c r="H205" s="9"/>
      <c r="I205" s="2"/>
      <c r="J205" s="2"/>
      <c r="K205" s="2"/>
    </row>
    <row r="206" customFormat="false" ht="12.8" hidden="false" customHeight="false" outlineLevel="0" collapsed="false">
      <c r="A206" s="2" t="s">
        <v>230</v>
      </c>
      <c r="B206" s="2" t="s">
        <v>173</v>
      </c>
      <c r="E206" s="2" t="str">
        <f aca="false">"[ '"&amp;A206&amp;"', '"&amp;B206&amp;"' ],"</f>
        <v>[ 'extractSpec', 'sound' ],</v>
      </c>
      <c r="F206" s="0" t="s">
        <v>36</v>
      </c>
      <c r="G206" s="8" t="s">
        <v>225</v>
      </c>
      <c r="H206" s="9"/>
      <c r="I206" s="2"/>
      <c r="J206" s="2"/>
      <c r="K206" s="2"/>
    </row>
    <row r="207" customFormat="false" ht="12.8" hidden="false" customHeight="false" outlineLevel="0" collapsed="false">
      <c r="A207" s="2" t="s">
        <v>230</v>
      </c>
      <c r="B207" s="2" t="s">
        <v>231</v>
      </c>
      <c r="E207" s="2" t="str">
        <f aca="false">"[ '"&amp;A207&amp;"', '"&amp;B207&amp;"' ],"</f>
        <v>[ 'extractSpec', 'latitude' ],</v>
      </c>
      <c r="F207" s="0" t="s">
        <v>36</v>
      </c>
      <c r="G207" s="8" t="s">
        <v>225</v>
      </c>
      <c r="H207" s="9"/>
      <c r="I207" s="2"/>
      <c r="J207" s="2"/>
      <c r="K207" s="2"/>
    </row>
    <row r="208" customFormat="false" ht="12.8" hidden="false" customHeight="false" outlineLevel="0" collapsed="false">
      <c r="A208" s="2" t="s">
        <v>230</v>
      </c>
      <c r="B208" s="2" t="s">
        <v>232</v>
      </c>
      <c r="E208" s="2" t="str">
        <f aca="false">"[ '"&amp;A208&amp;"', '"&amp;B208&amp;"' ],"</f>
        <v>[ 'extractSpec', 'longitude' ],</v>
      </c>
      <c r="F208" s="0" t="s">
        <v>36</v>
      </c>
      <c r="G208" s="8" t="s">
        <v>225</v>
      </c>
      <c r="H208" s="9"/>
      <c r="I208" s="2"/>
      <c r="J208" s="2"/>
      <c r="K208" s="2"/>
    </row>
    <row r="209" customFormat="false" ht="12.8" hidden="false" customHeight="false" outlineLevel="0" collapsed="false">
      <c r="A209" s="2" t="s">
        <v>230</v>
      </c>
      <c r="B209" s="2" t="s">
        <v>233</v>
      </c>
      <c r="E209" s="2" t="str">
        <f aca="false">"[ '"&amp;A209&amp;"', '"&amp;B209&amp;"' ],"</f>
        <v>[ 'extractSpec', 'width' ],</v>
      </c>
      <c r="F209" s="0" t="s">
        <v>36</v>
      </c>
      <c r="G209" s="8" t="s">
        <v>225</v>
      </c>
      <c r="H209" s="9"/>
      <c r="I209" s="2"/>
      <c r="J209" s="2"/>
      <c r="K209" s="2"/>
    </row>
    <row r="210" customFormat="false" ht="12.8" hidden="false" customHeight="false" outlineLevel="0" collapsed="false">
      <c r="A210" s="2" t="s">
        <v>230</v>
      </c>
      <c r="B210" s="2" t="s">
        <v>234</v>
      </c>
      <c r="E210" s="2" t="str">
        <f aca="false">"[ '"&amp;A210&amp;"', '"&amp;B210&amp;"' ],"</f>
        <v>[ 'extractSpec', 'height' ],</v>
      </c>
      <c r="F210" s="0" t="s">
        <v>36</v>
      </c>
      <c r="G210" s="8" t="s">
        <v>225</v>
      </c>
      <c r="H210" s="9"/>
      <c r="I210" s="2"/>
      <c r="J210" s="2"/>
      <c r="K210" s="2"/>
    </row>
    <row r="211" customFormat="false" ht="12.8" hidden="false" customHeight="false" outlineLevel="0" collapsed="false">
      <c r="A211" s="2" t="s">
        <v>230</v>
      </c>
      <c r="B211" s="2" t="s">
        <v>235</v>
      </c>
      <c r="E211" s="2" t="str">
        <f aca="false">"[ '"&amp;A211&amp;"', '"&amp;B211&amp;"' ],"</f>
        <v>[ 'extractSpec', 'format' ],</v>
      </c>
      <c r="F211" s="0" t="s">
        <v>36</v>
      </c>
      <c r="G211" s="8" t="s">
        <v>225</v>
      </c>
      <c r="H211" s="9"/>
      <c r="I211" s="2"/>
      <c r="J211" s="2"/>
      <c r="K211" s="2"/>
    </row>
    <row r="212" customFormat="false" ht="12.8" hidden="false" customHeight="false" outlineLevel="0" collapsed="false">
      <c r="A212" s="2" t="s">
        <v>230</v>
      </c>
      <c r="B212" s="2" t="s">
        <v>236</v>
      </c>
      <c r="E212" s="2" t="str">
        <f aca="false">"[ '"&amp;A212&amp;"', '"&amp;B212&amp;"' ],"</f>
        <v>[ 'extractSpec', 'length' ],</v>
      </c>
      <c r="F212" s="0" t="s">
        <v>36</v>
      </c>
      <c r="G212" s="8" t="s">
        <v>225</v>
      </c>
      <c r="H212" s="9"/>
      <c r="I212" s="2"/>
      <c r="J212" s="2"/>
      <c r="K212" s="2"/>
    </row>
    <row r="213" customFormat="false" ht="12.8" hidden="false" customHeight="false" outlineLevel="0" collapsed="false">
      <c r="A213" s="2"/>
      <c r="B213" s="2"/>
      <c r="E213" s="2"/>
      <c r="G213" s="2"/>
      <c r="H213" s="9"/>
      <c r="I213" s="2"/>
      <c r="J213" s="2"/>
      <c r="K213" s="2"/>
    </row>
    <row r="214" customFormat="false" ht="12.8" hidden="false" customHeight="false" outlineLevel="0" collapsed="false">
      <c r="A214" s="2"/>
      <c r="B214" s="2"/>
      <c r="E214" s="2"/>
      <c r="G214" s="2"/>
      <c r="H214" s="9"/>
      <c r="I214" s="2"/>
      <c r="J214" s="2"/>
      <c r="K214" s="2"/>
    </row>
    <row r="215" customFormat="false" ht="12.8" hidden="false" customHeight="false" outlineLevel="0" collapsed="false">
      <c r="A215" s="2"/>
      <c r="B215" s="2"/>
      <c r="C215" s="2"/>
      <c r="E215" s="2"/>
      <c r="F215" s="2"/>
      <c r="G215" s="2"/>
      <c r="H215" s="9"/>
      <c r="I215" s="2"/>
      <c r="J215" s="2"/>
      <c r="K215" s="2"/>
    </row>
    <row r="216" customFormat="false" ht="12.8" hidden="false" customHeight="false" outlineLevel="0" collapsed="false">
      <c r="A216" s="4" t="s">
        <v>237</v>
      </c>
      <c r="B216" s="5"/>
      <c r="C216" s="5"/>
      <c r="D216" s="5"/>
      <c r="E216" s="5"/>
      <c r="F216" s="5"/>
      <c r="G216" s="5"/>
      <c r="H216" s="2"/>
      <c r="I216" s="9"/>
      <c r="J216" s="2"/>
      <c r="K216" s="2"/>
      <c r="L216" s="2"/>
    </row>
    <row r="217" customFormat="false" ht="12.8" hidden="false" customHeight="false" outlineLevel="0" collapsed="false">
      <c r="A217" s="6" t="s">
        <v>238</v>
      </c>
      <c r="B217" s="6" t="s">
        <v>239</v>
      </c>
      <c r="C217" s="6" t="s">
        <v>240</v>
      </c>
      <c r="D217" s="6"/>
      <c r="E217" s="6" t="s">
        <v>5</v>
      </c>
      <c r="F217" s="6"/>
      <c r="G217" s="6"/>
      <c r="H217" s="2"/>
      <c r="I217" s="9"/>
      <c r="J217" s="2"/>
      <c r="K217" s="2"/>
      <c r="L217" s="2"/>
    </row>
    <row r="218" customFormat="false" ht="12.8" hidden="false" customHeight="false" outlineLevel="0" collapsed="false">
      <c r="A218" s="2"/>
      <c r="B218" s="2" t="s">
        <v>241</v>
      </c>
      <c r="C218" s="2"/>
      <c r="D218" s="2"/>
      <c r="E218" s="2"/>
      <c r="F218" s="2"/>
      <c r="G218" s="2"/>
      <c r="H218" s="2"/>
      <c r="I218" s="9"/>
      <c r="J218" s="2"/>
      <c r="K218" s="2"/>
      <c r="L218" s="2"/>
    </row>
    <row r="219" customFormat="false" ht="12.8" hidden="false" customHeight="false" outlineLevel="0" collapsed="false">
      <c r="A219" s="2"/>
      <c r="B219" s="2" t="s">
        <v>27</v>
      </c>
      <c r="C219" s="2"/>
      <c r="D219" s="2"/>
      <c r="E219" s="2"/>
      <c r="F219" s="2"/>
      <c r="G219" s="2"/>
      <c r="H219" s="2"/>
      <c r="I219" s="9"/>
      <c r="J219" s="2"/>
      <c r="K219" s="2"/>
      <c r="L219" s="2"/>
    </row>
    <row r="220" customFormat="false" ht="12.8" hidden="false" customHeight="false" outlineLevel="0" collapsed="false">
      <c r="A220" s="2"/>
      <c r="B220" s="2" t="s">
        <v>30</v>
      </c>
      <c r="C220" s="2"/>
      <c r="D220" s="2"/>
      <c r="E220" s="2"/>
      <c r="F220" s="2"/>
      <c r="G220" s="2"/>
      <c r="H220" s="2"/>
      <c r="I220" s="9"/>
      <c r="J220" s="2"/>
      <c r="K220" s="2"/>
      <c r="L220" s="2"/>
    </row>
    <row r="221" customFormat="false" ht="12.8" hidden="false" customHeight="false" outlineLevel="0" collapsed="false">
      <c r="A221" s="2"/>
      <c r="B221" s="2" t="s">
        <v>31</v>
      </c>
      <c r="C221" s="2"/>
      <c r="D221" s="2"/>
      <c r="E221" s="2"/>
      <c r="F221" s="2"/>
      <c r="G221" s="2"/>
      <c r="H221" s="2"/>
      <c r="I221" s="9"/>
      <c r="J221" s="2"/>
      <c r="K221" s="2"/>
      <c r="L221" s="2"/>
    </row>
    <row r="222" customFormat="false" ht="12.8" hidden="false" customHeight="false" outlineLevel="0" collapsed="false">
      <c r="A222" s="2"/>
      <c r="B222" s="2" t="s">
        <v>242</v>
      </c>
      <c r="C222" s="2"/>
      <c r="D222" s="2"/>
      <c r="E222" s="2"/>
      <c r="F222" s="2"/>
      <c r="G222" s="2"/>
      <c r="H222" s="2"/>
      <c r="I222" s="9"/>
      <c r="J222" s="2"/>
      <c r="K222" s="2"/>
      <c r="L222" s="2"/>
    </row>
    <row r="223" customFormat="false" ht="12.8" hidden="false" customHeight="false" outlineLevel="0" collapsed="false">
      <c r="A223" s="2"/>
      <c r="B223" s="2" t="s">
        <v>243</v>
      </c>
      <c r="C223" s="2"/>
      <c r="D223" s="2"/>
      <c r="E223" s="2"/>
      <c r="F223" s="2"/>
      <c r="G223" s="2"/>
    </row>
    <row r="224" customFormat="false" ht="12.8" hidden="false" customHeight="false" outlineLevel="0" collapsed="false">
      <c r="A224" s="2"/>
      <c r="B224" s="2" t="s">
        <v>244</v>
      </c>
      <c r="C224" s="2"/>
      <c r="D224" s="2"/>
      <c r="E224" s="2"/>
      <c r="F224" s="2"/>
      <c r="G224" s="2"/>
    </row>
    <row r="225" customFormat="false" ht="12.8" hidden="false" customHeight="false" outlineLevel="0" collapsed="false">
      <c r="A225" s="2"/>
      <c r="B225" s="2" t="s">
        <v>245</v>
      </c>
      <c r="C225" s="2"/>
      <c r="D225" s="2"/>
      <c r="E225" s="2"/>
      <c r="F225" s="2"/>
      <c r="G225" s="2"/>
    </row>
    <row r="226" customFormat="false" ht="12.8" hidden="false" customHeight="false" outlineLevel="0" collapsed="false">
      <c r="A226" s="2"/>
      <c r="B226" s="2" t="s">
        <v>246</v>
      </c>
      <c r="C226" s="2"/>
      <c r="D226" s="2"/>
      <c r="E226" s="2"/>
      <c r="F226" s="2"/>
      <c r="G226" s="2"/>
    </row>
    <row r="227" customFormat="false" ht="12.8" hidden="false" customHeight="false" outlineLevel="0" collapsed="false">
      <c r="A227" s="2"/>
      <c r="B227" s="2" t="s">
        <v>247</v>
      </c>
      <c r="C227" s="2"/>
      <c r="D227" s="2"/>
      <c r="E227" s="2"/>
      <c r="F227" s="2"/>
      <c r="G227" s="2"/>
    </row>
    <row r="228" customFormat="false" ht="12.8" hidden="false" customHeight="false" outlineLevel="0" collapsed="false">
      <c r="A228" s="2"/>
      <c r="B228" s="2" t="s">
        <v>248</v>
      </c>
      <c r="C228" s="2"/>
      <c r="D228" s="2"/>
      <c r="E228" s="2"/>
      <c r="F228" s="2"/>
      <c r="G228" s="2"/>
    </row>
    <row r="229" customFormat="false" ht="12.8" hidden="false" customHeight="false" outlineLevel="0" collapsed="false">
      <c r="A229" s="2" t="s">
        <v>249</v>
      </c>
      <c r="B229" s="2" t="s">
        <v>250</v>
      </c>
      <c r="C229" s="2" t="n">
        <f aca="false">IF(C228="",100,C228)+1</f>
        <v>101</v>
      </c>
      <c r="D229" s="2"/>
      <c r="E229" s="2" t="str">
        <f aca="false">C229&amp;" =&gt; [ '"&amp;B229&amp;"', '"&amp;A229&amp;"' ],"</f>
        <v>101 =&gt; [ ':', 'sequence' ],</v>
      </c>
      <c r="F229" s="2"/>
      <c r="G229" s="2"/>
    </row>
    <row r="230" customFormat="false" ht="12.8" hidden="false" customHeight="false" outlineLevel="0" collapsed="false">
      <c r="A230" s="2" t="s">
        <v>38</v>
      </c>
      <c r="B230" s="2" t="s">
        <v>251</v>
      </c>
      <c r="C230" s="2" t="n">
        <f aca="false">IF(C229="",100,C229)+1</f>
        <v>102</v>
      </c>
      <c r="D230" s="2"/>
      <c r="E230" s="2" t="str">
        <f aca="false">C230&amp;" =&gt; [ '"&amp;B230&amp;"', '"&amp;A230&amp;"' ],"</f>
        <v>102 =&gt; [ 'IF', 'if' ],</v>
      </c>
      <c r="F230" s="2"/>
      <c r="G230" s="2"/>
    </row>
    <row r="231" customFormat="false" ht="12.8" hidden="false" customHeight="false" outlineLevel="0" collapsed="false">
      <c r="A231" s="2"/>
      <c r="B231" s="2" t="s">
        <v>252</v>
      </c>
      <c r="C231" s="2" t="n">
        <f aca="false">IF(C230="",100,C230)+1</f>
        <v>103</v>
      </c>
      <c r="D231" s="2"/>
      <c r="E231" s="2" t="str">
        <f aca="false">C231&amp;" =&gt; [ '"&amp;B231&amp;"', '"&amp;A231&amp;"' ],"</f>
        <v>103 =&gt; [ 'THEN', '' ],</v>
      </c>
      <c r="F231" s="2"/>
      <c r="G231" s="2"/>
    </row>
    <row r="232" customFormat="false" ht="12.8" hidden="false" customHeight="false" outlineLevel="0" collapsed="false">
      <c r="A232" s="2"/>
      <c r="B232" s="2" t="s">
        <v>253</v>
      </c>
      <c r="C232" s="2" t="n">
        <f aca="false">IF(C231="",100,C231)+1</f>
        <v>104</v>
      </c>
      <c r="D232" s="2"/>
      <c r="E232" s="2" t="str">
        <f aca="false">C232&amp;" =&gt; [ '"&amp;B232&amp;"', '"&amp;A232&amp;"' ],"</f>
        <v>104 =&gt; [ 'ELSE', '' ],</v>
      </c>
      <c r="F232" s="2"/>
      <c r="G232" s="2"/>
    </row>
    <row r="233" customFormat="false" ht="12.8" hidden="false" customHeight="false" outlineLevel="0" collapsed="false">
      <c r="A233" s="2" t="s">
        <v>254</v>
      </c>
      <c r="B233" s="2" t="s">
        <v>255</v>
      </c>
      <c r="C233" s="2" t="n">
        <f aca="false">IF(C232="",100,C232)+1</f>
        <v>105</v>
      </c>
      <c r="D233" s="2"/>
      <c r="E233" s="2" t="str">
        <f aca="false">C233&amp;" =&gt; [ '"&amp;B233&amp;"', '"&amp;A233&amp;"' ],"</f>
        <v>105 =&gt; [ 'EQ', 'eq' ],</v>
      </c>
      <c r="F233" s="2"/>
      <c r="G233" s="2"/>
    </row>
    <row r="234" customFormat="false" ht="12.8" hidden="false" customHeight="false" outlineLevel="0" collapsed="false">
      <c r="A234" s="2" t="s">
        <v>256</v>
      </c>
      <c r="B234" s="2" t="s">
        <v>257</v>
      </c>
      <c r="C234" s="2" t="n">
        <f aca="false">IF(C233="",100,C233)+1</f>
        <v>106</v>
      </c>
      <c r="D234" s="2"/>
      <c r="E234" s="2" t="str">
        <f aca="false">C234&amp;" =&gt; [ '"&amp;B234&amp;"', '"&amp;A234&amp;"' ],"</f>
        <v>106 =&gt; [ 'NEQ', 'neq' ],</v>
      </c>
      <c r="F234" s="2"/>
      <c r="G234" s="2"/>
    </row>
    <row r="235" customFormat="false" ht="12.8" hidden="false" customHeight="false" outlineLevel="0" collapsed="false">
      <c r="A235" s="2" t="s">
        <v>258</v>
      </c>
      <c r="B235" s="2" t="s">
        <v>259</v>
      </c>
      <c r="C235" s="2" t="n">
        <f aca="false">IF(C234="",100,C234)+1</f>
        <v>107</v>
      </c>
      <c r="D235" s="2"/>
      <c r="E235" s="2" t="str">
        <f aca="false">C235&amp;" =&gt; [ '"&amp;B235&amp;"', '"&amp;A235&amp;"' ],"</f>
        <v>107 =&gt; [ 'GT', 'gt' ],</v>
      </c>
      <c r="F235" s="2"/>
      <c r="G235" s="2"/>
    </row>
    <row r="236" customFormat="false" ht="12.8" hidden="false" customHeight="false" outlineLevel="0" collapsed="false">
      <c r="A236" s="2" t="s">
        <v>260</v>
      </c>
      <c r="B236" s="2" t="s">
        <v>261</v>
      </c>
      <c r="C236" s="2" t="n">
        <f aca="false">IF(C235="",100,C235)+1</f>
        <v>108</v>
      </c>
      <c r="D236" s="2"/>
      <c r="E236" s="2" t="str">
        <f aca="false">C236&amp;" =&gt; [ '"&amp;B236&amp;"', '"&amp;A236&amp;"' ],"</f>
        <v>108 =&gt; [ 'GTE', 'gte' ],</v>
      </c>
      <c r="F236" s="2"/>
      <c r="G236" s="2"/>
    </row>
    <row r="237" customFormat="false" ht="12.8" hidden="false" customHeight="false" outlineLevel="0" collapsed="false">
      <c r="A237" s="2" t="s">
        <v>262</v>
      </c>
      <c r="B237" s="2" t="s">
        <v>263</v>
      </c>
      <c r="C237" s="2" t="n">
        <f aca="false">IF(C236="",100,C236)+1</f>
        <v>109</v>
      </c>
      <c r="D237" s="2"/>
      <c r="E237" s="2" t="str">
        <f aca="false">C237&amp;" =&gt; [ '"&amp;B237&amp;"', '"&amp;A237&amp;"' ],"</f>
        <v>109 =&gt; [ 'LT', 'lt' ],</v>
      </c>
      <c r="F237" s="2"/>
      <c r="G237" s="2"/>
    </row>
    <row r="238" customFormat="false" ht="12.8" hidden="false" customHeight="false" outlineLevel="0" collapsed="false">
      <c r="A238" s="2" t="s">
        <v>264</v>
      </c>
      <c r="B238" s="2" t="s">
        <v>265</v>
      </c>
      <c r="C238" s="2" t="n">
        <f aca="false">IF(C237="",100,C237)+1</f>
        <v>110</v>
      </c>
      <c r="D238" s="2"/>
      <c r="E238" s="2" t="str">
        <f aca="false">C238&amp;" =&gt; [ '"&amp;B238&amp;"', '"&amp;A238&amp;"' ],"</f>
        <v>110 =&gt; [ 'LTE', 'lte' ],</v>
      </c>
      <c r="F238" s="2"/>
      <c r="G238" s="2"/>
    </row>
    <row r="239" customFormat="false" ht="12.8" hidden="false" customHeight="false" outlineLevel="0" collapsed="false">
      <c r="A239" s="2" t="s">
        <v>266</v>
      </c>
      <c r="B239" s="2" t="s">
        <v>267</v>
      </c>
      <c r="C239" s="2" t="n">
        <f aca="false">IF(C238="",100,C238)+1</f>
        <v>111</v>
      </c>
      <c r="D239" s="2"/>
      <c r="E239" s="2" t="str">
        <f aca="false">C239&amp;" =&gt; [ '"&amp;B239&amp;"', '"&amp;A239&amp;"' ],"</f>
        <v>111 =&gt; [ 'NOT', 'not' ],</v>
      </c>
      <c r="F239" s="2"/>
      <c r="G239" s="2"/>
    </row>
    <row r="240" customFormat="false" ht="12.8" hidden="false" customHeight="false" outlineLevel="0" collapsed="false">
      <c r="A240" s="2" t="s">
        <v>268</v>
      </c>
      <c r="B240" s="2" t="s">
        <v>269</v>
      </c>
      <c r="C240" s="2" t="n">
        <f aca="false">IF(C239="",100,C239)+1</f>
        <v>112</v>
      </c>
      <c r="D240" s="2"/>
      <c r="E240" s="2" t="str">
        <f aca="false">C240&amp;" =&gt; [ '"&amp;B240&amp;"', '"&amp;A240&amp;"' ],"</f>
        <v>112 =&gt; [ 'EMPTY', 'empty' ],</v>
      </c>
      <c r="F240" s="2"/>
      <c r="G240" s="2"/>
    </row>
    <row r="241" customFormat="false" ht="12.8" hidden="false" customHeight="false" outlineLevel="0" collapsed="false">
      <c r="A241" s="2" t="s">
        <v>270</v>
      </c>
      <c r="B241" s="2" t="s">
        <v>63</v>
      </c>
      <c r="C241" s="2" t="n">
        <f aca="false">IF(C240="",100,C240)+1</f>
        <v>113</v>
      </c>
      <c r="D241" s="2"/>
      <c r="E241" s="2" t="str">
        <f aca="false">C241&amp;" =&gt; [ '"&amp;B241&amp;"', '"&amp;A241&amp;"' ],"</f>
        <v>113 =&gt; [ 'ENTRYTYPE', 'entrytype' ],</v>
      </c>
      <c r="F241" s="2"/>
      <c r="G241" s="2"/>
    </row>
    <row r="242" customFormat="false" ht="12.8" hidden="false" customHeight="false" outlineLevel="0" collapsed="false">
      <c r="A242" s="2" t="s">
        <v>271</v>
      </c>
      <c r="B242" s="2" t="s">
        <v>64</v>
      </c>
      <c r="C242" s="2" t="n">
        <f aca="false">IF(C241="",100,C241)+1</f>
        <v>114</v>
      </c>
      <c r="D242" s="2"/>
      <c r="E242" s="2" t="str">
        <f aca="false">C242&amp;" =&gt; [ '"&amp;B242&amp;"', '"&amp;A242&amp;"' ],"</f>
        <v>114 =&gt; [ 'ENTRYTEXT', 'entrytext' ],</v>
      </c>
      <c r="F242" s="2"/>
      <c r="G242" s="2"/>
    </row>
    <row r="243" customFormat="false" ht="12.8" hidden="false" customHeight="false" outlineLevel="0" collapsed="false">
      <c r="A243" s="2" t="s">
        <v>272</v>
      </c>
      <c r="B243" s="2" t="s">
        <v>65</v>
      </c>
      <c r="C243" s="2" t="n">
        <f aca="false">IF(C242="",100,C242)+1</f>
        <v>115</v>
      </c>
      <c r="D243" s="2"/>
      <c r="E243" s="2" t="str">
        <f aca="false">C243&amp;" =&gt; [ '"&amp;B243&amp;"', '"&amp;A243&amp;"' ],"</f>
        <v>115 =&gt; [ 'ENTRYID', 'entryid' ],</v>
      </c>
      <c r="F243" s="2"/>
      <c r="G243" s="2"/>
    </row>
    <row r="244" customFormat="false" ht="12.8" hidden="false" customHeight="false" outlineLevel="0" collapsed="false">
      <c r="A244" s="2" t="s">
        <v>273</v>
      </c>
      <c r="B244" s="2" t="s">
        <v>274</v>
      </c>
      <c r="C244" s="2" t="n">
        <f aca="false">IF(C243="",100,C243)+1</f>
        <v>116</v>
      </c>
      <c r="D244" s="2"/>
      <c r="E244" s="2" t="str">
        <f aca="false">C244&amp;" =&gt; [ '"&amp;B244&amp;"', '"&amp;A244&amp;"' ],"</f>
        <v>116 =&gt; [ 'GOTO', 'goto' ],</v>
      </c>
      <c r="F244" s="2"/>
      <c r="G244" s="2"/>
    </row>
    <row r="245" customFormat="false" ht="12.8" hidden="false" customHeight="false" outlineLevel="0" collapsed="false">
      <c r="A245" s="2" t="s">
        <v>275</v>
      </c>
      <c r="B245" s="2" t="s">
        <v>276</v>
      </c>
      <c r="C245" s="2" t="n">
        <f aca="false">IF(C244="",100,C244)+1</f>
        <v>117</v>
      </c>
      <c r="D245" s="2"/>
      <c r="E245" s="2" t="str">
        <f aca="false">C245&amp;" =&gt; [ '"&amp;B245&amp;"', '"&amp;A245&amp;"' ],"</f>
        <v>117 =&gt; [ 'ON', 'on' ],</v>
      </c>
      <c r="F245" s="2"/>
      <c r="G245" s="2"/>
    </row>
    <row r="246" customFormat="false" ht="12.8" hidden="false" customHeight="false" outlineLevel="0" collapsed="false">
      <c r="A246" s="2" t="s">
        <v>90</v>
      </c>
      <c r="B246" s="2" t="s">
        <v>277</v>
      </c>
      <c r="C246" s="2" t="n">
        <f aca="false">IF(C245="",100,C245)+1</f>
        <v>118</v>
      </c>
      <c r="D246" s="2"/>
      <c r="E246" s="2" t="str">
        <f aca="false">C246&amp;" =&gt; [ '"&amp;B246&amp;"', '"&amp;A246&amp;"' ],"</f>
        <v>118 =&gt; [ 'PRINT', 'print' ],</v>
      </c>
      <c r="F246" s="2"/>
      <c r="G246" s="2"/>
    </row>
    <row r="247" customFormat="false" ht="12.8" hidden="false" customHeight="false" outlineLevel="0" collapsed="false">
      <c r="A247" s="2" t="s">
        <v>278</v>
      </c>
      <c r="B247" s="2" t="s">
        <v>95</v>
      </c>
      <c r="C247" s="2" t="n">
        <f aca="false">IF(C246="",100,C246)+1</f>
        <v>119</v>
      </c>
      <c r="D247" s="2"/>
      <c r="E247" s="2" t="str">
        <f aca="false">C247&amp;" =&gt; [ '"&amp;B247&amp;"', '"&amp;A247&amp;"' ],"</f>
        <v>119 =&gt; [ 'END', 'end' ],</v>
      </c>
      <c r="F247" s="2"/>
      <c r="G247" s="2"/>
    </row>
    <row r="248" customFormat="false" ht="12.8" hidden="false" customHeight="false" outlineLevel="0" collapsed="false">
      <c r="A248" s="2" t="s">
        <v>279</v>
      </c>
      <c r="B248" s="2" t="s">
        <v>280</v>
      </c>
      <c r="C248" s="2" t="n">
        <f aca="false">IF(C247="",100,C247)+1</f>
        <v>120</v>
      </c>
      <c r="D248" s="2"/>
      <c r="E248" s="2" t="str">
        <f aca="false">C248&amp;" =&gt; [ '"&amp;B248&amp;"', '"&amp;A248&amp;"' ],"</f>
        <v>120 =&gt; [ 'REM', 'rem' ],</v>
      </c>
      <c r="F248" s="2"/>
      <c r="G248" s="2"/>
    </row>
    <row r="249" customFormat="false" ht="12.8" hidden="false" customHeight="false" outlineLevel="0" collapsed="false">
      <c r="A249" s="2" t="s">
        <v>77</v>
      </c>
      <c r="B249" s="2" t="s">
        <v>281</v>
      </c>
      <c r="C249" s="2" t="n">
        <f aca="false">IF(C248="",100,C248)+1</f>
        <v>121</v>
      </c>
      <c r="D249" s="2"/>
      <c r="E249" s="2" t="str">
        <f aca="false">C249&amp;" =&gt; [ '"&amp;B249&amp;"', '"&amp;A249&amp;"' ],"</f>
        <v>121 =&gt; [ 'GOSUB', 'gosub' ],</v>
      </c>
      <c r="F249" s="2"/>
      <c r="G249" s="2"/>
    </row>
    <row r="250" customFormat="false" ht="12.8" hidden="false" customHeight="false" outlineLevel="0" collapsed="false">
      <c r="A250" s="2" t="s">
        <v>282</v>
      </c>
      <c r="B250" s="2" t="s">
        <v>283</v>
      </c>
      <c r="C250" s="2" t="n">
        <f aca="false">IF(C249="",100,C249)+1</f>
        <v>122</v>
      </c>
      <c r="D250" s="2"/>
      <c r="E250" s="2" t="str">
        <f aca="false">C250&amp;" =&gt; [ '"&amp;B250&amp;"', '"&amp;A250&amp;"' ],"</f>
        <v>122 =&gt; [ 'ARGS', 'args' ],</v>
      </c>
      <c r="F250" s="2"/>
      <c r="G250" s="2"/>
    </row>
    <row r="251" customFormat="false" ht="12.8" hidden="false" customHeight="false" outlineLevel="0" collapsed="false">
      <c r="A251" s="2" t="s">
        <v>284</v>
      </c>
      <c r="B251" s="2" t="s">
        <v>285</v>
      </c>
      <c r="C251" s="2" t="n">
        <f aca="false">IF(C250="",100,C250)+1</f>
        <v>123</v>
      </c>
      <c r="D251" s="2"/>
      <c r="E251" s="2" t="str">
        <f aca="false">C251&amp;" =&gt; [ '"&amp;B251&amp;"', '"&amp;A251&amp;"' ],"</f>
        <v>123 =&gt; [ 'RETURN', 'return' ],</v>
      </c>
      <c r="F251" s="2"/>
      <c r="G251" s="2"/>
    </row>
    <row r="252" customFormat="false" ht="12.8" hidden="false" customHeight="false" outlineLevel="0" collapsed="false">
      <c r="A252" s="2" t="s">
        <v>84</v>
      </c>
      <c r="B252" s="2" t="s">
        <v>286</v>
      </c>
      <c r="C252" s="2" t="n">
        <f aca="false">IF(C251="",100,C251)+1</f>
        <v>124</v>
      </c>
      <c r="D252" s="2"/>
      <c r="E252" s="2" t="str">
        <f aca="false">C252&amp;" =&gt; [ '"&amp;B252&amp;"', '"&amp;A252&amp;"' ],"</f>
        <v>124 =&gt; [ 'CALL', 'call' ],</v>
      </c>
      <c r="F252" s="2"/>
      <c r="G252" s="2"/>
    </row>
    <row r="253" customFormat="false" ht="12.8" hidden="false" customHeight="false" outlineLevel="0" collapsed="false">
      <c r="A253" s="2"/>
      <c r="B253" s="2" t="s">
        <v>287</v>
      </c>
      <c r="C253" s="2" t="n">
        <f aca="false">IF(C252="",100,C252)+1</f>
        <v>125</v>
      </c>
      <c r="D253" s="2"/>
      <c r="E253" s="2" t="str">
        <f aca="false">C253&amp;" =&gt; [ '"&amp;B253&amp;"', '"&amp;A253&amp;"' ],"</f>
        <v>125 =&gt; [ 'TO', '' ],</v>
      </c>
      <c r="F253" s="2"/>
      <c r="G253" s="2"/>
    </row>
    <row r="254" customFormat="false" ht="12.8" hidden="false" customHeight="false" outlineLevel="0" collapsed="false">
      <c r="A254" s="2" t="s">
        <v>111</v>
      </c>
      <c r="B254" s="2" t="s">
        <v>288</v>
      </c>
      <c r="C254" s="2" t="n">
        <f aca="false">IF(C253="",100,C253)+1</f>
        <v>126</v>
      </c>
      <c r="D254" s="2"/>
      <c r="E254" s="2" t="str">
        <f aca="false">C254&amp;" =&gt; [ '"&amp;B254&amp;"', '"&amp;A254&amp;"' ],"</f>
        <v>126 =&gt; [ 'MENU', 'menu' ],</v>
      </c>
      <c r="F254" s="2"/>
      <c r="G254" s="2"/>
    </row>
    <row r="255" customFormat="false" ht="12.8" hidden="false" customHeight="false" outlineLevel="0" collapsed="false">
      <c r="A255" s="2" t="s">
        <v>98</v>
      </c>
      <c r="B255" s="2" t="s">
        <v>289</v>
      </c>
      <c r="C255" s="2" t="n">
        <f aca="false">IF(C254="",100,C254)+1</f>
        <v>127</v>
      </c>
      <c r="D255" s="2"/>
      <c r="E255" s="2" t="str">
        <f aca="false">C255&amp;" =&gt; [ '"&amp;B255&amp;"', '"&amp;A255&amp;"' ],"</f>
        <v>127 =&gt; [ 'OPTION', 'option' ],</v>
      </c>
      <c r="F255" s="2"/>
      <c r="G255" s="2"/>
    </row>
    <row r="256" customFormat="false" ht="12.8" hidden="false" customHeight="false" outlineLevel="0" collapsed="false">
      <c r="A256" s="2" t="s">
        <v>290</v>
      </c>
      <c r="B256" s="2" t="s">
        <v>291</v>
      </c>
      <c r="C256" s="2" t="n">
        <f aca="false">IF(C255="",100,C255)+1</f>
        <v>128</v>
      </c>
      <c r="D256" s="2"/>
      <c r="E256" s="2" t="str">
        <f aca="false">C256&amp;" =&gt; [ '"&amp;B256&amp;"', '"&amp;A256&amp;"' ],"</f>
        <v>128 =&gt; [ 'OPTIONS', 'options' ],</v>
      </c>
      <c r="F256" s="2"/>
      <c r="G256" s="2"/>
    </row>
    <row r="257" customFormat="false" ht="12.8" hidden="false" customHeight="false" outlineLevel="0" collapsed="false">
      <c r="A257" s="2" t="s">
        <v>292</v>
      </c>
      <c r="B257" s="2" t="s">
        <v>293</v>
      </c>
      <c r="C257" s="2" t="n">
        <f aca="false">IF(C256="",100,C256)+1</f>
        <v>129</v>
      </c>
      <c r="D257" s="2"/>
      <c r="E257" s="2" t="str">
        <f aca="false">C257&amp;" =&gt; [ '"&amp;B257&amp;"', '"&amp;A257&amp;"' ],"</f>
        <v>129 =&gt; [ 'WORD', 'word' ],</v>
      </c>
      <c r="F257" s="2"/>
      <c r="G257" s="2"/>
    </row>
    <row r="258" customFormat="false" ht="12.8" hidden="false" customHeight="false" outlineLevel="0" collapsed="false">
      <c r="A258" s="2" t="s">
        <v>294</v>
      </c>
      <c r="B258" s="2" t="s">
        <v>295</v>
      </c>
      <c r="C258" s="2" t="n">
        <f aca="false">IF(C257="",100,C257)+1</f>
        <v>130</v>
      </c>
      <c r="D258" s="2"/>
      <c r="E258" s="2" t="str">
        <f aca="false">C258&amp;" =&gt; [ '"&amp;B258&amp;"', '"&amp;A258&amp;"' ],"</f>
        <v>130 =&gt; [ 'TITLE', 'title' ],</v>
      </c>
      <c r="F258" s="2"/>
      <c r="G258" s="2"/>
    </row>
    <row r="259" customFormat="false" ht="12.8" hidden="false" customHeight="false" outlineLevel="0" collapsed="false">
      <c r="A259" s="2" t="s">
        <v>296</v>
      </c>
      <c r="B259" s="2" t="s">
        <v>297</v>
      </c>
      <c r="C259" s="2" t="n">
        <f aca="false">IF(C258="",100,C258)+1</f>
        <v>131</v>
      </c>
      <c r="D259" s="2"/>
      <c r="E259" s="2" t="str">
        <f aca="false">C259&amp;" =&gt; [ '"&amp;B259&amp;"', '"&amp;A259&amp;"' ],"</f>
        <v>131 =&gt; [ 'PAGER', 'pager' ],</v>
      </c>
      <c r="F259" s="2"/>
      <c r="G259" s="2"/>
    </row>
    <row r="260" customFormat="false" ht="12.8" hidden="false" customHeight="false" outlineLevel="0" collapsed="false">
      <c r="A260" s="2"/>
      <c r="B260" s="2" t="s">
        <v>298</v>
      </c>
      <c r="C260" s="2" t="n">
        <f aca="false">IF(C259="",100,C259)+1</f>
        <v>132</v>
      </c>
      <c r="D260" s="2"/>
      <c r="E260" s="2" t="str">
        <f aca="false">C260&amp;" =&gt; [ '"&amp;B260&amp;"', '"&amp;A260&amp;"' ],"</f>
        <v>132 =&gt; [ 'pagerShort', '' ],</v>
      </c>
      <c r="F260" s="2"/>
      <c r="G260" s="2"/>
    </row>
    <row r="261" customFormat="false" ht="12.8" hidden="false" customHeight="false" outlineLevel="0" collapsed="false">
      <c r="A261" s="2"/>
      <c r="B261" s="2" t="s">
        <v>299</v>
      </c>
      <c r="C261" s="2" t="n">
        <f aca="false">IF(C260="",100,C260)+1</f>
        <v>133</v>
      </c>
      <c r="D261" s="2"/>
      <c r="E261" s="2" t="str">
        <f aca="false">C261&amp;" =&gt; [ '"&amp;B261&amp;"', '"&amp;A261&amp;"' ],"</f>
        <v>133 =&gt; [ 'pagerLong', '' ],</v>
      </c>
      <c r="F261" s="2"/>
      <c r="G261" s="2"/>
    </row>
    <row r="262" customFormat="false" ht="12.8" hidden="false" customHeight="false" outlineLevel="0" collapsed="false">
      <c r="A262" s="2" t="s">
        <v>146</v>
      </c>
      <c r="B262" s="2" t="s">
        <v>300</v>
      </c>
      <c r="C262" s="2" t="n">
        <f aca="false">IF(C261="",100,C261)+1</f>
        <v>134</v>
      </c>
      <c r="D262" s="2"/>
      <c r="E262" s="2" t="str">
        <f aca="false">C262&amp;" =&gt; [ '"&amp;B262&amp;"', '"&amp;A262&amp;"' ],"</f>
        <v>134 =&gt; [ 'INPUT', 'input' ],</v>
      </c>
      <c r="F262" s="2"/>
      <c r="G262" s="2"/>
    </row>
    <row r="263" customFormat="false" ht="12.8" hidden="false" customHeight="false" outlineLevel="0" collapsed="false">
      <c r="A263" s="2"/>
      <c r="B263" s="2" t="s">
        <v>301</v>
      </c>
      <c r="C263" s="2" t="n">
        <f aca="false">IF(C262="",100,C262)+1</f>
        <v>135</v>
      </c>
      <c r="D263" s="2"/>
      <c r="E263" s="2" t="str">
        <f aca="false">C263&amp;" =&gt; [ '"&amp;B263&amp;"', '"&amp;A263&amp;"' ],"</f>
        <v>135 =&gt; [ 'FROM', '' ],</v>
      </c>
      <c r="F263" s="2"/>
      <c r="G263" s="2"/>
    </row>
    <row r="264" customFormat="false" ht="12.8" hidden="false" customHeight="false" outlineLevel="0" collapsed="false">
      <c r="A264" s="2"/>
      <c r="B264" s="2" t="s">
        <v>156</v>
      </c>
      <c r="C264" s="2" t="n">
        <f aca="false">IF(C263="",100,C263)+1</f>
        <v>136</v>
      </c>
      <c r="D264" s="2"/>
      <c r="E264" s="2" t="str">
        <f aca="false">C264&amp;" =&gt; [ '"&amp;B264&amp;"', '"&amp;A264&amp;"' ],"</f>
        <v>136 =&gt; [ 'date', '' ],</v>
      </c>
      <c r="F264" s="2"/>
      <c r="G264" s="2"/>
    </row>
    <row r="265" customFormat="false" ht="12.8" hidden="false" customHeight="false" outlineLevel="0" collapsed="false">
      <c r="A265" s="2"/>
      <c r="B265" s="2" t="s">
        <v>157</v>
      </c>
      <c r="C265" s="2" t="n">
        <f aca="false">IF(C264="",100,C264)+1</f>
        <v>137</v>
      </c>
      <c r="D265" s="2"/>
      <c r="E265" s="2" t="str">
        <f aca="false">C265&amp;" =&gt; [ '"&amp;B265&amp;"', '"&amp;A265&amp;"' ],"</f>
        <v>137 =&gt; [ 'positiveInteger', '' ],</v>
      </c>
      <c r="F265" s="2"/>
      <c r="G265" s="2"/>
    </row>
    <row r="266" customFormat="false" ht="12.8" hidden="false" customHeight="false" outlineLevel="0" collapsed="false">
      <c r="A266" s="2"/>
      <c r="B266" s="2" t="s">
        <v>158</v>
      </c>
      <c r="C266" s="2" t="n">
        <f aca="false">IF(C265="",100,C265)+1</f>
        <v>138</v>
      </c>
      <c r="D266" s="2"/>
      <c r="E266" s="2" t="str">
        <f aca="false">C266&amp;" =&gt; [ '"&amp;B266&amp;"', '"&amp;A266&amp;"' ],"</f>
        <v>138 =&gt; [ 'positiveDecimal', '' ],</v>
      </c>
      <c r="F266" s="2"/>
      <c r="G266" s="2"/>
    </row>
    <row r="267" customFormat="false" ht="12.8" hidden="false" customHeight="false" outlineLevel="0" collapsed="false">
      <c r="A267" s="2"/>
      <c r="B267" s="2" t="s">
        <v>159</v>
      </c>
      <c r="C267" s="2" t="n">
        <f aca="false">IF(C266="",100,C266)+1</f>
        <v>139</v>
      </c>
      <c r="D267" s="2"/>
      <c r="E267" s="2" t="str">
        <f aca="false">C267&amp;" =&gt; [ '"&amp;B267&amp;"', '"&amp;A267&amp;"' ],"</f>
        <v>139 =&gt; [ 'string', '' ],</v>
      </c>
      <c r="F267" s="2"/>
      <c r="G267" s="2"/>
    </row>
    <row r="268" customFormat="false" ht="12.8" hidden="false" customHeight="false" outlineLevel="0" collapsed="false">
      <c r="A268" s="2"/>
      <c r="B268" s="2" t="s">
        <v>160</v>
      </c>
      <c r="C268" s="2" t="n">
        <f aca="false">IF(C267="",100,C267)+1</f>
        <v>140</v>
      </c>
      <c r="D268" s="2"/>
      <c r="E268" s="2" t="str">
        <f aca="false">C268&amp;" =&gt; [ '"&amp;B268&amp;"', '"&amp;A268&amp;"' ],"</f>
        <v>140 =&gt; [ 'phone', '' ],</v>
      </c>
      <c r="F268" s="2"/>
      <c r="G268" s="2"/>
    </row>
    <row r="269" customFormat="false" ht="12.8" hidden="false" customHeight="false" outlineLevel="0" collapsed="false">
      <c r="A269" s="2"/>
      <c r="B269" s="2" t="s">
        <v>161</v>
      </c>
      <c r="C269" s="2" t="n">
        <f aca="false">IF(C268="",100,C268)+1</f>
        <v>141</v>
      </c>
      <c r="D269" s="2"/>
      <c r="E269" s="2" t="str">
        <f aca="false">C269&amp;" =&gt; [ '"&amp;B269&amp;"', '"&amp;A269&amp;"' ],"</f>
        <v>141 =&gt; [ 'email', '' ],</v>
      </c>
      <c r="F269" s="2"/>
      <c r="G269" s="2"/>
    </row>
    <row r="270" customFormat="false" ht="12.8" hidden="false" customHeight="false" outlineLevel="0" collapsed="false">
      <c r="A270" s="2" t="s">
        <v>178</v>
      </c>
      <c r="B270" s="2" t="s">
        <v>302</v>
      </c>
      <c r="C270" s="2" t="n">
        <f aca="false">IF(C269="",100,C269)+1</f>
        <v>142</v>
      </c>
      <c r="D270" s="2"/>
      <c r="E270" s="2" t="str">
        <f aca="false">C270&amp;" =&gt; [ '"&amp;B270&amp;"', '"&amp;A270&amp;"' ],"</f>
        <v>142 =&gt; [ 'SET', 'set' ],</v>
      </c>
      <c r="G270" s="2"/>
    </row>
    <row r="271" customFormat="false" ht="12.8" hidden="false" customHeight="false" outlineLevel="0" collapsed="false">
      <c r="A271" s="2" t="s">
        <v>182</v>
      </c>
      <c r="B271" s="2" t="s">
        <v>303</v>
      </c>
      <c r="C271" s="2" t="n">
        <f aca="false">IF(C270="",100,C270)+1</f>
        <v>143</v>
      </c>
      <c r="D271" s="2"/>
      <c r="E271" s="2" t="str">
        <f aca="false">C271&amp;" =&gt; [ '"&amp;B271&amp;"', '"&amp;A271&amp;"' ],"</f>
        <v>143 =&gt; [ 'CLEAR', 'clear' ],</v>
      </c>
      <c r="G271" s="2"/>
    </row>
    <row r="272" customFormat="false" ht="12.8" hidden="false" customHeight="false" outlineLevel="0" collapsed="false">
      <c r="A272" s="2"/>
      <c r="B272" s="2" t="s">
        <v>304</v>
      </c>
      <c r="C272" s="2" t="n">
        <f aca="false">IF(C271="",100,C271)+1</f>
        <v>144</v>
      </c>
      <c r="D272" s="2"/>
      <c r="E272" s="2" t="str">
        <f aca="false">C272&amp;" =&gt; [ '"&amp;B272&amp;"', '"&amp;A272&amp;"' ],"</f>
        <v>144 =&gt; [ 'ALL', '' ],</v>
      </c>
      <c r="G272" s="2"/>
    </row>
    <row r="273" customFormat="false" ht="12.8" hidden="false" customHeight="false" outlineLevel="0" collapsed="false">
      <c r="A273" s="2" t="s">
        <v>305</v>
      </c>
      <c r="B273" s="2" t="s">
        <v>306</v>
      </c>
      <c r="C273" s="2" t="n">
        <f aca="false">IF(C272="",100,C272)+1</f>
        <v>145</v>
      </c>
      <c r="D273" s="2"/>
      <c r="E273" s="2" t="str">
        <f aca="false">C273&amp;" =&gt; [ '"&amp;B273&amp;"', '"&amp;A273&amp;"' ],"</f>
        <v>145 =&gt; [ 'INC', 'inc' ],</v>
      </c>
      <c r="G273" s="2"/>
    </row>
    <row r="274" customFormat="false" ht="12.8" hidden="false" customHeight="false" outlineLevel="0" collapsed="false">
      <c r="A274" s="2" t="s">
        <v>307</v>
      </c>
      <c r="B274" s="2" t="s">
        <v>308</v>
      </c>
      <c r="C274" s="2" t="n">
        <f aca="false">IF(C273="",100,C273)+1</f>
        <v>146</v>
      </c>
      <c r="D274" s="2"/>
      <c r="E274" s="2" t="str">
        <f aca="false">C274&amp;" =&gt; [ '"&amp;B274&amp;"', '"&amp;A274&amp;"' ],"</f>
        <v>146 =&gt; [ 'DEC', 'dec' ],</v>
      </c>
      <c r="G274" s="2"/>
    </row>
    <row r="275" customFormat="false" ht="12.8" hidden="false" customHeight="false" outlineLevel="0" collapsed="false">
      <c r="A275" s="2" t="s">
        <v>309</v>
      </c>
      <c r="B275" s="2" t="s">
        <v>310</v>
      </c>
      <c r="C275" s="2" t="n">
        <f aca="false">IF(C274="",100,C274)+1</f>
        <v>147</v>
      </c>
      <c r="D275" s="2"/>
      <c r="E275" s="2" t="str">
        <f aca="false">C275&amp;" =&gt; [ '"&amp;B275&amp;"', '"&amp;A275&amp;"' ],"</f>
        <v>147 =&gt; [ 'MUL', 'mul' ],</v>
      </c>
      <c r="G275" s="2"/>
    </row>
    <row r="276" customFormat="false" ht="12.8" hidden="false" customHeight="false" outlineLevel="0" collapsed="false">
      <c r="A276" s="2" t="s">
        <v>311</v>
      </c>
      <c r="B276" s="2" t="s">
        <v>312</v>
      </c>
      <c r="C276" s="2" t="n">
        <f aca="false">IF(C275="",100,C275)+1</f>
        <v>148</v>
      </c>
      <c r="D276" s="2"/>
      <c r="E276" s="2" t="str">
        <f aca="false">C276&amp;" =&gt; [ '"&amp;B276&amp;"', '"&amp;A276&amp;"' ],"</f>
        <v>148 =&gt; [ 'DIV', 'div' ],</v>
      </c>
      <c r="G276" s="2"/>
    </row>
    <row r="277" customFormat="false" ht="12.8" hidden="false" customHeight="false" outlineLevel="0" collapsed="false">
      <c r="A277" s="2" t="s">
        <v>313</v>
      </c>
      <c r="B277" s="2" t="s">
        <v>314</v>
      </c>
      <c r="C277" s="2" t="n">
        <f aca="false">IF(C276="",100,C276)+1</f>
        <v>149</v>
      </c>
      <c r="D277" s="2"/>
      <c r="E277" s="2" t="str">
        <f aca="false">C277&amp;" =&gt; [ '"&amp;B277&amp;"', '"&amp;A277&amp;"' ],"</f>
        <v>149 =&gt; [ 'MOD', 'mod' ],</v>
      </c>
      <c r="G277" s="2"/>
    </row>
    <row r="278" customFormat="false" ht="12.8" hidden="false" customHeight="false" outlineLevel="0" collapsed="false">
      <c r="A278" s="2" t="s">
        <v>315</v>
      </c>
      <c r="B278" s="2" t="s">
        <v>316</v>
      </c>
      <c r="C278" s="2" t="n">
        <f aca="false">IF(C277="",100,C277)+1</f>
        <v>150</v>
      </c>
      <c r="D278" s="2"/>
      <c r="E278" s="2" t="str">
        <f aca="false">C278&amp;" =&gt; [ '"&amp;B278&amp;"', '"&amp;A278&amp;"' ],"</f>
        <v>150 =&gt; [ 'CONCAT', 'concat' ],</v>
      </c>
      <c r="G278" s="2"/>
    </row>
    <row r="279" customFormat="false" ht="12.8" hidden="false" customHeight="false" outlineLevel="0" collapsed="false">
      <c r="A279" s="2" t="s">
        <v>317</v>
      </c>
      <c r="B279" s="2" t="s">
        <v>318</v>
      </c>
      <c r="C279" s="2" t="n">
        <f aca="false">IF(C278="",100,C278)+1</f>
        <v>151</v>
      </c>
      <c r="D279" s="2"/>
      <c r="E279" s="2" t="str">
        <f aca="false">C279&amp;" =&gt; [ '"&amp;B279&amp;"', '"&amp;A279&amp;"' ],"</f>
        <v>151 =&gt; [ 'USERID', 'userid' ],</v>
      </c>
      <c r="G279" s="2"/>
    </row>
    <row r="280" customFormat="false" ht="12.8" hidden="false" customHeight="false" outlineLevel="0" collapsed="false">
      <c r="A280" s="2" t="s">
        <v>319</v>
      </c>
      <c r="B280" s="2" t="s">
        <v>320</v>
      </c>
      <c r="C280" s="2" t="n">
        <f aca="false">IF(C279="",100,C279)+1</f>
        <v>152</v>
      </c>
      <c r="D280" s="2"/>
      <c r="E280" s="2" t="str">
        <f aca="false">C280&amp;" =&gt; [ '"&amp;B280&amp;"', '"&amp;A280&amp;"' ],"</f>
        <v>152 =&gt; [ 'SPLIT', 'split' ],</v>
      </c>
      <c r="G280" s="2"/>
    </row>
    <row r="281" customFormat="false" ht="12.8" hidden="false" customHeight="false" outlineLevel="0" collapsed="false">
      <c r="A281" s="2" t="s">
        <v>321</v>
      </c>
      <c r="B281" s="2" t="s">
        <v>322</v>
      </c>
      <c r="C281" s="2" t="n">
        <f aca="false">IF(C280="",100,C280)+1</f>
        <v>153</v>
      </c>
      <c r="D281" s="2"/>
      <c r="E281" s="2" t="str">
        <f aca="false">C281&amp;" =&gt; [ '"&amp;B281&amp;"', '"&amp;A281&amp;"' ],"</f>
        <v>153 =&gt; [ 'LOG', 'log' ],</v>
      </c>
      <c r="G281" s="2"/>
    </row>
    <row r="282" customFormat="false" ht="12.8" hidden="false" customHeight="false" outlineLevel="0" collapsed="false">
      <c r="A282" s="2" t="s">
        <v>323</v>
      </c>
      <c r="B282" s="2" t="s">
        <v>58</v>
      </c>
      <c r="C282" s="2" t="n">
        <f aca="false">IF(C281="",100,C281)+1</f>
        <v>154</v>
      </c>
      <c r="D282" s="2"/>
      <c r="E282" s="2" t="str">
        <f aca="false">C282&amp;" =&gt; [ '"&amp;B282&amp;"', '"&amp;A282&amp;"' ],"</f>
        <v>154 =&gt; [ 'BOTNAME', 'botname' ],</v>
      </c>
      <c r="G282" s="2"/>
    </row>
    <row r="283" customFormat="false" ht="12.8" hidden="false" customHeight="false" outlineLevel="0" collapsed="false">
      <c r="A283" s="2" t="s">
        <v>324</v>
      </c>
      <c r="B283" s="2" t="s">
        <v>325</v>
      </c>
      <c r="C283" s="2" t="n">
        <f aca="false">IF(C282="",100,C282)+1</f>
        <v>155</v>
      </c>
      <c r="D283" s="2"/>
      <c r="E283" s="2" t="str">
        <f aca="false">C283&amp;" =&gt; [ '"&amp;B283&amp;"', '"&amp;A283&amp;"' ],"</f>
        <v>155 =&gt; [ 'LOCALE', 'locale' ],</v>
      </c>
      <c r="G283" s="2"/>
    </row>
    <row r="284" customFormat="false" ht="12.8" hidden="false" customHeight="false" outlineLevel="0" collapsed="false">
      <c r="A284" s="2"/>
      <c r="B284" s="2" t="s">
        <v>304</v>
      </c>
      <c r="C284" s="2" t="n">
        <f aca="false">IF(C283="",100,C283)+1</f>
        <v>156</v>
      </c>
      <c r="D284" s="2"/>
      <c r="E284" s="2" t="str">
        <f aca="false">C284&amp;" =&gt; [ '"&amp;B284&amp;"', '"&amp;A284&amp;"' ],"</f>
        <v>156 =&gt; [ 'ALL', '' ],</v>
      </c>
      <c r="G284" s="2"/>
    </row>
    <row r="285" customFormat="false" ht="12.8" hidden="false" customHeight="false" outlineLevel="0" collapsed="false">
      <c r="A285" s="2"/>
      <c r="B285" s="2" t="s">
        <v>326</v>
      </c>
      <c r="C285" s="2" t="n">
        <f aca="false">IF(C284="",100,C284)+1</f>
        <v>157</v>
      </c>
      <c r="D285" s="2"/>
      <c r="E285" s="2" t="str">
        <f aca="false">C285&amp;" =&gt; [ '"&amp;B285&amp;"', '"&amp;A285&amp;"' ],"</f>
        <v>157 =&gt; [ 'CHANNELS', '' ],</v>
      </c>
      <c r="G285" s="2"/>
    </row>
    <row r="286" customFormat="false" ht="12.8" hidden="false" customHeight="false" outlineLevel="0" collapsed="false">
      <c r="A286" s="2" t="s">
        <v>206</v>
      </c>
      <c r="B286" s="2" t="s">
        <v>327</v>
      </c>
      <c r="C286" s="2" t="n">
        <f aca="false">IF(C285="",100,C285)+1</f>
        <v>158</v>
      </c>
      <c r="D286" s="2"/>
      <c r="E286" s="2" t="str">
        <f aca="false">C286&amp;" =&gt; [ '"&amp;B286&amp;"', '"&amp;A286&amp;"' ],"</f>
        <v>158 =&gt; [ 'CHANNEL', 'channel' ],</v>
      </c>
      <c r="G286" s="2"/>
    </row>
    <row r="287" customFormat="false" ht="12.8" hidden="false" customHeight="false" outlineLevel="0" collapsed="false">
      <c r="A287" s="2"/>
      <c r="B287" s="2" t="s">
        <v>328</v>
      </c>
      <c r="C287" s="2" t="n">
        <f aca="false">IF(C286="",100,C286)+1</f>
        <v>159</v>
      </c>
      <c r="D287" s="2"/>
      <c r="E287" s="2" t="str">
        <f aca="false">C287&amp;" =&gt; [ '"&amp;B287&amp;"', '"&amp;A287&amp;"' ],"</f>
        <v>159 =&gt; [ 'DELETE', '' ],</v>
      </c>
      <c r="G287" s="2"/>
    </row>
    <row r="288" customFormat="false" ht="12.8" hidden="false" customHeight="false" outlineLevel="0" collapsed="false">
      <c r="A288" s="2" t="s">
        <v>329</v>
      </c>
      <c r="B288" s="2" t="s">
        <v>330</v>
      </c>
      <c r="C288" s="2" t="n">
        <f aca="false">IF(C287="",100,C287)+1</f>
        <v>160</v>
      </c>
      <c r="D288" s="2"/>
      <c r="E288" s="2" t="str">
        <f aca="false">C288&amp;" =&gt; [ '"&amp;B288&amp;"', '"&amp;A288&amp;"' ],"</f>
        <v>160 =&gt; [ 'TUNNEL', 'tunnel' ],</v>
      </c>
      <c r="G288" s="2"/>
    </row>
    <row r="289" customFormat="false" ht="12.8" hidden="false" customHeight="false" outlineLevel="0" collapsed="false">
      <c r="A289" s="2"/>
      <c r="B289" s="2" t="s">
        <v>212</v>
      </c>
      <c r="C289" s="2" t="n">
        <f aca="false">IF(C288="",100,C288)+1</f>
        <v>161</v>
      </c>
      <c r="D289" s="2"/>
      <c r="E289" s="2" t="str">
        <f aca="false">C289&amp;" =&gt; [ '"&amp;B289&amp;"', '"&amp;A289&amp;"' ],"</f>
        <v>161 =&gt; [ 'current', '' ],</v>
      </c>
      <c r="G289" s="2"/>
    </row>
    <row r="290" customFormat="false" ht="12.8" hidden="false" customHeight="false" outlineLevel="0" collapsed="false">
      <c r="A290" s="2"/>
      <c r="B290" s="2" t="s">
        <v>213</v>
      </c>
      <c r="C290" s="2" t="n">
        <f aca="false">IF(C289="",100,C289)+1</f>
        <v>162</v>
      </c>
      <c r="D290" s="2"/>
      <c r="E290" s="2" t="str">
        <f aca="false">C290&amp;" =&gt; [ '"&amp;B290&amp;"', '"&amp;A290&amp;"' ],"</f>
        <v>162 =&gt; [ 'new', '' ],</v>
      </c>
      <c r="G290" s="2"/>
    </row>
    <row r="291" customFormat="false" ht="12.8" hidden="false" customHeight="false" outlineLevel="0" collapsed="false">
      <c r="A291" s="2"/>
      <c r="B291" s="2" t="s">
        <v>216</v>
      </c>
      <c r="C291" s="2" t="n">
        <f aca="false">IF(C290="",100,C290)+1</f>
        <v>163</v>
      </c>
      <c r="D291" s="2"/>
      <c r="E291" s="2" t="str">
        <f aca="false">C291&amp;" =&gt; [ '"&amp;B291&amp;"', '"&amp;A291&amp;"' ],"</f>
        <v>163 =&gt; [ 'text', '' ],</v>
      </c>
      <c r="G291" s="2"/>
    </row>
    <row r="292" customFormat="false" ht="12.8" hidden="false" customHeight="false" outlineLevel="0" collapsed="false">
      <c r="A292" s="2"/>
      <c r="B292" s="2" t="s">
        <v>217</v>
      </c>
      <c r="C292" s="2" t="n">
        <f aca="false">IF(C291="",100,C291)+1</f>
        <v>164</v>
      </c>
      <c r="D292" s="2"/>
      <c r="E292" s="2" t="str">
        <f aca="false">C292&amp;" =&gt; [ '"&amp;B292&amp;"', '"&amp;A292&amp;"' ],"</f>
        <v>164 =&gt; [ 'all', '' ],</v>
      </c>
      <c r="G292" s="2"/>
    </row>
    <row r="293" customFormat="false" ht="12.8" hidden="false" customHeight="false" outlineLevel="0" collapsed="false">
      <c r="A293" s="2"/>
      <c r="B293" s="2" t="s">
        <v>218</v>
      </c>
      <c r="C293" s="2" t="n">
        <f aca="false">IF(C292="",100,C292)+1</f>
        <v>165</v>
      </c>
      <c r="D293" s="2"/>
      <c r="E293" s="2" t="str">
        <f aca="false">C293&amp;" =&gt; [ '"&amp;B293&amp;"', '"&amp;A293&amp;"' ],"</f>
        <v>165 =&gt; [ 'allButText', '' ],</v>
      </c>
      <c r="G293" s="2"/>
    </row>
    <row r="294" customFormat="false" ht="12.8" hidden="false" customHeight="false" outlineLevel="0" collapsed="false">
      <c r="A294" s="2"/>
      <c r="B294" s="2" t="s">
        <v>219</v>
      </c>
      <c r="C294" s="2" t="n">
        <f aca="false">IF(C293="",100,C293)+1</f>
        <v>166</v>
      </c>
      <c r="D294" s="2"/>
      <c r="E294" s="2" t="str">
        <f aca="false">C294&amp;" =&gt; [ '"&amp;B294&amp;"', '"&amp;A294&amp;"' ],"</f>
        <v>166 =&gt; [ 'nothing', '' ],</v>
      </c>
      <c r="G294" s="2"/>
    </row>
    <row r="295" customFormat="false" ht="12.8" hidden="false" customHeight="false" outlineLevel="0" collapsed="false">
      <c r="A295" s="2"/>
      <c r="B295" s="2" t="s">
        <v>165</v>
      </c>
      <c r="C295" s="2" t="n">
        <f aca="false">IF(C294="",100,C294)+1</f>
        <v>167</v>
      </c>
      <c r="D295" s="2"/>
      <c r="E295" s="2" t="str">
        <f aca="false">C295&amp;" =&gt; [ '"&amp;B295&amp;"', '"&amp;A295&amp;"' ],"</f>
        <v>167 =&gt; [ 'image', '' ],</v>
      </c>
      <c r="G295" s="2"/>
    </row>
    <row r="296" customFormat="false" ht="12.8" hidden="false" customHeight="false" outlineLevel="0" collapsed="false">
      <c r="A296" s="2"/>
      <c r="B296" s="2" t="s">
        <v>166</v>
      </c>
      <c r="C296" s="2" t="n">
        <f aca="false">IF(C295="",100,C295)+1</f>
        <v>168</v>
      </c>
      <c r="D296" s="2"/>
      <c r="E296" s="2" t="str">
        <f aca="false">C296&amp;" =&gt; [ '"&amp;B296&amp;"', '"&amp;A296&amp;"' ],"</f>
        <v>168 =&gt; [ 'audio', '' ],</v>
      </c>
      <c r="G296" s="2"/>
    </row>
    <row r="297" customFormat="false" ht="12.8" hidden="false" customHeight="false" outlineLevel="0" collapsed="false">
      <c r="A297" s="2"/>
      <c r="B297" s="2" t="s">
        <v>167</v>
      </c>
      <c r="C297" s="2" t="n">
        <f aca="false">IF(C296="",100,C296)+1</f>
        <v>169</v>
      </c>
      <c r="D297" s="2"/>
      <c r="E297" s="2" t="str">
        <f aca="false">C297&amp;" =&gt; [ '"&amp;B297&amp;"', '"&amp;A297&amp;"' ],"</f>
        <v>169 =&gt; [ 'voice', '' ],</v>
      </c>
      <c r="G297" s="2"/>
    </row>
    <row r="298" customFormat="false" ht="12.8" hidden="false" customHeight="false" outlineLevel="0" collapsed="false">
      <c r="A298" s="2"/>
      <c r="B298" s="2" t="s">
        <v>168</v>
      </c>
      <c r="C298" s="2" t="n">
        <f aca="false">IF(C297="",100,C297)+1</f>
        <v>170</v>
      </c>
      <c r="D298" s="2"/>
      <c r="E298" s="2" t="str">
        <f aca="false">C298&amp;" =&gt; [ '"&amp;B298&amp;"', '"&amp;A298&amp;"' ],"</f>
        <v>170 =&gt; [ 'video', '' ],</v>
      </c>
      <c r="G298" s="2"/>
    </row>
    <row r="299" customFormat="false" ht="12.8" hidden="false" customHeight="false" outlineLevel="0" collapsed="false">
      <c r="A299" s="2"/>
      <c r="B299" s="2" t="s">
        <v>170</v>
      </c>
      <c r="C299" s="2" t="n">
        <f aca="false">IF(C298="",100,C298)+1</f>
        <v>171</v>
      </c>
      <c r="D299" s="2"/>
      <c r="E299" s="2" t="str">
        <f aca="false">C299&amp;" =&gt; [ '"&amp;B299&amp;"', '"&amp;A299&amp;"' ],"</f>
        <v>171 =&gt; [ 'document', '' ],</v>
      </c>
      <c r="G299" s="2"/>
    </row>
    <row r="300" customFormat="false" ht="12.8" hidden="false" customHeight="false" outlineLevel="0" collapsed="false">
      <c r="A300" s="2"/>
      <c r="B300" s="2" t="s">
        <v>171</v>
      </c>
      <c r="C300" s="2" t="n">
        <f aca="false">IF(C299="",100,C299)+1</f>
        <v>172</v>
      </c>
      <c r="D300" s="2"/>
      <c r="E300" s="2" t="str">
        <f aca="false">C300&amp;" =&gt; [ '"&amp;B300&amp;"', '"&amp;A300&amp;"' ],"</f>
        <v>172 =&gt; [ 'location', '' ],</v>
      </c>
      <c r="G300" s="2"/>
    </row>
    <row r="301" customFormat="false" ht="12.8" hidden="false" customHeight="false" outlineLevel="0" collapsed="false">
      <c r="A301" s="2" t="s">
        <v>331</v>
      </c>
      <c r="B301" s="2" t="s">
        <v>202</v>
      </c>
      <c r="C301" s="2" t="n">
        <f aca="false">IF(C300="",100,C300)+1</f>
        <v>173</v>
      </c>
      <c r="D301" s="2"/>
      <c r="E301" s="2" t="str">
        <f aca="false">C301&amp;" =&gt; [ '"&amp;B301&amp;"', '"&amp;A301&amp;"' ],"</f>
        <v>173 =&gt; [ 'ABORT', 'abort' ],</v>
      </c>
      <c r="G301" s="2"/>
    </row>
    <row r="302" customFormat="false" ht="12.8" hidden="false" customHeight="false" outlineLevel="0" collapsed="false">
      <c r="A302" s="2" t="s">
        <v>332</v>
      </c>
      <c r="B302" s="2" t="s">
        <v>333</v>
      </c>
      <c r="C302" s="2" t="n">
        <f aca="false">IF(C301="",100,C301)+1</f>
        <v>174</v>
      </c>
      <c r="E302" s="2" t="str">
        <f aca="false">C302&amp;" =&gt; [ '"&amp;B302&amp;"', '"&amp;A302&amp;"' ],"</f>
        <v>174 =&gt; [ 'DATA', 'data' ],</v>
      </c>
      <c r="G302" s="2"/>
    </row>
    <row r="303" customFormat="false" ht="12.8" hidden="false" customHeight="false" outlineLevel="0" collapsed="false">
      <c r="B303" s="2" t="s">
        <v>334</v>
      </c>
      <c r="C303" s="2" t="n">
        <f aca="false">IF(C302="",100,C302)+1</f>
        <v>175</v>
      </c>
      <c r="E303" s="2" t="str">
        <f aca="false">C303&amp;" =&gt; [ '"&amp;B303&amp;"', '"&amp;A303&amp;"' ],"</f>
        <v>175 =&gt; [ 'GET', '' ],</v>
      </c>
      <c r="G303" s="2"/>
    </row>
    <row r="304" customFormat="false" ht="12.8" hidden="false" customHeight="false" outlineLevel="0" collapsed="false">
      <c r="A304" s="2" t="s">
        <v>335</v>
      </c>
      <c r="B304" s="2" t="s">
        <v>222</v>
      </c>
      <c r="C304" s="2" t="n">
        <f aca="false">IF(C303="",100,C303)+1</f>
        <v>176</v>
      </c>
      <c r="E304" s="2" t="str">
        <f aca="false">C304&amp;" =&gt; [ '"&amp;B304&amp;"', '"&amp;A304&amp;"' ],"</f>
        <v>176 =&gt; [ 'TRACE', 'trace' ],</v>
      </c>
      <c r="G304" s="2"/>
    </row>
    <row r="305" customFormat="false" ht="12.8" hidden="false" customHeight="false" outlineLevel="0" collapsed="false">
      <c r="A305" s="2" t="s">
        <v>336</v>
      </c>
      <c r="B305" s="2" t="s">
        <v>223</v>
      </c>
      <c r="C305" s="2" t="n">
        <f aca="false">IF(C304="",100,C304)+1</f>
        <v>177</v>
      </c>
      <c r="E305" s="2" t="str">
        <f aca="false">C305&amp;" =&gt; [ '"&amp;B305&amp;"', '"&amp;A305&amp;"' ],"</f>
        <v>177 =&gt; [ 'NOTRACE', 'notrace' ],</v>
      </c>
      <c r="G305" s="2"/>
    </row>
    <row r="306" customFormat="false" ht="12.8" hidden="false" customHeight="false" outlineLevel="0" collapsed="false">
      <c r="B306" s="2" t="s">
        <v>337</v>
      </c>
      <c r="C306" s="2" t="n">
        <f aca="false">IF(C305="",100,C305)+1</f>
        <v>178</v>
      </c>
      <c r="E306" s="2" t="str">
        <f aca="false">C306&amp;" =&gt; [ '"&amp;B306&amp;"', '"&amp;A306&amp;"' ],"</f>
        <v>178 =&gt; [ 'FOR', '' ],</v>
      </c>
      <c r="G306" s="2"/>
    </row>
    <row r="307" customFormat="false" ht="12.8" hidden="false" customHeight="false" outlineLevel="0" collapsed="false">
      <c r="B307" s="2" t="s">
        <v>338</v>
      </c>
      <c r="C307" s="2" t="n">
        <f aca="false">IF(C306="",100,C306)+1</f>
        <v>179</v>
      </c>
      <c r="E307" s="2" t="str">
        <f aca="false">C307&amp;" =&gt; [ '"&amp;B307&amp;"', '"&amp;A307&amp;"' ],"</f>
        <v>179 =&gt; [ 'NEXT', '' ],</v>
      </c>
    </row>
    <row r="308" customFormat="false" ht="12.8" hidden="false" customHeight="false" outlineLevel="0" collapsed="false">
      <c r="B308" s="2" t="s">
        <v>339</v>
      </c>
      <c r="C308" s="2" t="n">
        <f aca="false">IF(C307="",100,C307)+1</f>
        <v>180</v>
      </c>
      <c r="E308" s="2" t="str">
        <f aca="false">C308&amp;" =&gt; [ '"&amp;B308&amp;"', '"&amp;A308&amp;"' ],"</f>
        <v>180 =&gt; [ 'AS', '' ],</v>
      </c>
    </row>
    <row r="309" customFormat="false" ht="12.8" hidden="false" customHeight="false" outlineLevel="0" collapsed="false">
      <c r="A309" s="2" t="s">
        <v>340</v>
      </c>
      <c r="B309" s="2" t="s">
        <v>341</v>
      </c>
      <c r="C309" s="2" t="n">
        <f aca="false">IF(C308="",100,C308)+1</f>
        <v>181</v>
      </c>
      <c r="E309" s="2" t="str">
        <f aca="false">C309&amp;" =&gt; [ '"&amp;B309&amp;"', '"&amp;A309&amp;"' ],"</f>
        <v>181 =&gt; [ 'COUNT', 'count' ],</v>
      </c>
    </row>
    <row r="310" customFormat="false" ht="12.8" hidden="false" customHeight="false" outlineLevel="0" collapsed="false">
      <c r="A310" s="2" t="s">
        <v>342</v>
      </c>
      <c r="B310" s="2" t="s">
        <v>56</v>
      </c>
      <c r="C310" s="2" t="n">
        <f aca="false">IF(C309="",100,C309)+1</f>
        <v>182</v>
      </c>
      <c r="E310" s="2" t="str">
        <f aca="false">C310&amp;" =&gt; [ '"&amp;B310&amp;"', '"&amp;A310&amp;"' ],"</f>
        <v>182 =&gt; [ 'APPVERSION', 'appversion' ],</v>
      </c>
    </row>
    <row r="311" customFormat="false" ht="12.8" hidden="false" customHeight="false" outlineLevel="0" collapsed="false">
      <c r="A311" s="2" t="s">
        <v>343</v>
      </c>
      <c r="B311" s="2" t="s">
        <v>57</v>
      </c>
      <c r="C311" s="2" t="n">
        <f aca="false">IF(C310="",100,C310)+1</f>
        <v>183</v>
      </c>
      <c r="E311" s="2" t="str">
        <f aca="false">C311&amp;" =&gt; [ '"&amp;B311&amp;"', '"&amp;A311&amp;"' ],"</f>
        <v>183 =&gt; [ 'RUNTIMEID', 'runtimeid' ],</v>
      </c>
    </row>
    <row r="312" customFormat="false" ht="12.8" hidden="false" customHeight="false" outlineLevel="0" collapsed="false">
      <c r="B312" s="2" t="s">
        <v>172</v>
      </c>
      <c r="C312" s="2" t="n">
        <f aca="false">IF(C311="",100,C311)+1</f>
        <v>184</v>
      </c>
      <c r="E312" s="2" t="str">
        <f aca="false">C312&amp;" =&gt; [ '"&amp;B312&amp;"', '"&amp;A312&amp;"' ],"</f>
        <v>184 =&gt; [ 'any', '' ],</v>
      </c>
    </row>
    <row r="313" customFormat="false" ht="12.8" hidden="false" customHeight="false" outlineLevel="0" collapsed="false">
      <c r="B313" s="2" t="s">
        <v>173</v>
      </c>
      <c r="C313" s="2" t="n">
        <f aca="false">IF(C312="",100,C312)+1</f>
        <v>185</v>
      </c>
      <c r="E313" s="2" t="str">
        <f aca="false">C313&amp;" =&gt; [ '"&amp;B313&amp;"', '"&amp;A313&amp;"' ],"</f>
        <v>185 =&gt; [ 'sound', '' ],</v>
      </c>
    </row>
    <row r="314" customFormat="false" ht="12.8" hidden="false" customHeight="false" outlineLevel="0" collapsed="false">
      <c r="B314" s="2" t="s">
        <v>174</v>
      </c>
      <c r="C314" s="2" t="n">
        <f aca="false">IF(C313="",100,C313)+1</f>
        <v>186</v>
      </c>
      <c r="E314" s="2" t="str">
        <f aca="false">C314&amp;" =&gt; [ '"&amp;B314&amp;"', '"&amp;A314&amp;"' ],"</f>
        <v>186 =&gt; [ 'clip', '' ],</v>
      </c>
    </row>
    <row r="315" customFormat="false" ht="12.8" hidden="false" customHeight="false" outlineLevel="0" collapsed="false">
      <c r="B315" s="2" t="s">
        <v>175</v>
      </c>
      <c r="C315" s="2" t="n">
        <f aca="false">IF(C314="",100,C314)+1</f>
        <v>187</v>
      </c>
      <c r="E315" s="2" t="str">
        <f aca="false">C315&amp;" =&gt; [ '"&amp;B315&amp;"', '"&amp;A315&amp;"' ],"</f>
        <v>187 =&gt; [ 'visual', '' ],</v>
      </c>
    </row>
    <row r="316" customFormat="false" ht="12.8" hidden="false" customHeight="false" outlineLevel="0" collapsed="false">
      <c r="B316" s="2" t="s">
        <v>176</v>
      </c>
      <c r="C316" s="2" t="n">
        <f aca="false">IF(C315="",100,C315)+1</f>
        <v>188</v>
      </c>
      <c r="E316" s="2" t="str">
        <f aca="false">C316&amp;" =&gt; [ '"&amp;B316&amp;"', '"&amp;A316&amp;"' ],"</f>
        <v>188 =&gt; [ 'media', '' ],</v>
      </c>
    </row>
    <row r="317" customFormat="false" ht="12.8" hidden="false" customHeight="false" outlineLevel="0" collapsed="false">
      <c r="B317" s="2" t="s">
        <v>162</v>
      </c>
      <c r="C317" s="2" t="n">
        <f aca="false">IF(C316="",100,C316)+1</f>
        <v>189</v>
      </c>
      <c r="E317" s="2" t="str">
        <f aca="false">C317&amp;" =&gt; [ '"&amp;B317&amp;"', '"&amp;A317&amp;"' ],"</f>
        <v>189 =&gt; [ 'integer', '' ],</v>
      </c>
    </row>
    <row r="318" customFormat="false" ht="12.8" hidden="false" customHeight="false" outlineLevel="0" collapsed="false">
      <c r="B318" s="2" t="s">
        <v>163</v>
      </c>
      <c r="C318" s="2" t="n">
        <f aca="false">IF(C317="",100,C317)+1</f>
        <v>190</v>
      </c>
      <c r="E318" s="2" t="str">
        <f aca="false">C318&amp;" =&gt; [ '"&amp;B318&amp;"', '"&amp;A318&amp;"' ],"</f>
        <v>190 =&gt; [ 'decimal', '' ],</v>
      </c>
    </row>
    <row r="319" customFormat="false" ht="12.8" hidden="false" customHeight="false" outlineLevel="0" collapsed="false">
      <c r="B319" s="2" t="s">
        <v>164</v>
      </c>
      <c r="C319" s="2" t="n">
        <f aca="false">IF(C318="",100,C318)+1</f>
        <v>191</v>
      </c>
      <c r="E319" s="2" t="str">
        <f aca="false">C319&amp;" =&gt; [ '"&amp;B319&amp;"', '"&amp;A319&amp;"' ],"</f>
        <v>191 =&gt; [ 'arrobaUsername', '' ],</v>
      </c>
    </row>
    <row r="320" customFormat="false" ht="12.8" hidden="false" customHeight="false" outlineLevel="0" collapsed="false">
      <c r="A320" s="2" t="s">
        <v>344</v>
      </c>
      <c r="B320" s="2" t="s">
        <v>66</v>
      </c>
      <c r="C320" s="2" t="n">
        <f aca="false">IF(C319="",100,C319)+1</f>
        <v>192</v>
      </c>
      <c r="E320" s="2" t="str">
        <f aca="false">C320&amp;" =&gt; [ '"&amp;B320&amp;"', '"&amp;A320&amp;"' ],"</f>
        <v>192 =&gt; [ 'ERR', 'err' ],</v>
      </c>
    </row>
    <row r="321" customFormat="false" ht="12.8" hidden="false" customHeight="false" outlineLevel="0" collapsed="false">
      <c r="A321" s="2" t="s">
        <v>345</v>
      </c>
      <c r="B321" s="2" t="s">
        <v>67</v>
      </c>
      <c r="C321" s="2" t="n">
        <f aca="false">IF(C320="",100,C320)+1</f>
        <v>193</v>
      </c>
      <c r="E321" s="2" t="str">
        <f aca="false">C321&amp;" =&gt; [ '"&amp;B321&amp;"', '"&amp;A321&amp;"' ],"</f>
        <v>193 =&gt; [ 'PEEK222', 'peek222' ],</v>
      </c>
    </row>
    <row r="322" customFormat="false" ht="12.8" hidden="false" customHeight="false" outlineLevel="0" collapsed="false">
      <c r="A322" s="2" t="s">
        <v>346</v>
      </c>
      <c r="B322" s="2" t="s">
        <v>347</v>
      </c>
      <c r="C322" s="2" t="n">
        <f aca="false">IF(C321="",100,C321)+1</f>
        <v>194</v>
      </c>
      <c r="E322" s="2" t="str">
        <f aca="false">C322&amp;" =&gt; [ '"&amp;B322&amp;"', '"&amp;A322&amp;"' ],"</f>
        <v>194 =&gt; [ 'DISPLAY', 'display' ],</v>
      </c>
    </row>
    <row r="323" customFormat="false" ht="12.8" hidden="false" customHeight="false" outlineLevel="0" collapsed="false">
      <c r="A323" s="2" t="s">
        <v>348</v>
      </c>
      <c r="B323" s="2" t="s">
        <v>349</v>
      </c>
      <c r="C323" s="2" t="n">
        <f aca="false">IF(C322="",100,C322)+1</f>
        <v>195</v>
      </c>
      <c r="E323" s="2" t="str">
        <f aca="false">C323&amp;" =&gt; [ '"&amp;B323&amp;"', '"&amp;A323&amp;"' ],"</f>
        <v>195 =&gt; [ 'BLOAD', 'bload' ],</v>
      </c>
    </row>
    <row r="324" customFormat="false" ht="12.8" hidden="false" customHeight="false" outlineLevel="0" collapsed="false">
      <c r="A324" s="2" t="s">
        <v>350</v>
      </c>
      <c r="B324" s="2" t="s">
        <v>351</v>
      </c>
      <c r="C324" s="2" t="n">
        <f aca="false">IF(C323="",100,C323)+1</f>
        <v>196</v>
      </c>
      <c r="E324" s="2" t="str">
        <f aca="false">C324&amp;" =&gt; [ '"&amp;B324&amp;"', '"&amp;A324&amp;"' ],"</f>
        <v>196 =&gt; [ 'BSAVE', 'bsave' ],</v>
      </c>
    </row>
    <row r="325" customFormat="false" ht="12.8" hidden="false" customHeight="false" outlineLevel="0" collapsed="false">
      <c r="A325" s="2" t="s">
        <v>352</v>
      </c>
      <c r="B325" s="2" t="s">
        <v>353</v>
      </c>
      <c r="C325" s="2" t="n">
        <f aca="false">IF(C324="",100,C324)+1</f>
        <v>197</v>
      </c>
      <c r="E325" s="2" t="str">
        <f aca="false">C325&amp;" =&gt; [ '"&amp;B325&amp;"', '"&amp;A325&amp;"' ],"</f>
        <v>197 =&gt; [ 'EXTRACT', 'extract' ],</v>
      </c>
    </row>
    <row r="326" customFormat="false" ht="12.8" hidden="false" customHeight="false" outlineLevel="0" collapsed="false">
      <c r="B326" s="2" t="s">
        <v>231</v>
      </c>
      <c r="C326" s="2" t="n">
        <f aca="false">IF(C325="",100,C325)+1</f>
        <v>198</v>
      </c>
      <c r="E326" s="2" t="str">
        <f aca="false">C326&amp;" =&gt; [ '"&amp;B326&amp;"', '"&amp;A326&amp;"' ],"</f>
        <v>198 =&gt; [ 'latitude', '' ],</v>
      </c>
    </row>
    <row r="327" customFormat="false" ht="12.8" hidden="false" customHeight="false" outlineLevel="0" collapsed="false">
      <c r="B327" s="2" t="s">
        <v>232</v>
      </c>
      <c r="C327" s="2" t="n">
        <f aca="false">IF(C326="",100,C326)+1</f>
        <v>199</v>
      </c>
      <c r="E327" s="2" t="str">
        <f aca="false">C327&amp;" =&gt; [ '"&amp;B327&amp;"', '"&amp;A327&amp;"' ],"</f>
        <v>199 =&gt; [ 'longitude', '' ],</v>
      </c>
    </row>
    <row r="328" customFormat="false" ht="12.8" hidden="false" customHeight="false" outlineLevel="0" collapsed="false">
      <c r="B328" s="2" t="s">
        <v>233</v>
      </c>
      <c r="C328" s="2" t="n">
        <f aca="false">IF(C327="",100,C327)+1</f>
        <v>200</v>
      </c>
      <c r="E328" s="2" t="str">
        <f aca="false">C328&amp;" =&gt; [ '"&amp;B328&amp;"', '"&amp;A328&amp;"' ],"</f>
        <v>200 =&gt; [ 'width', '' ],</v>
      </c>
    </row>
    <row r="329" customFormat="false" ht="12.8" hidden="false" customHeight="false" outlineLevel="0" collapsed="false">
      <c r="B329" s="2" t="s">
        <v>234</v>
      </c>
      <c r="C329" s="2" t="n">
        <f aca="false">IF(C328="",100,C328)+1</f>
        <v>201</v>
      </c>
      <c r="E329" s="2" t="str">
        <f aca="false">C329&amp;" =&gt; [ '"&amp;B329&amp;"', '"&amp;A329&amp;"' ],"</f>
        <v>201 =&gt; [ 'height', '' ],</v>
      </c>
    </row>
    <row r="330" customFormat="false" ht="12.8" hidden="false" customHeight="false" outlineLevel="0" collapsed="false">
      <c r="B330" s="2" t="s">
        <v>235</v>
      </c>
      <c r="C330" s="2" t="n">
        <f aca="false">IF(C329="",100,C329)+1</f>
        <v>202</v>
      </c>
      <c r="E330" s="2" t="str">
        <f aca="false">C330&amp;" =&gt; [ '"&amp;B330&amp;"', '"&amp;A330&amp;"' ],"</f>
        <v>202 =&gt; [ 'format', '' ],</v>
      </c>
    </row>
    <row r="331" customFormat="false" ht="12.8" hidden="false" customHeight="false" outlineLevel="0" collapsed="false">
      <c r="B331" s="2" t="s">
        <v>236</v>
      </c>
      <c r="C331" s="2" t="n">
        <f aca="false">IF(C330="",100,C330)+1</f>
        <v>203</v>
      </c>
      <c r="E331" s="2" t="str">
        <f aca="false">C331&amp;" =&gt; [ '"&amp;B331&amp;"', '"&amp;A331&amp;"' ],"</f>
        <v>203 =&gt; [ 'length', '' ],</v>
      </c>
    </row>
    <row r="332" customFormat="false" ht="12.8" hidden="false" customHeight="false" outlineLevel="0" collapsed="false">
      <c r="A332" s="2" t="s">
        <v>354</v>
      </c>
      <c r="B332" s="2" t="s">
        <v>59</v>
      </c>
      <c r="C332" s="2" t="n">
        <f aca="false">IF(C331="",100,C331)+1</f>
        <v>204</v>
      </c>
      <c r="E332" s="2" t="str">
        <f aca="false">C332&amp;" =&gt; [ '"&amp;B332&amp;"', '"&amp;A332&amp;"' ],"</f>
        <v>204 =&gt; [ 'CHATAPP', 'chatapp' ],</v>
      </c>
    </row>
    <row r="333" customFormat="false" ht="12.8" hidden="false" customHeight="false" outlineLevel="0" collapsed="false">
      <c r="A333" s="2" t="s">
        <v>355</v>
      </c>
      <c r="B333" s="2" t="s">
        <v>60</v>
      </c>
      <c r="C333" s="2" t="n">
        <f aca="false">IF(C332="",100,C332)+1</f>
        <v>205</v>
      </c>
      <c r="E333" s="2" t="str">
        <f aca="false">C333&amp;" =&gt; [ '"&amp;B333&amp;"', '"&amp;A333&amp;"' ],"</f>
        <v>205 =&gt; [ 'USERNAME', 'username' ],</v>
      </c>
    </row>
    <row r="334" customFormat="false" ht="12.8" hidden="false" customHeight="false" outlineLevel="0" collapsed="false">
      <c r="A334" s="2" t="s">
        <v>356</v>
      </c>
      <c r="B334" s="2" t="s">
        <v>61</v>
      </c>
      <c r="C334" s="2" t="n">
        <f aca="false">IF(C333="",100,C333)+1</f>
        <v>206</v>
      </c>
      <c r="E334" s="2" t="str">
        <f aca="false">C334&amp;" =&gt; [ '"&amp;B334&amp;"', '"&amp;A334&amp;"' ],"</f>
        <v>206 =&gt; [ 'USERLOGIN', 'userlogin' ],</v>
      </c>
    </row>
    <row r="335" customFormat="false" ht="12.8" hidden="false" customHeight="false" outlineLevel="0" collapsed="false">
      <c r="A335" s="2" t="s">
        <v>357</v>
      </c>
      <c r="B335" s="2" t="s">
        <v>62</v>
      </c>
      <c r="C335" s="2" t="n">
        <f aca="false">IF(C334="",100,C334)+1</f>
        <v>207</v>
      </c>
      <c r="E335" s="2" t="str">
        <f aca="false">C335&amp;" =&gt; [ '"&amp;B335&amp;"', '"&amp;A335&amp;"' ],"</f>
        <v>207 =&gt; [ 'USERLANG', 'userlang'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84" activeCellId="0" sqref="A184"/>
    </sheetView>
  </sheetViews>
  <sheetFormatPr defaultRowHeight="12.8" zeroHeight="false" outlineLevelRow="0" outlineLevelCol="0"/>
  <cols>
    <col collapsed="false" customWidth="true" hidden="false" outlineLevel="0" max="1" min="1" style="10" width="1.08"/>
    <col collapsed="false" customWidth="true" hidden="false" outlineLevel="0" max="2" min="2" style="11" width="3.51"/>
    <col collapsed="false" customWidth="true" hidden="false" outlineLevel="0" max="3" min="3" style="12" width="14.04"/>
    <col collapsed="false" customWidth="true" hidden="false" outlineLevel="0" max="5" min="4" style="10" width="1.08"/>
    <col collapsed="false" customWidth="true" hidden="false" outlineLevel="0" max="6" min="6" style="13" width="34.83"/>
    <col collapsed="false" customWidth="true" hidden="false" outlineLevel="0" max="7" min="7" style="14" width="6.08"/>
    <col collapsed="false" customWidth="true" hidden="false" outlineLevel="0" max="8" min="8" style="15" width="6.08"/>
    <col collapsed="false" customWidth="true" hidden="false" outlineLevel="0" max="9" min="9" style="15" width="8.23"/>
    <col collapsed="false" customWidth="true" hidden="false" outlineLevel="0" max="10" min="10" style="15" width="6.08"/>
    <col collapsed="false" customWidth="true" hidden="false" outlineLevel="0" max="11" min="11" style="16" width="6.08"/>
    <col collapsed="false" customWidth="true" hidden="false" outlineLevel="0" max="17" min="12" style="10" width="6.08"/>
    <col collapsed="false" customWidth="true" hidden="false" outlineLevel="0" max="18" min="18" style="10" width="6.61"/>
    <col collapsed="false" customWidth="true" hidden="false" outlineLevel="0" max="1025" min="19" style="10"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358</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7"/>
      <c r="B3" s="0"/>
      <c r="C3" s="0"/>
      <c r="D3" s="0"/>
      <c r="E3" s="0"/>
      <c r="F3" s="0"/>
      <c r="G3" s="18"/>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7"/>
      <c r="B4" s="0"/>
      <c r="C4" s="0"/>
      <c r="D4" s="0"/>
      <c r="E4" s="0"/>
      <c r="F4" s="0"/>
      <c r="G4" s="18"/>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7"/>
      <c r="B5" s="0"/>
      <c r="C5" s="0"/>
      <c r="D5" s="0"/>
      <c r="E5" s="0"/>
      <c r="F5" s="0"/>
      <c r="G5" s="1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9" customFormat="true" ht="12.8" hidden="false" customHeight="false" outlineLevel="0" collapsed="false">
      <c r="B6" s="19" t="s">
        <v>359</v>
      </c>
      <c r="C6" s="20"/>
      <c r="D6" s="21"/>
      <c r="E6" s="21"/>
      <c r="F6" s="22"/>
      <c r="G6" s="23" t="s">
        <v>360</v>
      </c>
      <c r="H6" s="23" t="s">
        <v>361</v>
      </c>
      <c r="I6" s="23" t="s">
        <v>362</v>
      </c>
      <c r="J6" s="23" t="s">
        <v>363</v>
      </c>
      <c r="K6" s="24" t="s">
        <v>364</v>
      </c>
      <c r="L6" s="25" t="s">
        <v>365</v>
      </c>
      <c r="M6" s="25" t="s">
        <v>366</v>
      </c>
      <c r="N6" s="25" t="s">
        <v>367</v>
      </c>
      <c r="O6" s="25" t="s">
        <v>368</v>
      </c>
      <c r="P6" s="25" t="s">
        <v>369</v>
      </c>
      <c r="Q6" s="25" t="s">
        <v>370</v>
      </c>
      <c r="R6" s="25" t="s">
        <v>371</v>
      </c>
      <c r="S6" s="25"/>
      <c r="T6" s="25"/>
      <c r="U6" s="25"/>
      <c r="V6" s="25"/>
      <c r="W6" s="25" t="s">
        <v>372</v>
      </c>
      <c r="X6" s="25" t="s">
        <v>373</v>
      </c>
      <c r="Y6" s="25"/>
      <c r="Z6" s="25"/>
      <c r="AA6" s="25"/>
      <c r="AB6" s="25"/>
    </row>
    <row r="7" customFormat="false" ht="12.8" hidden="false" customHeight="false" outlineLevel="0" collapsed="false">
      <c r="A7" s="0"/>
      <c r="B7" s="0"/>
      <c r="C7" s="0"/>
      <c r="D7" s="0"/>
      <c r="E7" s="0"/>
      <c r="F7" s="0"/>
      <c r="G7" s="1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8"/>
      <c r="H8" s="0"/>
      <c r="I8" s="0"/>
      <c r="J8" s="0"/>
      <c r="K8" s="0"/>
      <c r="L8" s="0"/>
      <c r="M8" s="0"/>
      <c r="N8" s="0"/>
      <c r="O8" s="0"/>
      <c r="P8" s="0"/>
      <c r="Q8" s="0"/>
      <c r="R8" s="0"/>
      <c r="S8" s="0"/>
      <c r="T8" s="0"/>
      <c r="U8" s="0"/>
      <c r="V8" s="0"/>
      <c r="W8" s="0"/>
      <c r="X8" s="0" t="s">
        <v>374</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6" customFormat="true" ht="12.8" hidden="false" customHeight="false" outlineLevel="0" collapsed="false">
      <c r="B9" s="27" t="s">
        <v>375</v>
      </c>
      <c r="C9" s="28"/>
      <c r="D9" s="29" t="str">
        <f aca="false">IF(B9&lt;&gt;"",B9,IF(D7&lt;&gt;"",D7,""))</f>
        <v>cmchannel</v>
      </c>
      <c r="E9" s="29" t="str">
        <f aca="false">LOWER(C9)</f>
        <v/>
      </c>
      <c r="F9" s="30"/>
      <c r="G9" s="31"/>
      <c r="H9" s="32"/>
      <c r="I9" s="32"/>
      <c r="J9" s="32"/>
      <c r="K9" s="33" t="str">
        <f aca="false">IF(F9="","",IF(F9="STRING","VARCHAR("&amp;G9&amp;")",F9)&amp;" "&amp;IF(H9="","NOT NULL","")&amp;" "&amp;IF(I9="","","DEFAULT "&amp;I9))</f>
        <v/>
      </c>
      <c r="L9" s="29" t="str">
        <f aca="false">IF(J9="pk","PRIMARY KEY ("&amp;E9&amp;")",IF(J9="u","UNIQUE ","")&amp;IF(OR(J9="i",J9="u"),"KEY "&amp;E9&amp;" ("&amp;E9&amp;")",""))</f>
        <v/>
      </c>
      <c r="M9" s="29" t="str">
        <f aca="false">TRIM(E9&amp;" "&amp;K9)&amp;IF(C9="id"," AUTO_INCREMENT","")</f>
        <v/>
      </c>
      <c r="N9" s="29" t="str">
        <f aca="false">IF(M9="","",IF(N7="",N7,N7&amp;", ")&amp;M9)</f>
        <v/>
      </c>
      <c r="O9" s="29" t="str">
        <f aca="false">IF(E9="","",O7&amp;IF(L9="","",", "&amp;L9))</f>
        <v/>
      </c>
      <c r="P9" s="29" t="str">
        <f aca="false">IF(AND(E9&lt;&gt;"",E10=""),"DROP TABLE IF EXISTS "&amp;D9&amp;"; ","")</f>
        <v/>
      </c>
      <c r="Q9" s="29" t="str">
        <f aca="false">IF(AND(E9&lt;&gt;"",E10=""),"CREATE TABLE IF NOT EXISTS "&amp;D9&amp;" ( "&amp;N9&amp;" "&amp;O9&amp;" ) ENGINE=InnoDB  DEFAULT CHARSET=utf8mb4 AUTO_INCREMENT=1 ;","")</f>
        <v/>
      </c>
      <c r="R9" s="29" t="str">
        <f aca="false">P9&amp;Q9</f>
        <v/>
      </c>
      <c r="W9" s="26" t="str">
        <f aca="false">IF(B9&lt;&gt;"",B9,W8)</f>
        <v>cmchannel</v>
      </c>
      <c r="X9" s="26"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4" t="s">
        <v>240</v>
      </c>
      <c r="D10" s="29" t="str">
        <f aca="false">IF(B10&lt;&gt;"",B10,IF(D9&lt;&gt;"",D9,""))</f>
        <v>cmchannel</v>
      </c>
      <c r="E10" s="29" t="str">
        <f aca="false">LOWER(C10)</f>
        <v>id</v>
      </c>
      <c r="F10" s="35" t="s">
        <v>376</v>
      </c>
      <c r="G10" s="36"/>
      <c r="H10" s="37"/>
      <c r="I10" s="37"/>
      <c r="J10" s="38" t="s">
        <v>377</v>
      </c>
      <c r="K10" s="33" t="str">
        <f aca="false">IF(F10="","",IF(F10="STRING","VARCHAR("&amp;G10&amp;")",F10)&amp;" "&amp;IF(H10="","NOT NULL","")&amp;" "&amp;IF(I10="","","DEFAULT "&amp;I10))</f>
        <v>INT NOT NULL </v>
      </c>
      <c r="L10" s="29" t="str">
        <f aca="false">IF(J10="pk","PRIMARY KEY ("&amp;E10&amp;")",IF(J10="u","UNIQUE ","")&amp;IF(OR(J10="i",J10="u"),"KEY "&amp;E10&amp;" ("&amp;E10&amp;")",""))</f>
        <v>PRIMARY KEY (id)</v>
      </c>
      <c r="M10" s="29" t="str">
        <f aca="false">TRIM(E10&amp;" "&amp;K10)&amp;IF(C10="id"," AUTO_INCREMENT","")</f>
        <v>id INT NOT NULL AUTO_INCREMENT</v>
      </c>
      <c r="N10" s="29" t="str">
        <f aca="false">IF(M10="","",IF(N9="",N9,N9&amp;", ")&amp;M10)</f>
        <v>id INT NOT NULL AUTO_INCREMENT</v>
      </c>
      <c r="O10" s="29" t="str">
        <f aca="false">IF(E10="","",O9&amp;IF(L10="","",", "&amp;L10))</f>
        <v>, PRIMARY KEY (id)</v>
      </c>
      <c r="P10" s="29" t="str">
        <f aca="false">IF(AND(E10&lt;&gt;"",E11=""),"DROP TABLE IF EXISTS "&amp;D10&amp;"; ","")</f>
        <v/>
      </c>
      <c r="Q10" s="29" t="str">
        <f aca="false">IF(AND(E10&lt;&gt;"",E11=""),"CREATE TABLE IF NOT EXISTS "&amp;D10&amp;" ( "&amp;N10&amp;" "&amp;O10&amp;" ) ENGINE=InnoDB  DEFAULT CHARSET=utf8mb4 AUTO_INCREMENT=1 ;","")</f>
        <v/>
      </c>
      <c r="R10" s="29"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4" t="s">
        <v>378</v>
      </c>
      <c r="D11" s="29" t="str">
        <f aca="false">IF(B11&lt;&gt;"",B11,IF(D10&lt;&gt;"",D10,""))</f>
        <v>cmchannel</v>
      </c>
      <c r="E11" s="29" t="str">
        <f aca="false">LOWER(C11)</f>
        <v>cm_type</v>
      </c>
      <c r="F11" s="35" t="s">
        <v>376</v>
      </c>
      <c r="G11" s="36"/>
      <c r="H11" s="37"/>
      <c r="I11" s="38"/>
      <c r="J11" s="36" t="s">
        <v>379</v>
      </c>
      <c r="K11" s="33" t="str">
        <f aca="false">IF(F11="","",IF(F11="STRING","VARCHAR("&amp;G11&amp;")",F11)&amp;" "&amp;IF(H11="","NOT NULL","")&amp;" "&amp;IF(I11="","","DEFAULT "&amp;I11))</f>
        <v>INT NOT NULL </v>
      </c>
      <c r="L11" s="29" t="str">
        <f aca="false">IF(J11="pk","PRIMARY KEY ("&amp;E11&amp;")",IF(J11="u","UNIQUE ","")&amp;IF(OR(J11="i",J11="u"),"KEY "&amp;E11&amp;" ("&amp;E11&amp;")",""))</f>
        <v>KEY cm_type (cm_type)</v>
      </c>
      <c r="M11" s="29" t="str">
        <f aca="false">TRIM(E11&amp;" "&amp;K11)&amp;IF(C11="id"," AUTO_INCREMENT","")</f>
        <v>cm_type INT NOT NULL</v>
      </c>
      <c r="N11" s="29" t="str">
        <f aca="false">IF(M11="","",IF(N10="",N10,N10&amp;", ")&amp;M11)</f>
        <v>id INT NOT NULL AUTO_INCREMENT, cm_type INT NOT NULL</v>
      </c>
      <c r="O11" s="29" t="str">
        <f aca="false">IF(E11="","",O10&amp;IF(L11="","",", "&amp;L11))</f>
        <v>, PRIMARY KEY (id), KEY cm_type (cm_type)</v>
      </c>
      <c r="P11" s="29" t="str">
        <f aca="false">IF(AND(E11&lt;&gt;"",E12=""),"DROP TABLE IF EXISTS "&amp;D11&amp;"; ","")</f>
        <v/>
      </c>
      <c r="Q11" s="29" t="str">
        <f aca="false">IF(AND(E11&lt;&gt;"",E12=""),"CREATE TABLE IF NOT EXISTS "&amp;D11&amp;" ( "&amp;N11&amp;" "&amp;O11&amp;" ) ENGINE=InnoDB  DEFAULT CHARSET=utf8mb4 AUTO_INCREMENT=1 ;","")</f>
        <v/>
      </c>
      <c r="R11" s="29"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4" t="s">
        <v>380</v>
      </c>
      <c r="D12" s="29" t="str">
        <f aca="false">IF(B12&lt;&gt;"",B12,IF(D11&lt;&gt;"",D11,""))</f>
        <v>cmchannel</v>
      </c>
      <c r="E12" s="29" t="str">
        <f aca="false">LOWER(C12)</f>
        <v>cm_user_id</v>
      </c>
      <c r="F12" s="35" t="s">
        <v>381</v>
      </c>
      <c r="G12" s="39" t="n">
        <v>64</v>
      </c>
      <c r="H12" s="37"/>
      <c r="I12" s="37"/>
      <c r="J12" s="36" t="s">
        <v>379</v>
      </c>
      <c r="K12" s="33" t="str">
        <f aca="false">IF(F12="","",IF(F12="STRING","VARCHAR("&amp;G12&amp;")",F12)&amp;" "&amp;IF(H12="","NOT NULL","")&amp;" "&amp;IF(I12="","","DEFAULT "&amp;I12))</f>
        <v>VARCHAR(64) NOT NULL </v>
      </c>
      <c r="L12" s="29" t="str">
        <f aca="false">IF(J12="pk","PRIMARY KEY ("&amp;E12&amp;")",IF(J12="u","UNIQUE ","")&amp;IF(OR(J12="i",J12="u"),"KEY "&amp;E12&amp;" ("&amp;E12&amp;")",""))</f>
        <v>KEY cm_user_id (cm_user_id)</v>
      </c>
      <c r="M12" s="29" t="str">
        <f aca="false">TRIM(E12&amp;" "&amp;K12)&amp;IF(C12="id"," AUTO_INCREMENT","")</f>
        <v>cm_user_id VARCHAR(64) NOT NULL</v>
      </c>
      <c r="N12" s="29" t="str">
        <f aca="false">IF(M12="","",IF(N11="",N11,N11&amp;", ")&amp;M12)</f>
        <v>id INT NOT NULL AUTO_INCREMENT, cm_type INT NOT NULL, cm_user_id VARCHAR(64) NOT NULL</v>
      </c>
      <c r="O12" s="29" t="str">
        <f aca="false">IF(E12="","",O11&amp;IF(L12="","",", "&amp;L12))</f>
        <v>, PRIMARY KEY (id), KEY cm_type (cm_type), KEY cm_user_id (cm_user_id)</v>
      </c>
      <c r="P12" s="29" t="str">
        <f aca="false">IF(AND(E12&lt;&gt;"",E13=""),"DROP TABLE IF EXISTS "&amp;D12&amp;"; ","")</f>
        <v/>
      </c>
      <c r="Q12" s="29" t="str">
        <f aca="false">IF(AND(E12&lt;&gt;"",E13=""),"CREATE TABLE IF NOT EXISTS "&amp;D12&amp;" ( "&amp;N12&amp;" "&amp;O12&amp;" ) ENGINE=InnoDB  DEFAULT CHARSET=utf8mb4 AUTO_INCREMENT=1 ;","")</f>
        <v/>
      </c>
      <c r="R12" s="29"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4" t="s">
        <v>382</v>
      </c>
      <c r="D13" s="29" t="str">
        <f aca="false">IF(B13&lt;&gt;"",B13,IF(D12&lt;&gt;"",D12,""))</f>
        <v>cmchannel</v>
      </c>
      <c r="E13" s="29" t="str">
        <f aca="false">LOWER(C13)</f>
        <v>cm_bot_name</v>
      </c>
      <c r="F13" s="35" t="s">
        <v>381</v>
      </c>
      <c r="G13" s="36" t="n">
        <v>64</v>
      </c>
      <c r="H13" s="37"/>
      <c r="I13" s="38"/>
      <c r="J13" s="36" t="s">
        <v>379</v>
      </c>
      <c r="K13" s="33" t="str">
        <f aca="false">IF(F13="","",IF(F13="STRING","VARCHAR("&amp;G13&amp;")",F13)&amp;" "&amp;IF(H13="","NOT NULL","")&amp;" "&amp;IF(I13="","","DEFAULT "&amp;I13))</f>
        <v>VARCHAR(64) NOT NULL </v>
      </c>
      <c r="L13" s="29" t="str">
        <f aca="false">IF(J13="pk","PRIMARY KEY ("&amp;E13&amp;")",IF(J13="u","UNIQUE ","")&amp;IF(OR(J13="i",J13="u"),"KEY "&amp;E13&amp;" ("&amp;E13&amp;")",""))</f>
        <v>KEY cm_bot_name (cm_bot_name)</v>
      </c>
      <c r="M13" s="29" t="str">
        <f aca="false">TRIM(E13&amp;" "&amp;K13)&amp;IF(C13="id"," AUTO_INCREMENT","")</f>
        <v>cm_bot_name VARCHAR(64) NOT NULL</v>
      </c>
      <c r="N13" s="29" t="str">
        <f aca="false">IF(M13="","",IF(N12="",N12,N12&amp;", ")&amp;M13)</f>
        <v>id INT NOT NULL AUTO_INCREMENT, cm_type INT NOT NULL, cm_user_id VARCHAR(64) NOT NULL, cm_bot_name VARCHAR(64) NOT NULL</v>
      </c>
      <c r="O13" s="29" t="str">
        <f aca="false">IF(E13="","",O12&amp;IF(L13="","",", "&amp;L13))</f>
        <v>, PRIMARY KEY (id), KEY cm_type (cm_type), KEY cm_user_id (cm_user_id), KEY cm_bot_name (cm_bot_name)</v>
      </c>
      <c r="P13" s="29" t="str">
        <f aca="false">IF(AND(E13&lt;&gt;"",E14=""),"DROP TABLE IF EXISTS "&amp;D13&amp;"; ","")</f>
        <v/>
      </c>
      <c r="Q13" s="29" t="str">
        <f aca="false">IF(AND(E13&lt;&gt;"",E14=""),"CREATE TABLE IF NOT EXISTS "&amp;D13&amp;" ( "&amp;N13&amp;" "&amp;O13&amp;" ) ENGINE=InnoDB  DEFAULT CHARSET=utf8mb4 AUTO_INCREMENT=1 ;","")</f>
        <v/>
      </c>
      <c r="R13" s="29"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4" t="s">
        <v>383</v>
      </c>
      <c r="D14" s="29" t="str">
        <f aca="false">IF(B14&lt;&gt;"",B14,IF(D13&lt;&gt;"",D13,""))</f>
        <v>cmchannel</v>
      </c>
      <c r="E14" s="29" t="str">
        <f aca="false">LOWER(C14)</f>
        <v>cm_chat_info</v>
      </c>
      <c r="F14" s="35" t="s">
        <v>381</v>
      </c>
      <c r="G14" s="36" t="n">
        <v>255</v>
      </c>
      <c r="H14" s="37"/>
      <c r="I14" s="38"/>
      <c r="J14" s="37"/>
      <c r="K14" s="33" t="str">
        <f aca="false">IF(F14="","",IF(F14="STRING","VARCHAR("&amp;G14&amp;")",F14)&amp;" "&amp;IF(H14="","NOT NULL","")&amp;" "&amp;IF(I14="","","DEFAULT "&amp;I14))</f>
        <v>VARCHAR(255) NOT NULL </v>
      </c>
      <c r="L14" s="29" t="str">
        <f aca="false">IF(J14="pk","PRIMARY KEY ("&amp;E14&amp;")",IF(J14="u","UNIQUE ","")&amp;IF(OR(J14="i",J14="u"),"KEY "&amp;E14&amp;" ("&amp;E14&amp;")",""))</f>
        <v/>
      </c>
      <c r="M14" s="29" t="str">
        <f aca="false">TRIM(E14&amp;" "&amp;K14)&amp;IF(C14="id"," AUTO_INCREMENT","")</f>
        <v>cm_chat_info VARCHAR(255) NOT NULL</v>
      </c>
      <c r="N14" s="29" t="str">
        <f aca="false">IF(M14="","",IF(N13="",N13,N13&amp;", ")&amp;M14)</f>
        <v>id INT NOT NULL AUTO_INCREMENT, cm_type INT NOT NULL, cm_user_id VARCHAR(64) NOT NULL, cm_bot_name VARCHAR(64) NOT NULL, cm_chat_info VARCHAR(255) NOT NULL</v>
      </c>
      <c r="O14" s="29" t="str">
        <f aca="false">IF(E14="","",O13&amp;IF(L14="","",", "&amp;L14))</f>
        <v>, PRIMARY KEY (id), KEY cm_type (cm_type), KEY cm_user_id (cm_user_id), KEY cm_bot_name (cm_bot_name)</v>
      </c>
      <c r="P14" s="29" t="str">
        <f aca="false">IF(AND(E14&lt;&gt;"",E15=""),"DROP TABLE IF EXISTS "&amp;D14&amp;"; ","")</f>
        <v/>
      </c>
      <c r="Q14" s="29" t="str">
        <f aca="false">IF(AND(E14&lt;&gt;"",E15=""),"CREATE TABLE IF NOT EXISTS "&amp;D14&amp;" ( "&amp;N14&amp;" "&amp;O14&amp;" ) ENGINE=InnoDB  DEFAULT CHARSET=utf8mb4 AUTO_INCREMENT=1 ;","")</f>
        <v/>
      </c>
      <c r="R14" s="29"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4" t="s">
        <v>384</v>
      </c>
      <c r="D15" s="29" t="str">
        <f aca="false">IF(B15&lt;&gt;"",B15,IF(D14&lt;&gt;"",D14,""))</f>
        <v>cmchannel</v>
      </c>
      <c r="E15" s="29" t="str">
        <f aca="false">LOWER(C15)</f>
        <v>bbchannel_id</v>
      </c>
      <c r="F15" s="35" t="s">
        <v>376</v>
      </c>
      <c r="G15" s="36"/>
      <c r="H15" s="37"/>
      <c r="I15" s="38"/>
      <c r="J15" s="38" t="s">
        <v>379</v>
      </c>
      <c r="K15" s="33" t="str">
        <f aca="false">IF(F15="","",IF(F15="STRING","VARCHAR("&amp;G15&amp;")",F15)&amp;" "&amp;IF(H15="","NOT NULL","")&amp;" "&amp;IF(I15="","","DEFAULT "&amp;I15))</f>
        <v>INT NOT NULL </v>
      </c>
      <c r="L15" s="29" t="str">
        <f aca="false">IF(J15="pk","PRIMARY KEY ("&amp;E15&amp;")",IF(J15="u","UNIQUE ","")&amp;IF(OR(J15="i",J15="u"),"KEY "&amp;E15&amp;" ("&amp;E15&amp;")",""))</f>
        <v>KEY bbchannel_id (bbchannel_id)</v>
      </c>
      <c r="M15" s="29" t="str">
        <f aca="false">TRIM(E15&amp;" "&amp;K15)&amp;IF(C15="id"," AUTO_INCREMENT","")</f>
        <v>bbchannel_id INT NOT NULL</v>
      </c>
      <c r="N15" s="29" t="str">
        <f aca="false">IF(M15="","",IF(N14="",N14,N14&amp;", ")&amp;M15)</f>
        <v>id INT NOT NULL AUTO_INCREMENT, cm_type INT NOT NULL, cm_user_id VARCHAR(64) NOT NULL, cm_bot_name VARCHAR(64) NOT NULL, cm_chat_info VARCHAR(255) NOT NULL, bbchannel_id INT NOT NULL</v>
      </c>
      <c r="O15" s="29" t="str">
        <f aca="false">IF(E15="","",O14&amp;IF(L15="","",", "&amp;L15))</f>
        <v>, PRIMARY KEY (id), KEY cm_type (cm_type), KEY cm_user_id (cm_user_id), KEY cm_bot_name (cm_bot_name), KEY bbchannel_id (bbchannel_id)</v>
      </c>
      <c r="P15" s="29" t="str">
        <f aca="false">IF(AND(E15&lt;&gt;"",E16=""),"DROP TABLE IF EXISTS "&amp;D15&amp;"; ","")</f>
        <v/>
      </c>
      <c r="Q15" s="29" t="str">
        <f aca="false">IF(AND(E15&lt;&gt;"",E16=""),"CREATE TABLE IF NOT EXISTS "&amp;D15&amp;" ( "&amp;N15&amp;" "&amp;O15&amp;" ) ENGINE=InnoDB  DEFAULT CHARSET=utf8mb4 AUTO_INCREMENT=1 ;","")</f>
        <v/>
      </c>
      <c r="R15" s="29"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4" t="s">
        <v>385</v>
      </c>
      <c r="D16" s="29" t="str">
        <f aca="false">IF(B16&lt;&gt;"",B16,IF(D15&lt;&gt;"",D15,""))</f>
        <v>cmchannel</v>
      </c>
      <c r="E16" s="29" t="str">
        <f aca="false">LOWER(C16)</f>
        <v>deleted</v>
      </c>
      <c r="F16" s="35" t="s">
        <v>386</v>
      </c>
      <c r="G16" s="36"/>
      <c r="H16" s="38" t="s">
        <v>387</v>
      </c>
      <c r="I16" s="38" t="s">
        <v>388</v>
      </c>
      <c r="J16" s="38" t="s">
        <v>379</v>
      </c>
      <c r="K16" s="33" t="str">
        <f aca="false">IF(F16="","",IF(F16="STRING","VARCHAR("&amp;G16&amp;")",F16)&amp;" "&amp;IF(H16="","NOT NULL","")&amp;" "&amp;IF(I16="","","DEFAULT "&amp;I16))</f>
        <v>DATETIME  DEFAULT NULL</v>
      </c>
      <c r="L16" s="29" t="str">
        <f aca="false">IF(J16="pk","PRIMARY KEY ("&amp;E16&amp;")",IF(J16="u","UNIQUE ","")&amp;IF(OR(J16="i",J16="u"),"KEY "&amp;E16&amp;" ("&amp;E16&amp;")",""))</f>
        <v>KEY deleted (deleted)</v>
      </c>
      <c r="M16" s="29" t="str">
        <f aca="false">TRIM(E16&amp;" "&amp;K16)&amp;IF(C16="id"," AUTO_INCREMENT","")</f>
        <v>deleted DATETIME DEFAULT NULL</v>
      </c>
      <c r="N16" s="29" t="str">
        <f aca="false">IF(M16="","",IF(N15="",N15,N15&amp;", ")&amp;M16)</f>
        <v>id INT NOT NULL AUTO_INCREMENT, cm_type INT NOT NULL, cm_user_id VARCHAR(64) NOT NULL, cm_bot_name VARCHAR(64) NOT NULL, cm_chat_info VARCHAR(255) NOT NULL, bbchannel_id INT NOT NULL, deleted DATETIME DEFAULT NULL</v>
      </c>
      <c r="O16" s="29" t="str">
        <f aca="false">IF(E16="","",O15&amp;IF(L16="","",", "&amp;L16))</f>
        <v>, PRIMARY KEY (id), KEY cm_type (cm_type), KEY cm_user_id (cm_user_id), KEY cm_bot_name (cm_bot_name), KEY bbchannel_id (bbchannel_id), KEY deleted (deleted)</v>
      </c>
      <c r="P16" s="29" t="str">
        <f aca="false">IF(AND(E16&lt;&gt;"",E17=""),"DROP TABLE IF EXISTS "&amp;D16&amp;"; ","")</f>
        <v/>
      </c>
      <c r="Q16" s="29" t="str">
        <f aca="false">IF(AND(E16&lt;&gt;"",E17=""),"CREATE TABLE IF NOT EXISTS "&amp;D16&amp;" ( "&amp;N16&amp;" "&amp;O16&amp;" ) ENGINE=InnoDB  DEFAULT CHARSET=utf8mb4 AUTO_INCREMENT=1 ;","")</f>
        <v/>
      </c>
      <c r="R16" s="29"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4" t="s">
        <v>389</v>
      </c>
      <c r="D17" s="29" t="str">
        <f aca="false">IF(B17&lt;&gt;"",B17,IF(D16&lt;&gt;"",D16,""))</f>
        <v>cmchannel</v>
      </c>
      <c r="E17" s="29" t="str">
        <f aca="false">LOWER(C17)</f>
        <v>updated</v>
      </c>
      <c r="F17" s="35" t="s">
        <v>390</v>
      </c>
      <c r="G17" s="36" t="s">
        <v>36</v>
      </c>
      <c r="H17" s="38" t="s">
        <v>36</v>
      </c>
      <c r="I17" s="38" t="s">
        <v>391</v>
      </c>
      <c r="J17" s="38" t="s">
        <v>379</v>
      </c>
      <c r="K17" s="33" t="str">
        <f aca="false">IF(F17="","",IF(F17="STRING","VARCHAR("&amp;G17&amp;")",F17)&amp;" "&amp;IF(H17="","NOT NULL","")&amp;" "&amp;IF(I17="","","DEFAULT "&amp;I17))</f>
        <v>TIMESTAMP  DEFAULT CURRENT_TIMESTAMP ON UPDATE CURRENT_TIMESTAMP</v>
      </c>
      <c r="L17" s="29" t="str">
        <f aca="false">IF(J17="pk","PRIMARY KEY ("&amp;E17&amp;")",IF(J17="u","UNIQUE ","")&amp;IF(OR(J17="i",J17="u"),"KEY "&amp;E17&amp;" ("&amp;E17&amp;")",""))</f>
        <v>KEY updated (updated)</v>
      </c>
      <c r="M17" s="29" t="str">
        <f aca="false">TRIM(E17&amp;" "&amp;K17)&amp;IF(C17="id"," AUTO_INCREMENT","")</f>
        <v>updated TIMESTAMP DEFAULT CURRENT_TIMESTAMP ON UPDATE CURRENT_TIMESTAMP</v>
      </c>
      <c r="N17" s="29"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29" t="str">
        <f aca="false">IF(E17="","",O16&amp;IF(L17="","",", "&amp;L17))</f>
        <v>, PRIMARY KEY (id), KEY cm_type (cm_type), KEY cm_user_id (cm_user_id), KEY cm_bot_name (cm_bot_name), KEY bbchannel_id (bbchannel_id), KEY deleted (deleted), KEY updated (updated)</v>
      </c>
      <c r="P17" s="29" t="str">
        <f aca="false">IF(AND(E17&lt;&gt;"",E18=""),"DROP TABLE IF EXISTS "&amp;D17&amp;"; ","")</f>
        <v/>
      </c>
      <c r="Q17" s="29" t="str">
        <f aca="false">IF(AND(E17&lt;&gt;"",E18=""),"CREATE TABLE IF NOT EXISTS "&amp;D17&amp;" ( "&amp;N17&amp;" "&amp;O17&amp;" ) ENGINE=InnoDB  DEFAULT CHARSET=utf8mb4 AUTO_INCREMENT=1 ;","")</f>
        <v/>
      </c>
      <c r="R17" s="29"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4" t="s">
        <v>392</v>
      </c>
      <c r="D18" s="29" t="str">
        <f aca="false">IF(B18&lt;&gt;"",B18,IF(D17&lt;&gt;"",D17,""))</f>
        <v>cmchannel</v>
      </c>
      <c r="E18" s="29" t="str">
        <f aca="false">LOWER(C18)</f>
        <v>rand</v>
      </c>
      <c r="F18" s="35" t="s">
        <v>381</v>
      </c>
      <c r="G18" s="36" t="n">
        <v>8</v>
      </c>
      <c r="H18" s="38"/>
      <c r="I18" s="38" t="n">
        <v>12345678</v>
      </c>
      <c r="J18" s="38"/>
      <c r="K18" s="33" t="str">
        <f aca="false">IF(F18="","",IF(F18="STRING","VARCHAR("&amp;G18&amp;")",F18)&amp;" "&amp;IF(H18="","NOT NULL","")&amp;" "&amp;IF(I18="","","DEFAULT "&amp;I18))</f>
        <v>VARCHAR(8) NOT NULL DEFAULT 12345678</v>
      </c>
      <c r="L18" s="29" t="str">
        <f aca="false">IF(J18="pk","PRIMARY KEY ("&amp;E18&amp;")",IF(J18="u","UNIQUE ","")&amp;IF(OR(J18="i",J18="u"),"KEY "&amp;E18&amp;" ("&amp;E18&amp;")",""))</f>
        <v/>
      </c>
      <c r="M18" s="29" t="str">
        <f aca="false">TRIM(E18&amp;" "&amp;K18)&amp;IF(C18="id"," AUTO_INCREMENT","")</f>
        <v>rand VARCHAR(8) NOT NULL DEFAULT 12345678</v>
      </c>
      <c r="N18" s="29"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29" t="str">
        <f aca="false">IF(E18="","",O17&amp;IF(L18="","",", "&amp;L18))</f>
        <v>, PRIMARY KEY (id), KEY cm_type (cm_type), KEY cm_user_id (cm_user_id), KEY cm_bot_name (cm_bot_name), KEY bbchannel_id (bbchannel_id), KEY deleted (deleted), KEY updated (updated)</v>
      </c>
      <c r="P18" s="29" t="str">
        <f aca="false">IF(AND(E18&lt;&gt;"",E19=""),"DROP TABLE IF EXISTS "&amp;D18&amp;"; ","")</f>
        <v>DROP TABLE IF EXISTS cmchannel; </v>
      </c>
      <c r="Q18" s="29"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29" t="str">
        <f aca="false">P18&amp;Q18</f>
        <v>DROP TABLE IF EXISTS cmchannel; 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29" t="str">
        <f aca="false">IF(B19&lt;&gt;"",B19,IF(D18&lt;&gt;"",D18,""))</f>
        <v>cmchannel</v>
      </c>
      <c r="E19" s="29" t="str">
        <f aca="false">LOWER(C19)</f>
        <v/>
      </c>
      <c r="F19" s="0"/>
      <c r="G19" s="36"/>
      <c r="H19" s="37"/>
      <c r="I19" s="37"/>
      <c r="J19" s="37"/>
      <c r="K19" s="33" t="str">
        <f aca="false">IF(F19="","",IF(F19="STRING","VARCHAR("&amp;G19&amp;")",F19)&amp;" "&amp;IF(H19="","NOT NULL","")&amp;" "&amp;IF(I19="","","DEFAULT "&amp;I19))</f>
        <v/>
      </c>
      <c r="L19" s="29" t="str">
        <f aca="false">IF(J19="pk","PRIMARY KEY ("&amp;E19&amp;")",IF(J19="u","UNIQUE ","")&amp;IF(OR(J19="i",J19="u"),"KEY "&amp;E19&amp;" ("&amp;E19&amp;")",""))</f>
        <v/>
      </c>
      <c r="M19" s="29" t="str">
        <f aca="false">TRIM(E19&amp;" "&amp;K19)&amp;IF(C19="id"," AUTO_INCREMENT","")</f>
        <v/>
      </c>
      <c r="N19" s="29" t="str">
        <f aca="false">IF(M19="","",IF(N18="",N18,N18&amp;", ")&amp;M19)</f>
        <v/>
      </c>
      <c r="O19" s="29" t="str">
        <f aca="false">IF(E19="","",O18&amp;IF(L19="","",", "&amp;L19))</f>
        <v/>
      </c>
      <c r="P19" s="29" t="str">
        <f aca="false">IF(AND(E19&lt;&gt;"",E20=""),"DROP TABLE IF EXISTS "&amp;D19&amp;"; ","")</f>
        <v/>
      </c>
      <c r="Q19" s="29" t="str">
        <f aca="false">IF(AND(E19&lt;&gt;"",E20=""),"CREATE TABLE IF NOT EXISTS "&amp;D19&amp;" ( "&amp;N19&amp;" "&amp;O19&amp;" ) ENGINE=InnoDB  DEFAULT CHARSET=utf8mb4 AUTO_INCREMENT=1 ;","")</f>
        <v/>
      </c>
      <c r="R19" s="29"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6" customFormat="true" ht="12.8" hidden="false" customHeight="false" outlineLevel="0" collapsed="false">
      <c r="B20" s="27" t="s">
        <v>393</v>
      </c>
      <c r="C20" s="28"/>
      <c r="D20" s="29" t="str">
        <f aca="false">IF(B20&lt;&gt;"",B20,IF(D19&lt;&gt;"",D19,""))</f>
        <v>bbchannel</v>
      </c>
      <c r="E20" s="29" t="str">
        <f aca="false">LOWER(C20)</f>
        <v/>
      </c>
      <c r="F20" s="30"/>
      <c r="G20" s="31"/>
      <c r="H20" s="32"/>
      <c r="I20" s="32"/>
      <c r="J20" s="32"/>
      <c r="K20" s="33" t="str">
        <f aca="false">IF(F20="","",IF(F20="STRING","VARCHAR("&amp;G20&amp;")",F20)&amp;" "&amp;IF(H20="","NOT NULL","")&amp;" "&amp;IF(I20="","","DEFAULT "&amp;I20))</f>
        <v/>
      </c>
      <c r="L20" s="29" t="str">
        <f aca="false">IF(J20="pk","PRIMARY KEY ("&amp;E20&amp;")",IF(J20="u","UNIQUE ","")&amp;IF(OR(J20="i",J20="u"),"KEY "&amp;E20&amp;" ("&amp;E20&amp;")",""))</f>
        <v/>
      </c>
      <c r="M20" s="29" t="str">
        <f aca="false">TRIM(E20&amp;" "&amp;K20)&amp;IF(C20="id"," AUTO_INCREMENT","")</f>
        <v/>
      </c>
      <c r="N20" s="29" t="str">
        <f aca="false">IF(M20="","",IF(N19="",N19,N19&amp;", ")&amp;M20)</f>
        <v/>
      </c>
      <c r="O20" s="29" t="str">
        <f aca="false">IF(E20="","",O19&amp;IF(L20="","",", "&amp;L20))</f>
        <v/>
      </c>
      <c r="P20" s="29" t="str">
        <f aca="false">IF(AND(E20&lt;&gt;"",E21=""),"DROP TABLE IF EXISTS "&amp;D20&amp;"; ","")</f>
        <v/>
      </c>
      <c r="Q20" s="29" t="str">
        <f aca="false">IF(AND(E20&lt;&gt;"",E21=""),"CREATE TABLE IF NOT EXISTS "&amp;D20&amp;" ( "&amp;N20&amp;" "&amp;O20&amp;" ) ENGINE=InnoDB  DEFAULT CHARSET=utf8mb4 AUTO_INCREMENT=1 ;","")</f>
        <v/>
      </c>
      <c r="R20" s="29" t="str">
        <f aca="false">P20&amp;Q20</f>
        <v/>
      </c>
      <c r="W20" s="26" t="str">
        <f aca="false">IF(B20&lt;&gt;"",B20,W19)</f>
        <v>bbchannel</v>
      </c>
      <c r="X20" s="26"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4" t="s">
        <v>240</v>
      </c>
      <c r="D21" s="29" t="str">
        <f aca="false">IF(B21&lt;&gt;"",B21,IF(D20&lt;&gt;"",D20,""))</f>
        <v>bbchannel</v>
      </c>
      <c r="E21" s="29" t="str">
        <f aca="false">LOWER(C21)</f>
        <v>id</v>
      </c>
      <c r="F21" s="35" t="s">
        <v>376</v>
      </c>
      <c r="G21" s="36"/>
      <c r="H21" s="37"/>
      <c r="I21" s="37"/>
      <c r="J21" s="38" t="s">
        <v>377</v>
      </c>
      <c r="K21" s="33" t="str">
        <f aca="false">IF(F21="","",IF(F21="STRING","VARCHAR("&amp;G21&amp;")",F21)&amp;" "&amp;IF(H21="","NOT NULL","")&amp;" "&amp;IF(I21="","","DEFAULT "&amp;I21))</f>
        <v>INT NOT NULL </v>
      </c>
      <c r="L21" s="29" t="str">
        <f aca="false">IF(J21="pk","PRIMARY KEY ("&amp;E21&amp;")",IF(J21="u","UNIQUE ","")&amp;IF(OR(J21="i",J21="u"),"KEY "&amp;E21&amp;" ("&amp;E21&amp;")",""))</f>
        <v>PRIMARY KEY (id)</v>
      </c>
      <c r="M21" s="29" t="str">
        <f aca="false">TRIM(E21&amp;" "&amp;K21)&amp;IF(C21="id"," AUTO_INCREMENT","")</f>
        <v>id INT NOT NULL AUTO_INCREMENT</v>
      </c>
      <c r="N21" s="29" t="str">
        <f aca="false">IF(M21="","",IF(N20="",N20,N20&amp;", ")&amp;M21)</f>
        <v>id INT NOT NULL AUTO_INCREMENT</v>
      </c>
      <c r="O21" s="29" t="str">
        <f aca="false">IF(E21="","",O20&amp;IF(L21="","",", "&amp;L21))</f>
        <v>, PRIMARY KEY (id)</v>
      </c>
      <c r="P21" s="29" t="str">
        <f aca="false">IF(AND(E21&lt;&gt;"",E22=""),"DROP TABLE IF EXISTS "&amp;D21&amp;"; ","")</f>
        <v/>
      </c>
      <c r="Q21" s="29" t="str">
        <f aca="false">IF(AND(E21&lt;&gt;"",E22=""),"CREATE TABLE IF NOT EXISTS "&amp;D21&amp;" ( "&amp;N21&amp;" "&amp;O21&amp;" ) ENGINE=InnoDB  DEFAULT CHARSET=utf8mb4 AUTO_INCREMENT=1 ;","")</f>
        <v/>
      </c>
      <c r="R21" s="29"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4" t="s">
        <v>394</v>
      </c>
      <c r="D22" s="29" t="str">
        <f aca="false">IF(B22&lt;&gt;"",B22,IF(D21&lt;&gt;"",D21,""))</f>
        <v>bbchannel</v>
      </c>
      <c r="E22" s="29" t="str">
        <f aca="false">LOWER(C22)</f>
        <v>call_stack</v>
      </c>
      <c r="F22" s="35" t="s">
        <v>395</v>
      </c>
      <c r="G22" s="36"/>
      <c r="H22" s="37"/>
      <c r="I22" s="37"/>
      <c r="J22" s="38"/>
      <c r="K22" s="33" t="str">
        <f aca="false">IF(F22="","",IF(F22="STRING","VARCHAR("&amp;G22&amp;")",F22)&amp;" "&amp;IF(H22="","NOT NULL","")&amp;" "&amp;IF(I22="","","DEFAULT "&amp;I22))</f>
        <v>TEXT NOT NULL </v>
      </c>
      <c r="L22" s="29" t="str">
        <f aca="false">IF(J22="pk","PRIMARY KEY ("&amp;E22&amp;")",IF(J22="u","UNIQUE ","")&amp;IF(OR(J22="i",J22="u"),"KEY "&amp;E22&amp;" ("&amp;E22&amp;")",""))</f>
        <v/>
      </c>
      <c r="M22" s="29" t="str">
        <f aca="false">TRIM(E22&amp;" "&amp;K22)&amp;IF(C22="id"," AUTO_INCREMENT","")</f>
        <v>call_stack TEXT NOT NULL</v>
      </c>
      <c r="N22" s="29" t="str">
        <f aca="false">IF(M22="","",IF(N21="",N21,N21&amp;", ")&amp;M22)</f>
        <v>id INT NOT NULL AUTO_INCREMENT, call_stack TEXT NOT NULL</v>
      </c>
      <c r="O22" s="29" t="str">
        <f aca="false">IF(E22="","",O21&amp;IF(L22="","",", "&amp;L22))</f>
        <v>, PRIMARY KEY (id)</v>
      </c>
      <c r="P22" s="29" t="str">
        <f aca="false">IF(AND(E22&lt;&gt;"",E23=""),"DROP TABLE IF EXISTS "&amp;D22&amp;"; ","")</f>
        <v/>
      </c>
      <c r="Q22" s="29" t="str">
        <f aca="false">IF(AND(E22&lt;&gt;"",E23=""),"CREATE TABLE IF NOT EXISTS "&amp;D22&amp;" ( "&amp;N22&amp;" "&amp;O22&amp;" ) ENGINE=InnoDB  DEFAULT CHARSET=utf8mb4 AUTO_INCREMENT=1 ;","")</f>
        <v/>
      </c>
      <c r="R22" s="29"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4" t="s">
        <v>396</v>
      </c>
      <c r="D23" s="29" t="str">
        <f aca="false">IF(B23&lt;&gt;"",B23,IF(D22&lt;&gt;"",D22,""))</f>
        <v>bbchannel</v>
      </c>
      <c r="E23" s="29" t="str">
        <f aca="false">LOWER(C23)</f>
        <v>route</v>
      </c>
      <c r="F23" s="35" t="s">
        <v>395</v>
      </c>
      <c r="G23" s="36"/>
      <c r="H23" s="37"/>
      <c r="I23" s="37"/>
      <c r="J23" s="38"/>
      <c r="K23" s="33" t="str">
        <f aca="false">IF(F23="","",IF(F23="STRING","VARCHAR("&amp;G23&amp;")",F23)&amp;" "&amp;IF(H23="","NOT NULL","")&amp;" "&amp;IF(I23="","","DEFAULT "&amp;I23))</f>
        <v>TEXT NOT NULL </v>
      </c>
      <c r="L23" s="29" t="str">
        <f aca="false">IF(J23="pk","PRIMARY KEY ("&amp;E23&amp;")",IF(J23="u","UNIQUE ","")&amp;IF(OR(J23="i",J23="u"),"KEY "&amp;E23&amp;" ("&amp;E23&amp;")",""))</f>
        <v/>
      </c>
      <c r="M23" s="29" t="str">
        <f aca="false">TRIM(E23&amp;" "&amp;K23)&amp;IF(C23="id"," AUTO_INCREMENT","")</f>
        <v>route TEXT NOT NULL</v>
      </c>
      <c r="N23" s="29" t="str">
        <f aca="false">IF(M23="","",IF(N22="",N22,N22&amp;", ")&amp;M23)</f>
        <v>id INT NOT NULL AUTO_INCREMENT, call_stack TEXT NOT NULL, route TEXT NOT NULL</v>
      </c>
      <c r="O23" s="29" t="str">
        <f aca="false">IF(E23="","",O22&amp;IF(L23="","",", "&amp;L23))</f>
        <v>, PRIMARY KEY (id)</v>
      </c>
      <c r="P23" s="29" t="str">
        <f aca="false">IF(AND(E23&lt;&gt;"",E24=""),"DROP TABLE IF EXISTS "&amp;D23&amp;"; ","")</f>
        <v/>
      </c>
      <c r="Q23" s="29" t="str">
        <f aca="false">IF(AND(E23&lt;&gt;"",E24=""),"CREATE TABLE IF NOT EXISTS "&amp;D23&amp;" ( "&amp;N23&amp;" "&amp;O23&amp;" ) ENGINE=InnoDB  DEFAULT CHARSET=utf8mb4 AUTO_INCREMENT=1 ;","")</f>
        <v/>
      </c>
      <c r="R23" s="29"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4" t="s">
        <v>397</v>
      </c>
      <c r="D24" s="29" t="str">
        <f aca="false">IF(B24&lt;&gt;"",B24,IF(D23&lt;&gt;"",D23,""))</f>
        <v>bbchannel</v>
      </c>
      <c r="E24" s="29" t="str">
        <f aca="false">LOWER(C24)</f>
        <v>runtime_id</v>
      </c>
      <c r="F24" s="35" t="s">
        <v>376</v>
      </c>
      <c r="G24" s="39"/>
      <c r="H24" s="37"/>
      <c r="I24" s="37"/>
      <c r="J24" s="37"/>
      <c r="K24" s="33" t="str">
        <f aca="false">IF(F24="","",IF(F24="STRING","VARCHAR("&amp;G24&amp;")",F24)&amp;" "&amp;IF(H24="","NOT NULL","")&amp;" "&amp;IF(I24="","","DEFAULT "&amp;I24))</f>
        <v>INT NOT NULL </v>
      </c>
      <c r="L24" s="29" t="str">
        <f aca="false">IF(J24="pk","PRIMARY KEY ("&amp;E24&amp;")",IF(J24="u","UNIQUE ","")&amp;IF(OR(J24="i",J24="u"),"KEY "&amp;E24&amp;" ("&amp;E24&amp;")",""))</f>
        <v/>
      </c>
      <c r="M24" s="29" t="str">
        <f aca="false">TRIM(E24&amp;" "&amp;K24)&amp;IF(C24="id"," AUTO_INCREMENT","")</f>
        <v>runtime_id INT NOT NULL</v>
      </c>
      <c r="N24" s="29" t="str">
        <f aca="false">IF(M24="","",IF(N23="",N23,N23&amp;", ")&amp;M24)</f>
        <v>id INT NOT NULL AUTO_INCREMENT, call_stack TEXT NOT NULL, route TEXT NOT NULL, runtime_id INT NOT NULL</v>
      </c>
      <c r="O24" s="29" t="str">
        <f aca="false">IF(E24="","",O23&amp;IF(L24="","",", "&amp;L24))</f>
        <v>, PRIMARY KEY (id)</v>
      </c>
      <c r="P24" s="29" t="str">
        <f aca="false">IF(AND(E24&lt;&gt;"",E25=""),"DROP TABLE IF EXISTS "&amp;D24&amp;"; ","")</f>
        <v/>
      </c>
      <c r="Q24" s="29" t="str">
        <f aca="false">IF(AND(E24&lt;&gt;"",E25=""),"CREATE TABLE IF NOT EXISTS "&amp;D24&amp;" ( "&amp;N24&amp;" "&amp;O24&amp;" ) ENGINE=InnoDB  DEFAULT CHARSET=utf8mb4 AUTO_INCREMENT=1 ;","")</f>
        <v/>
      </c>
      <c r="R24" s="29"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4" t="s">
        <v>385</v>
      </c>
      <c r="D25" s="29" t="str">
        <f aca="false">IF(B25&lt;&gt;"",B25,IF(D24&lt;&gt;"",D24,""))</f>
        <v>bbchannel</v>
      </c>
      <c r="E25" s="29" t="str">
        <f aca="false">LOWER(C25)</f>
        <v>deleted</v>
      </c>
      <c r="F25" s="35" t="s">
        <v>386</v>
      </c>
      <c r="G25" s="36"/>
      <c r="H25" s="38" t="s">
        <v>387</v>
      </c>
      <c r="I25" s="38" t="s">
        <v>388</v>
      </c>
      <c r="J25" s="38" t="s">
        <v>379</v>
      </c>
      <c r="K25" s="33" t="str">
        <f aca="false">IF(F25="","",IF(F25="STRING","VARCHAR("&amp;G25&amp;")",F25)&amp;" "&amp;IF(H25="","NOT NULL","")&amp;" "&amp;IF(I25="","","DEFAULT "&amp;I25))</f>
        <v>DATETIME  DEFAULT NULL</v>
      </c>
      <c r="L25" s="29" t="str">
        <f aca="false">IF(J25="pk","PRIMARY KEY ("&amp;E25&amp;")",IF(J25="u","UNIQUE ","")&amp;IF(OR(J25="i",J25="u"),"KEY "&amp;E25&amp;" ("&amp;E25&amp;")",""))</f>
        <v>KEY deleted (deleted)</v>
      </c>
      <c r="M25" s="29" t="str">
        <f aca="false">TRIM(E25&amp;" "&amp;K25)&amp;IF(C25="id"," AUTO_INCREMENT","")</f>
        <v>deleted DATETIME DEFAULT NULL</v>
      </c>
      <c r="N25" s="29" t="str">
        <f aca="false">IF(M25="","",IF(N24="",N24,N24&amp;", ")&amp;M25)</f>
        <v>id INT NOT NULL AUTO_INCREMENT, call_stack TEXT NOT NULL, route TEXT NOT NULL, runtime_id INT NOT NULL, deleted DATETIME DEFAULT NULL</v>
      </c>
      <c r="O25" s="29" t="str">
        <f aca="false">IF(E25="","",O24&amp;IF(L25="","",", "&amp;L25))</f>
        <v>, PRIMARY KEY (id), KEY deleted (deleted)</v>
      </c>
      <c r="P25" s="29" t="str">
        <f aca="false">IF(AND(E25&lt;&gt;"",E26=""),"DROP TABLE IF EXISTS "&amp;D25&amp;"; ","")</f>
        <v/>
      </c>
      <c r="Q25" s="29" t="str">
        <f aca="false">IF(AND(E25&lt;&gt;"",E26=""),"CREATE TABLE IF NOT EXISTS "&amp;D25&amp;" ( "&amp;N25&amp;" "&amp;O25&amp;" ) ENGINE=InnoDB  DEFAULT CHARSET=utf8mb4 AUTO_INCREMENT=1 ;","")</f>
        <v/>
      </c>
      <c r="R25" s="29"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4" t="s">
        <v>389</v>
      </c>
      <c r="D26" s="29" t="str">
        <f aca="false">IF(B26&lt;&gt;"",B26,IF(D25&lt;&gt;"",D25,""))</f>
        <v>bbchannel</v>
      </c>
      <c r="E26" s="29" t="str">
        <f aca="false">LOWER(C26)</f>
        <v>updated</v>
      </c>
      <c r="F26" s="35" t="s">
        <v>390</v>
      </c>
      <c r="G26" s="36" t="s">
        <v>36</v>
      </c>
      <c r="H26" s="38" t="s">
        <v>36</v>
      </c>
      <c r="I26" s="38" t="s">
        <v>391</v>
      </c>
      <c r="J26" s="38" t="s">
        <v>379</v>
      </c>
      <c r="K26" s="33" t="str">
        <f aca="false">IF(F26="","",IF(F26="STRING","VARCHAR("&amp;G26&amp;")",F26)&amp;" "&amp;IF(H26="","NOT NULL","")&amp;" "&amp;IF(I26="","","DEFAULT "&amp;I26))</f>
        <v>TIMESTAMP  DEFAULT CURRENT_TIMESTAMP ON UPDATE CURRENT_TIMESTAMP</v>
      </c>
      <c r="L26" s="29" t="str">
        <f aca="false">IF(J26="pk","PRIMARY KEY ("&amp;E26&amp;")",IF(J26="u","UNIQUE ","")&amp;IF(OR(J26="i",J26="u"),"KEY "&amp;E26&amp;" ("&amp;E26&amp;")",""))</f>
        <v>KEY updated (updated)</v>
      </c>
      <c r="M26" s="29" t="str">
        <f aca="false">TRIM(E26&amp;" "&amp;K26)&amp;IF(C26="id"," AUTO_INCREMENT","")</f>
        <v>updated TIMESTAMP DEFAULT CURRENT_TIMESTAMP ON UPDATE CURRENT_TIMESTAMP</v>
      </c>
      <c r="N26" s="29" t="str">
        <f aca="false">IF(M26="","",IF(N25="",N25,N25&amp;", ")&amp;M26)</f>
        <v>id INT NOT NULL AUTO_INCREMENT, call_stack TEXT NOT NULL, route TEXT NOT NULL, runtime_id INT NOT NULL, deleted DATETIME DEFAULT NULL, updated TIMESTAMP DEFAULT CURRENT_TIMESTAMP ON UPDATE CURRENT_TIMESTAMP</v>
      </c>
      <c r="O26" s="29" t="str">
        <f aca="false">IF(E26="","",O25&amp;IF(L26="","",", "&amp;L26))</f>
        <v>, PRIMARY KEY (id), KEY deleted (deleted), KEY updated (updated)</v>
      </c>
      <c r="P26" s="29" t="str">
        <f aca="false">IF(AND(E26&lt;&gt;"",E27=""),"DROP TABLE IF EXISTS "&amp;D26&amp;"; ","")</f>
        <v/>
      </c>
      <c r="Q26" s="29" t="str">
        <f aca="false">IF(AND(E26&lt;&gt;"",E27=""),"CREATE TABLE IF NOT EXISTS "&amp;D26&amp;" ( "&amp;N26&amp;" "&amp;O26&amp;" ) ENGINE=InnoDB  DEFAULT CHARSET=utf8mb4 AUTO_INCREMENT=1 ;","")</f>
        <v/>
      </c>
      <c r="R26" s="29"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4" t="s">
        <v>392</v>
      </c>
      <c r="D27" s="29" t="str">
        <f aca="false">IF(B27&lt;&gt;"",B27,IF(D26&lt;&gt;"",D26,""))</f>
        <v>bbchannel</v>
      </c>
      <c r="E27" s="29" t="str">
        <f aca="false">LOWER(C27)</f>
        <v>rand</v>
      </c>
      <c r="F27" s="35" t="s">
        <v>381</v>
      </c>
      <c r="G27" s="36" t="n">
        <v>8</v>
      </c>
      <c r="H27" s="38"/>
      <c r="I27" s="38" t="n">
        <v>12345678</v>
      </c>
      <c r="J27" s="38"/>
      <c r="K27" s="33" t="str">
        <f aca="false">IF(F27="","",IF(F27="STRING","VARCHAR("&amp;G27&amp;")",F27)&amp;" "&amp;IF(H27="","NOT NULL","")&amp;" "&amp;IF(I27="","","DEFAULT "&amp;I27))</f>
        <v>VARCHAR(8) NOT NULL DEFAULT 12345678</v>
      </c>
      <c r="L27" s="29" t="str">
        <f aca="false">IF(J27="pk","PRIMARY KEY ("&amp;E27&amp;")",IF(J27="u","UNIQUE ","")&amp;IF(OR(J27="i",J27="u"),"KEY "&amp;E27&amp;" ("&amp;E27&amp;")",""))</f>
        <v/>
      </c>
      <c r="M27" s="29" t="str">
        <f aca="false">TRIM(E27&amp;" "&amp;K27)&amp;IF(C27="id"," AUTO_INCREMENT","")</f>
        <v>rand VARCHAR(8) NOT NULL DEFAULT 12345678</v>
      </c>
      <c r="N27" s="29"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29" t="str">
        <f aca="false">IF(E27="","",O26&amp;IF(L27="","",", "&amp;L27))</f>
        <v>, PRIMARY KEY (id), KEY deleted (deleted), KEY updated (updated)</v>
      </c>
      <c r="P27" s="29" t="str">
        <f aca="false">IF(AND(E27&lt;&gt;"",E28=""),"DROP TABLE IF EXISTS "&amp;D27&amp;"; ","")</f>
        <v>DROP TABLE IF EXISTS bbchannel; </v>
      </c>
      <c r="Q27" s="29"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29" t="str">
        <f aca="false">P27&amp;Q27</f>
        <v>DROP TABLE IF EXISTS bbchannel; 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7"/>
      <c r="D28" s="29" t="str">
        <f aca="false">IF(B28&lt;&gt;"",B28,IF(D27&lt;&gt;"",D27,""))</f>
        <v>bbchannel</v>
      </c>
      <c r="E28" s="29" t="str">
        <f aca="false">LOWER(C28)</f>
        <v/>
      </c>
      <c r="F28" s="37"/>
      <c r="G28" s="36"/>
      <c r="H28" s="37"/>
      <c r="I28" s="37"/>
      <c r="J28" s="37"/>
      <c r="K28" s="33" t="str">
        <f aca="false">IF(F28="","",IF(F28="STRING","VARCHAR("&amp;G28&amp;")",F28)&amp;" "&amp;IF(H28="","NOT NULL","")&amp;" "&amp;IF(I28="","","DEFAULT "&amp;I28))</f>
        <v/>
      </c>
      <c r="L28" s="29" t="str">
        <f aca="false">IF(J28="pk","PRIMARY KEY ("&amp;E28&amp;")",IF(J28="u","UNIQUE ","")&amp;IF(OR(J28="i",J28="u"),"KEY "&amp;E28&amp;" ("&amp;E28&amp;")",""))</f>
        <v/>
      </c>
      <c r="M28" s="29" t="str">
        <f aca="false">TRIM(E28&amp;" "&amp;K28)&amp;IF(C28="id"," AUTO_INCREMENT","")</f>
        <v/>
      </c>
      <c r="N28" s="29" t="str">
        <f aca="false">IF(M28="","",IF(N27="",N27,N27&amp;", ")&amp;M28)</f>
        <v/>
      </c>
      <c r="O28" s="29" t="str">
        <f aca="false">IF(E28="","",O27&amp;IF(L28="","",", "&amp;L28))</f>
        <v/>
      </c>
      <c r="P28" s="29" t="str">
        <f aca="false">IF(AND(E28&lt;&gt;"",E29=""),"DROP TABLE IF EXISTS "&amp;D28&amp;"; ","")</f>
        <v/>
      </c>
      <c r="Q28" s="29" t="str">
        <f aca="false">IF(AND(E28&lt;&gt;"",E29=""),"CREATE TABLE IF NOT EXISTS "&amp;D28&amp;" ( "&amp;N28&amp;" "&amp;O28&amp;" ) ENGINE=InnoDB  DEFAULT CHARSET=utf8mb4 AUTO_INCREMENT=1 ;","")</f>
        <v/>
      </c>
      <c r="R28" s="29"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6" customFormat="true" ht="12.8" hidden="false" customHeight="false" outlineLevel="0" collapsed="false">
      <c r="B29" s="27" t="s">
        <v>398</v>
      </c>
      <c r="C29" s="28"/>
      <c r="D29" s="29" t="str">
        <f aca="false">IF(B29&lt;&gt;"",B29,IF(D28&lt;&gt;"",D28,""))</f>
        <v>bbtunnel</v>
      </c>
      <c r="E29" s="29" t="str">
        <f aca="false">LOWER(C29)</f>
        <v/>
      </c>
      <c r="F29" s="30"/>
      <c r="G29" s="31"/>
      <c r="H29" s="32"/>
      <c r="I29" s="32"/>
      <c r="J29" s="32"/>
      <c r="K29" s="33" t="str">
        <f aca="false">IF(F29="","",IF(F29="STRING","VARCHAR("&amp;G29&amp;")",F29)&amp;" "&amp;IF(H29="","NOT NULL","")&amp;" "&amp;IF(I29="","","DEFAULT "&amp;I29))</f>
        <v/>
      </c>
      <c r="L29" s="29" t="str">
        <f aca="false">IF(J29="pk","PRIMARY KEY ("&amp;E29&amp;")",IF(J29="u","UNIQUE ","")&amp;IF(OR(J29="i",J29="u"),"KEY "&amp;E29&amp;" ("&amp;E29&amp;")",""))</f>
        <v/>
      </c>
      <c r="M29" s="29" t="str">
        <f aca="false">TRIM(E29&amp;" "&amp;K29)&amp;IF(C29="id"," AUTO_INCREMENT","")</f>
        <v/>
      </c>
      <c r="N29" s="29" t="str">
        <f aca="false">IF(M29="","",IF(N28="",N28,N28&amp;", ")&amp;M29)</f>
        <v/>
      </c>
      <c r="O29" s="29" t="str">
        <f aca="false">IF(E29="","",O28&amp;IF(L29="","",", "&amp;L29))</f>
        <v/>
      </c>
      <c r="P29" s="29" t="str">
        <f aca="false">IF(AND(E29&lt;&gt;"",E30=""),"DROP TABLE IF EXISTS "&amp;D29&amp;"; ","")</f>
        <v/>
      </c>
      <c r="Q29" s="29" t="str">
        <f aca="false">IF(AND(E29&lt;&gt;"",E30=""),"CREATE TABLE IF NOT EXISTS "&amp;D29&amp;" ( "&amp;N29&amp;" "&amp;O29&amp;" ) ENGINE=InnoDB  DEFAULT CHARSET=utf8mb4 AUTO_INCREMENT=1 ;","")</f>
        <v/>
      </c>
      <c r="R29" s="29" t="str">
        <f aca="false">P29&amp;Q29</f>
        <v/>
      </c>
      <c r="W29" s="26" t="str">
        <f aca="false">IF(B29&lt;&gt;"",B29,W28)</f>
        <v>bbtunnel</v>
      </c>
      <c r="X29" s="26"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4" t="s">
        <v>240</v>
      </c>
      <c r="D30" s="29" t="str">
        <f aca="false">IF(B30&lt;&gt;"",B30,IF(D29&lt;&gt;"",D29,""))</f>
        <v>bbtunnel</v>
      </c>
      <c r="E30" s="29" t="str">
        <f aca="false">LOWER(C30)</f>
        <v>id</v>
      </c>
      <c r="F30" s="35" t="s">
        <v>376</v>
      </c>
      <c r="G30" s="36"/>
      <c r="H30" s="37"/>
      <c r="I30" s="37"/>
      <c r="J30" s="38" t="s">
        <v>377</v>
      </c>
      <c r="K30" s="33" t="str">
        <f aca="false">IF(F30="","",IF(F30="STRING","VARCHAR("&amp;G30&amp;")",F30)&amp;" "&amp;IF(H30="","NOT NULL","")&amp;" "&amp;IF(I30="","","DEFAULT "&amp;I30))</f>
        <v>INT NOT NULL </v>
      </c>
      <c r="L30" s="29" t="str">
        <f aca="false">IF(J30="pk","PRIMARY KEY ("&amp;E30&amp;")",IF(J30="u","UNIQUE ","")&amp;IF(OR(J30="i",J30="u"),"KEY "&amp;E30&amp;" ("&amp;E30&amp;")",""))</f>
        <v>PRIMARY KEY (id)</v>
      </c>
      <c r="M30" s="29" t="str">
        <f aca="false">TRIM(E30&amp;" "&amp;K30)&amp;IF(C30="id"," AUTO_INCREMENT","")</f>
        <v>id INT NOT NULL AUTO_INCREMENT</v>
      </c>
      <c r="N30" s="29" t="str">
        <f aca="false">IF(M30="","",IF(N29="",N29,N29&amp;", ")&amp;M30)</f>
        <v>id INT NOT NULL AUTO_INCREMENT</v>
      </c>
      <c r="O30" s="29" t="str">
        <f aca="false">IF(E30="","",O29&amp;IF(L30="","",", "&amp;L30))</f>
        <v>, PRIMARY KEY (id)</v>
      </c>
      <c r="P30" s="29" t="str">
        <f aca="false">IF(AND(E30&lt;&gt;"",E31=""),"DROP TABLE IF EXISTS "&amp;D30&amp;"; ","")</f>
        <v/>
      </c>
      <c r="Q30" s="29" t="str">
        <f aca="false">IF(AND(E30&lt;&gt;"",E31=""),"CREATE TABLE IF NOT EXISTS "&amp;D30&amp;" ( "&amp;N30&amp;" "&amp;O30&amp;" ) ENGINE=InnoDB  DEFAULT CHARSET=utf8mb4 AUTO_INCREMENT=1 ;","")</f>
        <v/>
      </c>
      <c r="R30" s="29"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4" t="s">
        <v>399</v>
      </c>
      <c r="D31" s="29" t="str">
        <f aca="false">IF(B31&lt;&gt;"",B31,IF(D30&lt;&gt;"",D30,""))</f>
        <v>bbtunnel</v>
      </c>
      <c r="E31" s="29" t="str">
        <f aca="false">LOWER(C31)</f>
        <v>src_bbchannel_id</v>
      </c>
      <c r="F31" s="35" t="s">
        <v>376</v>
      </c>
      <c r="G31" s="39"/>
      <c r="H31" s="37"/>
      <c r="I31" s="37"/>
      <c r="J31" s="38" t="s">
        <v>379</v>
      </c>
      <c r="K31" s="33" t="str">
        <f aca="false">IF(F31="","",IF(F31="STRING","VARCHAR("&amp;G31&amp;")",F31)&amp;" "&amp;IF(H31="","NOT NULL","")&amp;" "&amp;IF(I31="","","DEFAULT "&amp;I31))</f>
        <v>INT NOT NULL </v>
      </c>
      <c r="L31" s="29" t="str">
        <f aca="false">IF(J31="pk","PRIMARY KEY ("&amp;E31&amp;")",IF(J31="u","UNIQUE ","")&amp;IF(OR(J31="i",J31="u"),"KEY "&amp;E31&amp;" ("&amp;E31&amp;")",""))</f>
        <v>KEY src_bbchannel_id (src_bbchannel_id)</v>
      </c>
      <c r="M31" s="29" t="str">
        <f aca="false">TRIM(E31&amp;" "&amp;K31)&amp;IF(C31="id"," AUTO_INCREMENT","")</f>
        <v>src_bbchannel_id INT NOT NULL</v>
      </c>
      <c r="N31" s="29" t="str">
        <f aca="false">IF(M31="","",IF(N30="",N30,N30&amp;", ")&amp;M31)</f>
        <v>id INT NOT NULL AUTO_INCREMENT, src_bbchannel_id INT NOT NULL</v>
      </c>
      <c r="O31" s="29" t="str">
        <f aca="false">IF(E31="","",O30&amp;IF(L31="","",", "&amp;L31))</f>
        <v>, PRIMARY KEY (id), KEY src_bbchannel_id (src_bbchannel_id)</v>
      </c>
      <c r="P31" s="29" t="str">
        <f aca="false">IF(AND(E31&lt;&gt;"",E32=""),"DROP TABLE IF EXISTS "&amp;D31&amp;"; ","")</f>
        <v/>
      </c>
      <c r="Q31" s="29" t="str">
        <f aca="false">IF(AND(E31&lt;&gt;"",E32=""),"CREATE TABLE IF NOT EXISTS "&amp;D31&amp;" ( "&amp;N31&amp;" "&amp;O31&amp;" ) ENGINE=InnoDB  DEFAULT CHARSET=utf8mb4 AUTO_INCREMENT=1 ;","")</f>
        <v/>
      </c>
      <c r="R31" s="29"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4" t="s">
        <v>400</v>
      </c>
      <c r="D32" s="29" t="str">
        <f aca="false">IF(B32&lt;&gt;"",B32,IF(D31&lt;&gt;"",D31,""))</f>
        <v>bbtunnel</v>
      </c>
      <c r="E32" s="29" t="str">
        <f aca="false">LOWER(C32)</f>
        <v>tgt_bbchannel_id</v>
      </c>
      <c r="F32" s="35" t="s">
        <v>376</v>
      </c>
      <c r="G32" s="36"/>
      <c r="H32" s="38"/>
      <c r="I32" s="38"/>
      <c r="J32" s="38" t="s">
        <v>379</v>
      </c>
      <c r="K32" s="33" t="str">
        <f aca="false">IF(F32="","",IF(F32="STRING","VARCHAR("&amp;G32&amp;")",F32)&amp;" "&amp;IF(H32="","NOT NULL","")&amp;" "&amp;IF(I32="","","DEFAULT "&amp;I32))</f>
        <v>INT NOT NULL </v>
      </c>
      <c r="L32" s="29" t="str">
        <f aca="false">IF(J32="pk","PRIMARY KEY ("&amp;E32&amp;")",IF(J32="u","UNIQUE ","")&amp;IF(OR(J32="i",J32="u"),"KEY "&amp;E32&amp;" ("&amp;E32&amp;")",""))</f>
        <v>KEY tgt_bbchannel_id (tgt_bbchannel_id)</v>
      </c>
      <c r="M32" s="29" t="str">
        <f aca="false">TRIM(E32&amp;" "&amp;K32)&amp;IF(C32="id"," AUTO_INCREMENT","")</f>
        <v>tgt_bbchannel_id INT NOT NULL</v>
      </c>
      <c r="N32" s="29" t="str">
        <f aca="false">IF(M32="","",IF(N31="",N31,N31&amp;", ")&amp;M32)</f>
        <v>id INT NOT NULL AUTO_INCREMENT, src_bbchannel_id INT NOT NULL, tgt_bbchannel_id INT NOT NULL</v>
      </c>
      <c r="O32" s="29" t="str">
        <f aca="false">IF(E32="","",O31&amp;IF(L32="","",", "&amp;L32))</f>
        <v>, PRIMARY KEY (id), KEY src_bbchannel_id (src_bbchannel_id), KEY tgt_bbchannel_id (tgt_bbchannel_id)</v>
      </c>
      <c r="P32" s="29" t="str">
        <f aca="false">IF(AND(E32&lt;&gt;"",E33=""),"DROP TABLE IF EXISTS "&amp;D32&amp;"; ","")</f>
        <v/>
      </c>
      <c r="Q32" s="29" t="str">
        <f aca="false">IF(AND(E32&lt;&gt;"",E33=""),"CREATE TABLE IF NOT EXISTS "&amp;D32&amp;" ( "&amp;N32&amp;" "&amp;O32&amp;" ) ENGINE=InnoDB  DEFAULT CHARSET=utf8mb4 AUTO_INCREMENT=1 ;","")</f>
        <v/>
      </c>
      <c r="R32" s="29"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4" t="s">
        <v>401</v>
      </c>
      <c r="D33" s="29" t="str">
        <f aca="false">IF(B33&lt;&gt;"",B33,IF(D32&lt;&gt;"",D32,""))</f>
        <v>bbtunnel</v>
      </c>
      <c r="E33" s="29" t="str">
        <f aca="false">LOWER(C33)</f>
        <v>resource_type</v>
      </c>
      <c r="F33" s="35" t="s">
        <v>402</v>
      </c>
      <c r="G33" s="36" t="s">
        <v>36</v>
      </c>
      <c r="H33" s="38"/>
      <c r="I33" s="38"/>
      <c r="J33" s="38" t="s">
        <v>379</v>
      </c>
      <c r="K33" s="33" t="str">
        <f aca="false">IF(F33="","",IF(F33="STRING","VARCHAR("&amp;G33&amp;")",F33)&amp;" "&amp;IF(H33="","NOT NULL","")&amp;" "&amp;IF(I33="","","DEFAULT "&amp;I33))</f>
        <v>SMALLINT NOT NULL </v>
      </c>
      <c r="L33" s="29" t="str">
        <f aca="false">IF(J33="pk","PRIMARY KEY ("&amp;E33&amp;")",IF(J33="u","UNIQUE ","")&amp;IF(OR(J33="i",J33="u"),"KEY "&amp;E33&amp;" ("&amp;E33&amp;")",""))</f>
        <v>KEY resource_type (resource_type)</v>
      </c>
      <c r="M33" s="29" t="str">
        <f aca="false">TRIM(E33&amp;" "&amp;K33)&amp;IF(C33="id"," AUTO_INCREMENT","")</f>
        <v>resource_type SMALLINT NOT NULL</v>
      </c>
      <c r="N33" s="29" t="str">
        <f aca="false">IF(M33="","",IF(N32="",N32,N32&amp;", ")&amp;M33)</f>
        <v>id INT NOT NULL AUTO_INCREMENT, src_bbchannel_id INT NOT NULL, tgt_bbchannel_id INT NOT NULL, resource_type SMALLINT NOT NULL</v>
      </c>
      <c r="O33" s="29" t="str">
        <f aca="false">IF(E33="","",O32&amp;IF(L33="","",", "&amp;L33))</f>
        <v>, PRIMARY KEY (id), KEY src_bbchannel_id (src_bbchannel_id), KEY tgt_bbchannel_id (tgt_bbchannel_id), KEY resource_type (resource_type)</v>
      </c>
      <c r="P33" s="29" t="str">
        <f aca="false">IF(AND(E33&lt;&gt;"",E34=""),"DROP TABLE IF EXISTS "&amp;D33&amp;"; ","")</f>
        <v/>
      </c>
      <c r="Q33" s="29" t="str">
        <f aca="false">IF(AND(E33&lt;&gt;"",E34=""),"CREATE TABLE IF NOT EXISTS "&amp;D33&amp;" ( "&amp;N33&amp;" "&amp;O33&amp;" ) ENGINE=InnoDB  DEFAULT CHARSET=utf8mb4 AUTO_INCREMENT=1 ;","")</f>
        <v/>
      </c>
      <c r="R33" s="29"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4" t="s">
        <v>385</v>
      </c>
      <c r="D34" s="29" t="str">
        <f aca="false">IF(B34&lt;&gt;"",B34,IF(D33&lt;&gt;"",D33,""))</f>
        <v>bbtunnel</v>
      </c>
      <c r="E34" s="29" t="str">
        <f aca="false">LOWER(C34)</f>
        <v>deleted</v>
      </c>
      <c r="F34" s="35" t="s">
        <v>386</v>
      </c>
      <c r="G34" s="36"/>
      <c r="H34" s="38" t="s">
        <v>387</v>
      </c>
      <c r="I34" s="38" t="s">
        <v>388</v>
      </c>
      <c r="J34" s="38" t="s">
        <v>379</v>
      </c>
      <c r="K34" s="33" t="str">
        <f aca="false">IF(F34="","",IF(F34="STRING","VARCHAR("&amp;G34&amp;")",F34)&amp;" "&amp;IF(H34="","NOT NULL","")&amp;" "&amp;IF(I34="","","DEFAULT "&amp;I34))</f>
        <v>DATETIME  DEFAULT NULL</v>
      </c>
      <c r="L34" s="29" t="str">
        <f aca="false">IF(J34="pk","PRIMARY KEY ("&amp;E34&amp;")",IF(J34="u","UNIQUE ","")&amp;IF(OR(J34="i",J34="u"),"KEY "&amp;E34&amp;" ("&amp;E34&amp;")",""))</f>
        <v>KEY deleted (deleted)</v>
      </c>
      <c r="M34" s="29" t="str">
        <f aca="false">TRIM(E34&amp;" "&amp;K34)&amp;IF(C34="id"," AUTO_INCREMENT","")</f>
        <v>deleted DATETIME DEFAULT NULL</v>
      </c>
      <c r="N34" s="29" t="str">
        <f aca="false">IF(M34="","",IF(N33="",N33,N33&amp;", ")&amp;M34)</f>
        <v>id INT NOT NULL AUTO_INCREMENT, src_bbchannel_id INT NOT NULL, tgt_bbchannel_id INT NOT NULL, resource_type SMALLINT NOT NULL, deleted DATETIME DEFAULT NULL</v>
      </c>
      <c r="O34" s="29" t="str">
        <f aca="false">IF(E34="","",O33&amp;IF(L34="","",", "&amp;L34))</f>
        <v>, PRIMARY KEY (id), KEY src_bbchannel_id (src_bbchannel_id), KEY tgt_bbchannel_id (tgt_bbchannel_id), KEY resource_type (resource_type), KEY deleted (deleted)</v>
      </c>
      <c r="P34" s="29" t="str">
        <f aca="false">IF(AND(E34&lt;&gt;"",E35=""),"DROP TABLE IF EXISTS "&amp;D34&amp;"; ","")</f>
        <v/>
      </c>
      <c r="Q34" s="29" t="str">
        <f aca="false">IF(AND(E34&lt;&gt;"",E35=""),"CREATE TABLE IF NOT EXISTS "&amp;D34&amp;" ( "&amp;N34&amp;" "&amp;O34&amp;" ) ENGINE=InnoDB  DEFAULT CHARSET=utf8mb4 AUTO_INCREMENT=1 ;","")</f>
        <v/>
      </c>
      <c r="R34" s="29"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4" t="s">
        <v>389</v>
      </c>
      <c r="D35" s="29" t="str">
        <f aca="false">IF(B35&lt;&gt;"",B35,IF(D34&lt;&gt;"",D34,""))</f>
        <v>bbtunnel</v>
      </c>
      <c r="E35" s="29" t="str">
        <f aca="false">LOWER(C35)</f>
        <v>updated</v>
      </c>
      <c r="F35" s="35" t="s">
        <v>390</v>
      </c>
      <c r="G35" s="36" t="s">
        <v>36</v>
      </c>
      <c r="H35" s="38" t="s">
        <v>36</v>
      </c>
      <c r="I35" s="38" t="s">
        <v>391</v>
      </c>
      <c r="J35" s="38" t="s">
        <v>379</v>
      </c>
      <c r="K35" s="33" t="str">
        <f aca="false">IF(F35="","",IF(F35="STRING","VARCHAR("&amp;G35&amp;")",F35)&amp;" "&amp;IF(H35="","NOT NULL","")&amp;" "&amp;IF(I35="","","DEFAULT "&amp;I35))</f>
        <v>TIMESTAMP  DEFAULT CURRENT_TIMESTAMP ON UPDATE CURRENT_TIMESTAMP</v>
      </c>
      <c r="L35" s="29" t="str">
        <f aca="false">IF(J35="pk","PRIMARY KEY ("&amp;E35&amp;")",IF(J35="u","UNIQUE ","")&amp;IF(OR(J35="i",J35="u"),"KEY "&amp;E35&amp;" ("&amp;E35&amp;")",""))</f>
        <v>KEY updated (updated)</v>
      </c>
      <c r="M35" s="29" t="str">
        <f aca="false">TRIM(E35&amp;" "&amp;K35)&amp;IF(C35="id"," AUTO_INCREMENT","")</f>
        <v>updated TIMESTAMP DEFAULT CURRENT_TIMESTAMP ON UPDATE CURRENT_TIMESTAMP</v>
      </c>
      <c r="N35" s="29"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29" t="str">
        <f aca="false">IF(E35="","",O34&amp;IF(L35="","",", "&amp;L35))</f>
        <v>, PRIMARY KEY (id), KEY src_bbchannel_id (src_bbchannel_id), KEY tgt_bbchannel_id (tgt_bbchannel_id), KEY resource_type (resource_type), KEY deleted (deleted), KEY updated (updated)</v>
      </c>
      <c r="P35" s="29" t="str">
        <f aca="false">IF(AND(E35&lt;&gt;"",E36=""),"DROP TABLE IF EXISTS "&amp;D35&amp;"; ","")</f>
        <v/>
      </c>
      <c r="Q35" s="29" t="str">
        <f aca="false">IF(AND(E35&lt;&gt;"",E36=""),"CREATE TABLE IF NOT EXISTS "&amp;D35&amp;" ( "&amp;N35&amp;" "&amp;O35&amp;" ) ENGINE=InnoDB  DEFAULT CHARSET=utf8mb4 AUTO_INCREMENT=1 ;","")</f>
        <v/>
      </c>
      <c r="R35" s="29"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4" t="s">
        <v>392</v>
      </c>
      <c r="D36" s="29" t="str">
        <f aca="false">IF(B36&lt;&gt;"",B36,IF(D35&lt;&gt;"",D35,""))</f>
        <v>bbtunnel</v>
      </c>
      <c r="E36" s="29" t="str">
        <f aca="false">LOWER(C36)</f>
        <v>rand</v>
      </c>
      <c r="F36" s="35" t="s">
        <v>381</v>
      </c>
      <c r="G36" s="36" t="n">
        <v>8</v>
      </c>
      <c r="H36" s="38"/>
      <c r="I36" s="38" t="n">
        <v>12345678</v>
      </c>
      <c r="J36" s="38"/>
      <c r="K36" s="33" t="str">
        <f aca="false">IF(F36="","",IF(F36="STRING","VARCHAR("&amp;G36&amp;")",F36)&amp;" "&amp;IF(H36="","NOT NULL","")&amp;" "&amp;IF(I36="","","DEFAULT "&amp;I36))</f>
        <v>VARCHAR(8) NOT NULL DEFAULT 12345678</v>
      </c>
      <c r="L36" s="29" t="str">
        <f aca="false">IF(J36="pk","PRIMARY KEY ("&amp;E36&amp;")",IF(J36="u","UNIQUE ","")&amp;IF(OR(J36="i",J36="u"),"KEY "&amp;E36&amp;" ("&amp;E36&amp;")",""))</f>
        <v/>
      </c>
      <c r="M36" s="29" t="str">
        <f aca="false">TRIM(E36&amp;" "&amp;K36)&amp;IF(C36="id"," AUTO_INCREMENT","")</f>
        <v>rand VARCHAR(8) NOT NULL DEFAULT 12345678</v>
      </c>
      <c r="N36" s="29"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29" t="str">
        <f aca="false">IF(E36="","",O35&amp;IF(L36="","",", "&amp;L36))</f>
        <v>, PRIMARY KEY (id), KEY src_bbchannel_id (src_bbchannel_id), KEY tgt_bbchannel_id (tgt_bbchannel_id), KEY resource_type (resource_type), KEY deleted (deleted), KEY updated (updated)</v>
      </c>
      <c r="P36" s="29" t="str">
        <f aca="false">IF(AND(E36&lt;&gt;"",E37=""),"DROP TABLE IF EXISTS "&amp;D36&amp;"; ","")</f>
        <v>DROP TABLE IF EXISTS bbtunnel; </v>
      </c>
      <c r="Q36" s="29"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29" t="str">
        <f aca="false">P36&amp;Q36</f>
        <v>DROP TABLE IF EXISTS bbtunnel; 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29" t="str">
        <f aca="false">IF(B37&lt;&gt;"",B37,IF(D36&lt;&gt;"",D36,""))</f>
        <v>bbtunnel</v>
      </c>
      <c r="E37" s="29" t="str">
        <f aca="false">LOWER(C37)</f>
        <v/>
      </c>
      <c r="F37" s="0"/>
      <c r="G37" s="36"/>
      <c r="H37" s="37"/>
      <c r="I37" s="37"/>
      <c r="J37" s="37"/>
      <c r="K37" s="33" t="str">
        <f aca="false">IF(F37="","",IF(F37="STRING","VARCHAR("&amp;G37&amp;")",F37)&amp;" "&amp;IF(H37="","NOT NULL","")&amp;" "&amp;IF(I37="","","DEFAULT "&amp;I37))</f>
        <v/>
      </c>
      <c r="L37" s="29" t="str">
        <f aca="false">IF(J37="pk","PRIMARY KEY ("&amp;E37&amp;")",IF(J37="u","UNIQUE ","")&amp;IF(OR(J37="i",J37="u"),"KEY "&amp;E37&amp;" ("&amp;E37&amp;")",""))</f>
        <v/>
      </c>
      <c r="M37" s="29" t="str">
        <f aca="false">TRIM(E37&amp;" "&amp;K37)&amp;IF(C37="id"," AUTO_INCREMENT","")</f>
        <v/>
      </c>
      <c r="N37" s="29" t="str">
        <f aca="false">IF(M37="","",IF(N36="",N36,N36&amp;", ")&amp;M37)</f>
        <v/>
      </c>
      <c r="O37" s="29" t="str">
        <f aca="false">IF(E37="","",O36&amp;IF(L37="","",", "&amp;L37))</f>
        <v/>
      </c>
      <c r="P37" s="29" t="str">
        <f aca="false">IF(AND(E37&lt;&gt;"",E38=""),"DROP TABLE IF EXISTS "&amp;D37&amp;"; ","")</f>
        <v/>
      </c>
      <c r="Q37" s="29" t="str">
        <f aca="false">IF(AND(E37&lt;&gt;"",E38=""),"CREATE TABLE IF NOT EXISTS "&amp;D37&amp;" ( "&amp;N37&amp;" "&amp;O37&amp;" ) ENGINE=InnoDB  DEFAULT CHARSET=utf8mb4 AUTO_INCREMENT=1 ;","")</f>
        <v/>
      </c>
      <c r="R37" s="29"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6" customFormat="true" ht="12.8" hidden="false" customHeight="false" outlineLevel="0" collapsed="false">
      <c r="B38" s="27" t="s">
        <v>403</v>
      </c>
      <c r="C38" s="28"/>
      <c r="D38" s="29" t="str">
        <f aca="false">IF(B38&lt;&gt;"",B38,IF(D37&lt;&gt;"",D37,""))</f>
        <v>runtime</v>
      </c>
      <c r="E38" s="29" t="str">
        <f aca="false">LOWER(C38)</f>
        <v/>
      </c>
      <c r="F38" s="30"/>
      <c r="G38" s="31"/>
      <c r="H38" s="32"/>
      <c r="I38" s="32"/>
      <c r="J38" s="32"/>
      <c r="K38" s="33" t="str">
        <f aca="false">IF(F38="","",IF(F38="STRING","VARCHAR("&amp;G38&amp;")",F38)&amp;" "&amp;IF(H38="","NOT NULL","")&amp;" "&amp;IF(I38="","","DEFAULT "&amp;I38))</f>
        <v/>
      </c>
      <c r="L38" s="29" t="str">
        <f aca="false">IF(J38="pk","PRIMARY KEY ("&amp;E38&amp;")",IF(J38="u","UNIQUE ","")&amp;IF(OR(J38="i",J38="u"),"KEY "&amp;E38&amp;" ("&amp;E38&amp;")",""))</f>
        <v/>
      </c>
      <c r="M38" s="29" t="str">
        <f aca="false">TRIM(E38&amp;" "&amp;K38)&amp;IF(C38="id"," AUTO_INCREMENT","")</f>
        <v/>
      </c>
      <c r="N38" s="29" t="str">
        <f aca="false">IF(M38="","",IF(N37="",N37,N37&amp;", ")&amp;M38)</f>
        <v/>
      </c>
      <c r="O38" s="29" t="str">
        <f aca="false">IF(E38="","",O37&amp;IF(L38="","",", "&amp;L38))</f>
        <v/>
      </c>
      <c r="P38" s="29" t="str">
        <f aca="false">IF(AND(E38&lt;&gt;"",E39=""),"DROP TABLE IF EXISTS "&amp;D38&amp;"; ","")</f>
        <v/>
      </c>
      <c r="Q38" s="29" t="str">
        <f aca="false">IF(AND(E38&lt;&gt;"",E39=""),"CREATE TABLE IF NOT EXISTS "&amp;D38&amp;" ( "&amp;N38&amp;" "&amp;O38&amp;" ) ENGINE=InnoDB  DEFAULT CHARSET=utf8mb4 AUTO_INCREMENT=1 ;","")</f>
        <v/>
      </c>
      <c r="R38" s="29" t="str">
        <f aca="false">P38&amp;Q38</f>
        <v/>
      </c>
      <c r="W38" s="26" t="str">
        <f aca="false">IF(B38&lt;&gt;"",B38,W37)</f>
        <v>runtime</v>
      </c>
      <c r="X38" s="26"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4" t="s">
        <v>240</v>
      </c>
      <c r="D39" s="29" t="str">
        <f aca="false">IF(B39&lt;&gt;"",B39,IF(D38&lt;&gt;"",D38,""))</f>
        <v>runtime</v>
      </c>
      <c r="E39" s="29" t="str">
        <f aca="false">LOWER(C39)</f>
        <v>id</v>
      </c>
      <c r="F39" s="35" t="s">
        <v>376</v>
      </c>
      <c r="G39" s="36"/>
      <c r="H39" s="37"/>
      <c r="I39" s="37"/>
      <c r="J39" s="38" t="s">
        <v>377</v>
      </c>
      <c r="K39" s="33" t="str">
        <f aca="false">IF(F39="","",IF(F39="STRING","VARCHAR("&amp;G39&amp;")",F39)&amp;" "&amp;IF(H39="","NOT NULL","")&amp;" "&amp;IF(I39="","","DEFAULT "&amp;I39))</f>
        <v>INT NOT NULL </v>
      </c>
      <c r="L39" s="29" t="str">
        <f aca="false">IF(J39="pk","PRIMARY KEY ("&amp;E39&amp;")",IF(J39="u","UNIQUE ","")&amp;IF(OR(J39="i",J39="u"),"KEY "&amp;E39&amp;" ("&amp;E39&amp;")",""))</f>
        <v>PRIMARY KEY (id)</v>
      </c>
      <c r="M39" s="29" t="str">
        <f aca="false">TRIM(E39&amp;" "&amp;K39)&amp;IF(C39="id"," AUTO_INCREMENT","")</f>
        <v>id INT NOT NULL AUTO_INCREMENT</v>
      </c>
      <c r="N39" s="29" t="str">
        <f aca="false">IF(M39="","",IF(N38="",N38,N38&amp;", ")&amp;M39)</f>
        <v>id INT NOT NULL AUTO_INCREMENT</v>
      </c>
      <c r="O39" s="29" t="str">
        <f aca="false">IF(E39="","",O38&amp;IF(L39="","",", "&amp;L39))</f>
        <v>, PRIMARY KEY (id)</v>
      </c>
      <c r="P39" s="29" t="str">
        <f aca="false">IF(AND(E39&lt;&gt;"",E40=""),"DROP TABLE IF EXISTS "&amp;D39&amp;"; ","")</f>
        <v/>
      </c>
      <c r="Q39" s="29" t="str">
        <f aca="false">IF(AND(E39&lt;&gt;"",E40=""),"CREATE TABLE IF NOT EXISTS "&amp;D39&amp;" ( "&amp;N39&amp;" "&amp;O39&amp;" ) ENGINE=InnoDB  DEFAULT CHARSET=utf8mb4 AUTO_INCREMENT=1 ;","")</f>
        <v/>
      </c>
      <c r="R39" s="29"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4" t="s">
        <v>404</v>
      </c>
      <c r="D40" s="29" t="str">
        <f aca="false">IF(B40&lt;&gt;"",B40,IF(D39&lt;&gt;"",D39,""))</f>
        <v>runtime</v>
      </c>
      <c r="E40" s="29" t="str">
        <f aca="false">LOWER(C40)</f>
        <v>bbcode_cmid</v>
      </c>
      <c r="F40" s="35" t="s">
        <v>376</v>
      </c>
      <c r="G40" s="39"/>
      <c r="H40" s="37"/>
      <c r="I40" s="37"/>
      <c r="J40" s="38" t="s">
        <v>379</v>
      </c>
      <c r="K40" s="33" t="str">
        <f aca="false">IF(F40="","",IF(F40="STRING","VARCHAR("&amp;G40&amp;")",F40)&amp;" "&amp;IF(H40="","NOT NULL","")&amp;" "&amp;IF(I40="","","DEFAULT "&amp;I40))</f>
        <v>INT NOT NULL </v>
      </c>
      <c r="L40" s="29" t="str">
        <f aca="false">IF(J40="pk","PRIMARY KEY ("&amp;E40&amp;")",IF(J40="u","UNIQUE ","")&amp;IF(OR(J40="i",J40="u"),"KEY "&amp;E40&amp;" ("&amp;E40&amp;")",""))</f>
        <v>KEY bbcode_cmid (bbcode_cmid)</v>
      </c>
      <c r="M40" s="29" t="str">
        <f aca="false">TRIM(E40&amp;" "&amp;K40)&amp;IF(C40="id"," AUTO_INCREMENT","")</f>
        <v>bbcode_cmid INT NOT NULL</v>
      </c>
      <c r="N40" s="29" t="str">
        <f aca="false">IF(M40="","",IF(N39="",N39,N39&amp;", ")&amp;M40)</f>
        <v>id INT NOT NULL AUTO_INCREMENT, bbcode_cmid INT NOT NULL</v>
      </c>
      <c r="O40" s="29" t="str">
        <f aca="false">IF(E40="","",O39&amp;IF(L40="","",", "&amp;L40))</f>
        <v>, PRIMARY KEY (id), KEY bbcode_cmid (bbcode_cmid)</v>
      </c>
      <c r="P40" s="29" t="str">
        <f aca="false">IF(AND(E40&lt;&gt;"",E41=""),"DROP TABLE IF EXISTS "&amp;D40&amp;"; ","")</f>
        <v/>
      </c>
      <c r="Q40" s="29" t="str">
        <f aca="false">IF(AND(E40&lt;&gt;"",E41=""),"CREATE TABLE IF NOT EXISTS "&amp;D40&amp;" ( "&amp;N40&amp;" "&amp;O40&amp;" ) ENGINE=InnoDB  DEFAULT CHARSET=utf8mb4 AUTO_INCREMENT=1 ;","")</f>
        <v/>
      </c>
      <c r="R40" s="29"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4" t="s">
        <v>405</v>
      </c>
      <c r="D41" s="29" t="str">
        <f aca="false">IF(B41&lt;&gt;"",B41,IF(D40&lt;&gt;"",D40,""))</f>
        <v>runtime</v>
      </c>
      <c r="E41" s="29" t="str">
        <f aca="false">LOWER(C41)</f>
        <v>code_major_version</v>
      </c>
      <c r="F41" s="35" t="s">
        <v>381</v>
      </c>
      <c r="G41" s="39" t="n">
        <v>8</v>
      </c>
      <c r="H41" s="38"/>
      <c r="I41" s="38"/>
      <c r="J41" s="38" t="s">
        <v>379</v>
      </c>
      <c r="K41" s="33" t="str">
        <f aca="false">IF(F41="","",IF(F41="STRING","VARCHAR("&amp;G41&amp;")",F41)&amp;" "&amp;IF(H41="","NOT NULL","")&amp;" "&amp;IF(I41="","","DEFAULT "&amp;I41))</f>
        <v>VARCHAR(8) NOT NULL </v>
      </c>
      <c r="L41" s="29" t="str">
        <f aca="false">IF(J41="pk","PRIMARY KEY ("&amp;E41&amp;")",IF(J41="u","UNIQUE ","")&amp;IF(OR(J41="i",J41="u"),"KEY "&amp;E41&amp;" ("&amp;E41&amp;")",""))</f>
        <v>KEY code_major_version (code_major_version)</v>
      </c>
      <c r="M41" s="29" t="str">
        <f aca="false">TRIM(E41&amp;" "&amp;K41)&amp;IF(C41="id"," AUTO_INCREMENT","")</f>
        <v>code_major_version VARCHAR(8) NOT NULL</v>
      </c>
      <c r="N41" s="29" t="str">
        <f aca="false">IF(M41="","",IF(N40="",N40,N40&amp;", ")&amp;M41)</f>
        <v>id INT NOT NULL AUTO_INCREMENT, bbcode_cmid INT NOT NULL, code_major_version VARCHAR(8) NOT NULL</v>
      </c>
      <c r="O41" s="29" t="str">
        <f aca="false">IF(E41="","",O40&amp;IF(L41="","",", "&amp;L41))</f>
        <v>, PRIMARY KEY (id), KEY bbcode_cmid (bbcode_cmid), KEY code_major_version (code_major_version)</v>
      </c>
      <c r="P41" s="29" t="str">
        <f aca="false">IF(AND(E41&lt;&gt;"",E42=""),"DROP TABLE IF EXISTS "&amp;D41&amp;"; ","")</f>
        <v/>
      </c>
      <c r="Q41" s="29" t="str">
        <f aca="false">IF(AND(E41&lt;&gt;"",E42=""),"CREATE TABLE IF NOT EXISTS "&amp;D41&amp;" ( "&amp;N41&amp;" "&amp;O41&amp;" ) ENGINE=InnoDB  DEFAULT CHARSET=utf8mb4 AUTO_INCREMENT=1 ;","")</f>
        <v/>
      </c>
      <c r="R41" s="29"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4" t="s">
        <v>406</v>
      </c>
      <c r="D42" s="29" t="str">
        <f aca="false">IF(B42&lt;&gt;"",B42,IF(D41&lt;&gt;"",D41,""))</f>
        <v>runtime</v>
      </c>
      <c r="E42" s="29" t="str">
        <f aca="false">LOWER(C42)</f>
        <v>code_minor_version</v>
      </c>
      <c r="F42" s="35" t="s">
        <v>381</v>
      </c>
      <c r="G42" s="39" t="n">
        <v>8</v>
      </c>
      <c r="H42" s="38"/>
      <c r="I42" s="38"/>
      <c r="J42" s="38" t="s">
        <v>379</v>
      </c>
      <c r="K42" s="33" t="str">
        <f aca="false">IF(F42="","",IF(F42="STRING","VARCHAR("&amp;G42&amp;")",F42)&amp;" "&amp;IF(H42="","NOT NULL","")&amp;" "&amp;IF(I42="","","DEFAULT "&amp;I42))</f>
        <v>VARCHAR(8) NOT NULL </v>
      </c>
      <c r="L42" s="29" t="str">
        <f aca="false">IF(J42="pk","PRIMARY KEY ("&amp;E42&amp;")",IF(J42="u","UNIQUE ","")&amp;IF(OR(J42="i",J42="u"),"KEY "&amp;E42&amp;" ("&amp;E42&amp;")",""))</f>
        <v>KEY code_minor_version (code_minor_version)</v>
      </c>
      <c r="M42" s="29" t="str">
        <f aca="false">TRIM(E42&amp;" "&amp;K42)&amp;IF(C42="id"," AUTO_INCREMENT","")</f>
        <v>code_minor_version VARCHAR(8) NOT NULL</v>
      </c>
      <c r="N42" s="29" t="str">
        <f aca="false">IF(M42="","",IF(N41="",N41,N41&amp;", ")&amp;M42)</f>
        <v>id INT NOT NULL AUTO_INCREMENT, bbcode_cmid INT NOT NULL, code_major_version VARCHAR(8) NOT NULL, code_minor_version VARCHAR(8) NOT NULL</v>
      </c>
      <c r="O42" s="29" t="str">
        <f aca="false">IF(E42="","",O41&amp;IF(L42="","",", "&amp;L42))</f>
        <v>, PRIMARY KEY (id), KEY bbcode_cmid (bbcode_cmid), KEY code_major_version (code_major_version), KEY code_minor_version (code_minor_version)</v>
      </c>
      <c r="P42" s="29" t="str">
        <f aca="false">IF(AND(E42&lt;&gt;"",E43=""),"DROP TABLE IF EXISTS "&amp;D42&amp;"; ","")</f>
        <v/>
      </c>
      <c r="Q42" s="29" t="str">
        <f aca="false">IF(AND(E42&lt;&gt;"",E43=""),"CREATE TABLE IF NOT EXISTS "&amp;D42&amp;" ( "&amp;N42&amp;" "&amp;O42&amp;" ) ENGINE=InnoDB  DEFAULT CHARSET=utf8mb4 AUTO_INCREMENT=1 ;","")</f>
        <v/>
      </c>
      <c r="R42" s="29"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4" t="s">
        <v>407</v>
      </c>
      <c r="D43" s="29" t="str">
        <f aca="false">IF(B43&lt;&gt;"",B43,IF(D42&lt;&gt;"",D42,""))</f>
        <v>runtime</v>
      </c>
      <c r="E43" s="29" t="str">
        <f aca="false">LOWER(C43)</f>
        <v>code_subminor_version</v>
      </c>
      <c r="F43" s="35" t="s">
        <v>381</v>
      </c>
      <c r="G43" s="39" t="n">
        <v>8</v>
      </c>
      <c r="H43" s="38"/>
      <c r="I43" s="38"/>
      <c r="J43" s="38"/>
      <c r="K43" s="33" t="str">
        <f aca="false">IF(F43="","",IF(F43="STRING","VARCHAR("&amp;G43&amp;")",F43)&amp;" "&amp;IF(H43="","NOT NULL","")&amp;" "&amp;IF(I43="","","DEFAULT "&amp;I43))</f>
        <v>VARCHAR(8) NOT NULL </v>
      </c>
      <c r="L43" s="29" t="str">
        <f aca="false">IF(J43="pk","PRIMARY KEY ("&amp;E43&amp;")",IF(J43="u","UNIQUE ","")&amp;IF(OR(J43="i",J43="u"),"KEY "&amp;E43&amp;" ("&amp;E43&amp;")",""))</f>
        <v/>
      </c>
      <c r="M43" s="29" t="str">
        <f aca="false">TRIM(E43&amp;" "&amp;K43)&amp;IF(C43="id"," AUTO_INCREMENT","")</f>
        <v>code_subminor_version VARCHAR(8) NOT NULL</v>
      </c>
      <c r="N43" s="29" t="str">
        <f aca="false">IF(M43="","",IF(N42="",N42,N42&amp;", ")&amp;M43)</f>
        <v>id INT NOT NULL AUTO_INCREMENT, bbcode_cmid INT NOT NULL, code_major_version VARCHAR(8) NOT NULL, code_minor_version VARCHAR(8) NOT NULL, code_subminor_version VARCHAR(8) NOT NULL</v>
      </c>
      <c r="O43" s="29" t="str">
        <f aca="false">IF(E43="","",O42&amp;IF(L43="","",", "&amp;L43))</f>
        <v>, PRIMARY KEY (id), KEY bbcode_cmid (bbcode_cmid), KEY code_major_version (code_major_version), KEY code_minor_version (code_minor_version)</v>
      </c>
      <c r="P43" s="29" t="str">
        <f aca="false">IF(AND(E43&lt;&gt;"",E44=""),"DROP TABLE IF EXISTS "&amp;D43&amp;"; ","")</f>
        <v/>
      </c>
      <c r="Q43" s="29" t="str">
        <f aca="false">IF(AND(E43&lt;&gt;"",E44=""),"CREATE TABLE IF NOT EXISTS "&amp;D43&amp;" ( "&amp;N43&amp;" "&amp;O43&amp;" ) ENGINE=InnoDB  DEFAULT CHARSET=utf8mb4 AUTO_INCREMENT=1 ;","")</f>
        <v/>
      </c>
      <c r="R43" s="29"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4" t="s">
        <v>324</v>
      </c>
      <c r="D44" s="29" t="str">
        <f aca="false">IF(B44&lt;&gt;"",B44,IF(D43&lt;&gt;"",D43,""))</f>
        <v>runtime</v>
      </c>
      <c r="E44" s="29" t="str">
        <f aca="false">LOWER(C44)</f>
        <v>locale</v>
      </c>
      <c r="F44" s="35" t="s">
        <v>381</v>
      </c>
      <c r="G44" s="36" t="n">
        <v>8</v>
      </c>
      <c r="H44" s="37"/>
      <c r="I44" s="37"/>
      <c r="J44" s="38"/>
      <c r="K44" s="33" t="str">
        <f aca="false">IF(F44="","",IF(F44="STRING","VARCHAR("&amp;G44&amp;")",F44)&amp;" "&amp;IF(H44="","NOT NULL","")&amp;" "&amp;IF(I44="","","DEFAULT "&amp;I44))</f>
        <v>VARCHAR(8) NOT NULL </v>
      </c>
      <c r="L44" s="29" t="str">
        <f aca="false">IF(J44="pk","PRIMARY KEY ("&amp;E44&amp;")",IF(J44="u","UNIQUE ","")&amp;IF(OR(J44="i",J44="u"),"KEY "&amp;E44&amp;" ("&amp;E44&amp;")",""))</f>
        <v/>
      </c>
      <c r="M44" s="29" t="str">
        <f aca="false">TRIM(E44&amp;" "&amp;K44)&amp;IF(C44="id"," AUTO_INCREMENT","")</f>
        <v>locale VARCHAR(8) NOT NULL</v>
      </c>
      <c r="N44" s="29" t="str">
        <f aca="false">IF(M44="","",IF(N43="",N43,N43&amp;", ")&amp;M44)</f>
        <v>id INT NOT NULL AUTO_INCREMENT, bbcode_cmid INT NOT NULL, code_major_version VARCHAR(8) NOT NULL, code_minor_version VARCHAR(8) NOT NULL, code_subminor_version VARCHAR(8) NOT NULL, locale VARCHAR(8) NOT NULL</v>
      </c>
      <c r="O44" s="29" t="str">
        <f aca="false">IF(E44="","",O43&amp;IF(L44="","",", "&amp;L44))</f>
        <v>, PRIMARY KEY (id), KEY bbcode_cmid (bbcode_cmid), KEY code_major_version (code_major_version), KEY code_minor_version (code_minor_version)</v>
      </c>
      <c r="P44" s="29" t="str">
        <f aca="false">IF(AND(E44&lt;&gt;"",E45=""),"DROP TABLE IF EXISTS "&amp;D44&amp;"; ","")</f>
        <v/>
      </c>
      <c r="Q44" s="29" t="str">
        <f aca="false">IF(AND(E44&lt;&gt;"",E45=""),"CREATE TABLE IF NOT EXISTS "&amp;D44&amp;" ( "&amp;N44&amp;" "&amp;O44&amp;" ) ENGINE=InnoDB  DEFAULT CHARSET=utf8mb4 AUTO_INCREMENT=1 ;","")</f>
        <v/>
      </c>
      <c r="R44" s="29"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4" t="s">
        <v>292</v>
      </c>
      <c r="D45" s="29" t="str">
        <f aca="false">IF(B45&lt;&gt;"",B45,IF(D44&lt;&gt;"",D44,""))</f>
        <v>runtime</v>
      </c>
      <c r="E45" s="29" t="str">
        <f aca="false">LOWER(C45)</f>
        <v>word</v>
      </c>
      <c r="F45" s="35" t="s">
        <v>381</v>
      </c>
      <c r="G45" s="36" t="n">
        <v>64</v>
      </c>
      <c r="H45" s="38" t="s">
        <v>387</v>
      </c>
      <c r="I45" s="37"/>
      <c r="J45" s="38"/>
      <c r="K45" s="33" t="str">
        <f aca="false">IF(F45="","",IF(F45="STRING","VARCHAR("&amp;G45&amp;")",F45)&amp;" "&amp;IF(H45="","NOT NULL","")&amp;" "&amp;IF(I45="","","DEFAULT "&amp;I45))</f>
        <v>VARCHAR(64)  </v>
      </c>
      <c r="L45" s="29" t="str">
        <f aca="false">IF(J45="pk","PRIMARY KEY ("&amp;E45&amp;")",IF(J45="u","UNIQUE ","")&amp;IF(OR(J45="i",J45="u"),"KEY "&amp;E45&amp;" ("&amp;E45&amp;")",""))</f>
        <v/>
      </c>
      <c r="M45" s="29" t="str">
        <f aca="false">TRIM(E45&amp;" "&amp;K45)&amp;IF(C45="id"," AUTO_INCREMENT","")</f>
        <v>word VARCHAR(64)</v>
      </c>
      <c r="N45" s="29" t="str">
        <f aca="false">IF(M45="","",IF(N44="",N44,N44&amp;", ")&amp;M45)</f>
        <v>id INT NOT NULL AUTO_INCREMENT, bbcode_cmid INT NOT NULL, code_major_version VARCHAR(8) NOT NULL, code_minor_version VARCHAR(8) NOT NULL, code_subminor_version VARCHAR(8) NOT NULL, locale VARCHAR(8) NOT NULL, word VARCHAR(64)</v>
      </c>
      <c r="O45" s="29" t="str">
        <f aca="false">IF(E45="","",O44&amp;IF(L45="","",", "&amp;L45))</f>
        <v>, PRIMARY KEY (id), KEY bbcode_cmid (bbcode_cmid), KEY code_major_version (code_major_version), KEY code_minor_version (code_minor_version)</v>
      </c>
      <c r="P45" s="29" t="str">
        <f aca="false">IF(AND(E45&lt;&gt;"",E46=""),"DROP TABLE IF EXISTS "&amp;D45&amp;"; ","")</f>
        <v/>
      </c>
      <c r="Q45" s="29" t="str">
        <f aca="false">IF(AND(E45&lt;&gt;"",E46=""),"CREATE TABLE IF NOT EXISTS "&amp;D45&amp;" ( "&amp;N45&amp;" "&amp;O45&amp;" ) ENGINE=InnoDB  DEFAULT CHARSET=utf8mb4 AUTO_INCREMENT=1 ;","")</f>
        <v/>
      </c>
      <c r="R45" s="29"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4" t="s">
        <v>335</v>
      </c>
      <c r="D46" s="29" t="str">
        <f aca="false">IF(B46&lt;&gt;"",B46,IF(D45&lt;&gt;"",D45,""))</f>
        <v>runtime</v>
      </c>
      <c r="E46" s="29" t="str">
        <f aca="false">LOWER(C46)</f>
        <v>trace</v>
      </c>
      <c r="F46" s="35" t="s">
        <v>402</v>
      </c>
      <c r="G46" s="36"/>
      <c r="H46" s="37"/>
      <c r="I46" s="37"/>
      <c r="J46" s="38"/>
      <c r="K46" s="33" t="str">
        <f aca="false">IF(F46="","",IF(F46="STRING","VARCHAR("&amp;G46&amp;")",F46)&amp;" "&amp;IF(H46="","NOT NULL","")&amp;" "&amp;IF(I46="","","DEFAULT "&amp;I46))</f>
        <v>SMALLINT NOT NULL </v>
      </c>
      <c r="L46" s="29" t="str">
        <f aca="false">IF(J46="pk","PRIMARY KEY ("&amp;E46&amp;")",IF(J46="u","UNIQUE ","")&amp;IF(OR(J46="i",J46="u"),"KEY "&amp;E46&amp;" ("&amp;E46&amp;")",""))</f>
        <v/>
      </c>
      <c r="M46" s="29" t="str">
        <f aca="false">TRIM(E46&amp;" "&amp;K46)&amp;IF(C46="id"," AUTO_INCREMENT","")</f>
        <v>trace SMALLINT NOT NULL</v>
      </c>
      <c r="N46" s="29"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29" t="str">
        <f aca="false">IF(E46="","",O45&amp;IF(L46="","",", "&amp;L46))</f>
        <v>, PRIMARY KEY (id), KEY bbcode_cmid (bbcode_cmid), KEY code_major_version (code_major_version), KEY code_minor_version (code_minor_version)</v>
      </c>
      <c r="P46" s="29" t="str">
        <f aca="false">IF(AND(E46&lt;&gt;"",E47=""),"DROP TABLE IF EXISTS "&amp;D46&amp;"; ","")</f>
        <v/>
      </c>
      <c r="Q46" s="29" t="str">
        <f aca="false">IF(AND(E46&lt;&gt;"",E47=""),"CREATE TABLE IF NOT EXISTS "&amp;D46&amp;" ( "&amp;N46&amp;" "&amp;O46&amp;" ) ENGINE=InnoDB  DEFAULT CHARSET=utf8mb4 AUTO_INCREMENT=1 ;","")</f>
        <v/>
      </c>
      <c r="R46" s="29"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4" t="s">
        <v>408</v>
      </c>
      <c r="D47" s="29" t="str">
        <f aca="false">IF(B47&lt;&gt;"",B47,IF(D46&lt;&gt;"",D46,""))</f>
        <v>runtime</v>
      </c>
      <c r="E47" s="29" t="str">
        <f aca="false">LOWER(C47)</f>
        <v>bizmodel_user_id</v>
      </c>
      <c r="F47" s="35" t="s">
        <v>376</v>
      </c>
      <c r="G47" s="36"/>
      <c r="H47" s="38" t="s">
        <v>387</v>
      </c>
      <c r="I47" s="38" t="s">
        <v>388</v>
      </c>
      <c r="J47" s="38" t="s">
        <v>379</v>
      </c>
      <c r="K47" s="33" t="str">
        <f aca="false">IF(F47="","",IF(F47="STRING","VARCHAR("&amp;G47&amp;")",F47)&amp;" "&amp;IF(H47="","NOT NULL","")&amp;" "&amp;IF(I47="","","DEFAULT "&amp;I47))</f>
        <v>INT  DEFAULT NULL</v>
      </c>
      <c r="L47" s="29" t="str">
        <f aca="false">IF(J47="pk","PRIMARY KEY ("&amp;E47&amp;")",IF(J47="u","UNIQUE ","")&amp;IF(OR(J47="i",J47="u"),"KEY "&amp;E47&amp;" ("&amp;E47&amp;")",""))</f>
        <v>KEY bizmodel_user_id (bizmodel_user_id)</v>
      </c>
      <c r="M47" s="29" t="str">
        <f aca="false">TRIM(E47&amp;" "&amp;K47)&amp;IF(C47="id"," AUTO_INCREMENT","")</f>
        <v>bizmodel_user_id INT DEFAULT NULL</v>
      </c>
      <c r="N47" s="29"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29" t="str">
        <f aca="false">IF(E47="","",O46&amp;IF(L47="","",", "&amp;L47))</f>
        <v>, PRIMARY KEY (id), KEY bbcode_cmid (bbcode_cmid), KEY code_major_version (code_major_version), KEY code_minor_version (code_minor_version), KEY bizmodel_user_id (bizmodel_user_id)</v>
      </c>
      <c r="P47" s="29" t="str">
        <f aca="false">IF(AND(E47&lt;&gt;"",E48=""),"DROP TABLE IF EXISTS "&amp;D47&amp;"; ","")</f>
        <v/>
      </c>
      <c r="Q47" s="29" t="str">
        <f aca="false">IF(AND(E47&lt;&gt;"",E48=""),"CREATE TABLE IF NOT EXISTS "&amp;D47&amp;" ( "&amp;N47&amp;" "&amp;O47&amp;" ) ENGINE=InnoDB  DEFAULT CHARSET=utf8mb4 AUTO_INCREMENT=1 ;","")</f>
        <v/>
      </c>
      <c r="R47" s="29"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4" t="s">
        <v>385</v>
      </c>
      <c r="D48" s="29" t="str">
        <f aca="false">IF(B48&lt;&gt;"",B48,IF(D47&lt;&gt;"",D47,""))</f>
        <v>runtime</v>
      </c>
      <c r="E48" s="29" t="str">
        <f aca="false">LOWER(C48)</f>
        <v>deleted</v>
      </c>
      <c r="F48" s="35" t="s">
        <v>386</v>
      </c>
      <c r="G48" s="36"/>
      <c r="H48" s="38" t="s">
        <v>387</v>
      </c>
      <c r="I48" s="38" t="s">
        <v>388</v>
      </c>
      <c r="J48" s="38" t="s">
        <v>379</v>
      </c>
      <c r="K48" s="33" t="str">
        <f aca="false">IF(F48="","",IF(F48="STRING","VARCHAR("&amp;G48&amp;")",F48)&amp;" "&amp;IF(H48="","NOT NULL","")&amp;" "&amp;IF(I48="","","DEFAULT "&amp;I48))</f>
        <v>DATETIME  DEFAULT NULL</v>
      </c>
      <c r="L48" s="29" t="str">
        <f aca="false">IF(J48="pk","PRIMARY KEY ("&amp;E48&amp;")",IF(J48="u","UNIQUE ","")&amp;IF(OR(J48="i",J48="u"),"KEY "&amp;E48&amp;" ("&amp;E48&amp;")",""))</f>
        <v>KEY deleted (deleted)</v>
      </c>
      <c r="M48" s="29" t="str">
        <f aca="false">TRIM(E48&amp;" "&amp;K48)&amp;IF(C48="id"," AUTO_INCREMENT","")</f>
        <v>deleted DATETIME DEFAULT NULL</v>
      </c>
      <c r="N48" s="29"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29" t="str">
        <f aca="false">IF(E48="","",O47&amp;IF(L48="","",", "&amp;L48))</f>
        <v>, PRIMARY KEY (id), KEY bbcode_cmid (bbcode_cmid), KEY code_major_version (code_major_version), KEY code_minor_version (code_minor_version), KEY bizmodel_user_id (bizmodel_user_id), KEY deleted (deleted)</v>
      </c>
      <c r="P48" s="29" t="str">
        <f aca="false">IF(AND(E48&lt;&gt;"",E49=""),"DROP TABLE IF EXISTS "&amp;D48&amp;"; ","")</f>
        <v/>
      </c>
      <c r="Q48" s="29" t="str">
        <f aca="false">IF(AND(E48&lt;&gt;"",E49=""),"CREATE TABLE IF NOT EXISTS "&amp;D48&amp;" ( "&amp;N48&amp;" "&amp;O48&amp;" ) ENGINE=InnoDB  DEFAULT CHARSET=utf8mb4 AUTO_INCREMENT=1 ;","")</f>
        <v/>
      </c>
      <c r="R48" s="29"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4" t="s">
        <v>389</v>
      </c>
      <c r="D49" s="29" t="str">
        <f aca="false">IF(B49&lt;&gt;"",B49,IF(D48&lt;&gt;"",D48,""))</f>
        <v>runtime</v>
      </c>
      <c r="E49" s="29" t="str">
        <f aca="false">LOWER(C49)</f>
        <v>updated</v>
      </c>
      <c r="F49" s="35" t="s">
        <v>390</v>
      </c>
      <c r="G49" s="36" t="s">
        <v>36</v>
      </c>
      <c r="H49" s="38" t="s">
        <v>36</v>
      </c>
      <c r="I49" s="38" t="s">
        <v>391</v>
      </c>
      <c r="J49" s="38" t="s">
        <v>379</v>
      </c>
      <c r="K49" s="33" t="str">
        <f aca="false">IF(F49="","",IF(F49="STRING","VARCHAR("&amp;G49&amp;")",F49)&amp;" "&amp;IF(H49="","NOT NULL","")&amp;" "&amp;IF(I49="","","DEFAULT "&amp;I49))</f>
        <v>TIMESTAMP  DEFAULT CURRENT_TIMESTAMP ON UPDATE CURRENT_TIMESTAMP</v>
      </c>
      <c r="L49" s="29" t="str">
        <f aca="false">IF(J49="pk","PRIMARY KEY ("&amp;E49&amp;")",IF(J49="u","UNIQUE ","")&amp;IF(OR(J49="i",J49="u"),"KEY "&amp;E49&amp;" ("&amp;E49&amp;")",""))</f>
        <v>KEY updated (updated)</v>
      </c>
      <c r="M49" s="29" t="str">
        <f aca="false">TRIM(E49&amp;" "&amp;K49)&amp;IF(C49="id"," AUTO_INCREMENT","")</f>
        <v>updated TIMESTAMP DEFAULT CURRENT_TIMESTAMP ON UPDATE CURRENT_TIMESTAMP</v>
      </c>
      <c r="N49" s="29"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29" t="str">
        <f aca="false">IF(E49="","",O48&amp;IF(L49="","",", "&amp;L49))</f>
        <v>, PRIMARY KEY (id), KEY bbcode_cmid (bbcode_cmid), KEY code_major_version (code_major_version), KEY code_minor_version (code_minor_version), KEY bizmodel_user_id (bizmodel_user_id), KEY deleted (deleted), KEY updated (updated)</v>
      </c>
      <c r="P49" s="29" t="str">
        <f aca="false">IF(AND(E49&lt;&gt;"",E50=""),"DROP TABLE IF EXISTS "&amp;D49&amp;"; ","")</f>
        <v/>
      </c>
      <c r="Q49" s="29" t="str">
        <f aca="false">IF(AND(E49&lt;&gt;"",E50=""),"CREATE TABLE IF NOT EXISTS "&amp;D49&amp;" ( "&amp;N49&amp;" "&amp;O49&amp;" ) ENGINE=InnoDB  DEFAULT CHARSET=utf8mb4 AUTO_INCREMENT=1 ;","")</f>
        <v/>
      </c>
      <c r="R49" s="29"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4" t="s">
        <v>392</v>
      </c>
      <c r="D50" s="29" t="str">
        <f aca="false">IF(B50&lt;&gt;"",B50,IF(D49&lt;&gt;"",D49,""))</f>
        <v>runtime</v>
      </c>
      <c r="E50" s="29" t="str">
        <f aca="false">LOWER(C50)</f>
        <v>rand</v>
      </c>
      <c r="F50" s="35" t="s">
        <v>381</v>
      </c>
      <c r="G50" s="36" t="n">
        <v>8</v>
      </c>
      <c r="H50" s="38"/>
      <c r="I50" s="38" t="n">
        <v>12345678</v>
      </c>
      <c r="J50" s="38"/>
      <c r="K50" s="33" t="str">
        <f aca="false">IF(F50="","",IF(F50="STRING","VARCHAR("&amp;G50&amp;")",F50)&amp;" "&amp;IF(H50="","NOT NULL","")&amp;" "&amp;IF(I50="","","DEFAULT "&amp;I50))</f>
        <v>VARCHAR(8) NOT NULL DEFAULT 12345678</v>
      </c>
      <c r="L50" s="29" t="str">
        <f aca="false">IF(J50="pk","PRIMARY KEY ("&amp;E50&amp;")",IF(J50="u","UNIQUE ","")&amp;IF(OR(J50="i",J50="u"),"KEY "&amp;E50&amp;" ("&amp;E50&amp;")",""))</f>
        <v/>
      </c>
      <c r="M50" s="29" t="str">
        <f aca="false">TRIM(E50&amp;" "&amp;K50)&amp;IF(C50="id"," AUTO_INCREMENT","")</f>
        <v>rand VARCHAR(8) NOT NULL DEFAULT 12345678</v>
      </c>
      <c r="N50" s="29"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29" t="str">
        <f aca="false">IF(E50="","",O49&amp;IF(L50="","",", "&amp;L50))</f>
        <v>, PRIMARY KEY (id), KEY bbcode_cmid (bbcode_cmid), KEY code_major_version (code_major_version), KEY code_minor_version (code_minor_version), KEY bizmodel_user_id (bizmodel_user_id), KEY deleted (deleted), KEY updated (updated)</v>
      </c>
      <c r="P50" s="29" t="str">
        <f aca="false">IF(AND(E50&lt;&gt;"",E51=""),"DROP TABLE IF EXISTS "&amp;D50&amp;"; ","")</f>
        <v>DROP TABLE IF EXISTS runtime; </v>
      </c>
      <c r="Q50" s="29"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29" t="str">
        <f aca="false">P50&amp;Q50</f>
        <v>DROP TABLE IF EXISTS runtime; 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4"/>
      <c r="D51" s="29" t="str">
        <f aca="false">IF(B51&lt;&gt;"",B51,IF(D50&lt;&gt;"",D50,""))</f>
        <v>runtime</v>
      </c>
      <c r="E51" s="29" t="str">
        <f aca="false">LOWER(C51)</f>
        <v/>
      </c>
      <c r="F51" s="35"/>
      <c r="G51" s="36"/>
      <c r="H51" s="38"/>
      <c r="I51" s="38"/>
      <c r="J51" s="38"/>
      <c r="K51" s="33" t="str">
        <f aca="false">IF(F51="","",IF(F51="STRING","VARCHAR("&amp;G51&amp;")",F51)&amp;" "&amp;IF(H51="","NOT NULL","")&amp;" "&amp;IF(I51="","","DEFAULT "&amp;I51))</f>
        <v/>
      </c>
      <c r="L51" s="29" t="str">
        <f aca="false">IF(J51="pk","PRIMARY KEY ("&amp;E51&amp;")",IF(J51="u","UNIQUE ","")&amp;IF(OR(J51="i",J51="u"),"KEY "&amp;E51&amp;" ("&amp;E51&amp;")",""))</f>
        <v/>
      </c>
      <c r="M51" s="29" t="str">
        <f aca="false">TRIM(E51&amp;" "&amp;K51)&amp;IF(C51="id"," AUTO_INCREMENT","")</f>
        <v/>
      </c>
      <c r="N51" s="29" t="str">
        <f aca="false">IF(M51="","",IF(N50="",N50,N50&amp;", ")&amp;M51)</f>
        <v/>
      </c>
      <c r="O51" s="29" t="str">
        <f aca="false">IF(E51="","",O50&amp;IF(L51="","",", "&amp;L51))</f>
        <v/>
      </c>
      <c r="P51" s="29" t="str">
        <f aca="false">IF(AND(E51&lt;&gt;"",E52=""),"DROP TABLE IF EXISTS "&amp;D51&amp;"; ","")</f>
        <v/>
      </c>
      <c r="Q51" s="29" t="str">
        <f aca="false">IF(AND(E51&lt;&gt;"",E52=""),"CREATE TABLE IF NOT EXISTS "&amp;D51&amp;" ( "&amp;N51&amp;" "&amp;O51&amp;" ) ENGINE=InnoDB  DEFAULT CHARSET=utf8mb4 AUTO_INCREMENT=1 ;","")</f>
        <v/>
      </c>
      <c r="R51" s="29"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6" customFormat="true" ht="12.8" hidden="false" customHeight="false" outlineLevel="0" collapsed="false">
      <c r="B52" s="27" t="s">
        <v>409</v>
      </c>
      <c r="C52" s="28"/>
      <c r="D52" s="29" t="str">
        <f aca="false">IF(B52&lt;&gt;"",B52,IF(D51&lt;&gt;"",D51,""))</f>
        <v>bbvars</v>
      </c>
      <c r="E52" s="29" t="str">
        <f aca="false">LOWER(C52)</f>
        <v/>
      </c>
      <c r="F52" s="30"/>
      <c r="G52" s="31"/>
      <c r="H52" s="32"/>
      <c r="I52" s="32"/>
      <c r="J52" s="32"/>
      <c r="K52" s="33" t="str">
        <f aca="false">IF(F52="","",IF(F52="STRING","VARCHAR("&amp;G52&amp;")",F52)&amp;" "&amp;IF(H52="","NOT NULL","")&amp;" "&amp;IF(I52="","","DEFAULT "&amp;I52))</f>
        <v/>
      </c>
      <c r="L52" s="29" t="str">
        <f aca="false">IF(J52="pk","PRIMARY KEY ("&amp;E52&amp;")",IF(J52="u","UNIQUE ","")&amp;IF(OR(J52="i",J52="u"),"KEY "&amp;E52&amp;" ("&amp;E52&amp;")",""))</f>
        <v/>
      </c>
      <c r="M52" s="29" t="str">
        <f aca="false">TRIM(E52&amp;" "&amp;K52)&amp;IF(C52="id"," AUTO_INCREMENT","")</f>
        <v/>
      </c>
      <c r="N52" s="29" t="str">
        <f aca="false">IF(M52="","",IF(N51="",N51,N51&amp;", ")&amp;M52)</f>
        <v/>
      </c>
      <c r="O52" s="29" t="str">
        <f aca="false">IF(E52="","",O51&amp;IF(L52="","",", "&amp;L52))</f>
        <v/>
      </c>
      <c r="P52" s="29" t="str">
        <f aca="false">IF(AND(E52&lt;&gt;"",E53=""),"DROP TABLE IF EXISTS "&amp;D52&amp;"; ","")</f>
        <v/>
      </c>
      <c r="Q52" s="29" t="str">
        <f aca="false">IF(AND(E52&lt;&gt;"",E53=""),"CREATE TABLE IF NOT EXISTS "&amp;D52&amp;" ( "&amp;N52&amp;" "&amp;O52&amp;" ) ENGINE=InnoDB  DEFAULT CHARSET=utf8mb4 AUTO_INCREMENT=1 ;","")</f>
        <v/>
      </c>
      <c r="R52" s="29" t="str">
        <f aca="false">P52&amp;Q52</f>
        <v/>
      </c>
      <c r="W52" s="26" t="str">
        <f aca="false">IF(B52&lt;&gt;"",B52,W51)</f>
        <v>bbvars</v>
      </c>
      <c r="X52" s="26"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4" t="s">
        <v>240</v>
      </c>
      <c r="D53" s="29" t="str">
        <f aca="false">IF(B53&lt;&gt;"",B53,IF(D52&lt;&gt;"",D52,""))</f>
        <v>bbvars</v>
      </c>
      <c r="E53" s="29" t="str">
        <f aca="false">LOWER(C53)</f>
        <v>id</v>
      </c>
      <c r="F53" s="35" t="s">
        <v>376</v>
      </c>
      <c r="G53" s="36"/>
      <c r="H53" s="37"/>
      <c r="I53" s="37"/>
      <c r="J53" s="38" t="s">
        <v>377</v>
      </c>
      <c r="K53" s="33" t="str">
        <f aca="false">IF(F53="","",IF(F53="STRING","VARCHAR("&amp;G53&amp;")",F53)&amp;" "&amp;IF(H53="","NOT NULL","")&amp;" "&amp;IF(I53="","","DEFAULT "&amp;I53))</f>
        <v>INT NOT NULL </v>
      </c>
      <c r="L53" s="29" t="str">
        <f aca="false">IF(J53="pk","PRIMARY KEY ("&amp;E53&amp;")",IF(J53="u","UNIQUE ","")&amp;IF(OR(J53="i",J53="u"),"KEY "&amp;E53&amp;" ("&amp;E53&amp;")",""))</f>
        <v>PRIMARY KEY (id)</v>
      </c>
      <c r="M53" s="29" t="str">
        <f aca="false">TRIM(E53&amp;" "&amp;K53)&amp;IF(C53="id"," AUTO_INCREMENT","")</f>
        <v>id INT NOT NULL AUTO_INCREMENT</v>
      </c>
      <c r="N53" s="29" t="str">
        <f aca="false">IF(M53="","",IF(N52="",N52,N52&amp;", ")&amp;M53)</f>
        <v>id INT NOT NULL AUTO_INCREMENT</v>
      </c>
      <c r="O53" s="29" t="str">
        <f aca="false">IF(E53="","",O52&amp;IF(L53="","",", "&amp;L53))</f>
        <v>, PRIMARY KEY (id)</v>
      </c>
      <c r="P53" s="29" t="str">
        <f aca="false">IF(AND(E53&lt;&gt;"",E54=""),"DROP TABLE IF EXISTS "&amp;D53&amp;"; ","")</f>
        <v/>
      </c>
      <c r="Q53" s="29" t="str">
        <f aca="false">IF(AND(E53&lt;&gt;"",E54=""),"CREATE TABLE IF NOT EXISTS "&amp;D53&amp;" ( "&amp;N53&amp;" "&amp;O53&amp;" ) ENGINE=InnoDB  DEFAULT CHARSET=utf8mb4 AUTO_INCREMENT=1 ;","")</f>
        <v/>
      </c>
      <c r="R53" s="29"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4" t="s">
        <v>410</v>
      </c>
      <c r="D54" s="29" t="str">
        <f aca="false">IF(B54&lt;&gt;"",B54,IF(D53&lt;&gt;"",D53,""))</f>
        <v>bbvars</v>
      </c>
      <c r="E54" s="29" t="str">
        <f aca="false">LOWER(C54)</f>
        <v>bbruntime_id</v>
      </c>
      <c r="F54" s="35" t="s">
        <v>376</v>
      </c>
      <c r="G54" s="36"/>
      <c r="H54" s="38" t="s">
        <v>387</v>
      </c>
      <c r="I54" s="38" t="s">
        <v>388</v>
      </c>
      <c r="J54" s="38" t="s">
        <v>379</v>
      </c>
      <c r="K54" s="33" t="str">
        <f aca="false">IF(F54="","",IF(F54="STRING","VARCHAR("&amp;G54&amp;")",F54)&amp;" "&amp;IF(H54="","NOT NULL","")&amp;" "&amp;IF(I54="","","DEFAULT "&amp;I54))</f>
        <v>INT  DEFAULT NULL</v>
      </c>
      <c r="L54" s="29" t="str">
        <f aca="false">IF(J54="pk","PRIMARY KEY ("&amp;E54&amp;")",IF(J54="u","UNIQUE ","")&amp;IF(OR(J54="i",J54="u"),"KEY "&amp;E54&amp;" ("&amp;E54&amp;")",""))</f>
        <v>KEY bbruntime_id (bbruntime_id)</v>
      </c>
      <c r="M54" s="29" t="str">
        <f aca="false">TRIM(E54&amp;" "&amp;K54)&amp;IF(C54="id"," AUTO_INCREMENT","")</f>
        <v>bbruntime_id INT DEFAULT NULL</v>
      </c>
      <c r="N54" s="29" t="str">
        <f aca="false">IF(M54="","",IF(N53="",N53,N53&amp;", ")&amp;M54)</f>
        <v>id INT NOT NULL AUTO_INCREMENT, bbruntime_id INT DEFAULT NULL</v>
      </c>
      <c r="O54" s="29" t="str">
        <f aca="false">IF(E54="","",O53&amp;IF(L54="","",", "&amp;L54))</f>
        <v>, PRIMARY KEY (id), KEY bbruntime_id (bbruntime_id)</v>
      </c>
      <c r="P54" s="29" t="str">
        <f aca="false">IF(AND(E54&lt;&gt;"",E55=""),"DROP TABLE IF EXISTS "&amp;D54&amp;"; ","")</f>
        <v/>
      </c>
      <c r="Q54" s="29" t="str">
        <f aca="false">IF(AND(E54&lt;&gt;"",E55=""),"CREATE TABLE IF NOT EXISTS "&amp;D54&amp;" ( "&amp;N54&amp;" "&amp;O54&amp;" ) ENGINE=InnoDB  DEFAULT CHARSET=utf8mb4 AUTO_INCREMENT=1 ;","")</f>
        <v/>
      </c>
      <c r="R54" s="29"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4" t="s">
        <v>384</v>
      </c>
      <c r="D55" s="29" t="str">
        <f aca="false">IF(B55&lt;&gt;"",B55,IF(D54&lt;&gt;"",D54,""))</f>
        <v>bbvars</v>
      </c>
      <c r="E55" s="29" t="str">
        <f aca="false">LOWER(C55)</f>
        <v>bbchannel_id</v>
      </c>
      <c r="F55" s="35" t="s">
        <v>376</v>
      </c>
      <c r="G55" s="36"/>
      <c r="H55" s="38" t="s">
        <v>387</v>
      </c>
      <c r="I55" s="38" t="s">
        <v>388</v>
      </c>
      <c r="J55" s="38" t="s">
        <v>379</v>
      </c>
      <c r="K55" s="33" t="str">
        <f aca="false">IF(F55="","",IF(F55="STRING","VARCHAR("&amp;G55&amp;")",F55)&amp;" "&amp;IF(H55="","NOT NULL","")&amp;" "&amp;IF(I55="","","DEFAULT "&amp;I55))</f>
        <v>INT  DEFAULT NULL</v>
      </c>
      <c r="L55" s="29" t="str">
        <f aca="false">IF(J55="pk","PRIMARY KEY ("&amp;E55&amp;")",IF(J55="u","UNIQUE ","")&amp;IF(OR(J55="i",J55="u"),"KEY "&amp;E55&amp;" ("&amp;E55&amp;")",""))</f>
        <v>KEY bbchannel_id (bbchannel_id)</v>
      </c>
      <c r="M55" s="29" t="str">
        <f aca="false">TRIM(E55&amp;" "&amp;K55)&amp;IF(C55="id"," AUTO_INCREMENT","")</f>
        <v>bbchannel_id INT DEFAULT NULL</v>
      </c>
      <c r="N55" s="29" t="str">
        <f aca="false">IF(M55="","",IF(N54="",N54,N54&amp;", ")&amp;M55)</f>
        <v>id INT NOT NULL AUTO_INCREMENT, bbruntime_id INT DEFAULT NULL, bbchannel_id INT DEFAULT NULL</v>
      </c>
      <c r="O55" s="29" t="str">
        <f aca="false">IF(E55="","",O54&amp;IF(L55="","",", "&amp;L55))</f>
        <v>, PRIMARY KEY (id), KEY bbruntime_id (bbruntime_id), KEY bbchannel_id (bbchannel_id)</v>
      </c>
      <c r="P55" s="29" t="str">
        <f aca="false">IF(AND(E55&lt;&gt;"",E56=""),"DROP TABLE IF EXISTS "&amp;D55&amp;"; ","")</f>
        <v/>
      </c>
      <c r="Q55" s="29" t="str">
        <f aca="false">IF(AND(E55&lt;&gt;"",E56=""),"CREATE TABLE IF NOT EXISTS "&amp;D55&amp;" ( "&amp;N55&amp;" "&amp;O55&amp;" ) ENGINE=InnoDB  DEFAULT CHARSET=utf8mb4 AUTO_INCREMENT=1 ;","")</f>
        <v/>
      </c>
      <c r="R55" s="29"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40"/>
      <c r="B56" s="40"/>
      <c r="C56" s="41" t="s">
        <v>411</v>
      </c>
      <c r="D56" s="29" t="str">
        <f aca="false">IF(B56&lt;&gt;"",B56,IF(D55&lt;&gt;"",D55,""))</f>
        <v>bbvars</v>
      </c>
      <c r="E56" s="29" t="str">
        <f aca="false">LOWER(C56)</f>
        <v>source</v>
      </c>
      <c r="F56" s="42" t="s">
        <v>412</v>
      </c>
      <c r="G56" s="43"/>
      <c r="H56" s="44"/>
      <c r="I56" s="44" t="s">
        <v>413</v>
      </c>
      <c r="J56" s="44" t="s">
        <v>379</v>
      </c>
      <c r="K56" s="33" t="str">
        <f aca="false">IF(F56="","",IF(F56="STRING","VARCHAR("&amp;G56&amp;")",F56)&amp;" "&amp;IF(H56="","NOT NULL","")&amp;" "&amp;IF(I56="","","DEFAULT "&amp;I56))</f>
        <v>ENUM('runtime','bizmodeladapter') NOT NULL DEFAULT 'runtime'</v>
      </c>
      <c r="L56" s="29" t="str">
        <f aca="false">IF(J56="pk","PRIMARY KEY ("&amp;E56&amp;")",IF(J56="u","UNIQUE ","")&amp;IF(OR(J56="i",J56="u"),"KEY "&amp;E56&amp;" ("&amp;E56&amp;")",""))</f>
        <v>KEY source (source)</v>
      </c>
      <c r="M56" s="29" t="str">
        <f aca="false">TRIM(E56&amp;" "&amp;K56)&amp;IF(C56="id"," AUTO_INCREMENT","")</f>
        <v>source ENUM('runtime','bizmodeladapter') NOT NULL DEFAULT 'runtime'</v>
      </c>
      <c r="N56" s="29" t="str">
        <f aca="false">IF(M56="","",IF(N55="",N55,N55&amp;", ")&amp;M56)</f>
        <v>id INT NOT NULL AUTO_INCREMENT, bbruntime_id INT DEFAULT NULL, bbchannel_id INT DEFAULT NULL, source ENUM('runtime','bizmodeladapter') NOT NULL DEFAULT 'runtime'</v>
      </c>
      <c r="O56" s="29" t="str">
        <f aca="false">IF(E56="","",O55&amp;IF(L56="","",", "&amp;L56))</f>
        <v>, PRIMARY KEY (id), KEY bbruntime_id (bbruntime_id), KEY bbchannel_id (bbchannel_id), KEY source (source)</v>
      </c>
      <c r="P56" s="29" t="str">
        <f aca="false">IF(AND(E56&lt;&gt;"",E57=""),"DROP TABLE IF EXISTS "&amp;D56&amp;"; ","")</f>
        <v/>
      </c>
      <c r="Q56" s="29" t="str">
        <f aca="false">IF(AND(E56&lt;&gt;"",E57=""),"CREATE TABLE IF NOT EXISTS "&amp;D56&amp;" ( "&amp;N56&amp;" "&amp;O56&amp;" ) ENGINE=InnoDB  DEFAULT CHARSET=utf8mb4 AUTO_INCREMENT=1 ;","")</f>
        <v/>
      </c>
      <c r="R56" s="29"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4" t="s">
        <v>414</v>
      </c>
      <c r="D57" s="29" t="str">
        <f aca="false">IF(B57&lt;&gt;"",B57,IF(D56&lt;&gt;"",D56,""))</f>
        <v>bbvars</v>
      </c>
      <c r="E57" s="29" t="str">
        <f aca="false">LOWER(C57)</f>
        <v>name</v>
      </c>
      <c r="F57" s="35" t="s">
        <v>381</v>
      </c>
      <c r="G57" s="39" t="n">
        <v>255</v>
      </c>
      <c r="H57" s="38"/>
      <c r="I57" s="38"/>
      <c r="J57" s="38" t="s">
        <v>379</v>
      </c>
      <c r="K57" s="33" t="str">
        <f aca="false">IF(F57="","",IF(F57="STRING","VARCHAR("&amp;G57&amp;")",F57)&amp;" "&amp;IF(H57="","NOT NULL","")&amp;" "&amp;IF(I57="","","DEFAULT "&amp;I57))</f>
        <v>VARCHAR(255) NOT NULL </v>
      </c>
      <c r="L57" s="29" t="str">
        <f aca="false">IF(J57="pk","PRIMARY KEY ("&amp;E57&amp;")",IF(J57="u","UNIQUE ","")&amp;IF(OR(J57="i",J57="u"),"KEY "&amp;E57&amp;" ("&amp;E57&amp;")",""))</f>
        <v>KEY name (name)</v>
      </c>
      <c r="M57" s="29" t="str">
        <f aca="false">TRIM(E57&amp;" "&amp;K57)&amp;IF(C57="id"," AUTO_INCREMENT","")</f>
        <v>name VARCHAR(255) NOT NULL</v>
      </c>
      <c r="N57" s="29" t="str">
        <f aca="false">IF(M57="","",IF(N56="",N56,N56&amp;", ")&amp;M57)</f>
        <v>id INT NOT NULL AUTO_INCREMENT, bbruntime_id INT DEFAULT NULL, bbchannel_id INT DEFAULT NULL, source ENUM('runtime','bizmodeladapter') NOT NULL DEFAULT 'runtime', name VARCHAR(255) NOT NULL</v>
      </c>
      <c r="O57" s="29" t="str">
        <f aca="false">IF(E57="","",O56&amp;IF(L57="","",", "&amp;L57))</f>
        <v>, PRIMARY KEY (id), KEY bbruntime_id (bbruntime_id), KEY bbchannel_id (bbchannel_id), KEY source (source), KEY name (name)</v>
      </c>
      <c r="P57" s="29" t="str">
        <f aca="false">IF(AND(E57&lt;&gt;"",E58=""),"DROP TABLE IF EXISTS "&amp;D57&amp;"; ","")</f>
        <v/>
      </c>
      <c r="Q57" s="29" t="str">
        <f aca="false">IF(AND(E57&lt;&gt;"",E58=""),"CREATE TABLE IF NOT EXISTS "&amp;D57&amp;" ( "&amp;N57&amp;" "&amp;O57&amp;" ) ENGINE=InnoDB  DEFAULT CHARSET=utf8mb4 AUTO_INCREMENT=1 ;","")</f>
        <v/>
      </c>
      <c r="R57" s="29"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4" t="s">
        <v>415</v>
      </c>
      <c r="D58" s="29" t="str">
        <f aca="false">IF(B58&lt;&gt;"",B58,IF(D57&lt;&gt;"",D57,""))</f>
        <v>bbvars</v>
      </c>
      <c r="E58" s="29" t="str">
        <f aca="false">LOWER(C58)</f>
        <v>value</v>
      </c>
      <c r="F58" s="35" t="s">
        <v>395</v>
      </c>
      <c r="G58" s="36"/>
      <c r="H58" s="38"/>
      <c r="I58" s="37"/>
      <c r="J58" s="37"/>
      <c r="K58" s="33" t="str">
        <f aca="false">IF(F58="","",IF(F58="STRING","VARCHAR("&amp;G58&amp;")",F58)&amp;" "&amp;IF(H58="","NOT NULL","")&amp;" "&amp;IF(I58="","","DEFAULT "&amp;I58))</f>
        <v>TEXT NOT NULL </v>
      </c>
      <c r="L58" s="29" t="str">
        <f aca="false">IF(J58="pk","PRIMARY KEY ("&amp;E58&amp;")",IF(J58="u","UNIQUE ","")&amp;IF(OR(J58="i",J58="u"),"KEY "&amp;E58&amp;" ("&amp;E58&amp;")",""))</f>
        <v/>
      </c>
      <c r="M58" s="29" t="str">
        <f aca="false">TRIM(E58&amp;" "&amp;K58)&amp;IF(C58="id"," AUTO_INCREMENT","")</f>
        <v>value TEXT NOT NULL</v>
      </c>
      <c r="N58" s="29" t="str">
        <f aca="false">IF(M58="","",IF(N57="",N57,N57&amp;", ")&amp;M58)</f>
        <v>id INT NOT NULL AUTO_INCREMENT, bbruntime_id INT DEFAULT NULL, bbchannel_id INT DEFAULT NULL, source ENUM('runtime','bizmodeladapter') NOT NULL DEFAULT 'runtime', name VARCHAR(255) NOT NULL, value TEXT NOT NULL</v>
      </c>
      <c r="O58" s="29" t="str">
        <f aca="false">IF(E58="","",O57&amp;IF(L58="","",", "&amp;L58))</f>
        <v>, PRIMARY KEY (id), KEY bbruntime_id (bbruntime_id), KEY bbchannel_id (bbchannel_id), KEY source (source), KEY name (name)</v>
      </c>
      <c r="P58" s="29" t="str">
        <f aca="false">IF(AND(E58&lt;&gt;"",E59=""),"DROP TABLE IF EXISTS "&amp;D58&amp;"; ","")</f>
        <v/>
      </c>
      <c r="Q58" s="29" t="str">
        <f aca="false">IF(AND(E58&lt;&gt;"",E59=""),"CREATE TABLE IF NOT EXISTS "&amp;D58&amp;" ( "&amp;N58&amp;" "&amp;O58&amp;" ) ENGINE=InnoDB  DEFAULT CHARSET=utf8mb4 AUTO_INCREMENT=1 ;","")</f>
        <v/>
      </c>
      <c r="R58" s="29"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4" t="s">
        <v>385</v>
      </c>
      <c r="D59" s="29" t="str">
        <f aca="false">IF(B59&lt;&gt;"",B59,IF(D58&lt;&gt;"",D58,""))</f>
        <v>bbvars</v>
      </c>
      <c r="E59" s="29" t="str">
        <f aca="false">LOWER(C59)</f>
        <v>deleted</v>
      </c>
      <c r="F59" s="35" t="s">
        <v>386</v>
      </c>
      <c r="G59" s="36"/>
      <c r="H59" s="38" t="s">
        <v>387</v>
      </c>
      <c r="I59" s="38" t="s">
        <v>388</v>
      </c>
      <c r="J59" s="38" t="s">
        <v>379</v>
      </c>
      <c r="K59" s="33" t="str">
        <f aca="false">IF(F59="","",IF(F59="STRING","VARCHAR("&amp;G59&amp;")",F59)&amp;" "&amp;IF(H59="","NOT NULL","")&amp;" "&amp;IF(I59="","","DEFAULT "&amp;I59))</f>
        <v>DATETIME  DEFAULT NULL</v>
      </c>
      <c r="L59" s="29" t="str">
        <f aca="false">IF(J59="pk","PRIMARY KEY ("&amp;E59&amp;")",IF(J59="u","UNIQUE ","")&amp;IF(OR(J59="i",J59="u"),"KEY "&amp;E59&amp;" ("&amp;E59&amp;")",""))</f>
        <v>KEY deleted (deleted)</v>
      </c>
      <c r="M59" s="29" t="str">
        <f aca="false">TRIM(E59&amp;" "&amp;K59)&amp;IF(C59="id"," AUTO_INCREMENT","")</f>
        <v>deleted DATETIME DEFAULT NULL</v>
      </c>
      <c r="N59" s="29"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29" t="str">
        <f aca="false">IF(E59="","",O58&amp;IF(L59="","",", "&amp;L59))</f>
        <v>, PRIMARY KEY (id), KEY bbruntime_id (bbruntime_id), KEY bbchannel_id (bbchannel_id), KEY source (source), KEY name (name), KEY deleted (deleted)</v>
      </c>
      <c r="P59" s="29" t="str">
        <f aca="false">IF(AND(E59&lt;&gt;"",E60=""),"DROP TABLE IF EXISTS "&amp;D59&amp;"; ","")</f>
        <v/>
      </c>
      <c r="Q59" s="29" t="str">
        <f aca="false">IF(AND(E59&lt;&gt;"",E60=""),"CREATE TABLE IF NOT EXISTS "&amp;D59&amp;" ( "&amp;N59&amp;" "&amp;O59&amp;" ) ENGINE=InnoDB  DEFAULT CHARSET=utf8mb4 AUTO_INCREMENT=1 ;","")</f>
        <v/>
      </c>
      <c r="R59" s="29"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4" t="s">
        <v>389</v>
      </c>
      <c r="D60" s="29" t="str">
        <f aca="false">IF(B60&lt;&gt;"",B60,IF(D59&lt;&gt;"",D59,""))</f>
        <v>bbvars</v>
      </c>
      <c r="E60" s="29" t="str">
        <f aca="false">LOWER(C60)</f>
        <v>updated</v>
      </c>
      <c r="F60" s="35" t="s">
        <v>390</v>
      </c>
      <c r="G60" s="36" t="s">
        <v>36</v>
      </c>
      <c r="H60" s="38" t="s">
        <v>36</v>
      </c>
      <c r="I60" s="38" t="s">
        <v>391</v>
      </c>
      <c r="J60" s="38" t="s">
        <v>379</v>
      </c>
      <c r="K60" s="33" t="str">
        <f aca="false">IF(F60="","",IF(F60="STRING","VARCHAR("&amp;G60&amp;")",F60)&amp;" "&amp;IF(H60="","NOT NULL","")&amp;" "&amp;IF(I60="","","DEFAULT "&amp;I60))</f>
        <v>TIMESTAMP  DEFAULT CURRENT_TIMESTAMP ON UPDATE CURRENT_TIMESTAMP</v>
      </c>
      <c r="L60" s="29" t="str">
        <f aca="false">IF(J60="pk","PRIMARY KEY ("&amp;E60&amp;")",IF(J60="u","UNIQUE ","")&amp;IF(OR(J60="i",J60="u"),"KEY "&amp;E60&amp;" ("&amp;E60&amp;")",""))</f>
        <v>KEY updated (updated)</v>
      </c>
      <c r="M60" s="29" t="str">
        <f aca="false">TRIM(E60&amp;" "&amp;K60)&amp;IF(C60="id"," AUTO_INCREMENT","")</f>
        <v>updated TIMESTAMP DEFAULT CURRENT_TIMESTAMP ON UPDATE CURRENT_TIMESTAMP</v>
      </c>
      <c r="N60" s="29"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29" t="str">
        <f aca="false">IF(E60="","",O59&amp;IF(L60="","",", "&amp;L60))</f>
        <v>, PRIMARY KEY (id), KEY bbruntime_id (bbruntime_id), KEY bbchannel_id (bbchannel_id), KEY source (source), KEY name (name), KEY deleted (deleted), KEY updated (updated)</v>
      </c>
      <c r="P60" s="29" t="str">
        <f aca="false">IF(AND(E60&lt;&gt;"",E61=""),"DROP TABLE IF EXISTS "&amp;D60&amp;"; ","")</f>
        <v/>
      </c>
      <c r="Q60" s="29" t="str">
        <f aca="false">IF(AND(E60&lt;&gt;"",E61=""),"CREATE TABLE IF NOT EXISTS "&amp;D60&amp;" ( "&amp;N60&amp;" "&amp;O60&amp;" ) ENGINE=InnoDB  DEFAULT CHARSET=utf8mb4 AUTO_INCREMENT=1 ;","")</f>
        <v/>
      </c>
      <c r="R60" s="29"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4" t="s">
        <v>392</v>
      </c>
      <c r="D61" s="29" t="str">
        <f aca="false">IF(B61&lt;&gt;"",B61,IF(D60&lt;&gt;"",D60,""))</f>
        <v>bbvars</v>
      </c>
      <c r="E61" s="29" t="str">
        <f aca="false">LOWER(C61)</f>
        <v>rand</v>
      </c>
      <c r="F61" s="35" t="s">
        <v>381</v>
      </c>
      <c r="G61" s="36" t="n">
        <v>8</v>
      </c>
      <c r="H61" s="38"/>
      <c r="I61" s="38" t="n">
        <v>12345678</v>
      </c>
      <c r="J61" s="38"/>
      <c r="K61" s="33" t="str">
        <f aca="false">IF(F61="","",IF(F61="STRING","VARCHAR("&amp;G61&amp;")",F61)&amp;" "&amp;IF(H61="","NOT NULL","")&amp;" "&amp;IF(I61="","","DEFAULT "&amp;I61))</f>
        <v>VARCHAR(8) NOT NULL DEFAULT 12345678</v>
      </c>
      <c r="L61" s="29" t="str">
        <f aca="false">IF(J61="pk","PRIMARY KEY ("&amp;E61&amp;")",IF(J61="u","UNIQUE ","")&amp;IF(OR(J61="i",J61="u"),"KEY "&amp;E61&amp;" ("&amp;E61&amp;")",""))</f>
        <v/>
      </c>
      <c r="M61" s="29" t="str">
        <f aca="false">TRIM(E61&amp;" "&amp;K61)&amp;IF(C61="id"," AUTO_INCREMENT","")</f>
        <v>rand VARCHAR(8) NOT NULL DEFAULT 12345678</v>
      </c>
      <c r="N61" s="29"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29" t="str">
        <f aca="false">IF(E61="","",O60&amp;IF(L61="","",", "&amp;L61))</f>
        <v>, PRIMARY KEY (id), KEY bbruntime_id (bbruntime_id), KEY bbchannel_id (bbchannel_id), KEY source (source), KEY name (name), KEY deleted (deleted), KEY updated (updated)</v>
      </c>
      <c r="P61" s="29" t="str">
        <f aca="false">IF(AND(E61&lt;&gt;"",E62=""),"DROP TABLE IF EXISTS "&amp;D61&amp;"; ","")</f>
        <v>DROP TABLE IF EXISTS bbvars; </v>
      </c>
      <c r="Q61" s="29"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29" t="str">
        <f aca="false">P61&amp;Q61</f>
        <v>DROP TABLE IF EXISTS bbvars; 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4"/>
      <c r="D62" s="29" t="str">
        <f aca="false">IF(B62&lt;&gt;"",B62,IF(D61&lt;&gt;"",D61,""))</f>
        <v>bbvars</v>
      </c>
      <c r="E62" s="29" t="str">
        <f aca="false">LOWER(C62)</f>
        <v/>
      </c>
      <c r="F62" s="35"/>
      <c r="G62" s="36"/>
      <c r="H62" s="38"/>
      <c r="I62" s="38"/>
      <c r="J62" s="38"/>
      <c r="K62" s="33" t="str">
        <f aca="false">IF(F62="","",IF(F62="STRING","VARCHAR("&amp;G62&amp;")",F62)&amp;" "&amp;IF(H62="","NOT NULL","")&amp;" "&amp;IF(I62="","","DEFAULT "&amp;I62))</f>
        <v/>
      </c>
      <c r="L62" s="29" t="str">
        <f aca="false">IF(J62="pk","PRIMARY KEY ("&amp;E62&amp;")",IF(J62="u","UNIQUE ","")&amp;IF(OR(J62="i",J62="u"),"KEY "&amp;E62&amp;" ("&amp;E62&amp;")",""))</f>
        <v/>
      </c>
      <c r="M62" s="29" t="str">
        <f aca="false">TRIM(E62&amp;" "&amp;K62)&amp;IF(C62="id"," AUTO_INCREMENT","")</f>
        <v/>
      </c>
      <c r="N62" s="29" t="str">
        <f aca="false">IF(M62="","",IF(N61="",N61,N61&amp;", ")&amp;M62)</f>
        <v/>
      </c>
      <c r="O62" s="29" t="str">
        <f aca="false">IF(E62="","",O61&amp;IF(L62="","",", "&amp;L62))</f>
        <v/>
      </c>
      <c r="P62" s="29" t="str">
        <f aca="false">IF(AND(E62&lt;&gt;"",E63=""),"DROP TABLE IF EXISTS "&amp;D62&amp;"; ","")</f>
        <v/>
      </c>
      <c r="Q62" s="29" t="str">
        <f aca="false">IF(AND(E62&lt;&gt;"",E63=""),"CREATE TABLE IF NOT EXISTS "&amp;D62&amp;" ( "&amp;N62&amp;" "&amp;O62&amp;" ) ENGINE=InnoDB  DEFAULT CHARSET=utf8mb4 AUTO_INCREMENT=1 ;","")</f>
        <v/>
      </c>
      <c r="R62" s="29"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6" customFormat="true" ht="12.8" hidden="false" customHeight="false" outlineLevel="0" collapsed="false">
      <c r="B63" s="27" t="s">
        <v>416</v>
      </c>
      <c r="C63" s="28"/>
      <c r="D63" s="29" t="str">
        <f aca="false">IF(B63&lt;&gt;"",B63,IF(D62&lt;&gt;"",D62,""))</f>
        <v>bbcode</v>
      </c>
      <c r="E63" s="29" t="str">
        <f aca="false">LOWER(C63)</f>
        <v/>
      </c>
      <c r="F63" s="30"/>
      <c r="G63" s="31"/>
      <c r="H63" s="32"/>
      <c r="I63" s="32"/>
      <c r="J63" s="32"/>
      <c r="K63" s="33" t="str">
        <f aca="false">IF(F63="","",IF(F63="STRING","VARCHAR("&amp;G63&amp;")",F63)&amp;" "&amp;IF(H63="","NOT NULL","")&amp;" "&amp;IF(I63="","","DEFAULT "&amp;I63))</f>
        <v/>
      </c>
      <c r="L63" s="29" t="str">
        <f aca="false">IF(J63="pk","PRIMARY KEY ("&amp;E63&amp;")",IF(J63="u","UNIQUE ","")&amp;IF(OR(J63="i",J63="u"),"KEY "&amp;E63&amp;" ("&amp;E63&amp;")",""))</f>
        <v/>
      </c>
      <c r="M63" s="29" t="str">
        <f aca="false">TRIM(E63&amp;" "&amp;K63)&amp;IF(C63="id"," AUTO_INCREMENT","")</f>
        <v/>
      </c>
      <c r="N63" s="29" t="str">
        <f aca="false">IF(M63="","",IF(N62="",N62,N62&amp;", ")&amp;M63)</f>
        <v/>
      </c>
      <c r="O63" s="29" t="str">
        <f aca="false">IF(E63="","",O62&amp;IF(L63="","",", "&amp;L63))</f>
        <v/>
      </c>
      <c r="P63" s="29" t="str">
        <f aca="false">IF(AND(E63&lt;&gt;"",E64=""),"DROP TABLE IF EXISTS "&amp;D63&amp;"; ","")</f>
        <v/>
      </c>
      <c r="Q63" s="29" t="str">
        <f aca="false">IF(AND(E63&lt;&gt;"",E64=""),"CREATE TABLE IF NOT EXISTS "&amp;D63&amp;" ( "&amp;N63&amp;" "&amp;O63&amp;" ) ENGINE=InnoDB  DEFAULT CHARSET=utf8mb4 AUTO_INCREMENT=1 ;","")</f>
        <v/>
      </c>
      <c r="R63" s="29" t="str">
        <f aca="false">P63&amp;Q63</f>
        <v/>
      </c>
      <c r="W63" s="26" t="str">
        <f aca="false">IF(B63&lt;&gt;"",B63,W62)</f>
        <v>bbcode</v>
      </c>
      <c r="X63" s="26"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4" t="s">
        <v>240</v>
      </c>
      <c r="D64" s="29" t="str">
        <f aca="false">IF(B64&lt;&gt;"",B64,IF(D63&lt;&gt;"",D63,""))</f>
        <v>bbcode</v>
      </c>
      <c r="E64" s="29" t="str">
        <f aca="false">LOWER(C64)</f>
        <v>id</v>
      </c>
      <c r="F64" s="35" t="s">
        <v>376</v>
      </c>
      <c r="G64" s="36"/>
      <c r="H64" s="37"/>
      <c r="I64" s="37"/>
      <c r="J64" s="38" t="s">
        <v>377</v>
      </c>
      <c r="K64" s="33" t="str">
        <f aca="false">IF(F64="","",IF(F64="STRING","VARCHAR("&amp;G64&amp;")",F64)&amp;" "&amp;IF(H64="","NOT NULL","")&amp;" "&amp;IF(I64="","","DEFAULT "&amp;I64))</f>
        <v>INT NOT NULL </v>
      </c>
      <c r="L64" s="29" t="str">
        <f aca="false">IF(J64="pk","PRIMARY KEY ("&amp;E64&amp;")",IF(J64="u","UNIQUE ","")&amp;IF(OR(J64="i",J64="u"),"KEY "&amp;E64&amp;" ("&amp;E64&amp;")",""))</f>
        <v>PRIMARY KEY (id)</v>
      </c>
      <c r="M64" s="29" t="str">
        <f aca="false">TRIM(E64&amp;" "&amp;K64)&amp;IF(C64="id"," AUTO_INCREMENT","")</f>
        <v>id INT NOT NULL AUTO_INCREMENT</v>
      </c>
      <c r="N64" s="29" t="str">
        <f aca="false">IF(M64="","",IF(N63="",N63,N63&amp;", ")&amp;M64)</f>
        <v>id INT NOT NULL AUTO_INCREMENT</v>
      </c>
      <c r="O64" s="29" t="str">
        <f aca="false">IF(E64="","",O63&amp;IF(L64="","",", "&amp;L64))</f>
        <v>, PRIMARY KEY (id)</v>
      </c>
      <c r="P64" s="29" t="str">
        <f aca="false">IF(AND(E64&lt;&gt;"",E65=""),"DROP TABLE IF EXISTS "&amp;D64&amp;"; ","")</f>
        <v/>
      </c>
      <c r="Q64" s="29" t="str">
        <f aca="false">IF(AND(E64&lt;&gt;"",E65=""),"CREATE TABLE IF NOT EXISTS "&amp;D64&amp;" ( "&amp;N64&amp;" "&amp;O64&amp;" ) ENGINE=InnoDB  DEFAULT CHARSET=utf8mb4 AUTO_INCREMENT=1 ;","")</f>
        <v/>
      </c>
      <c r="R64" s="29"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4" t="s">
        <v>417</v>
      </c>
      <c r="D65" s="29" t="str">
        <f aca="false">IF(B65&lt;&gt;"",B65,IF(D64&lt;&gt;"",D64,""))</f>
        <v>bbcode</v>
      </c>
      <c r="E65" s="29" t="str">
        <f aca="false">LOWER(C65)</f>
        <v>botbasic_version</v>
      </c>
      <c r="F65" s="35" t="s">
        <v>381</v>
      </c>
      <c r="G65" s="36" t="n">
        <v>16</v>
      </c>
      <c r="H65" s="37"/>
      <c r="I65" s="37"/>
      <c r="J65" s="38" t="s">
        <v>379</v>
      </c>
      <c r="K65" s="33" t="str">
        <f aca="false">IF(F65="","",IF(F65="STRING","VARCHAR("&amp;G65&amp;")",F65)&amp;" "&amp;IF(H65="","NOT NULL","")&amp;" "&amp;IF(I65="","","DEFAULT "&amp;I65))</f>
        <v>VARCHAR(16) NOT NULL </v>
      </c>
      <c r="L65" s="29" t="str">
        <f aca="false">IF(J65="pk","PRIMARY KEY ("&amp;E65&amp;")",IF(J65="u","UNIQUE ","")&amp;IF(OR(J65="i",J65="u"),"KEY "&amp;E65&amp;" ("&amp;E65&amp;")",""))</f>
        <v>KEY botbasic_version (botbasic_version)</v>
      </c>
      <c r="M65" s="29" t="str">
        <f aca="false">TRIM(E65&amp;" "&amp;K65)&amp;IF(C65="id"," AUTO_INCREMENT","")</f>
        <v>botbasic_version VARCHAR(16) NOT NULL</v>
      </c>
      <c r="N65" s="29" t="str">
        <f aca="false">IF(M65="","",IF(N64="",N64,N64&amp;", ")&amp;M65)</f>
        <v>id INT NOT NULL AUTO_INCREMENT, botbasic_version VARCHAR(16) NOT NULL</v>
      </c>
      <c r="O65" s="29" t="str">
        <f aca="false">IF(E65="","",O64&amp;IF(L65="","",", "&amp;L65))</f>
        <v>, PRIMARY KEY (id), KEY botbasic_version (botbasic_version)</v>
      </c>
      <c r="P65" s="29" t="str">
        <f aca="false">IF(AND(E65&lt;&gt;"",E66=""),"DROP TABLE IF EXISTS "&amp;D65&amp;"; ","")</f>
        <v/>
      </c>
      <c r="Q65" s="29" t="str">
        <f aca="false">IF(AND(E65&lt;&gt;"",E66=""),"CREATE TABLE IF NOT EXISTS "&amp;D65&amp;" ( "&amp;N65&amp;" "&amp;O65&amp;" ) ENGINE=InnoDB  DEFAULT CHARSET=utf8mb4 AUTO_INCREMENT=1 ;","")</f>
        <v/>
      </c>
      <c r="R65" s="29"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4" t="s">
        <v>418</v>
      </c>
      <c r="D66" s="29" t="str">
        <f aca="false">IF(B66&lt;&gt;"",B66,IF(D65&lt;&gt;"",D65,""))</f>
        <v>bbcode</v>
      </c>
      <c r="E66" s="29" t="str">
        <f aca="false">LOWER(C66)</f>
        <v>code_name</v>
      </c>
      <c r="F66" s="35" t="s">
        <v>381</v>
      </c>
      <c r="G66" s="39" t="n">
        <v>64</v>
      </c>
      <c r="H66" s="38"/>
      <c r="I66" s="37"/>
      <c r="J66" s="38" t="s">
        <v>379</v>
      </c>
      <c r="K66" s="33" t="str">
        <f aca="false">IF(F66="","",IF(F66="STRING","VARCHAR("&amp;G66&amp;")",F66)&amp;" "&amp;IF(H66="","NOT NULL","")&amp;" "&amp;IF(I66="","","DEFAULT "&amp;I66))</f>
        <v>VARCHAR(64) NOT NULL </v>
      </c>
      <c r="L66" s="29" t="str">
        <f aca="false">IF(J66="pk","PRIMARY KEY ("&amp;E66&amp;")",IF(J66="u","UNIQUE ","")&amp;IF(OR(J66="i",J66="u"),"KEY "&amp;E66&amp;" ("&amp;E66&amp;")",""))</f>
        <v>KEY code_name (code_name)</v>
      </c>
      <c r="M66" s="29" t="str">
        <f aca="false">TRIM(E66&amp;" "&amp;K66)&amp;IF(C66="id"," AUTO_INCREMENT","")</f>
        <v>code_name VARCHAR(64) NOT NULL</v>
      </c>
      <c r="N66" s="29" t="str">
        <f aca="false">IF(M66="","",IF(N65="",N65,N65&amp;", ")&amp;M66)</f>
        <v>id INT NOT NULL AUTO_INCREMENT, botbasic_version VARCHAR(16) NOT NULL, code_name VARCHAR(64) NOT NULL</v>
      </c>
      <c r="O66" s="29" t="str">
        <f aca="false">IF(E66="","",O65&amp;IF(L66="","",", "&amp;L66))</f>
        <v>, PRIMARY KEY (id), KEY botbasic_version (botbasic_version), KEY code_name (code_name)</v>
      </c>
      <c r="P66" s="29" t="str">
        <f aca="false">IF(AND(E66&lt;&gt;"",E67=""),"DROP TABLE IF EXISTS "&amp;D66&amp;"; ","")</f>
        <v/>
      </c>
      <c r="Q66" s="29" t="str">
        <f aca="false">IF(AND(E66&lt;&gt;"",E67=""),"CREATE TABLE IF NOT EXISTS "&amp;D66&amp;" ( "&amp;N66&amp;" "&amp;O66&amp;" ) ENGINE=InnoDB  DEFAULT CHARSET=utf8mb4 AUTO_INCREMENT=1 ;","")</f>
        <v/>
      </c>
      <c r="R66" s="29"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4" t="s">
        <v>405</v>
      </c>
      <c r="D67" s="29" t="str">
        <f aca="false">IF(B67&lt;&gt;"",B67,IF(D66&lt;&gt;"",D66,""))</f>
        <v>bbcode</v>
      </c>
      <c r="E67" s="29" t="str">
        <f aca="false">LOWER(C67)</f>
        <v>code_major_version</v>
      </c>
      <c r="F67" s="35" t="s">
        <v>381</v>
      </c>
      <c r="G67" s="39" t="n">
        <v>8</v>
      </c>
      <c r="H67" s="38"/>
      <c r="I67" s="38"/>
      <c r="J67" s="38" t="s">
        <v>379</v>
      </c>
      <c r="K67" s="33" t="str">
        <f aca="false">IF(F67="","",IF(F67="STRING","VARCHAR("&amp;G67&amp;")",F67)&amp;" "&amp;IF(H67="","NOT NULL","")&amp;" "&amp;IF(I67="","","DEFAULT "&amp;I67))</f>
        <v>VARCHAR(8) NOT NULL </v>
      </c>
      <c r="L67" s="29" t="str">
        <f aca="false">IF(J67="pk","PRIMARY KEY ("&amp;E67&amp;")",IF(J67="u","UNIQUE ","")&amp;IF(OR(J67="i",J67="u"),"KEY "&amp;E67&amp;" ("&amp;E67&amp;")",""))</f>
        <v>KEY code_major_version (code_major_version)</v>
      </c>
      <c r="M67" s="29" t="str">
        <f aca="false">TRIM(E67&amp;" "&amp;K67)&amp;IF(C67="id"," AUTO_INCREMENT","")</f>
        <v>code_major_version VARCHAR(8) NOT NULL</v>
      </c>
      <c r="N67" s="29" t="str">
        <f aca="false">IF(M67="","",IF(N66="",N66,N66&amp;", ")&amp;M67)</f>
        <v>id INT NOT NULL AUTO_INCREMENT, botbasic_version VARCHAR(16) NOT NULL, code_name VARCHAR(64) NOT NULL, code_major_version VARCHAR(8) NOT NULL</v>
      </c>
      <c r="O67" s="29" t="str">
        <f aca="false">IF(E67="","",O66&amp;IF(L67="","",", "&amp;L67))</f>
        <v>, PRIMARY KEY (id), KEY botbasic_version (botbasic_version), KEY code_name (code_name), KEY code_major_version (code_major_version)</v>
      </c>
      <c r="P67" s="29" t="str">
        <f aca="false">IF(AND(E67&lt;&gt;"",E68=""),"DROP TABLE IF EXISTS "&amp;D67&amp;"; ","")</f>
        <v/>
      </c>
      <c r="Q67" s="29" t="str">
        <f aca="false">IF(AND(E67&lt;&gt;"",E68=""),"CREATE TABLE IF NOT EXISTS "&amp;D67&amp;" ( "&amp;N67&amp;" "&amp;O67&amp;" ) ENGINE=InnoDB  DEFAULT CHARSET=utf8mb4 AUTO_INCREMENT=1 ;","")</f>
        <v/>
      </c>
      <c r="R67" s="29"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4" t="s">
        <v>406</v>
      </c>
      <c r="D68" s="29" t="str">
        <f aca="false">IF(B68&lt;&gt;"",B68,IF(D67&lt;&gt;"",D67,""))</f>
        <v>bbcode</v>
      </c>
      <c r="E68" s="29" t="str">
        <f aca="false">LOWER(C68)</f>
        <v>code_minor_version</v>
      </c>
      <c r="F68" s="35" t="s">
        <v>381</v>
      </c>
      <c r="G68" s="39" t="n">
        <v>8</v>
      </c>
      <c r="H68" s="38"/>
      <c r="I68" s="38"/>
      <c r="J68" s="38" t="s">
        <v>379</v>
      </c>
      <c r="K68" s="33" t="str">
        <f aca="false">IF(F68="","",IF(F68="STRING","VARCHAR("&amp;G68&amp;")",F68)&amp;" "&amp;IF(H68="","NOT NULL","")&amp;" "&amp;IF(I68="","","DEFAULT "&amp;I68))</f>
        <v>VARCHAR(8) NOT NULL </v>
      </c>
      <c r="L68" s="29" t="str">
        <f aca="false">IF(J68="pk","PRIMARY KEY ("&amp;E68&amp;")",IF(J68="u","UNIQUE ","")&amp;IF(OR(J68="i",J68="u"),"KEY "&amp;E68&amp;" ("&amp;E68&amp;")",""))</f>
        <v>KEY code_minor_version (code_minor_version)</v>
      </c>
      <c r="M68" s="29" t="str">
        <f aca="false">TRIM(E68&amp;" "&amp;K68)&amp;IF(C68="id"," AUTO_INCREMENT","")</f>
        <v>code_minor_version VARCHAR(8) NOT NULL</v>
      </c>
      <c r="N68" s="29" t="str">
        <f aca="false">IF(M68="","",IF(N67="",N67,N67&amp;", ")&amp;M68)</f>
        <v>id INT NOT NULL AUTO_INCREMENT, botbasic_version VARCHAR(16) NOT NULL, code_name VARCHAR(64) NOT NULL, code_major_version VARCHAR(8) NOT NULL, code_minor_version VARCHAR(8) NOT NULL</v>
      </c>
      <c r="O68" s="29" t="str">
        <f aca="false">IF(E68="","",O67&amp;IF(L68="","",", "&amp;L68))</f>
        <v>, PRIMARY KEY (id), KEY botbasic_version (botbasic_version), KEY code_name (code_name), KEY code_major_version (code_major_version), KEY code_minor_version (code_minor_version)</v>
      </c>
      <c r="P68" s="29" t="str">
        <f aca="false">IF(AND(E68&lt;&gt;"",E69=""),"DROP TABLE IF EXISTS "&amp;D68&amp;"; ","")</f>
        <v/>
      </c>
      <c r="Q68" s="29" t="str">
        <f aca="false">IF(AND(E68&lt;&gt;"",E69=""),"CREATE TABLE IF NOT EXISTS "&amp;D68&amp;" ( "&amp;N68&amp;" "&amp;O68&amp;" ) ENGINE=InnoDB  DEFAULT CHARSET=utf8mb4 AUTO_INCREMENT=1 ;","")</f>
        <v/>
      </c>
      <c r="R68" s="29"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4" t="s">
        <v>407</v>
      </c>
      <c r="D69" s="29" t="str">
        <f aca="false">IF(B69&lt;&gt;"",B69,IF(D68&lt;&gt;"",D68,""))</f>
        <v>bbcode</v>
      </c>
      <c r="E69" s="29" t="str">
        <f aca="false">LOWER(C69)</f>
        <v>code_subminor_version</v>
      </c>
      <c r="F69" s="35" t="s">
        <v>381</v>
      </c>
      <c r="G69" s="39" t="n">
        <v>32</v>
      </c>
      <c r="H69" s="38"/>
      <c r="I69" s="38"/>
      <c r="J69" s="38" t="s">
        <v>379</v>
      </c>
      <c r="K69" s="33" t="str">
        <f aca="false">IF(F69="","",IF(F69="STRING","VARCHAR("&amp;G69&amp;")",F69)&amp;" "&amp;IF(H69="","NOT NULL","")&amp;" "&amp;IF(I69="","","DEFAULT "&amp;I69))</f>
        <v>VARCHAR(32) NOT NULL </v>
      </c>
      <c r="L69" s="29" t="str">
        <f aca="false">IF(J69="pk","PRIMARY KEY ("&amp;E69&amp;")",IF(J69="u","UNIQUE ","")&amp;IF(OR(J69="i",J69="u"),"KEY "&amp;E69&amp;" ("&amp;E69&amp;")",""))</f>
        <v>KEY code_subminor_version (code_subminor_version)</v>
      </c>
      <c r="M69" s="29" t="str">
        <f aca="false">TRIM(E69&amp;" "&amp;K69)&amp;IF(C69="id"," AUTO_INCREMENT","")</f>
        <v>code_subminor_version VARCHAR(32) NOT NULL</v>
      </c>
      <c r="N69" s="29" t="str">
        <f aca="false">IF(M69="","",IF(N68="",N68,N68&amp;", ")&amp;M69)</f>
        <v>id INT NOT NULL AUTO_INCREMENT, botbasic_version VARCHAR(16) NOT NULL, code_name VARCHAR(64) NOT NULL, code_major_version VARCHAR(8) NOT NULL, code_minor_version VARCHAR(8) NOT NULL, code_subminor_version VARCHAR(32) NOT NULL</v>
      </c>
      <c r="O69" s="29" t="str">
        <f aca="false">IF(E69="","",O68&amp;IF(L69="","",", "&amp;L69))</f>
        <v>, PRIMARY KEY (id), KEY botbasic_version (botbasic_version), KEY code_name (code_name), KEY code_major_version (code_major_version), KEY code_minor_version (code_minor_version), KEY code_subminor_version (code_subminor_version)</v>
      </c>
      <c r="P69" s="29" t="str">
        <f aca="false">IF(AND(E69&lt;&gt;"",E70=""),"DROP TABLE IF EXISTS "&amp;D69&amp;"; ","")</f>
        <v/>
      </c>
      <c r="Q69" s="29" t="str">
        <f aca="false">IF(AND(E69&lt;&gt;"",E70=""),"CREATE TABLE IF NOT EXISTS "&amp;D69&amp;" ( "&amp;N69&amp;" "&amp;O69&amp;" ) ENGINE=InnoDB  DEFAULT CHARSET=utf8mb4 AUTO_INCREMENT=1 ;","")</f>
        <v/>
      </c>
      <c r="R69" s="29"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4" t="s">
        <v>419</v>
      </c>
      <c r="D70" s="29" t="str">
        <f aca="false">IF(B70&lt;&gt;"",B70,IF(D69&lt;&gt;"",D69,""))</f>
        <v>bbcode</v>
      </c>
      <c r="E70" s="29" t="str">
        <f aca="false">LOWER(C70)</f>
        <v>bots</v>
      </c>
      <c r="F70" s="35" t="s">
        <v>381</v>
      </c>
      <c r="G70" s="39" t="n">
        <v>255</v>
      </c>
      <c r="H70" s="38"/>
      <c r="I70" s="38"/>
      <c r="J70" s="38"/>
      <c r="K70" s="33" t="str">
        <f aca="false">IF(F70="","",IF(F70="STRING","VARCHAR("&amp;G70&amp;")",F70)&amp;" "&amp;IF(H70="","NOT NULL","")&amp;" "&amp;IF(I70="","","DEFAULT "&amp;I70))</f>
        <v>VARCHAR(255) NOT NULL </v>
      </c>
      <c r="L70" s="29" t="str">
        <f aca="false">IF(J70="pk","PRIMARY KEY ("&amp;E70&amp;")",IF(J70="u","UNIQUE ","")&amp;IF(OR(J70="i",J70="u"),"KEY "&amp;E70&amp;" ("&amp;E70&amp;")",""))</f>
        <v/>
      </c>
      <c r="M70" s="29" t="str">
        <f aca="false">TRIM(E70&amp;" "&amp;K70)&amp;IF(C70="id"," AUTO_INCREMENT","")</f>
        <v>bots VARCHAR(255) NOT NULL</v>
      </c>
      <c r="N70" s="29"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29" t="str">
        <f aca="false">IF(E70="","",O69&amp;IF(L70="","",", "&amp;L70))</f>
        <v>, PRIMARY KEY (id), KEY botbasic_version (botbasic_version), KEY code_name (code_name), KEY code_major_version (code_major_version), KEY code_minor_version (code_minor_version), KEY code_subminor_version (code_subminor_version)</v>
      </c>
      <c r="P70" s="29" t="str">
        <f aca="false">IF(AND(E70&lt;&gt;"",E71=""),"DROP TABLE IF EXISTS "&amp;D70&amp;"; ","")</f>
        <v/>
      </c>
      <c r="Q70" s="29" t="str">
        <f aca="false">IF(AND(E70&lt;&gt;"",E71=""),"CREATE TABLE IF NOT EXISTS "&amp;D70&amp;" ( "&amp;N70&amp;" "&amp;O70&amp;" ) ENGINE=InnoDB  DEFAULT CHARSET=utf8mb4 AUTO_INCREMENT=1 ;","")</f>
        <v/>
      </c>
      <c r="R70" s="29"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4" t="s">
        <v>420</v>
      </c>
      <c r="D71" s="29" t="str">
        <f aca="false">IF(B71&lt;&gt;"",B71,IF(D70&lt;&gt;"",D70,""))</f>
        <v>bbcode</v>
      </c>
      <c r="E71" s="29" t="str">
        <f aca="false">LOWER(C71)</f>
        <v>messages</v>
      </c>
      <c r="F71" s="35" t="s">
        <v>395</v>
      </c>
      <c r="G71" s="39"/>
      <c r="H71" s="38"/>
      <c r="I71" s="38"/>
      <c r="J71" s="38"/>
      <c r="K71" s="33" t="str">
        <f aca="false">IF(F71="","",IF(F71="STRING","VARCHAR("&amp;G71&amp;")",F71)&amp;" "&amp;IF(H71="","NOT NULL","")&amp;" "&amp;IF(I71="","","DEFAULT "&amp;I71))</f>
        <v>TEXT NOT NULL </v>
      </c>
      <c r="L71" s="29" t="str">
        <f aca="false">IF(J71="pk","PRIMARY KEY ("&amp;E71&amp;")",IF(J71="u","UNIQUE ","")&amp;IF(OR(J71="i",J71="u"),"KEY "&amp;E71&amp;" ("&amp;E71&amp;")",""))</f>
        <v/>
      </c>
      <c r="M71" s="29" t="str">
        <f aca="false">TRIM(E71&amp;" "&amp;K71)&amp;IF(C71="id"," AUTO_INCREMENT","")</f>
        <v>messages TEXT NOT NULL</v>
      </c>
      <c r="N71" s="29"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29" t="str">
        <f aca="false">IF(E71="","",O70&amp;IF(L71="","",", "&amp;L71))</f>
        <v>, PRIMARY KEY (id), KEY botbasic_version (botbasic_version), KEY code_name (code_name), KEY code_major_version (code_major_version), KEY code_minor_version (code_minor_version), KEY code_subminor_version (code_subminor_version)</v>
      </c>
      <c r="P71" s="29" t="str">
        <f aca="false">IF(AND(E71&lt;&gt;"",E72=""),"DROP TABLE IF EXISTS "&amp;D71&amp;"; ","")</f>
        <v/>
      </c>
      <c r="Q71" s="29" t="str">
        <f aca="false">IF(AND(E71&lt;&gt;"",E72=""),"CREATE TABLE IF NOT EXISTS "&amp;D71&amp;" ( "&amp;N71&amp;" "&amp;O71&amp;" ) ENGINE=InnoDB  DEFAULT CHARSET=utf8mb4 AUTO_INCREMENT=1 ;","")</f>
        <v/>
      </c>
      <c r="R71" s="29"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4" t="s">
        <v>421</v>
      </c>
      <c r="D72" s="29" t="str">
        <f aca="false">IF(B72&lt;&gt;"",B72,IF(D71&lt;&gt;"",D71,""))</f>
        <v>bbcode</v>
      </c>
      <c r="E72" s="29" t="str">
        <f aca="false">LOWER(C72)</f>
        <v>menus</v>
      </c>
      <c r="F72" s="35" t="s">
        <v>395</v>
      </c>
      <c r="G72" s="36"/>
      <c r="H72" s="38"/>
      <c r="I72" s="38"/>
      <c r="J72" s="38"/>
      <c r="K72" s="33" t="str">
        <f aca="false">IF(F72="","",IF(F72="STRING","VARCHAR("&amp;G72&amp;")",F72)&amp;" "&amp;IF(H72="","NOT NULL","")&amp;" "&amp;IF(I72="","","DEFAULT "&amp;I72))</f>
        <v>TEXT NOT NULL </v>
      </c>
      <c r="L72" s="29" t="str">
        <f aca="false">IF(J72="pk","PRIMARY KEY ("&amp;E72&amp;")",IF(J72="u","UNIQUE ","")&amp;IF(OR(J72="i",J72="u"),"KEY "&amp;E72&amp;" ("&amp;E72&amp;")",""))</f>
        <v/>
      </c>
      <c r="M72" s="29" t="str">
        <f aca="false">TRIM(E72&amp;" "&amp;K72)&amp;IF(C72="id"," AUTO_INCREMENT","")</f>
        <v>menus TEXT NOT NULL</v>
      </c>
      <c r="N72" s="29"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29" t="str">
        <f aca="false">IF(E72="","",O71&amp;IF(L72="","",", "&amp;L72))</f>
        <v>, PRIMARY KEY (id), KEY botbasic_version (botbasic_version), KEY code_name (code_name), KEY code_major_version (code_major_version), KEY code_minor_version (code_minor_version), KEY code_subminor_version (code_subminor_version)</v>
      </c>
      <c r="P72" s="29" t="str">
        <f aca="false">IF(AND(E72&lt;&gt;"",E73=""),"DROP TABLE IF EXISTS "&amp;D72&amp;"; ","")</f>
        <v/>
      </c>
      <c r="Q72" s="29" t="str">
        <f aca="false">IF(AND(E72&lt;&gt;"",E73=""),"CREATE TABLE IF NOT EXISTS "&amp;D72&amp;" ( "&amp;N72&amp;" "&amp;O72&amp;" ) ENGINE=InnoDB  DEFAULT CHARSET=utf8mb4 AUTO_INCREMENT=1 ;","")</f>
        <v/>
      </c>
      <c r="R72" s="29"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4" t="s">
        <v>422</v>
      </c>
      <c r="D73" s="29" t="str">
        <f aca="false">IF(B73&lt;&gt;"",B73,IF(D72&lt;&gt;"",D72,""))</f>
        <v>bbcode</v>
      </c>
      <c r="E73" s="29" t="str">
        <f aca="false">LOWER(C73)</f>
        <v>magicvars</v>
      </c>
      <c r="F73" s="35" t="s">
        <v>395</v>
      </c>
      <c r="G73" s="36"/>
      <c r="H73" s="38"/>
      <c r="I73" s="38"/>
      <c r="J73" s="37"/>
      <c r="K73" s="33" t="str">
        <f aca="false">IF(F73="","",IF(F73="STRING","VARCHAR("&amp;G73&amp;")",F73)&amp;" "&amp;IF(H73="","NOT NULL","")&amp;" "&amp;IF(I73="","","DEFAULT "&amp;I73))</f>
        <v>TEXT NOT NULL </v>
      </c>
      <c r="L73" s="29" t="str">
        <f aca="false">IF(J73="pk","PRIMARY KEY ("&amp;E73&amp;")",IF(J73="u","UNIQUE ","")&amp;IF(OR(J73="i",J73="u"),"KEY "&amp;E73&amp;" ("&amp;E73&amp;")",""))</f>
        <v/>
      </c>
      <c r="M73" s="29" t="str">
        <f aca="false">TRIM(E73&amp;" "&amp;K73)&amp;IF(C73="id"," AUTO_INCREMENT","")</f>
        <v>magicvars TEXT NOT NULL</v>
      </c>
      <c r="N73" s="29"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29" t="str">
        <f aca="false">IF(E73="","",O72&amp;IF(L73="","",", "&amp;L73))</f>
        <v>, PRIMARY KEY (id), KEY botbasic_version (botbasic_version), KEY code_name (code_name), KEY code_major_version (code_major_version), KEY code_minor_version (code_minor_version), KEY code_subminor_version (code_subminor_version)</v>
      </c>
      <c r="P73" s="29" t="str">
        <f aca="false">IF(AND(E73&lt;&gt;"",E74=""),"DROP TABLE IF EXISTS "&amp;D73&amp;"; ","")</f>
        <v/>
      </c>
      <c r="Q73" s="29" t="str">
        <f aca="false">IF(AND(E73&lt;&gt;"",E74=""),"CREATE TABLE IF NOT EXISTS "&amp;D73&amp;" ( "&amp;N73&amp;" "&amp;O73&amp;" ) ENGINE=InnoDB  DEFAULT CHARSET=utf8mb4 AUTO_INCREMENT=1 ;","")</f>
        <v/>
      </c>
      <c r="R73" s="29"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4" t="s">
        <v>423</v>
      </c>
      <c r="D74" s="29" t="str">
        <f aca="false">IF(B74&lt;&gt;"",B74,IF(D73&lt;&gt;"",D73,""))</f>
        <v>bbcode</v>
      </c>
      <c r="E74" s="29" t="str">
        <f aca="false">LOWER(C74)</f>
        <v>primitives</v>
      </c>
      <c r="F74" s="35" t="s">
        <v>395</v>
      </c>
      <c r="G74" s="36"/>
      <c r="H74" s="38"/>
      <c r="I74" s="38"/>
      <c r="J74" s="38"/>
      <c r="K74" s="33" t="str">
        <f aca="false">IF(F74="","",IF(F74="STRING","VARCHAR("&amp;G74&amp;")",F74)&amp;" "&amp;IF(H74="","NOT NULL","")&amp;" "&amp;IF(I74="","","DEFAULT "&amp;I74))</f>
        <v>TEXT NOT NULL </v>
      </c>
      <c r="L74" s="29" t="str">
        <f aca="false">IF(J74="pk","PRIMARY KEY ("&amp;E74&amp;")",IF(J74="u","UNIQUE ","")&amp;IF(OR(J74="i",J74="u"),"KEY "&amp;E74&amp;" ("&amp;E74&amp;")",""))</f>
        <v/>
      </c>
      <c r="M74" s="29" t="str">
        <f aca="false">TRIM(E74&amp;" "&amp;K74)&amp;IF(C74="id"," AUTO_INCREMENT","")</f>
        <v>primitives TEXT NOT NULL</v>
      </c>
      <c r="N74" s="29"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29" t="str">
        <f aca="false">IF(E74="","",O73&amp;IF(L74="","",", "&amp;L74))</f>
        <v>, PRIMARY KEY (id), KEY botbasic_version (botbasic_version), KEY code_name (code_name), KEY code_major_version (code_major_version), KEY code_minor_version (code_minor_version), KEY code_subminor_version (code_subminor_version)</v>
      </c>
      <c r="P74" s="29" t="str">
        <f aca="false">IF(AND(E74&lt;&gt;"",E75=""),"DROP TABLE IF EXISTS "&amp;D74&amp;"; ","")</f>
        <v/>
      </c>
      <c r="Q74" s="29" t="str">
        <f aca="false">IF(AND(E74&lt;&gt;"",E75=""),"CREATE TABLE IF NOT EXISTS "&amp;D74&amp;" ( "&amp;N74&amp;" "&amp;O74&amp;" ) ENGINE=InnoDB  DEFAULT CHARSET=utf8mb4 AUTO_INCREMENT=1 ;","")</f>
        <v/>
      </c>
      <c r="R74" s="29"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4" t="s">
        <v>424</v>
      </c>
      <c r="D75" s="29" t="str">
        <f aca="false">IF(B75&lt;&gt;"",B75,IF(D74&lt;&gt;"",D74,""))</f>
        <v>bbcode</v>
      </c>
      <c r="E75" s="29" t="str">
        <f aca="false">LOWER(C75)</f>
        <v>program</v>
      </c>
      <c r="F75" s="35" t="s">
        <v>425</v>
      </c>
      <c r="G75" s="36"/>
      <c r="H75" s="38"/>
      <c r="I75" s="38"/>
      <c r="J75" s="38"/>
      <c r="K75" s="33" t="str">
        <f aca="false">IF(F75="","",IF(F75="STRING","VARCHAR("&amp;G75&amp;")",F75)&amp;" "&amp;IF(H75="","NOT NULL","")&amp;" "&amp;IF(I75="","","DEFAULT "&amp;I75))</f>
        <v>LONGTEXT NOT NULL </v>
      </c>
      <c r="L75" s="29" t="str">
        <f aca="false">IF(J75="pk","PRIMARY KEY ("&amp;E75&amp;")",IF(J75="u","UNIQUE ","")&amp;IF(OR(J75="i",J75="u"),"KEY "&amp;E75&amp;" ("&amp;E75&amp;")",""))</f>
        <v/>
      </c>
      <c r="M75" s="29" t="str">
        <f aca="false">TRIM(E75&amp;" "&amp;K75)&amp;IF(C75="id"," AUTO_INCREMENT","")</f>
        <v>program LONGTEXT NOT NULL</v>
      </c>
      <c r="N75" s="29"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29" t="str">
        <f aca="false">IF(E75="","",O74&amp;IF(L75="","",", "&amp;L75))</f>
        <v>, PRIMARY KEY (id), KEY botbasic_version (botbasic_version), KEY code_name (code_name), KEY code_major_version (code_major_version), KEY code_minor_version (code_minor_version), KEY code_subminor_version (code_subminor_version)</v>
      </c>
      <c r="P75" s="29" t="str">
        <f aca="false">IF(AND(E75&lt;&gt;"",E76=""),"DROP TABLE IF EXISTS "&amp;D75&amp;"; ","")</f>
        <v/>
      </c>
      <c r="Q75" s="29" t="str">
        <f aca="false">IF(AND(E75&lt;&gt;"",E76=""),"CREATE TABLE IF NOT EXISTS "&amp;D75&amp;" ( "&amp;N75&amp;" "&amp;O75&amp;" ) ENGINE=InnoDB  DEFAULT CHARSET=utf8mb4 AUTO_INCREMENT=1 ;","")</f>
        <v/>
      </c>
      <c r="R75" s="29"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4" t="s">
        <v>385</v>
      </c>
      <c r="D76" s="29" t="str">
        <f aca="false">IF(B76&lt;&gt;"",B76,IF(D75&lt;&gt;"",D75,""))</f>
        <v>bbcode</v>
      </c>
      <c r="E76" s="29" t="str">
        <f aca="false">LOWER(C76)</f>
        <v>deleted</v>
      </c>
      <c r="F76" s="35" t="s">
        <v>386</v>
      </c>
      <c r="G76" s="36"/>
      <c r="H76" s="38" t="s">
        <v>426</v>
      </c>
      <c r="I76" s="38" t="s">
        <v>388</v>
      </c>
      <c r="J76" s="38" t="s">
        <v>379</v>
      </c>
      <c r="K76" s="33" t="str">
        <f aca="false">IF(F76="","",IF(F76="STRING","VARCHAR("&amp;G76&amp;")",F76)&amp;" "&amp;IF(H76="","NOT NULL","")&amp;" "&amp;IF(I76="","","DEFAULT "&amp;I76))</f>
        <v>DATETIME  DEFAULT NULL</v>
      </c>
      <c r="L76" s="29" t="str">
        <f aca="false">IF(J76="pk","PRIMARY KEY ("&amp;E76&amp;")",IF(J76="u","UNIQUE ","")&amp;IF(OR(J76="i",J76="u"),"KEY "&amp;E76&amp;" ("&amp;E76&amp;")",""))</f>
        <v>KEY deleted (deleted)</v>
      </c>
      <c r="M76" s="29" t="str">
        <f aca="false">TRIM(E76&amp;" "&amp;K76)&amp;IF(C76="id"," AUTO_INCREMENT","")</f>
        <v>deleted DATETIME DEFAULT NULL</v>
      </c>
      <c r="N76" s="29"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29"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29" t="str">
        <f aca="false">IF(AND(E76&lt;&gt;"",E77=""),"DROP TABLE IF EXISTS "&amp;D76&amp;"; ","")</f>
        <v/>
      </c>
      <c r="Q76" s="29" t="str">
        <f aca="false">IF(AND(E76&lt;&gt;"",E77=""),"CREATE TABLE IF NOT EXISTS "&amp;D76&amp;" ( "&amp;N76&amp;" "&amp;O76&amp;" ) ENGINE=InnoDB  DEFAULT CHARSET=utf8mb4 AUTO_INCREMENT=1 ;","")</f>
        <v/>
      </c>
      <c r="R76" s="29"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4" t="s">
        <v>389</v>
      </c>
      <c r="D77" s="29" t="str">
        <f aca="false">IF(B77&lt;&gt;"",B77,IF(D76&lt;&gt;"",D76,""))</f>
        <v>bbcode</v>
      </c>
      <c r="E77" s="29" t="str">
        <f aca="false">LOWER(C77)</f>
        <v>updated</v>
      </c>
      <c r="F77" s="35" t="s">
        <v>390</v>
      </c>
      <c r="G77" s="36" t="s">
        <v>36</v>
      </c>
      <c r="H77" s="38" t="s">
        <v>36</v>
      </c>
      <c r="I77" s="38" t="s">
        <v>391</v>
      </c>
      <c r="J77" s="38" t="s">
        <v>379</v>
      </c>
      <c r="K77" s="33" t="str">
        <f aca="false">IF(F77="","",IF(F77="STRING","VARCHAR("&amp;G77&amp;")",F77)&amp;" "&amp;IF(H77="","NOT NULL","")&amp;" "&amp;IF(I77="","","DEFAULT "&amp;I77))</f>
        <v>TIMESTAMP  DEFAULT CURRENT_TIMESTAMP ON UPDATE CURRENT_TIMESTAMP</v>
      </c>
      <c r="L77" s="29" t="str">
        <f aca="false">IF(J77="pk","PRIMARY KEY ("&amp;E77&amp;")",IF(J77="u","UNIQUE ","")&amp;IF(OR(J77="i",J77="u"),"KEY "&amp;E77&amp;" ("&amp;E77&amp;")",""))</f>
        <v>KEY updated (updated)</v>
      </c>
      <c r="M77" s="29" t="str">
        <f aca="false">TRIM(E77&amp;" "&amp;K77)&amp;IF(C77="id"," AUTO_INCREMENT","")</f>
        <v>updated TIMESTAMP DEFAULT CURRENT_TIMESTAMP ON UPDATE CURRENT_TIMESTAMP</v>
      </c>
      <c r="N77" s="29"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29"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29" t="str">
        <f aca="false">IF(AND(E77&lt;&gt;"",E78=""),"DROP TABLE IF EXISTS "&amp;D77&amp;"; ","")</f>
        <v/>
      </c>
      <c r="Q77" s="29" t="str">
        <f aca="false">IF(AND(E77&lt;&gt;"",E78=""),"CREATE TABLE IF NOT EXISTS "&amp;D77&amp;" ( "&amp;N77&amp;" "&amp;O77&amp;" ) ENGINE=InnoDB  DEFAULT CHARSET=utf8mb4 AUTO_INCREMENT=1 ;","")</f>
        <v/>
      </c>
      <c r="R77" s="29"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4" t="s">
        <v>392</v>
      </c>
      <c r="D78" s="29" t="str">
        <f aca="false">IF(B78&lt;&gt;"",B78,IF(D77&lt;&gt;"",D77,""))</f>
        <v>bbcode</v>
      </c>
      <c r="E78" s="29" t="str">
        <f aca="false">LOWER(C78)</f>
        <v>rand</v>
      </c>
      <c r="F78" s="35" t="s">
        <v>381</v>
      </c>
      <c r="G78" s="36" t="n">
        <v>8</v>
      </c>
      <c r="H78" s="38"/>
      <c r="I78" s="38" t="n">
        <v>12345678</v>
      </c>
      <c r="J78" s="38"/>
      <c r="K78" s="33" t="str">
        <f aca="false">IF(F78="","",IF(F78="STRING","VARCHAR("&amp;G78&amp;")",F78)&amp;" "&amp;IF(H78="","NOT NULL","")&amp;" "&amp;IF(I78="","","DEFAULT "&amp;I78))</f>
        <v>VARCHAR(8) NOT NULL DEFAULT 12345678</v>
      </c>
      <c r="L78" s="29" t="str">
        <f aca="false">IF(J78="pk","PRIMARY KEY ("&amp;E78&amp;")",IF(J78="u","UNIQUE ","")&amp;IF(OR(J78="i",J78="u"),"KEY "&amp;E78&amp;" ("&amp;E78&amp;")",""))</f>
        <v/>
      </c>
      <c r="M78" s="29" t="str">
        <f aca="false">TRIM(E78&amp;" "&amp;K78)&amp;IF(C78="id"," AUTO_INCREMENT","")</f>
        <v>rand VARCHAR(8) NOT NULL DEFAULT 12345678</v>
      </c>
      <c r="N78" s="29"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29"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29" t="str">
        <f aca="false">IF(AND(E78&lt;&gt;"",E79=""),"DROP TABLE IF EXISTS "&amp;D78&amp;"; ","")</f>
        <v>DROP TABLE IF EXISTS bbcode; </v>
      </c>
      <c r="Q78" s="29"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29" t="str">
        <f aca="false">P78&amp;Q78</f>
        <v>DROP TABLE IF EXISTS bbcode; 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4"/>
      <c r="D79" s="29" t="str">
        <f aca="false">IF(B79&lt;&gt;"",B79,IF(D78&lt;&gt;"",D78,""))</f>
        <v>bbcode</v>
      </c>
      <c r="E79" s="29" t="str">
        <f aca="false">LOWER(C79)</f>
        <v/>
      </c>
      <c r="F79" s="35"/>
      <c r="G79" s="36"/>
      <c r="H79" s="38"/>
      <c r="I79" s="38"/>
      <c r="J79" s="38"/>
      <c r="K79" s="33" t="str">
        <f aca="false">IF(F79="","",IF(F79="STRING","VARCHAR("&amp;G79&amp;")",F79)&amp;" "&amp;IF(H79="","NOT NULL","")&amp;" "&amp;IF(I79="","","DEFAULT "&amp;I79))</f>
        <v/>
      </c>
      <c r="L79" s="29" t="str">
        <f aca="false">IF(J79="pk","PRIMARY KEY ("&amp;E79&amp;")",IF(J79="u","UNIQUE ","")&amp;IF(OR(J79="i",J79="u"),"KEY "&amp;E79&amp;" ("&amp;E79&amp;")",""))</f>
        <v/>
      </c>
      <c r="M79" s="29" t="str">
        <f aca="false">TRIM(E79&amp;" "&amp;K79)&amp;IF(C79="id"," AUTO_INCREMENT","")</f>
        <v/>
      </c>
      <c r="N79" s="29" t="str">
        <f aca="false">IF(M79="","",IF(N78="",N78,N78&amp;", ")&amp;M79)</f>
        <v/>
      </c>
      <c r="O79" s="29" t="str">
        <f aca="false">IF(E79="","",O78&amp;IF(L79="","",", "&amp;L79))</f>
        <v/>
      </c>
      <c r="P79" s="29" t="str">
        <f aca="false">IF(AND(E79&lt;&gt;"",E80=""),"DROP TABLE IF EXISTS "&amp;D79&amp;"; ","")</f>
        <v/>
      </c>
      <c r="Q79" s="29" t="str">
        <f aca="false">IF(AND(E79&lt;&gt;"",E80=""),"CREATE TABLE IF NOT EXISTS "&amp;D79&amp;" ( "&amp;N79&amp;" "&amp;O79&amp;" ) ENGINE=InnoDB  DEFAULT CHARSET=utf8mb4 AUTO_INCREMENT=1 ;","")</f>
        <v/>
      </c>
      <c r="R79" s="29"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6" customFormat="true" ht="12.8" hidden="false" customHeight="false" outlineLevel="0" collapsed="false">
      <c r="B80" s="27" t="s">
        <v>427</v>
      </c>
      <c r="C80" s="28"/>
      <c r="D80" s="29" t="str">
        <f aca="false">IF(B80&lt;&gt;"",B80,IF(D79&lt;&gt;"",D79,""))</f>
        <v>telegram_queue</v>
      </c>
      <c r="E80" s="29" t="str">
        <f aca="false">LOWER(C80)</f>
        <v/>
      </c>
      <c r="F80" s="30"/>
      <c r="G80" s="31"/>
      <c r="H80" s="32"/>
      <c r="I80" s="32"/>
      <c r="J80" s="32"/>
      <c r="K80" s="33" t="str">
        <f aca="false">IF(F80="","",IF(F80="STRING","VARCHAR("&amp;G80&amp;")",F80)&amp;" "&amp;IF(H80="","NOT NULL","")&amp;" "&amp;IF(I80="","","DEFAULT "&amp;I80))</f>
        <v/>
      </c>
      <c r="L80" s="29" t="str">
        <f aca="false">IF(J80="pk","PRIMARY KEY ("&amp;E80&amp;")",IF(J80="u","UNIQUE ","")&amp;IF(OR(J80="i",J80="u"),"KEY "&amp;E80&amp;" ("&amp;E80&amp;")",""))</f>
        <v/>
      </c>
      <c r="M80" s="29" t="str">
        <f aca="false">TRIM(E80&amp;" "&amp;K80)&amp;IF(C80="id"," AUTO_INCREMENT","")</f>
        <v/>
      </c>
      <c r="N80" s="29" t="str">
        <f aca="false">IF(M80="","",IF(N79="",N79,N79&amp;", ")&amp;M80)</f>
        <v/>
      </c>
      <c r="O80" s="29" t="str">
        <f aca="false">IF(E80="","",O79&amp;IF(L80="","",", "&amp;L80))</f>
        <v/>
      </c>
      <c r="P80" s="29" t="str">
        <f aca="false">IF(AND(E80&lt;&gt;"",E81=""),"DROP TABLE IF EXISTS "&amp;D80&amp;"; ","")</f>
        <v/>
      </c>
      <c r="Q80" s="29" t="str">
        <f aca="false">IF(AND(E80&lt;&gt;"",E81=""),"CREATE TABLE IF NOT EXISTS "&amp;D80&amp;" ( "&amp;N80&amp;" "&amp;O80&amp;" ) ENGINE=InnoDB  DEFAULT CHARSET=utf8mb4 AUTO_INCREMENT=1 ;","")</f>
        <v/>
      </c>
      <c r="R80" s="29" t="str">
        <f aca="false">P80&amp;Q80</f>
        <v/>
      </c>
      <c r="W80" s="26" t="str">
        <f aca="false">IF(B80&lt;&gt;"",B80,W79)</f>
        <v>telegram_queue</v>
      </c>
      <c r="X80" s="26"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4" t="s">
        <v>240</v>
      </c>
      <c r="D81" s="29" t="str">
        <f aca="false">IF(B81&lt;&gt;"",B81,IF(D80&lt;&gt;"",D80,""))</f>
        <v>telegram_queue</v>
      </c>
      <c r="E81" s="29" t="str">
        <f aca="false">LOWER(C81)</f>
        <v>id</v>
      </c>
      <c r="F81" s="35" t="s">
        <v>376</v>
      </c>
      <c r="G81" s="36"/>
      <c r="H81" s="37"/>
      <c r="I81" s="37"/>
      <c r="J81" s="38" t="s">
        <v>377</v>
      </c>
      <c r="K81" s="33" t="str">
        <f aca="false">IF(F81="","",IF(F81="STRING","VARCHAR("&amp;G81&amp;")",F81)&amp;" "&amp;IF(H81="","NOT NULL","")&amp;" "&amp;IF(I81="","","DEFAULT "&amp;I81))</f>
        <v>INT NOT NULL </v>
      </c>
      <c r="L81" s="29" t="str">
        <f aca="false">IF(J81="pk","PRIMARY KEY ("&amp;E81&amp;")",IF(J81="u","UNIQUE ","")&amp;IF(OR(J81="i",J81="u"),"KEY "&amp;E81&amp;" ("&amp;E81&amp;")",""))</f>
        <v>PRIMARY KEY (id)</v>
      </c>
      <c r="M81" s="29" t="str">
        <f aca="false">TRIM(E81&amp;" "&amp;K81)&amp;IF(C81="id"," AUTO_INCREMENT","")</f>
        <v>id INT NOT NULL AUTO_INCREMENT</v>
      </c>
      <c r="N81" s="29" t="str">
        <f aca="false">IF(M81="","",IF(N80="",N80,N80&amp;", ")&amp;M81)</f>
        <v>id INT NOT NULL AUTO_INCREMENT</v>
      </c>
      <c r="O81" s="29" t="str">
        <f aca="false">IF(E81="","",O80&amp;IF(L81="","",", "&amp;L81))</f>
        <v>, PRIMARY KEY (id)</v>
      </c>
      <c r="P81" s="29" t="str">
        <f aca="false">IF(AND(E81&lt;&gt;"",E82=""),"DROP TABLE IF EXISTS "&amp;D81&amp;"; ","")</f>
        <v/>
      </c>
      <c r="Q81" s="29" t="str">
        <f aca="false">IF(AND(E81&lt;&gt;"",E82=""),"CREATE TABLE IF NOT EXISTS "&amp;D81&amp;" ( "&amp;N81&amp;" "&amp;O81&amp;" ) ENGINE=InnoDB  DEFAULT CHARSET=utf8mb4 AUTO_INCREMENT=1 ;","")</f>
        <v/>
      </c>
      <c r="R81" s="29"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4" t="s">
        <v>216</v>
      </c>
      <c r="D82" s="29" t="str">
        <f aca="false">IF(B82&lt;&gt;"",B82,IF(D81&lt;&gt;"",D81,""))</f>
        <v>telegram_queue</v>
      </c>
      <c r="E82" s="29" t="str">
        <f aca="false">LOWER(C82)</f>
        <v>text</v>
      </c>
      <c r="F82" s="35" t="s">
        <v>395</v>
      </c>
      <c r="G82" s="39"/>
      <c r="H82" s="38" t="s">
        <v>387</v>
      </c>
      <c r="I82" s="37"/>
      <c r="J82" s="37"/>
      <c r="K82" s="33" t="str">
        <f aca="false">IF(F82="","",IF(F82="STRING","VARCHAR("&amp;G82&amp;")",F82)&amp;" "&amp;IF(H82="","NOT NULL","")&amp;" "&amp;IF(I82="","","DEFAULT "&amp;I82))</f>
        <v>TEXT  </v>
      </c>
      <c r="L82" s="29" t="str">
        <f aca="false">IF(J82="pk","PRIMARY KEY ("&amp;E82&amp;")",IF(J82="u","UNIQUE ","")&amp;IF(OR(J82="i",J82="u"),"KEY "&amp;E82&amp;" ("&amp;E82&amp;")",""))</f>
        <v/>
      </c>
      <c r="M82" s="29" t="str">
        <f aca="false">TRIM(E82&amp;" "&amp;K82)&amp;IF(C82="id"," AUTO_INCREMENT","")</f>
        <v>text TEXT</v>
      </c>
      <c r="N82" s="29" t="str">
        <f aca="false">IF(M82="","",IF(N81="",N81,N81&amp;", ")&amp;M82)</f>
        <v>id INT NOT NULL AUTO_INCREMENT, text TEXT</v>
      </c>
      <c r="O82" s="29" t="str">
        <f aca="false">IF(E82="","",O81&amp;IF(L82="","",", "&amp;L82))</f>
        <v>, PRIMARY KEY (id)</v>
      </c>
      <c r="P82" s="29" t="str">
        <f aca="false">IF(AND(E82&lt;&gt;"",E83=""),"DROP TABLE IF EXISTS "&amp;D82&amp;"; ","")</f>
        <v/>
      </c>
      <c r="Q82" s="29" t="str">
        <f aca="false">IF(AND(E82&lt;&gt;"",E83=""),"CREATE TABLE IF NOT EXISTS "&amp;D82&amp;" ( "&amp;N82&amp;" "&amp;O82&amp;" ) ENGINE=InnoDB  DEFAULT CHARSET=utf8mb4 AUTO_INCREMENT=1 ;","")</f>
        <v/>
      </c>
      <c r="R82" s="29"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4" t="s">
        <v>428</v>
      </c>
      <c r="D83" s="29" t="str">
        <f aca="false">IF(B83&lt;&gt;"",B83,IF(D82&lt;&gt;"",D82,""))</f>
        <v>telegram_queue</v>
      </c>
      <c r="E83" s="29" t="str">
        <f aca="false">LOWER(C83)</f>
        <v>menu_options</v>
      </c>
      <c r="F83" s="35" t="s">
        <v>395</v>
      </c>
      <c r="G83" s="39"/>
      <c r="H83" s="38" t="s">
        <v>387</v>
      </c>
      <c r="I83" s="37"/>
      <c r="J83" s="37"/>
      <c r="K83" s="33" t="str">
        <f aca="false">IF(F83="","",IF(F83="STRING","VARCHAR("&amp;G83&amp;")",F83)&amp;" "&amp;IF(H83="","NOT NULL","")&amp;" "&amp;IF(I83="","","DEFAULT "&amp;I83))</f>
        <v>TEXT  </v>
      </c>
      <c r="L83" s="29" t="str">
        <f aca="false">IF(J83="pk","PRIMARY KEY ("&amp;E83&amp;")",IF(J83="u","UNIQUE ","")&amp;IF(OR(J83="i",J83="u"),"KEY "&amp;E83&amp;" ("&amp;E83&amp;")",""))</f>
        <v/>
      </c>
      <c r="M83" s="29" t="str">
        <f aca="false">TRIM(E83&amp;" "&amp;K83)&amp;IF(C83="id"," AUTO_INCREMENT","")</f>
        <v>menu_options TEXT</v>
      </c>
      <c r="N83" s="29" t="str">
        <f aca="false">IF(M83="","",IF(N82="",N82,N82&amp;", ")&amp;M83)</f>
        <v>id INT NOT NULL AUTO_INCREMENT, text TEXT, menu_options TEXT</v>
      </c>
      <c r="O83" s="29" t="str">
        <f aca="false">IF(E83="","",O82&amp;IF(L83="","",", "&amp;L83))</f>
        <v>, PRIMARY KEY (id)</v>
      </c>
      <c r="P83" s="29" t="str">
        <f aca="false">IF(AND(E83&lt;&gt;"",E84=""),"DROP TABLE IF EXISTS "&amp;D83&amp;"; ","")</f>
        <v/>
      </c>
      <c r="Q83" s="29" t="str">
        <f aca="false">IF(AND(E83&lt;&gt;"",E84=""),"CREATE TABLE IF NOT EXISTS "&amp;D83&amp;" ( "&amp;N83&amp;" "&amp;O83&amp;" ) ENGINE=InnoDB  DEFAULT CHARSET=utf8mb4 AUTO_INCREMENT=1 ;","")</f>
        <v/>
      </c>
      <c r="R83" s="29"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4" t="s">
        <v>429</v>
      </c>
      <c r="D84" s="29" t="str">
        <f aca="false">IF(B84&lt;&gt;"",B84,IF(D83&lt;&gt;"",D83,""))</f>
        <v>telegram_queue</v>
      </c>
      <c r="E84" s="29" t="str">
        <f aca="false">LOWER(C84)</f>
        <v>resource</v>
      </c>
      <c r="F84" s="35" t="s">
        <v>395</v>
      </c>
      <c r="G84" s="39"/>
      <c r="H84" s="38" t="s">
        <v>387</v>
      </c>
      <c r="I84" s="37"/>
      <c r="J84" s="37"/>
      <c r="K84" s="33" t="str">
        <f aca="false">IF(F84="","",IF(F84="STRING","VARCHAR("&amp;G84&amp;")",F84)&amp;" "&amp;IF(H84="","NOT NULL","")&amp;" "&amp;IF(I84="","","DEFAULT "&amp;I84))</f>
        <v>TEXT  </v>
      </c>
      <c r="L84" s="29" t="str">
        <f aca="false">IF(J84="pk","PRIMARY KEY ("&amp;E84&amp;")",IF(J84="u","UNIQUE ","")&amp;IF(OR(J84="i",J84="u"),"KEY "&amp;E84&amp;" ("&amp;E84&amp;")",""))</f>
        <v/>
      </c>
      <c r="M84" s="29" t="str">
        <f aca="false">TRIM(E84&amp;" "&amp;K84)&amp;IF(C84="id"," AUTO_INCREMENT","")</f>
        <v>resource TEXT</v>
      </c>
      <c r="N84" s="29" t="str">
        <f aca="false">IF(M84="","",IF(N83="",N83,N83&amp;", ")&amp;M84)</f>
        <v>id INT NOT NULL AUTO_INCREMENT, text TEXT, menu_options TEXT, resource TEXT</v>
      </c>
      <c r="O84" s="29" t="str">
        <f aca="false">IF(E84="","",O83&amp;IF(L84="","",", "&amp;L84))</f>
        <v>, PRIMARY KEY (id)</v>
      </c>
      <c r="P84" s="29" t="str">
        <f aca="false">IF(AND(E84&lt;&gt;"",E85=""),"DROP TABLE IF EXISTS "&amp;D84&amp;"; ","")</f>
        <v/>
      </c>
      <c r="Q84" s="29" t="str">
        <f aca="false">IF(AND(E84&lt;&gt;"",E85=""),"CREATE TABLE IF NOT EXISTS "&amp;D84&amp;" ( "&amp;N84&amp;" "&amp;O84&amp;" ) ENGINE=InnoDB  DEFAULT CHARSET=utf8mb4 AUTO_INCREMENT=1 ;","")</f>
        <v/>
      </c>
      <c r="R84" s="29"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4" t="s">
        <v>430</v>
      </c>
      <c r="D85" s="29" t="str">
        <f aca="false">IF(B85&lt;&gt;"",B85,IF(D84&lt;&gt;"",D84,""))</f>
        <v>telegram_queue</v>
      </c>
      <c r="E85" s="29" t="str">
        <f aca="false">LOWER(C85)</f>
        <v>special_order</v>
      </c>
      <c r="F85" s="35" t="s">
        <v>431</v>
      </c>
      <c r="G85" s="36"/>
      <c r="H85" s="38" t="s">
        <v>387</v>
      </c>
      <c r="I85" s="37"/>
      <c r="J85" s="38"/>
      <c r="K85" s="33" t="str">
        <f aca="false">IF(F85="","",IF(F85="STRING","VARCHAR("&amp;G85&amp;")",F85)&amp;" "&amp;IF(H85="","NOT NULL","")&amp;" "&amp;IF(I85="","","DEFAULT "&amp;I85))</f>
        <v>TINYINT  </v>
      </c>
      <c r="L85" s="29" t="str">
        <f aca="false">IF(J85="pk","PRIMARY KEY ("&amp;E85&amp;")",IF(J85="u","UNIQUE ","")&amp;IF(OR(J85="i",J85="u"),"KEY "&amp;E85&amp;" ("&amp;E85&amp;")",""))</f>
        <v/>
      </c>
      <c r="M85" s="29" t="str">
        <f aca="false">TRIM(E85&amp;" "&amp;K85)&amp;IF(C85="id"," AUTO_INCREMENT","")</f>
        <v>special_order TINYINT</v>
      </c>
      <c r="N85" s="29" t="str">
        <f aca="false">IF(M85="","",IF(N84="",N84,N84&amp;", ")&amp;M85)</f>
        <v>id INT NOT NULL AUTO_INCREMENT, text TEXT, menu_options TEXT, resource TEXT, special_order TINYINT</v>
      </c>
      <c r="O85" s="29" t="str">
        <f aca="false">IF(E85="","",O84&amp;IF(L85="","",", "&amp;L85))</f>
        <v>, PRIMARY KEY (id)</v>
      </c>
      <c r="P85" s="29" t="str">
        <f aca="false">IF(AND(E85&lt;&gt;"",E86=""),"DROP TABLE IF EXISTS "&amp;D85&amp;"; ","")</f>
        <v/>
      </c>
      <c r="Q85" s="29" t="str">
        <f aca="false">IF(AND(E85&lt;&gt;"",E86=""),"CREATE TABLE IF NOT EXISTS "&amp;D85&amp;" ( "&amp;N85&amp;" "&amp;O85&amp;" ) ENGINE=InnoDB  DEFAULT CHARSET=utf8mb4 AUTO_INCREMENT=1 ;","")</f>
        <v/>
      </c>
      <c r="R85" s="29"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4" t="s">
        <v>432</v>
      </c>
      <c r="D86" s="29" t="str">
        <f aca="false">IF(B86&lt;&gt;"",B86,IF(D85&lt;&gt;"",D85,""))</f>
        <v>telegram_queue</v>
      </c>
      <c r="E86" s="29" t="str">
        <f aca="false">LOWER(C86)</f>
        <v>special_order_arg</v>
      </c>
      <c r="F86" s="35" t="s">
        <v>395</v>
      </c>
      <c r="G86" s="36"/>
      <c r="H86" s="38" t="s">
        <v>387</v>
      </c>
      <c r="I86" s="37"/>
      <c r="J86" s="38"/>
      <c r="K86" s="33" t="str">
        <f aca="false">IF(F86="","",IF(F86="STRING","VARCHAR("&amp;G86&amp;")",F86)&amp;" "&amp;IF(H86="","NOT NULL","")&amp;" "&amp;IF(I86="","","DEFAULT "&amp;I86))</f>
        <v>TEXT  </v>
      </c>
      <c r="L86" s="29" t="str">
        <f aca="false">IF(J86="pk","PRIMARY KEY ("&amp;E86&amp;")",IF(J86="u","UNIQUE ","")&amp;IF(OR(J86="i",J86="u"),"KEY "&amp;E86&amp;" ("&amp;E86&amp;")",""))</f>
        <v/>
      </c>
      <c r="M86" s="29" t="str">
        <f aca="false">TRIM(E86&amp;" "&amp;K86)&amp;IF(C86="id"," AUTO_INCREMENT","")</f>
        <v>special_order_arg TEXT</v>
      </c>
      <c r="N86" s="29" t="str">
        <f aca="false">IF(M86="","",IF(N85="",N85,N85&amp;", ")&amp;M86)</f>
        <v>id INT NOT NULL AUTO_INCREMENT, text TEXT, menu_options TEXT, resource TEXT, special_order TINYINT, special_order_arg TEXT</v>
      </c>
      <c r="O86" s="29" t="str">
        <f aca="false">IF(E86="","",O85&amp;IF(L86="","",", "&amp;L86))</f>
        <v>, PRIMARY KEY (id)</v>
      </c>
      <c r="P86" s="29" t="str">
        <f aca="false">IF(AND(E86&lt;&gt;"",E87=""),"DROP TABLE IF EXISTS "&amp;D86&amp;"; ","")</f>
        <v/>
      </c>
      <c r="Q86" s="29" t="str">
        <f aca="false">IF(AND(E86&lt;&gt;"",E87=""),"CREATE TABLE IF NOT EXISTS "&amp;D86&amp;" ( "&amp;N86&amp;" "&amp;O86&amp;" ) ENGINE=InnoDB  DEFAULT CHARSET=utf8mb4 AUTO_INCREMENT=1 ;","")</f>
        <v/>
      </c>
      <c r="R86" s="29"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4" t="s">
        <v>433</v>
      </c>
      <c r="D87" s="29" t="str">
        <f aca="false">IF(B87&lt;&gt;"",B87,IF(D86&lt;&gt;"",D86,""))</f>
        <v>telegram_queue</v>
      </c>
      <c r="E87" s="29" t="str">
        <f aca="false">LOWER(C87)</f>
        <v>cmchannel_id</v>
      </c>
      <c r="F87" s="35" t="s">
        <v>376</v>
      </c>
      <c r="G87" s="36"/>
      <c r="H87" s="37"/>
      <c r="I87" s="37"/>
      <c r="J87" s="38" t="s">
        <v>379</v>
      </c>
      <c r="K87" s="33" t="str">
        <f aca="false">IF(F87="","",IF(F87="STRING","VARCHAR("&amp;G87&amp;")",F87)&amp;" "&amp;IF(H87="","NOT NULL","")&amp;" "&amp;IF(I87="","","DEFAULT "&amp;I87))</f>
        <v>INT NOT NULL </v>
      </c>
      <c r="L87" s="29" t="str">
        <f aca="false">IF(J87="pk","PRIMARY KEY ("&amp;E87&amp;")",IF(J87="u","UNIQUE ","")&amp;IF(OR(J87="i",J87="u"),"KEY "&amp;E87&amp;" ("&amp;E87&amp;")",""))</f>
        <v>KEY cmchannel_id (cmchannel_id)</v>
      </c>
      <c r="M87" s="29" t="str">
        <f aca="false">TRIM(E87&amp;" "&amp;K87)&amp;IF(C87="id"," AUTO_INCREMENT","")</f>
        <v>cmchannel_id INT NOT NULL</v>
      </c>
      <c r="N87" s="29" t="str">
        <f aca="false">IF(M87="","",IF(N86="",N86,N86&amp;", ")&amp;M87)</f>
        <v>id INT NOT NULL AUTO_INCREMENT, text TEXT, menu_options TEXT, resource TEXT, special_order TINYINT, special_order_arg TEXT, cmchannel_id INT NOT NULL</v>
      </c>
      <c r="O87" s="29" t="str">
        <f aca="false">IF(E87="","",O86&amp;IF(L87="","",", "&amp;L87))</f>
        <v>, PRIMARY KEY (id), KEY cmchannel_id (cmchannel_id)</v>
      </c>
      <c r="P87" s="29" t="str">
        <f aca="false">IF(AND(E87&lt;&gt;"",E88=""),"DROP TABLE IF EXISTS "&amp;D87&amp;"; ","")</f>
        <v/>
      </c>
      <c r="Q87" s="29" t="str">
        <f aca="false">IF(AND(E87&lt;&gt;"",E88=""),"CREATE TABLE IF NOT EXISTS "&amp;D87&amp;" ( "&amp;N87&amp;" "&amp;O87&amp;" ) ENGINE=InnoDB  DEFAULT CHARSET=utf8mb4 AUTO_INCREMENT=1 ;","")</f>
        <v/>
      </c>
      <c r="R87" s="29"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4" t="s">
        <v>434</v>
      </c>
      <c r="D88" s="29" t="str">
        <f aca="false">IF(B88&lt;&gt;"",B88,IF(D87&lt;&gt;"",D87,""))</f>
        <v>telegram_queue</v>
      </c>
      <c r="E88" s="29" t="str">
        <f aca="false">LOWER(C88)</f>
        <v>state</v>
      </c>
      <c r="F88" s="35" t="s">
        <v>435</v>
      </c>
      <c r="G88" s="36"/>
      <c r="H88" s="37"/>
      <c r="I88" s="37" t="s">
        <v>436</v>
      </c>
      <c r="J88" s="38" t="s">
        <v>379</v>
      </c>
      <c r="K88" s="33" t="str">
        <f aca="false">IF(F88="","",IF(F88="STRING","VARCHAR("&amp;G88&amp;")",F88)&amp;" "&amp;IF(H88="","NOT NULL","")&amp;" "&amp;IF(I88="","","DEFAULT "&amp;I88))</f>
        <v>ENUM('pending','sending','sent','error') NOT NULL DEFAULT 'pending'</v>
      </c>
      <c r="L88" s="29" t="str">
        <f aca="false">IF(J88="pk","PRIMARY KEY ("&amp;E88&amp;")",IF(J88="u","UNIQUE ","")&amp;IF(OR(J88="i",J88="u"),"KEY "&amp;E88&amp;" ("&amp;E88&amp;")",""))</f>
        <v>KEY state (state)</v>
      </c>
      <c r="M88" s="29" t="str">
        <f aca="false">TRIM(E88&amp;" "&amp;K88)&amp;IF(C88="id"," AUTO_INCREMENT","")</f>
        <v>state ENUM('pending','sending','sent','error') NOT NULL DEFAULT 'pending'</v>
      </c>
      <c r="N88" s="29" t="str">
        <f aca="false">IF(M88="","",IF(N87="",N87,N87&amp;", ")&amp;M88)</f>
        <v>id INT NOT NULL AUTO_INCREMENT, text TEXT, menu_options TEXT, resource TEXT, special_order TINYINT, special_order_arg TEXT, cmchannel_id INT NOT NULL, state ENUM('pending','sending','sent','error') NOT NULL DEFAULT 'pending'</v>
      </c>
      <c r="O88" s="29" t="str">
        <f aca="false">IF(E88="","",O87&amp;IF(L88="","",", "&amp;L88))</f>
        <v>, PRIMARY KEY (id), KEY cmchannel_id (cmchannel_id), KEY state (state)</v>
      </c>
      <c r="P88" s="29" t="str">
        <f aca="false">IF(AND(E88&lt;&gt;"",E89=""),"DROP TABLE IF EXISTS "&amp;D88&amp;"; ","")</f>
        <v/>
      </c>
      <c r="Q88" s="29" t="str">
        <f aca="false">IF(AND(E88&lt;&gt;"",E89=""),"CREATE TABLE IF NOT EXISTS "&amp;D88&amp;" ( "&amp;N88&amp;" "&amp;O88&amp;" ) ENGINE=InnoDB  DEFAULT CHARSET=utf8mb4 AUTO_INCREMENT=1 ;","")</f>
        <v/>
      </c>
      <c r="R88" s="29"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4" t="s">
        <v>437</v>
      </c>
      <c r="D89" s="29" t="str">
        <f aca="false">IF(B89&lt;&gt;"",B89,IF(D88&lt;&gt;"",D88,""))</f>
        <v>telegram_queue</v>
      </c>
      <c r="E89" s="29" t="str">
        <f aca="false">LOWER(C89)</f>
        <v>try_count</v>
      </c>
      <c r="F89" s="35" t="s">
        <v>431</v>
      </c>
      <c r="G89" s="36"/>
      <c r="H89" s="37"/>
      <c r="I89" s="37" t="n">
        <v>0</v>
      </c>
      <c r="J89" s="38" t="s">
        <v>379</v>
      </c>
      <c r="K89" s="33" t="str">
        <f aca="false">IF(F89="","",IF(F89="STRING","VARCHAR("&amp;G89&amp;")",F89)&amp;" "&amp;IF(H89="","NOT NULL","")&amp;" "&amp;IF(I89="","","DEFAULT "&amp;I89))</f>
        <v>TINYINT NOT NULL DEFAULT 0</v>
      </c>
      <c r="L89" s="29" t="str">
        <f aca="false">IF(J89="pk","PRIMARY KEY ("&amp;E89&amp;")",IF(J89="u","UNIQUE ","")&amp;IF(OR(J89="i",J89="u"),"KEY "&amp;E89&amp;" ("&amp;E89&amp;")",""))</f>
        <v>KEY try_count (try_count)</v>
      </c>
      <c r="M89" s="29" t="str">
        <f aca="false">TRIM(E89&amp;" "&amp;K89)&amp;IF(C89="id"," AUTO_INCREMENT","")</f>
        <v>try_count TINYINT NOT NULL DEFAULT 0</v>
      </c>
      <c r="N89" s="29"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29" t="str">
        <f aca="false">IF(E89="","",O88&amp;IF(L89="","",", "&amp;L89))</f>
        <v>, PRIMARY KEY (id), KEY cmchannel_id (cmchannel_id), KEY state (state), KEY try_count (try_count)</v>
      </c>
      <c r="P89" s="29" t="str">
        <f aca="false">IF(AND(E89&lt;&gt;"",E90=""),"DROP TABLE IF EXISTS "&amp;D89&amp;"; ","")</f>
        <v/>
      </c>
      <c r="Q89" s="29" t="str">
        <f aca="false">IF(AND(E89&lt;&gt;"",E90=""),"CREATE TABLE IF NOT EXISTS "&amp;D89&amp;" ( "&amp;N89&amp;" "&amp;O89&amp;" ) ENGINE=InnoDB  DEFAULT CHARSET=utf8mb4 AUTO_INCREMENT=1 ;","")</f>
        <v/>
      </c>
      <c r="R89" s="29"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4" t="s">
        <v>385</v>
      </c>
      <c r="D90" s="29" t="str">
        <f aca="false">IF(B90&lt;&gt;"",B90,IF(D89&lt;&gt;"",D89,""))</f>
        <v>telegram_queue</v>
      </c>
      <c r="E90" s="29" t="str">
        <f aca="false">LOWER(C90)</f>
        <v>deleted</v>
      </c>
      <c r="F90" s="35" t="s">
        <v>386</v>
      </c>
      <c r="G90" s="36"/>
      <c r="H90" s="38" t="s">
        <v>387</v>
      </c>
      <c r="I90" s="38" t="s">
        <v>388</v>
      </c>
      <c r="J90" s="38" t="s">
        <v>379</v>
      </c>
      <c r="K90" s="33" t="str">
        <f aca="false">IF(F90="","",IF(F90="STRING","VARCHAR("&amp;G90&amp;")",F90)&amp;" "&amp;IF(H90="","NOT NULL","")&amp;" "&amp;IF(I90="","","DEFAULT "&amp;I90))</f>
        <v>DATETIME  DEFAULT NULL</v>
      </c>
      <c r="L90" s="29" t="str">
        <f aca="false">IF(J90="pk","PRIMARY KEY ("&amp;E90&amp;")",IF(J90="u","UNIQUE ","")&amp;IF(OR(J90="i",J90="u"),"KEY "&amp;E90&amp;" ("&amp;E90&amp;")",""))</f>
        <v>KEY deleted (deleted)</v>
      </c>
      <c r="M90" s="29" t="str">
        <f aca="false">TRIM(E90&amp;" "&amp;K90)&amp;IF(C90="id"," AUTO_INCREMENT","")</f>
        <v>deleted DATETIME DEFAULT NULL</v>
      </c>
      <c r="N90" s="29"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29" t="str">
        <f aca="false">IF(E90="","",O89&amp;IF(L90="","",", "&amp;L90))</f>
        <v>, PRIMARY KEY (id), KEY cmchannel_id (cmchannel_id), KEY state (state), KEY try_count (try_count), KEY deleted (deleted)</v>
      </c>
      <c r="P90" s="29" t="str">
        <f aca="false">IF(AND(E90&lt;&gt;"",E91=""),"DROP TABLE IF EXISTS "&amp;D90&amp;"; ","")</f>
        <v/>
      </c>
      <c r="Q90" s="29" t="str">
        <f aca="false">IF(AND(E90&lt;&gt;"",E91=""),"CREATE TABLE IF NOT EXISTS "&amp;D90&amp;" ( "&amp;N90&amp;" "&amp;O90&amp;" ) ENGINE=InnoDB  DEFAULT CHARSET=utf8mb4 AUTO_INCREMENT=1 ;","")</f>
        <v/>
      </c>
      <c r="R90" s="29"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4" t="s">
        <v>389</v>
      </c>
      <c r="D91" s="29" t="str">
        <f aca="false">IF(B91&lt;&gt;"",B91,IF(D90&lt;&gt;"",D90,""))</f>
        <v>telegram_queue</v>
      </c>
      <c r="E91" s="29" t="str">
        <f aca="false">LOWER(C91)</f>
        <v>updated</v>
      </c>
      <c r="F91" s="35" t="s">
        <v>390</v>
      </c>
      <c r="G91" s="36" t="s">
        <v>36</v>
      </c>
      <c r="H91" s="38" t="s">
        <v>36</v>
      </c>
      <c r="I91" s="38" t="s">
        <v>391</v>
      </c>
      <c r="J91" s="38" t="s">
        <v>379</v>
      </c>
      <c r="K91" s="33" t="str">
        <f aca="false">IF(F91="","",IF(F91="STRING","VARCHAR("&amp;G91&amp;")",F91)&amp;" "&amp;IF(H91="","NOT NULL","")&amp;" "&amp;IF(I91="","","DEFAULT "&amp;I91))</f>
        <v>TIMESTAMP  DEFAULT CURRENT_TIMESTAMP ON UPDATE CURRENT_TIMESTAMP</v>
      </c>
      <c r="L91" s="29" t="str">
        <f aca="false">IF(J91="pk","PRIMARY KEY ("&amp;E91&amp;")",IF(J91="u","UNIQUE ","")&amp;IF(OR(J91="i",J91="u"),"KEY "&amp;E91&amp;" ("&amp;E91&amp;")",""))</f>
        <v>KEY updated (updated)</v>
      </c>
      <c r="M91" s="29" t="str">
        <f aca="false">TRIM(E91&amp;" "&amp;K91)&amp;IF(C91="id"," AUTO_INCREMENT","")</f>
        <v>updated TIMESTAMP DEFAULT CURRENT_TIMESTAMP ON UPDATE CURRENT_TIMESTAMP</v>
      </c>
      <c r="N91" s="29"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29" t="str">
        <f aca="false">IF(E91="","",O90&amp;IF(L91="","",", "&amp;L91))</f>
        <v>, PRIMARY KEY (id), KEY cmchannel_id (cmchannel_id), KEY state (state), KEY try_count (try_count), KEY deleted (deleted), KEY updated (updated)</v>
      </c>
      <c r="P91" s="29" t="str">
        <f aca="false">IF(AND(E91&lt;&gt;"",E92=""),"DROP TABLE IF EXISTS "&amp;D91&amp;"; ","")</f>
        <v/>
      </c>
      <c r="Q91" s="29" t="str">
        <f aca="false">IF(AND(E91&lt;&gt;"",E92=""),"CREATE TABLE IF NOT EXISTS "&amp;D91&amp;" ( "&amp;N91&amp;" "&amp;O91&amp;" ) ENGINE=InnoDB  DEFAULT CHARSET=utf8mb4 AUTO_INCREMENT=1 ;","")</f>
        <v/>
      </c>
      <c r="R91" s="29"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4" t="s">
        <v>392</v>
      </c>
      <c r="D92" s="29" t="str">
        <f aca="false">IF(B92&lt;&gt;"",B92,IF(D91&lt;&gt;"",D91,""))</f>
        <v>telegram_queue</v>
      </c>
      <c r="E92" s="29" t="str">
        <f aca="false">LOWER(C92)</f>
        <v>rand</v>
      </c>
      <c r="F92" s="35" t="s">
        <v>381</v>
      </c>
      <c r="G92" s="36" t="n">
        <v>8</v>
      </c>
      <c r="H92" s="38"/>
      <c r="I92" s="38" t="n">
        <v>12345678</v>
      </c>
      <c r="J92" s="38"/>
      <c r="K92" s="33" t="str">
        <f aca="false">IF(F92="","",IF(F92="STRING","VARCHAR("&amp;G92&amp;")",F92)&amp;" "&amp;IF(H92="","NOT NULL","")&amp;" "&amp;IF(I92="","","DEFAULT "&amp;I92))</f>
        <v>VARCHAR(8) NOT NULL DEFAULT 12345678</v>
      </c>
      <c r="L92" s="29" t="str">
        <f aca="false">IF(J92="pk","PRIMARY KEY ("&amp;E92&amp;")",IF(J92="u","UNIQUE ","")&amp;IF(OR(J92="i",J92="u"),"KEY "&amp;E92&amp;" ("&amp;E92&amp;")",""))</f>
        <v/>
      </c>
      <c r="M92" s="29" t="str">
        <f aca="false">TRIM(E92&amp;" "&amp;K92)&amp;IF(C92="id"," AUTO_INCREMENT","")</f>
        <v>rand VARCHAR(8) NOT NULL DEFAULT 12345678</v>
      </c>
      <c r="N92" s="29"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29" t="str">
        <f aca="false">IF(E92="","",O91&amp;IF(L92="","",", "&amp;L92))</f>
        <v>, PRIMARY KEY (id), KEY cmchannel_id (cmchannel_id), KEY state (state), KEY try_count (try_count), KEY deleted (deleted), KEY updated (updated)</v>
      </c>
      <c r="P92" s="29" t="str">
        <f aca="false">IF(AND(E92&lt;&gt;"",E93=""),"DROP TABLE IF EXISTS "&amp;D92&amp;"; ","")</f>
        <v>DROP TABLE IF EXISTS telegram_queue; </v>
      </c>
      <c r="Q92" s="29"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29" t="str">
        <f aca="false">P92&amp;Q92</f>
        <v>DROP TABLE IF EXISTS telegram_queue; 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4"/>
      <c r="D93" s="29" t="str">
        <f aca="false">IF(B93&lt;&gt;"",B93,IF(D92&lt;&gt;"",D92,""))</f>
        <v>telegram_queue</v>
      </c>
      <c r="E93" s="29" t="str">
        <f aca="false">LOWER(C93)</f>
        <v/>
      </c>
      <c r="F93" s="35"/>
      <c r="G93" s="36"/>
      <c r="H93" s="38"/>
      <c r="I93" s="38"/>
      <c r="J93" s="38"/>
      <c r="K93" s="33" t="str">
        <f aca="false">IF(F93="","",IF(F93="STRING","VARCHAR("&amp;G93&amp;")",F93)&amp;" "&amp;IF(H93="","NOT NULL","")&amp;" "&amp;IF(I93="","","DEFAULT "&amp;I93))</f>
        <v/>
      </c>
      <c r="L93" s="29" t="str">
        <f aca="false">IF(J93="pk","PRIMARY KEY ("&amp;E93&amp;")",IF(J93="u","UNIQUE ","")&amp;IF(OR(J93="i",J93="u"),"KEY "&amp;E93&amp;" ("&amp;E93&amp;")",""))</f>
        <v/>
      </c>
      <c r="M93" s="29" t="str">
        <f aca="false">TRIM(E93&amp;" "&amp;K93)&amp;IF(C93="id"," AUTO_INCREMENT","")</f>
        <v/>
      </c>
      <c r="N93" s="29" t="str">
        <f aca="false">IF(M93="","",IF(N92="",N92,N92&amp;", ")&amp;M93)</f>
        <v/>
      </c>
      <c r="O93" s="29" t="str">
        <f aca="false">IF(E93="","",O92&amp;IF(L93="","",", "&amp;L93))</f>
        <v/>
      </c>
      <c r="P93" s="29" t="str">
        <f aca="false">IF(AND(E93&lt;&gt;"",E94=""),"DROP TABLE IF EXISTS "&amp;D93&amp;"; ","")</f>
        <v/>
      </c>
      <c r="Q93" s="29" t="str">
        <f aca="false">IF(AND(E93&lt;&gt;"",E94=""),"CREATE TABLE IF NOT EXISTS "&amp;D93&amp;" ( "&amp;N93&amp;" "&amp;O93&amp;" ) ENGINE=InnoDB  DEFAULT CHARSET=utf8mb4 AUTO_INCREMENT=1 ;","")</f>
        <v/>
      </c>
      <c r="R93" s="29"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6" customFormat="true" ht="12.8" hidden="false" customHeight="false" outlineLevel="0" collapsed="false">
      <c r="B94" s="27" t="s">
        <v>438</v>
      </c>
      <c r="C94" s="28"/>
      <c r="D94" s="29" t="str">
        <f aca="false">IF(B94&lt;&gt;"",B94,IF(D93&lt;&gt;"",D93,""))</f>
        <v>telegram_logbot</v>
      </c>
      <c r="E94" s="29" t="str">
        <f aca="false">LOWER(C94)</f>
        <v/>
      </c>
      <c r="F94" s="30"/>
      <c r="G94" s="31"/>
      <c r="H94" s="32"/>
      <c r="I94" s="32"/>
      <c r="J94" s="32"/>
      <c r="K94" s="33" t="str">
        <f aca="false">IF(F94="","",IF(F94="STRING","VARCHAR("&amp;G94&amp;")",F94)&amp;" "&amp;IF(H94="","NOT NULL","")&amp;" "&amp;IF(I94="","","DEFAULT "&amp;I94))</f>
        <v/>
      </c>
      <c r="L94" s="29" t="str">
        <f aca="false">IF(J94="pk","PRIMARY KEY ("&amp;E94&amp;")",IF(J94="u","UNIQUE ","")&amp;IF(OR(J94="i",J94="u"),"KEY "&amp;E94&amp;" ("&amp;E94&amp;")",""))</f>
        <v/>
      </c>
      <c r="M94" s="29" t="str">
        <f aca="false">TRIM(E94&amp;" "&amp;K94)&amp;IF(C94="id"," AUTO_INCREMENT","")</f>
        <v/>
      </c>
      <c r="N94" s="29" t="str">
        <f aca="false">IF(M94="","",IF(N93="",N93,N93&amp;", ")&amp;M94)</f>
        <v/>
      </c>
      <c r="O94" s="29" t="str">
        <f aca="false">IF(E94="","",O93&amp;IF(L94="","",", "&amp;L94))</f>
        <v/>
      </c>
      <c r="P94" s="29" t="str">
        <f aca="false">IF(AND(E94&lt;&gt;"",E95=""),"DROP TABLE IF EXISTS "&amp;D94&amp;"; ","")</f>
        <v/>
      </c>
      <c r="Q94" s="29" t="str">
        <f aca="false">IF(AND(E94&lt;&gt;"",E95=""),"CREATE TABLE IF NOT EXISTS "&amp;D94&amp;" ( "&amp;N94&amp;" "&amp;O94&amp;" ) ENGINE=InnoDB  DEFAULT CHARSET=utf8mb4 AUTO_INCREMENT=1 ;","")</f>
        <v/>
      </c>
      <c r="R94" s="29" t="str">
        <f aca="false">P94&amp;Q94</f>
        <v/>
      </c>
      <c r="W94" s="26" t="str">
        <f aca="false">IF(B94&lt;&gt;"",B94,W93)</f>
        <v>telegram_logbot</v>
      </c>
      <c r="X94" s="26"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4" t="s">
        <v>240</v>
      </c>
      <c r="D95" s="29" t="str">
        <f aca="false">IF(B95&lt;&gt;"",B95,IF(D94&lt;&gt;"",D94,""))</f>
        <v>telegram_logbot</v>
      </c>
      <c r="E95" s="29" t="str">
        <f aca="false">LOWER(C95)</f>
        <v>id</v>
      </c>
      <c r="F95" s="35" t="s">
        <v>376</v>
      </c>
      <c r="G95" s="36"/>
      <c r="H95" s="37"/>
      <c r="I95" s="37"/>
      <c r="J95" s="38" t="s">
        <v>377</v>
      </c>
      <c r="K95" s="33" t="str">
        <f aca="false">IF(F95="","",IF(F95="STRING","VARCHAR("&amp;G95&amp;")",F95)&amp;" "&amp;IF(H95="","NOT NULL","")&amp;" "&amp;IF(I95="","","DEFAULT "&amp;I95))</f>
        <v>INT NOT NULL </v>
      </c>
      <c r="L95" s="29" t="str">
        <f aca="false">IF(J95="pk","PRIMARY KEY ("&amp;E95&amp;")",IF(J95="u","UNIQUE ","")&amp;IF(OR(J95="i",J95="u"),"KEY "&amp;E95&amp;" ("&amp;E95&amp;")",""))</f>
        <v>PRIMARY KEY (id)</v>
      </c>
      <c r="M95" s="29" t="str">
        <f aca="false">TRIM(E95&amp;" "&amp;K95)&amp;IF(C95="id"," AUTO_INCREMENT","")</f>
        <v>id INT NOT NULL AUTO_INCREMENT</v>
      </c>
      <c r="N95" s="29" t="str">
        <f aca="false">IF(M95="","",IF(N94="",N94,N94&amp;", ")&amp;M95)</f>
        <v>id INT NOT NULL AUTO_INCREMENT</v>
      </c>
      <c r="O95" s="29" t="str">
        <f aca="false">IF(E95="","",O94&amp;IF(L95="","",", "&amp;L95))</f>
        <v>, PRIMARY KEY (id)</v>
      </c>
      <c r="P95" s="29" t="str">
        <f aca="false">IF(AND(E95&lt;&gt;"",E96=""),"DROP TABLE IF EXISTS "&amp;D95&amp;"; ","")</f>
        <v/>
      </c>
      <c r="Q95" s="29" t="str">
        <f aca="false">IF(AND(E95&lt;&gt;"",E96=""),"CREATE TABLE IF NOT EXISTS "&amp;D95&amp;" ( "&amp;N95&amp;" "&amp;O95&amp;" ) ENGINE=InnoDB  DEFAULT CHARSET=utf8mb4 AUTO_INCREMENT=1 ;","")</f>
        <v/>
      </c>
      <c r="R95" s="29"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4" t="s">
        <v>439</v>
      </c>
      <c r="D96" s="29" t="str">
        <f aca="false">IF(B96&lt;&gt;"",B96,IF(D95&lt;&gt;"",D95,""))</f>
        <v>telegram_logbot</v>
      </c>
      <c r="E96" s="29" t="str">
        <f aca="false">LOWER(C96)</f>
        <v>bb_bot_id</v>
      </c>
      <c r="F96" s="35" t="s">
        <v>376</v>
      </c>
      <c r="G96" s="39"/>
      <c r="H96" s="38"/>
      <c r="I96" s="37"/>
      <c r="J96" s="38" t="s">
        <v>379</v>
      </c>
      <c r="K96" s="33" t="str">
        <f aca="false">IF(F96="","",IF(F96="STRING","VARCHAR("&amp;G96&amp;")",F96)&amp;" "&amp;IF(H96="","NOT NULL","")&amp;" "&amp;IF(I96="","","DEFAULT "&amp;I96))</f>
        <v>INT NOT NULL </v>
      </c>
      <c r="L96" s="29" t="str">
        <f aca="false">IF(J96="pk","PRIMARY KEY ("&amp;E96&amp;")",IF(J96="u","UNIQUE ","")&amp;IF(OR(J96="i",J96="u"),"KEY "&amp;E96&amp;" ("&amp;E96&amp;")",""))</f>
        <v>KEY bb_bot_id (bb_bot_id)</v>
      </c>
      <c r="M96" s="29" t="str">
        <f aca="false">TRIM(E96&amp;" "&amp;K96)&amp;IF(C96="id"," AUTO_INCREMENT","")</f>
        <v>bb_bot_id INT NOT NULL</v>
      </c>
      <c r="N96" s="29" t="str">
        <f aca="false">IF(M96="","",IF(N95="",N95,N95&amp;", ")&amp;M96)</f>
        <v>id INT NOT NULL AUTO_INCREMENT, bb_bot_id INT NOT NULL</v>
      </c>
      <c r="O96" s="29" t="str">
        <f aca="false">IF(E96="","",O95&amp;IF(L96="","",", "&amp;L96))</f>
        <v>, PRIMARY KEY (id), KEY bb_bot_id (bb_bot_id)</v>
      </c>
      <c r="P96" s="29" t="str">
        <f aca="false">IF(AND(E96&lt;&gt;"",E97=""),"DROP TABLE IF EXISTS "&amp;D96&amp;"; ","")</f>
        <v/>
      </c>
      <c r="Q96" s="29" t="str">
        <f aca="false">IF(AND(E96&lt;&gt;"",E97=""),"CREATE TABLE IF NOT EXISTS "&amp;D96&amp;" ( "&amp;N96&amp;" "&amp;O96&amp;" ) ENGINE=InnoDB  DEFAULT CHARSET=utf8mb4 AUTO_INCREMENT=1 ;","")</f>
        <v/>
      </c>
      <c r="R96" s="29"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4" t="s">
        <v>440</v>
      </c>
      <c r="D97" s="29" t="str">
        <f aca="false">IF(B97&lt;&gt;"",B97,IF(D96&lt;&gt;"",D96,""))</f>
        <v>telegram_logbot</v>
      </c>
      <c r="E97" s="29" t="str">
        <f aca="false">LOWER(C97)</f>
        <v>cm_full_user_name</v>
      </c>
      <c r="F97" s="35" t="s">
        <v>381</v>
      </c>
      <c r="G97" s="39" t="n">
        <v>64</v>
      </c>
      <c r="H97" s="38"/>
      <c r="I97" s="37"/>
      <c r="J97" s="38" t="s">
        <v>379</v>
      </c>
      <c r="K97" s="33" t="str">
        <f aca="false">IF(F97="","",IF(F97="STRING","VARCHAR("&amp;G97&amp;")",F97)&amp;" "&amp;IF(H97="","NOT NULL","")&amp;" "&amp;IF(I97="","","DEFAULT "&amp;I97))</f>
        <v>VARCHAR(64) NOT NULL </v>
      </c>
      <c r="L97" s="29" t="str">
        <f aca="false">IF(J97="pk","PRIMARY KEY ("&amp;E97&amp;")",IF(J97="u","UNIQUE ","")&amp;IF(OR(J97="i",J97="u"),"KEY "&amp;E97&amp;" ("&amp;E97&amp;")",""))</f>
        <v>KEY cm_full_user_name (cm_full_user_name)</v>
      </c>
      <c r="M97" s="29" t="str">
        <f aca="false">TRIM(E97&amp;" "&amp;K97)&amp;IF(C97="id"," AUTO_INCREMENT","")</f>
        <v>cm_full_user_name VARCHAR(64) NOT NULL</v>
      </c>
      <c r="N97" s="29" t="str">
        <f aca="false">IF(M97="","",IF(N96="",N96,N96&amp;", ")&amp;M97)</f>
        <v>id INT NOT NULL AUTO_INCREMENT, bb_bot_id INT NOT NULL, cm_full_user_name VARCHAR(64) NOT NULL</v>
      </c>
      <c r="O97" s="29" t="str">
        <f aca="false">IF(E97="","",O96&amp;IF(L97="","",", "&amp;L97))</f>
        <v>, PRIMARY KEY (id), KEY bb_bot_id (bb_bot_id), KEY cm_full_user_name (cm_full_user_name)</v>
      </c>
      <c r="P97" s="29" t="str">
        <f aca="false">IF(AND(E97&lt;&gt;"",E98=""),"DROP TABLE IF EXISTS "&amp;D97&amp;"; ","")</f>
        <v/>
      </c>
      <c r="Q97" s="29" t="str">
        <f aca="false">IF(AND(E97&lt;&gt;"",E98=""),"CREATE TABLE IF NOT EXISTS "&amp;D97&amp;" ( "&amp;N97&amp;" "&amp;O97&amp;" ) ENGINE=InnoDB  DEFAULT CHARSET=utf8mb4 AUTO_INCREMENT=1 ;","")</f>
        <v/>
      </c>
      <c r="R97" s="29"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4" t="s">
        <v>433</v>
      </c>
      <c r="D98" s="29" t="str">
        <f aca="false">IF(B98&lt;&gt;"",B98,IF(D97&lt;&gt;"",D97,""))</f>
        <v>telegram_logbot</v>
      </c>
      <c r="E98" s="29" t="str">
        <f aca="false">LOWER(C98)</f>
        <v>cmchannel_id</v>
      </c>
      <c r="F98" s="35" t="s">
        <v>376</v>
      </c>
      <c r="G98" s="39"/>
      <c r="H98" s="38"/>
      <c r="I98" s="37"/>
      <c r="J98" s="37"/>
      <c r="K98" s="33" t="str">
        <f aca="false">IF(F98="","",IF(F98="STRING","VARCHAR("&amp;G98&amp;")",F98)&amp;" "&amp;IF(H98="","NOT NULL","")&amp;" "&amp;IF(I98="","","DEFAULT "&amp;I98))</f>
        <v>INT NOT NULL </v>
      </c>
      <c r="L98" s="29" t="str">
        <f aca="false">IF(J98="pk","PRIMARY KEY ("&amp;E98&amp;")",IF(J98="u","UNIQUE ","")&amp;IF(OR(J98="i",J98="u"),"KEY "&amp;E98&amp;" ("&amp;E98&amp;")",""))</f>
        <v/>
      </c>
      <c r="M98" s="29" t="str">
        <f aca="false">TRIM(E98&amp;" "&amp;K98)&amp;IF(C98="id"," AUTO_INCREMENT","")</f>
        <v>cmchannel_id INT NOT NULL</v>
      </c>
      <c r="N98" s="29" t="str">
        <f aca="false">IF(M98="","",IF(N97="",N97,N97&amp;", ")&amp;M98)</f>
        <v>id INT NOT NULL AUTO_INCREMENT, bb_bot_id INT NOT NULL, cm_full_user_name VARCHAR(64) NOT NULL, cmchannel_id INT NOT NULL</v>
      </c>
      <c r="O98" s="29" t="str">
        <f aca="false">IF(E98="","",O97&amp;IF(L98="","",", "&amp;L98))</f>
        <v>, PRIMARY KEY (id), KEY bb_bot_id (bb_bot_id), KEY cm_full_user_name (cm_full_user_name)</v>
      </c>
      <c r="P98" s="29" t="str">
        <f aca="false">IF(AND(E98&lt;&gt;"",E99=""),"DROP TABLE IF EXISTS "&amp;D98&amp;"; ","")</f>
        <v/>
      </c>
      <c r="Q98" s="29" t="str">
        <f aca="false">IF(AND(E98&lt;&gt;"",E99=""),"CREATE TABLE IF NOT EXISTS "&amp;D98&amp;" ( "&amp;N98&amp;" "&amp;O98&amp;" ) ENGINE=InnoDB  DEFAULT CHARSET=utf8mb4 AUTO_INCREMENT=1 ;","")</f>
        <v/>
      </c>
      <c r="R98" s="29"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4" t="s">
        <v>385</v>
      </c>
      <c r="D99" s="29" t="str">
        <f aca="false">IF(B99&lt;&gt;"",B99,IF(D98&lt;&gt;"",D98,""))</f>
        <v>telegram_logbot</v>
      </c>
      <c r="E99" s="29" t="str">
        <f aca="false">LOWER(C99)</f>
        <v>deleted</v>
      </c>
      <c r="F99" s="35" t="s">
        <v>386</v>
      </c>
      <c r="G99" s="36"/>
      <c r="H99" s="38" t="s">
        <v>387</v>
      </c>
      <c r="I99" s="38" t="s">
        <v>388</v>
      </c>
      <c r="J99" s="38" t="s">
        <v>379</v>
      </c>
      <c r="K99" s="33" t="str">
        <f aca="false">IF(F99="","",IF(F99="STRING","VARCHAR("&amp;G99&amp;")",F99)&amp;" "&amp;IF(H99="","NOT NULL","")&amp;" "&amp;IF(I99="","","DEFAULT "&amp;I99))</f>
        <v>DATETIME  DEFAULT NULL</v>
      </c>
      <c r="L99" s="29" t="str">
        <f aca="false">IF(J99="pk","PRIMARY KEY ("&amp;E99&amp;")",IF(J99="u","UNIQUE ","")&amp;IF(OR(J99="i",J99="u"),"KEY "&amp;E99&amp;" ("&amp;E99&amp;")",""))</f>
        <v>KEY deleted (deleted)</v>
      </c>
      <c r="M99" s="29" t="str">
        <f aca="false">TRIM(E99&amp;" "&amp;K99)&amp;IF(C99="id"," AUTO_INCREMENT","")</f>
        <v>deleted DATETIME DEFAULT NULL</v>
      </c>
      <c r="N99" s="29" t="str">
        <f aca="false">IF(M99="","",IF(N98="",N98,N98&amp;", ")&amp;M99)</f>
        <v>id INT NOT NULL AUTO_INCREMENT, bb_bot_id INT NOT NULL, cm_full_user_name VARCHAR(64) NOT NULL, cmchannel_id INT NOT NULL, deleted DATETIME DEFAULT NULL</v>
      </c>
      <c r="O99" s="29" t="str">
        <f aca="false">IF(E99="","",O98&amp;IF(L99="","",", "&amp;L99))</f>
        <v>, PRIMARY KEY (id), KEY bb_bot_id (bb_bot_id), KEY cm_full_user_name (cm_full_user_name), KEY deleted (deleted)</v>
      </c>
      <c r="P99" s="29" t="str">
        <f aca="false">IF(AND(E99&lt;&gt;"",E100=""),"DROP TABLE IF EXISTS "&amp;D99&amp;"; ","")</f>
        <v/>
      </c>
      <c r="Q99" s="29" t="str">
        <f aca="false">IF(AND(E99&lt;&gt;"",E100=""),"CREATE TABLE IF NOT EXISTS "&amp;D99&amp;" ( "&amp;N99&amp;" "&amp;O99&amp;" ) ENGINE=InnoDB  DEFAULT CHARSET=utf8mb4 AUTO_INCREMENT=1 ;","")</f>
        <v/>
      </c>
      <c r="R99" s="29"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4" t="s">
        <v>389</v>
      </c>
      <c r="D100" s="29" t="str">
        <f aca="false">IF(B100&lt;&gt;"",B100,IF(D99&lt;&gt;"",D99,""))</f>
        <v>telegram_logbot</v>
      </c>
      <c r="E100" s="29" t="str">
        <f aca="false">LOWER(C100)</f>
        <v>updated</v>
      </c>
      <c r="F100" s="35" t="s">
        <v>390</v>
      </c>
      <c r="G100" s="36" t="s">
        <v>36</v>
      </c>
      <c r="H100" s="38" t="s">
        <v>36</v>
      </c>
      <c r="I100" s="38" t="s">
        <v>391</v>
      </c>
      <c r="J100" s="38" t="s">
        <v>379</v>
      </c>
      <c r="K100" s="33" t="str">
        <f aca="false">IF(F100="","",IF(F100="STRING","VARCHAR("&amp;G100&amp;")",F100)&amp;" "&amp;IF(H100="","NOT NULL","")&amp;" "&amp;IF(I100="","","DEFAULT "&amp;I100))</f>
        <v>TIMESTAMP  DEFAULT CURRENT_TIMESTAMP ON UPDATE CURRENT_TIMESTAMP</v>
      </c>
      <c r="L100" s="29" t="str">
        <f aca="false">IF(J100="pk","PRIMARY KEY ("&amp;E100&amp;")",IF(J100="u","UNIQUE ","")&amp;IF(OR(J100="i",J100="u"),"KEY "&amp;E100&amp;" ("&amp;E100&amp;")",""))</f>
        <v>KEY updated (updated)</v>
      </c>
      <c r="M100" s="29" t="str">
        <f aca="false">TRIM(E100&amp;" "&amp;K100)&amp;IF(C100="id"," AUTO_INCREMENT","")</f>
        <v>updated TIMESTAMP DEFAULT CURRENT_TIMESTAMP ON UPDATE CURRENT_TIMESTAMP</v>
      </c>
      <c r="N100" s="29" t="str">
        <f aca="false">IF(M100="","",IF(N99="",N99,N99&amp;", ")&amp;M100)</f>
        <v>id INT NOT NULL AUTO_INCREMENT, bb_bot_id INT NOT NULL, cm_full_user_name VARCHAR(64) NOT NULL, cmchannel_id INT NOT NULL, deleted DATETIME DEFAULT NULL, updated TIMESTAMP DEFAULT CURRENT_TIMESTAMP ON UPDATE CURRENT_TIMESTAMP</v>
      </c>
      <c r="O100" s="29" t="str">
        <f aca="false">IF(E100="","",O99&amp;IF(L100="","",", "&amp;L100))</f>
        <v>, PRIMARY KEY (id), KEY bb_bot_id (bb_bot_id), KEY cm_full_user_name (cm_full_user_name), KEY deleted (deleted), KEY updated (updated)</v>
      </c>
      <c r="P100" s="29" t="str">
        <f aca="false">IF(AND(E100&lt;&gt;"",E101=""),"DROP TABLE IF EXISTS "&amp;D100&amp;"; ","")</f>
        <v/>
      </c>
      <c r="Q100" s="29" t="str">
        <f aca="false">IF(AND(E100&lt;&gt;"",E101=""),"CREATE TABLE IF NOT EXISTS "&amp;D100&amp;" ( "&amp;N100&amp;" "&amp;O100&amp;" ) ENGINE=InnoDB  DEFAULT CHARSET=utf8mb4 AUTO_INCREMENT=1 ;","")</f>
        <v/>
      </c>
      <c r="R100" s="29"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4" t="s">
        <v>392</v>
      </c>
      <c r="D101" s="29" t="str">
        <f aca="false">IF(B101&lt;&gt;"",B101,IF(D100&lt;&gt;"",D100,""))</f>
        <v>telegram_logbot</v>
      </c>
      <c r="E101" s="29" t="str">
        <f aca="false">LOWER(C101)</f>
        <v>rand</v>
      </c>
      <c r="F101" s="35" t="s">
        <v>381</v>
      </c>
      <c r="G101" s="36" t="n">
        <v>8</v>
      </c>
      <c r="H101" s="38"/>
      <c r="I101" s="38" t="n">
        <v>12345678</v>
      </c>
      <c r="J101" s="38"/>
      <c r="K101" s="33" t="str">
        <f aca="false">IF(F101="","",IF(F101="STRING","VARCHAR("&amp;G101&amp;")",F101)&amp;" "&amp;IF(H101="","NOT NULL","")&amp;" "&amp;IF(I101="","","DEFAULT "&amp;I101))</f>
        <v>VARCHAR(8) NOT NULL DEFAULT 12345678</v>
      </c>
      <c r="L101" s="29" t="str">
        <f aca="false">IF(J101="pk","PRIMARY KEY ("&amp;E101&amp;")",IF(J101="u","UNIQUE ","")&amp;IF(OR(J101="i",J101="u"),"KEY "&amp;E101&amp;" ("&amp;E101&amp;")",""))</f>
        <v/>
      </c>
      <c r="M101" s="29" t="str">
        <f aca="false">TRIM(E101&amp;" "&amp;K101)&amp;IF(C101="id"," AUTO_INCREMENT","")</f>
        <v>rand VARCHAR(8) NOT NULL DEFAULT 12345678</v>
      </c>
      <c r="N101" s="29"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29" t="str">
        <f aca="false">IF(E101="","",O100&amp;IF(L101="","",", "&amp;L101))</f>
        <v>, PRIMARY KEY (id), KEY bb_bot_id (bb_bot_id), KEY cm_full_user_name (cm_full_user_name), KEY deleted (deleted), KEY updated (updated)</v>
      </c>
      <c r="P101" s="29" t="str">
        <f aca="false">IF(AND(E101&lt;&gt;"",E102=""),"DROP TABLE IF EXISTS "&amp;D101&amp;"; ","")</f>
        <v>DROP TABLE IF EXISTS telegram_logbot; </v>
      </c>
      <c r="Q101" s="29"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29" t="str">
        <f aca="false">P101&amp;Q101</f>
        <v>DROP TABLE IF EXISTS telegram_logbot; 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4"/>
      <c r="D102" s="29" t="str">
        <f aca="false">IF(B102&lt;&gt;"",B102,IF(D101&lt;&gt;"",D101,""))</f>
        <v>telegram_logbot</v>
      </c>
      <c r="E102" s="29" t="str">
        <f aca="false">LOWER(C102)</f>
        <v/>
      </c>
      <c r="F102" s="35"/>
      <c r="G102" s="36"/>
      <c r="H102" s="38"/>
      <c r="I102" s="38"/>
      <c r="J102" s="38"/>
      <c r="K102" s="33" t="str">
        <f aca="false">IF(F102="","",IF(F102="STRING","VARCHAR("&amp;G102&amp;")",F102)&amp;" "&amp;IF(H102="","NOT NULL","")&amp;" "&amp;IF(I102="","","DEFAULT "&amp;I102))</f>
        <v/>
      </c>
      <c r="L102" s="29" t="str">
        <f aca="false">IF(J102="pk","PRIMARY KEY ("&amp;E102&amp;")",IF(J102="u","UNIQUE ","")&amp;IF(OR(J102="i",J102="u"),"KEY "&amp;E102&amp;" ("&amp;E102&amp;")",""))</f>
        <v/>
      </c>
      <c r="M102" s="29" t="str">
        <f aca="false">TRIM(E102&amp;" "&amp;K102)&amp;IF(C102="id"," AUTO_INCREMENT","")</f>
        <v/>
      </c>
      <c r="N102" s="29" t="str">
        <f aca="false">IF(M102="","",IF(N101="",N101,N101&amp;", ")&amp;M102)</f>
        <v/>
      </c>
      <c r="O102" s="29" t="str">
        <f aca="false">IF(E102="","",O101&amp;IF(L102="","",", "&amp;L102))</f>
        <v/>
      </c>
      <c r="P102" s="29" t="str">
        <f aca="false">IF(AND(E102&lt;&gt;"",E103=""),"DROP TABLE IF EXISTS "&amp;D102&amp;"; ","")</f>
        <v/>
      </c>
      <c r="Q102" s="29" t="str">
        <f aca="false">IF(AND(E102&lt;&gt;"",E103=""),"CREATE TABLE IF NOT EXISTS "&amp;D102&amp;" ( "&amp;N102&amp;" "&amp;O102&amp;" ) ENGINE=InnoDB  DEFAULT CHARSET=utf8mb4 AUTO_INCREMENT=1 ;","")</f>
        <v/>
      </c>
      <c r="R102" s="29"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6" customFormat="true" ht="12.8" hidden="false" customHeight="false" outlineLevel="0" collapsed="false">
      <c r="B103" s="27" t="s">
        <v>441</v>
      </c>
      <c r="C103" s="28"/>
      <c r="D103" s="29" t="str">
        <f aca="false">IF(B103&lt;&gt;"",B103,IF(D102&lt;&gt;"",D102,""))</f>
        <v>daemons_log_stamps</v>
      </c>
      <c r="E103" s="29" t="str">
        <f aca="false">LOWER(C103)</f>
        <v/>
      </c>
      <c r="F103" s="30"/>
      <c r="G103" s="31"/>
      <c r="H103" s="32"/>
      <c r="I103" s="32"/>
      <c r="J103" s="32"/>
      <c r="K103" s="33" t="str">
        <f aca="false">IF(F103="","",IF(F103="STRING","VARCHAR("&amp;G103&amp;")",F103)&amp;" "&amp;IF(H103="","NOT NULL","")&amp;" "&amp;IF(I103="","","DEFAULT "&amp;I103))</f>
        <v/>
      </c>
      <c r="L103" s="29" t="str">
        <f aca="false">IF(J103="pk","PRIMARY KEY ("&amp;E103&amp;")",IF(J103="u","UNIQUE ","")&amp;IF(OR(J103="i",J103="u"),"KEY "&amp;E103&amp;" ("&amp;E103&amp;")",""))</f>
        <v/>
      </c>
      <c r="M103" s="29" t="str">
        <f aca="false">TRIM(E103&amp;" "&amp;K103)&amp;IF(C103="id"," AUTO_INCREMENT","")</f>
        <v/>
      </c>
      <c r="N103" s="29" t="str">
        <f aca="false">IF(M103="","",IF(N102="",N102,N102&amp;", ")&amp;M103)</f>
        <v/>
      </c>
      <c r="O103" s="29" t="str">
        <f aca="false">IF(E103="","",O102&amp;IF(L103="","",", "&amp;L103))</f>
        <v/>
      </c>
      <c r="P103" s="29" t="str">
        <f aca="false">IF(AND(E103&lt;&gt;"",E104=""),"DROP TABLE IF EXISTS "&amp;D103&amp;"; ","")</f>
        <v/>
      </c>
      <c r="Q103" s="29" t="str">
        <f aca="false">IF(AND(E103&lt;&gt;"",E104=""),"CREATE TABLE IF NOT EXISTS "&amp;D103&amp;" ( "&amp;N103&amp;" "&amp;O103&amp;" ) ENGINE=InnoDB  DEFAULT CHARSET=utf8mb4 AUTO_INCREMENT=1 ;","")</f>
        <v/>
      </c>
      <c r="R103" s="29" t="str">
        <f aca="false">P103&amp;Q103</f>
        <v/>
      </c>
      <c r="W103" s="26" t="str">
        <f aca="false">IF(B103&lt;&gt;"",B103,W102)</f>
        <v>daemons_log_stamps</v>
      </c>
      <c r="X103" s="26"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4" t="s">
        <v>240</v>
      </c>
      <c r="D104" s="29" t="str">
        <f aca="false">IF(B104&lt;&gt;"",B104,IF(D103&lt;&gt;"",D103,""))</f>
        <v>daemons_log_stamps</v>
      </c>
      <c r="E104" s="29" t="str">
        <f aca="false">LOWER(C104)</f>
        <v>id</v>
      </c>
      <c r="F104" s="35" t="s">
        <v>376</v>
      </c>
      <c r="G104" s="36"/>
      <c r="H104" s="37"/>
      <c r="I104" s="37"/>
      <c r="J104" s="38" t="s">
        <v>377</v>
      </c>
      <c r="K104" s="33" t="str">
        <f aca="false">IF(F104="","",IF(F104="STRING","VARCHAR("&amp;G104&amp;")",F104)&amp;" "&amp;IF(H104="","NOT NULL","")&amp;" "&amp;IF(I104="","","DEFAULT "&amp;I104))</f>
        <v>INT NOT NULL </v>
      </c>
      <c r="L104" s="29" t="str">
        <f aca="false">IF(J104="pk","PRIMARY KEY ("&amp;E104&amp;")",IF(J104="u","UNIQUE ","")&amp;IF(OR(J104="i",J104="u"),"KEY "&amp;E104&amp;" ("&amp;E104&amp;")",""))</f>
        <v>PRIMARY KEY (id)</v>
      </c>
      <c r="M104" s="29" t="str">
        <f aca="false">TRIM(E104&amp;" "&amp;K104)&amp;IF(C104="id"," AUTO_INCREMENT","")</f>
        <v>id INT NOT NULL AUTO_INCREMENT</v>
      </c>
      <c r="N104" s="29" t="str">
        <f aca="false">IF(M104="","",IF(N103="",N103,N103&amp;", ")&amp;M104)</f>
        <v>id INT NOT NULL AUTO_INCREMENT</v>
      </c>
      <c r="O104" s="29" t="str">
        <f aca="false">IF(E104="","",O103&amp;IF(L104="","",", "&amp;L104))</f>
        <v>, PRIMARY KEY (id)</v>
      </c>
      <c r="P104" s="29" t="str">
        <f aca="false">IF(AND(E104&lt;&gt;"",E105=""),"DROP TABLE IF EXISTS "&amp;D104&amp;"; ","")</f>
        <v/>
      </c>
      <c r="Q104" s="29" t="str">
        <f aca="false">IF(AND(E104&lt;&gt;"",E105=""),"CREATE TABLE IF NOT EXISTS "&amp;D104&amp;" ( "&amp;N104&amp;" "&amp;O104&amp;" ) ENGINE=InnoDB  DEFAULT CHARSET=utf8mb4 AUTO_INCREMENT=1 ;","")</f>
        <v/>
      </c>
      <c r="R104" s="29"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4" t="s">
        <v>442</v>
      </c>
      <c r="D105" s="29" t="str">
        <f aca="false">IF(B105&lt;&gt;"",B105,IF(D104&lt;&gt;"",D104,""))</f>
        <v>daemons_log_stamps</v>
      </c>
      <c r="E105" s="29" t="str">
        <f aca="false">LOWER(C105)</f>
        <v>daemon</v>
      </c>
      <c r="F105" s="35" t="s">
        <v>443</v>
      </c>
      <c r="G105" s="39"/>
      <c r="H105" s="38"/>
      <c r="I105" s="37"/>
      <c r="J105" s="37"/>
      <c r="K105" s="33" t="str">
        <f aca="false">IF(F105="","",IF(F105="STRING","VARCHAR("&amp;G105&amp;")",F105)&amp;" "&amp;IF(H105="","NOT NULL","")&amp;" "&amp;IF(I105="","","DEFAULT "&amp;I105))</f>
        <v>ENUM('message','download') NOT NULL </v>
      </c>
      <c r="L105" s="29" t="str">
        <f aca="false">IF(J105="pk","PRIMARY KEY ("&amp;E105&amp;")",IF(J105="u","UNIQUE ","")&amp;IF(OR(J105="i",J105="u"),"KEY "&amp;E105&amp;" ("&amp;E105&amp;")",""))</f>
        <v/>
      </c>
      <c r="M105" s="29" t="str">
        <f aca="false">TRIM(E105&amp;" "&amp;K105)&amp;IF(C105="id"," AUTO_INCREMENT","")</f>
        <v>daemon ENUM('message','download') NOT NULL</v>
      </c>
      <c r="N105" s="29" t="str">
        <f aca="false">IF(M105="","",IF(N104="",N104,N104&amp;", ")&amp;M105)</f>
        <v>id INT NOT NULL AUTO_INCREMENT, daemon ENUM('message','download') NOT NULL</v>
      </c>
      <c r="O105" s="29" t="str">
        <f aca="false">IF(E105="","",O104&amp;IF(L105="","",", "&amp;L105))</f>
        <v>, PRIMARY KEY (id)</v>
      </c>
      <c r="P105" s="29" t="str">
        <f aca="false">IF(AND(E105&lt;&gt;"",E106=""),"DROP TABLE IF EXISTS "&amp;D105&amp;"; ","")</f>
        <v/>
      </c>
      <c r="Q105" s="29" t="str">
        <f aca="false">IF(AND(E105&lt;&gt;"",E106=""),"CREATE TABLE IF NOT EXISTS "&amp;D105&amp;" ( "&amp;N105&amp;" "&amp;O105&amp;" ) ENGINE=InnoDB  DEFAULT CHARSET=utf8mb4 AUTO_INCREMENT=1 ;","")</f>
        <v/>
      </c>
      <c r="R105" s="29"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4" t="s">
        <v>378</v>
      </c>
      <c r="D106" s="29" t="str">
        <f aca="false">IF(B106&lt;&gt;"",B106,IF(D105&lt;&gt;"",D105,""))</f>
        <v>daemons_log_stamps</v>
      </c>
      <c r="E106" s="29" t="str">
        <f aca="false">LOWER(C106)</f>
        <v>cm_type</v>
      </c>
      <c r="F106" s="35" t="s">
        <v>431</v>
      </c>
      <c r="G106" s="39"/>
      <c r="H106" s="38"/>
      <c r="I106" s="37"/>
      <c r="J106" s="37"/>
      <c r="K106" s="33" t="str">
        <f aca="false">IF(F106="","",IF(F106="STRING","VARCHAR("&amp;G106&amp;")",F106)&amp;" "&amp;IF(H106="","NOT NULL","")&amp;" "&amp;IF(I106="","","DEFAULT "&amp;I106))</f>
        <v>TINYINT NOT NULL </v>
      </c>
      <c r="L106" s="29" t="str">
        <f aca="false">IF(J106="pk","PRIMARY KEY ("&amp;E106&amp;")",IF(J106="u","UNIQUE ","")&amp;IF(OR(J106="i",J106="u"),"KEY "&amp;E106&amp;" ("&amp;E106&amp;")",""))</f>
        <v/>
      </c>
      <c r="M106" s="29" t="str">
        <f aca="false">TRIM(E106&amp;" "&amp;K106)&amp;IF(C106="id"," AUTO_INCREMENT","")</f>
        <v>cm_type TINYINT NOT NULL</v>
      </c>
      <c r="N106" s="29" t="str">
        <f aca="false">IF(M106="","",IF(N105="",N105,N105&amp;", ")&amp;M106)</f>
        <v>id INT NOT NULL AUTO_INCREMENT, daemon ENUM('message','download') NOT NULL, cm_type TINYINT NOT NULL</v>
      </c>
      <c r="O106" s="29" t="str">
        <f aca="false">IF(E106="","",O105&amp;IF(L106="","",", "&amp;L106))</f>
        <v>, PRIMARY KEY (id)</v>
      </c>
      <c r="P106" s="29" t="str">
        <f aca="false">IF(AND(E106&lt;&gt;"",E107=""),"DROP TABLE IF EXISTS "&amp;D106&amp;"; ","")</f>
        <v/>
      </c>
      <c r="Q106" s="29" t="str">
        <f aca="false">IF(AND(E106&lt;&gt;"",E107=""),"CREATE TABLE IF NOT EXISTS "&amp;D106&amp;" ( "&amp;N106&amp;" "&amp;O106&amp;" ) ENGINE=InnoDB  DEFAULT CHARSET=utf8mb4 AUTO_INCREMENT=1 ;","")</f>
        <v/>
      </c>
      <c r="R106" s="29"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4" t="s">
        <v>444</v>
      </c>
      <c r="D107" s="29" t="str">
        <f aca="false">IF(B107&lt;&gt;"",B107,IF(D106&lt;&gt;"",D106,""))</f>
        <v>daemons_log_stamps</v>
      </c>
      <c r="E107" s="29" t="str">
        <f aca="false">LOWER(C107)</f>
        <v>stamp</v>
      </c>
      <c r="F107" s="35" t="s">
        <v>386</v>
      </c>
      <c r="G107" s="39"/>
      <c r="H107" s="38"/>
      <c r="I107" s="37"/>
      <c r="J107" s="38" t="s">
        <v>379</v>
      </c>
      <c r="K107" s="33" t="str">
        <f aca="false">IF(F107="","",IF(F107="STRING","VARCHAR("&amp;G107&amp;")",F107)&amp;" "&amp;IF(H107="","NOT NULL","")&amp;" "&amp;IF(I107="","","DEFAULT "&amp;I107))</f>
        <v>DATETIME NOT NULL </v>
      </c>
      <c r="L107" s="29" t="str">
        <f aca="false">IF(J107="pk","PRIMARY KEY ("&amp;E107&amp;")",IF(J107="u","UNIQUE ","")&amp;IF(OR(J107="i",J107="u"),"KEY "&amp;E107&amp;" ("&amp;E107&amp;")",""))</f>
        <v>KEY stamp (stamp)</v>
      </c>
      <c r="M107" s="29" t="str">
        <f aca="false">TRIM(E107&amp;" "&amp;K107)&amp;IF(C107="id"," AUTO_INCREMENT","")</f>
        <v>stamp DATETIME NOT NULL</v>
      </c>
      <c r="N107" s="29" t="str">
        <f aca="false">IF(M107="","",IF(N106="",N106,N106&amp;", ")&amp;M107)</f>
        <v>id INT NOT NULL AUTO_INCREMENT, daemon ENUM('message','download') NOT NULL, cm_type TINYINT NOT NULL, stamp DATETIME NOT NULL</v>
      </c>
      <c r="O107" s="29" t="str">
        <f aca="false">IF(E107="","",O106&amp;IF(L107="","",", "&amp;L107))</f>
        <v>, PRIMARY KEY (id), KEY stamp (stamp)</v>
      </c>
      <c r="P107" s="29" t="str">
        <f aca="false">IF(AND(E107&lt;&gt;"",E108=""),"DROP TABLE IF EXISTS "&amp;D107&amp;"; ","")</f>
        <v/>
      </c>
      <c r="Q107" s="29" t="str">
        <f aca="false">IF(AND(E107&lt;&gt;"",E108=""),"CREATE TABLE IF NOT EXISTS "&amp;D107&amp;" ( "&amp;N107&amp;" "&amp;O107&amp;" ) ENGINE=InnoDB  DEFAULT CHARSET=utf8mb4 AUTO_INCREMENT=1 ;","")</f>
        <v/>
      </c>
      <c r="R107" s="29"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4" t="s">
        <v>385</v>
      </c>
      <c r="D108" s="29" t="str">
        <f aca="false">IF(B108&lt;&gt;"",B108,IF(D107&lt;&gt;"",D107,""))</f>
        <v>daemons_log_stamps</v>
      </c>
      <c r="E108" s="29" t="str">
        <f aca="false">LOWER(C108)</f>
        <v>deleted</v>
      </c>
      <c r="F108" s="35" t="s">
        <v>386</v>
      </c>
      <c r="G108" s="36"/>
      <c r="H108" s="38" t="s">
        <v>387</v>
      </c>
      <c r="I108" s="38" t="s">
        <v>388</v>
      </c>
      <c r="J108" s="38" t="s">
        <v>379</v>
      </c>
      <c r="K108" s="33" t="str">
        <f aca="false">IF(F108="","",IF(F108="STRING","VARCHAR("&amp;G108&amp;")",F108)&amp;" "&amp;IF(H108="","NOT NULL","")&amp;" "&amp;IF(I108="","","DEFAULT "&amp;I108))</f>
        <v>DATETIME  DEFAULT NULL</v>
      </c>
      <c r="L108" s="29" t="str">
        <f aca="false">IF(J108="pk","PRIMARY KEY ("&amp;E108&amp;")",IF(J108="u","UNIQUE ","")&amp;IF(OR(J108="i",J108="u"),"KEY "&amp;E108&amp;" ("&amp;E108&amp;")",""))</f>
        <v>KEY deleted (deleted)</v>
      </c>
      <c r="M108" s="29" t="str">
        <f aca="false">TRIM(E108&amp;" "&amp;K108)&amp;IF(C108="id"," AUTO_INCREMENT","")</f>
        <v>deleted DATETIME DEFAULT NULL</v>
      </c>
      <c r="N108" s="29" t="str">
        <f aca="false">IF(M108="","",IF(N107="",N107,N107&amp;", ")&amp;M108)</f>
        <v>id INT NOT NULL AUTO_INCREMENT, daemon ENUM('message','download') NOT NULL, cm_type TINYINT NOT NULL, stamp DATETIME NOT NULL, deleted DATETIME DEFAULT NULL</v>
      </c>
      <c r="O108" s="29" t="str">
        <f aca="false">IF(E108="","",O107&amp;IF(L108="","",", "&amp;L108))</f>
        <v>, PRIMARY KEY (id), KEY stamp (stamp), KEY deleted (deleted)</v>
      </c>
      <c r="P108" s="29" t="str">
        <f aca="false">IF(AND(E108&lt;&gt;"",E109=""),"DROP TABLE IF EXISTS "&amp;D108&amp;"; ","")</f>
        <v/>
      </c>
      <c r="Q108" s="29" t="str">
        <f aca="false">IF(AND(E108&lt;&gt;"",E109=""),"CREATE TABLE IF NOT EXISTS "&amp;D108&amp;" ( "&amp;N108&amp;" "&amp;O108&amp;" ) ENGINE=InnoDB  DEFAULT CHARSET=utf8mb4 AUTO_INCREMENT=1 ;","")</f>
        <v/>
      </c>
      <c r="R108" s="29"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4" t="s">
        <v>389</v>
      </c>
      <c r="D109" s="29" t="str">
        <f aca="false">IF(B109&lt;&gt;"",B109,IF(D108&lt;&gt;"",D108,""))</f>
        <v>daemons_log_stamps</v>
      </c>
      <c r="E109" s="29" t="str">
        <f aca="false">LOWER(C109)</f>
        <v>updated</v>
      </c>
      <c r="F109" s="35" t="s">
        <v>390</v>
      </c>
      <c r="G109" s="36" t="s">
        <v>36</v>
      </c>
      <c r="H109" s="38" t="s">
        <v>36</v>
      </c>
      <c r="I109" s="38" t="s">
        <v>391</v>
      </c>
      <c r="J109" s="38" t="s">
        <v>379</v>
      </c>
      <c r="K109" s="33" t="str">
        <f aca="false">IF(F109="","",IF(F109="STRING","VARCHAR("&amp;G109&amp;")",F109)&amp;" "&amp;IF(H109="","NOT NULL","")&amp;" "&amp;IF(I109="","","DEFAULT "&amp;I109))</f>
        <v>TIMESTAMP  DEFAULT CURRENT_TIMESTAMP ON UPDATE CURRENT_TIMESTAMP</v>
      </c>
      <c r="L109" s="29" t="str">
        <f aca="false">IF(J109="pk","PRIMARY KEY ("&amp;E109&amp;")",IF(J109="u","UNIQUE ","")&amp;IF(OR(J109="i",J109="u"),"KEY "&amp;E109&amp;" ("&amp;E109&amp;")",""))</f>
        <v>KEY updated (updated)</v>
      </c>
      <c r="M109" s="29" t="str">
        <f aca="false">TRIM(E109&amp;" "&amp;K109)&amp;IF(C109="id"," AUTO_INCREMENT","")</f>
        <v>updated TIMESTAMP DEFAULT CURRENT_TIMESTAMP ON UPDATE CURRENT_TIMESTAMP</v>
      </c>
      <c r="N109" s="29"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29" t="str">
        <f aca="false">IF(E109="","",O108&amp;IF(L109="","",", "&amp;L109))</f>
        <v>, PRIMARY KEY (id), KEY stamp (stamp), KEY deleted (deleted), KEY updated (updated)</v>
      </c>
      <c r="P109" s="29" t="str">
        <f aca="false">IF(AND(E109&lt;&gt;"",E110=""),"DROP TABLE IF EXISTS "&amp;D109&amp;"; ","")</f>
        <v/>
      </c>
      <c r="Q109" s="29" t="str">
        <f aca="false">IF(AND(E109&lt;&gt;"",E110=""),"CREATE TABLE IF NOT EXISTS "&amp;D109&amp;" ( "&amp;N109&amp;" "&amp;O109&amp;" ) ENGINE=InnoDB  DEFAULT CHARSET=utf8mb4 AUTO_INCREMENT=1 ;","")</f>
        <v/>
      </c>
      <c r="R109" s="29"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4" t="s">
        <v>392</v>
      </c>
      <c r="D110" s="29" t="str">
        <f aca="false">IF(B110&lt;&gt;"",B110,IF(D109&lt;&gt;"",D109,""))</f>
        <v>daemons_log_stamps</v>
      </c>
      <c r="E110" s="29" t="str">
        <f aca="false">LOWER(C110)</f>
        <v>rand</v>
      </c>
      <c r="F110" s="35" t="s">
        <v>381</v>
      </c>
      <c r="G110" s="36" t="n">
        <v>8</v>
      </c>
      <c r="H110" s="38"/>
      <c r="I110" s="38" t="n">
        <v>12345678</v>
      </c>
      <c r="J110" s="38"/>
      <c r="K110" s="33" t="str">
        <f aca="false">IF(F110="","",IF(F110="STRING","VARCHAR("&amp;G110&amp;")",F110)&amp;" "&amp;IF(H110="","NOT NULL","")&amp;" "&amp;IF(I110="","","DEFAULT "&amp;I110))</f>
        <v>VARCHAR(8) NOT NULL DEFAULT 12345678</v>
      </c>
      <c r="L110" s="29" t="str">
        <f aca="false">IF(J110="pk","PRIMARY KEY ("&amp;E110&amp;")",IF(J110="u","UNIQUE ","")&amp;IF(OR(J110="i",J110="u"),"KEY "&amp;E110&amp;" ("&amp;E110&amp;")",""))</f>
        <v/>
      </c>
      <c r="M110" s="29" t="str">
        <f aca="false">TRIM(E110&amp;" "&amp;K110)&amp;IF(C110="id"," AUTO_INCREMENT","")</f>
        <v>rand VARCHAR(8) NOT NULL DEFAULT 12345678</v>
      </c>
      <c r="N110" s="29"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29" t="str">
        <f aca="false">IF(E110="","",O109&amp;IF(L110="","",", "&amp;L110))</f>
        <v>, PRIMARY KEY (id), KEY stamp (stamp), KEY deleted (deleted), KEY updated (updated)</v>
      </c>
      <c r="P110" s="29" t="str">
        <f aca="false">IF(AND(E110&lt;&gt;"",E111=""),"DROP TABLE IF EXISTS "&amp;D110&amp;"; ","")</f>
        <v>DROP TABLE IF EXISTS daemons_log_stamps; </v>
      </c>
      <c r="Q110" s="29"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29" t="str">
        <f aca="false">P110&amp;Q110</f>
        <v>DROP TABLE IF EXISTS daemons_log_stamps; 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4"/>
      <c r="D111" s="29" t="str">
        <f aca="false">IF(B111&lt;&gt;"",B111,IF(D110&lt;&gt;"",D110,""))</f>
        <v>daemons_log_stamps</v>
      </c>
      <c r="E111" s="29" t="str">
        <f aca="false">LOWER(C111)</f>
        <v/>
      </c>
      <c r="F111" s="35"/>
      <c r="G111" s="36"/>
      <c r="H111" s="38"/>
      <c r="I111" s="38"/>
      <c r="J111" s="38"/>
      <c r="K111" s="33" t="str">
        <f aca="false">IF(F111="","",IF(F111="STRING","VARCHAR("&amp;G111&amp;")",F111)&amp;" "&amp;IF(H111="","NOT NULL","")&amp;" "&amp;IF(I111="","","DEFAULT "&amp;I111))</f>
        <v/>
      </c>
      <c r="L111" s="29" t="str">
        <f aca="false">IF(J111="pk","PRIMARY KEY ("&amp;E111&amp;")",IF(J111="u","UNIQUE ","")&amp;IF(OR(J111="i",J111="u"),"KEY "&amp;E111&amp;" ("&amp;E111&amp;")",""))</f>
        <v/>
      </c>
      <c r="M111" s="29" t="str">
        <f aca="false">TRIM(E111&amp;" "&amp;K111)&amp;IF(C111="id"," AUTO_INCREMENT","")</f>
        <v/>
      </c>
      <c r="N111" s="29" t="str">
        <f aca="false">IF(M111="","",IF(N110="",N110,N110&amp;", ")&amp;M111)</f>
        <v/>
      </c>
      <c r="O111" s="29" t="str">
        <f aca="false">IF(E111="","",O110&amp;IF(L111="","",", "&amp;L111))</f>
        <v/>
      </c>
      <c r="P111" s="29" t="str">
        <f aca="false">IF(AND(E111&lt;&gt;"",E112=""),"DROP TABLE IF EXISTS "&amp;D111&amp;"; ","")</f>
        <v/>
      </c>
      <c r="Q111" s="29" t="str">
        <f aca="false">IF(AND(E111&lt;&gt;"",E112=""),"CREATE TABLE IF NOT EXISTS "&amp;D111&amp;" ( "&amp;N111&amp;" "&amp;O111&amp;" ) ENGINE=InnoDB  DEFAULT CHARSET=utf8mb4 AUTO_INCREMENT=1 ;","")</f>
        <v/>
      </c>
      <c r="R111" s="29"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6" customFormat="true" ht="12.8" hidden="false" customHeight="false" outlineLevel="0" collapsed="false">
      <c r="B112" s="27" t="s">
        <v>429</v>
      </c>
      <c r="C112" s="28"/>
      <c r="D112" s="29" t="str">
        <f aca="false">IF(B112&lt;&gt;"",B112,IF(D111&lt;&gt;"",D111,""))</f>
        <v>resource</v>
      </c>
      <c r="E112" s="29" t="str">
        <f aca="false">LOWER(C112)</f>
        <v/>
      </c>
      <c r="F112" s="30"/>
      <c r="G112" s="31"/>
      <c r="H112" s="32"/>
      <c r="I112" s="32"/>
      <c r="J112" s="32"/>
      <c r="K112" s="33" t="str">
        <f aca="false">IF(F112="","",IF(F112="STRING","VARCHAR("&amp;G112&amp;")",F112)&amp;" "&amp;IF(H112="","NOT NULL","")&amp;" "&amp;IF(I112="","","DEFAULT "&amp;I112))</f>
        <v/>
      </c>
      <c r="L112" s="29" t="str">
        <f aca="false">IF(J112="pk","PRIMARY KEY ("&amp;E112&amp;")",IF(J112="u","UNIQUE ","")&amp;IF(OR(J112="i",J112="u"),"KEY "&amp;E112&amp;" ("&amp;E112&amp;")",""))</f>
        <v/>
      </c>
      <c r="M112" s="29" t="str">
        <f aca="false">TRIM(E112&amp;" "&amp;K112)&amp;IF(C112="id"," AUTO_INCREMENT","")</f>
        <v/>
      </c>
      <c r="N112" s="29" t="str">
        <f aca="false">IF(M112="","",IF(N111="",N111,N111&amp;", ")&amp;M112)</f>
        <v/>
      </c>
      <c r="O112" s="29" t="str">
        <f aca="false">IF(E112="","",O111&amp;IF(L112="","",", "&amp;L112))</f>
        <v/>
      </c>
      <c r="P112" s="29" t="str">
        <f aca="false">IF(AND(E112&lt;&gt;"",E113=""),"DROP TABLE IF EXISTS "&amp;D112&amp;"; ","")</f>
        <v/>
      </c>
      <c r="Q112" s="29" t="str">
        <f aca="false">IF(AND(E112&lt;&gt;"",E113=""),"CREATE TABLE IF NOT EXISTS "&amp;D112&amp;" ( "&amp;N112&amp;" "&amp;O112&amp;" ) ENGINE=InnoDB  DEFAULT CHARSET=utf8mb4 AUTO_INCREMENT=1 ;","")</f>
        <v/>
      </c>
      <c r="R112" s="29" t="str">
        <f aca="false">P112&amp;Q112</f>
        <v/>
      </c>
      <c r="W112" s="26" t="str">
        <f aca="false">IF(B112&lt;&gt;"",B112,W111)</f>
        <v>resource</v>
      </c>
      <c r="X112" s="26"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4" t="s">
        <v>240</v>
      </c>
      <c r="D113" s="29" t="str">
        <f aca="false">IF(B113&lt;&gt;"",B113,IF(D112&lt;&gt;"",D112,""))</f>
        <v>resource</v>
      </c>
      <c r="E113" s="29" t="str">
        <f aca="false">LOWER(C113)</f>
        <v>id</v>
      </c>
      <c r="F113" s="35" t="s">
        <v>376</v>
      </c>
      <c r="G113" s="36"/>
      <c r="H113" s="37"/>
      <c r="I113" s="37"/>
      <c r="J113" s="38" t="s">
        <v>377</v>
      </c>
      <c r="K113" s="33" t="str">
        <f aca="false">IF(F113="","",IF(F113="STRING","VARCHAR("&amp;G113&amp;")",F113)&amp;" "&amp;IF(H113="","NOT NULL","")&amp;" "&amp;IF(I113="","","DEFAULT "&amp;I113))</f>
        <v>INT NOT NULL </v>
      </c>
      <c r="L113" s="29" t="str">
        <f aca="false">IF(J113="pk","PRIMARY KEY ("&amp;E113&amp;")",IF(J113="u","UNIQUE ","")&amp;IF(OR(J113="i",J113="u"),"KEY "&amp;E113&amp;" ("&amp;E113&amp;")",""))</f>
        <v>PRIMARY KEY (id)</v>
      </c>
      <c r="M113" s="29" t="str">
        <f aca="false">TRIM(E113&amp;" "&amp;K113)&amp;IF(C113="id"," AUTO_INCREMENT","")</f>
        <v>id INT NOT NULL AUTO_INCREMENT</v>
      </c>
      <c r="N113" s="29" t="str">
        <f aca="false">IF(M113="","",IF(N112="",N112,N112&amp;", ")&amp;M113)</f>
        <v>id INT NOT NULL AUTO_INCREMENT</v>
      </c>
      <c r="O113" s="29" t="str">
        <f aca="false">IF(E113="","",O112&amp;IF(L113="","",", "&amp;L113))</f>
        <v>, PRIMARY KEY (id)</v>
      </c>
      <c r="P113" s="29" t="str">
        <f aca="false">IF(AND(E113&lt;&gt;"",E114=""),"DROP TABLE IF EXISTS "&amp;D113&amp;"; ","")</f>
        <v/>
      </c>
      <c r="Q113" s="29" t="str">
        <f aca="false">IF(AND(E113&lt;&gt;"",E114=""),"CREATE TABLE IF NOT EXISTS "&amp;D113&amp;" ( "&amp;N113&amp;" "&amp;O113&amp;" ) ENGINE=InnoDB  DEFAULT CHARSET=utf8mb4 AUTO_INCREMENT=1 ;","")</f>
        <v/>
      </c>
      <c r="R113" s="29"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4" t="s">
        <v>445</v>
      </c>
      <c r="D114" s="29" t="str">
        <f aca="false">IF(B114&lt;&gt;"",B114,IF(D113&lt;&gt;"",D113,""))</f>
        <v>resource</v>
      </c>
      <c r="E114" s="29" t="str">
        <f aca="false">LOWER(C114)</f>
        <v>type</v>
      </c>
      <c r="F114" s="35" t="s">
        <v>402</v>
      </c>
      <c r="G114" s="39"/>
      <c r="H114" s="38"/>
      <c r="I114" s="37"/>
      <c r="J114" s="38" t="s">
        <v>379</v>
      </c>
      <c r="K114" s="33" t="str">
        <f aca="false">IF(F114="","",IF(F114="STRING","VARCHAR("&amp;G114&amp;")",F114)&amp;" "&amp;IF(H114="","NOT NULL","")&amp;" "&amp;IF(I114="","","DEFAULT "&amp;I114))</f>
        <v>SMALLINT NOT NULL </v>
      </c>
      <c r="L114" s="29" t="str">
        <f aca="false">IF(J114="pk","PRIMARY KEY ("&amp;E114&amp;")",IF(J114="u","UNIQUE ","")&amp;IF(OR(J114="i",J114="u"),"KEY "&amp;E114&amp;" ("&amp;E114&amp;")",""))</f>
        <v>KEY type (type)</v>
      </c>
      <c r="M114" s="29" t="str">
        <f aca="false">TRIM(E114&amp;" "&amp;K114)&amp;IF(C114="id"," AUTO_INCREMENT","")</f>
        <v>type SMALLINT NOT NULL</v>
      </c>
      <c r="N114" s="29" t="str">
        <f aca="false">IF(M114="","",IF(N113="",N113,N113&amp;", ")&amp;M114)</f>
        <v>id INT NOT NULL AUTO_INCREMENT, type SMALLINT NOT NULL</v>
      </c>
      <c r="O114" s="29" t="str">
        <f aca="false">IF(E114="","",O113&amp;IF(L114="","",", "&amp;L114))</f>
        <v>, PRIMARY KEY (id), KEY type (type)</v>
      </c>
      <c r="P114" s="29" t="str">
        <f aca="false">IF(AND(E114&lt;&gt;"",E115=""),"DROP TABLE IF EXISTS "&amp;D114&amp;"; ","")</f>
        <v/>
      </c>
      <c r="Q114" s="29" t="str">
        <f aca="false">IF(AND(E114&lt;&gt;"",E115=""),"CREATE TABLE IF NOT EXISTS "&amp;D114&amp;" ( "&amp;N114&amp;" "&amp;O114&amp;" ) ENGINE=InnoDB  DEFAULT CHARSET=utf8mb4 AUTO_INCREMENT=1 ;","")</f>
        <v/>
      </c>
      <c r="R114" s="29"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4" t="s">
        <v>446</v>
      </c>
      <c r="D115" s="29" t="str">
        <f aca="false">IF(B115&lt;&gt;"",B115,IF(D114&lt;&gt;"",D114,""))</f>
        <v>resource</v>
      </c>
      <c r="E115" s="29" t="str">
        <f aca="false">LOWER(C115)</f>
        <v>cloned_from_id</v>
      </c>
      <c r="F115" s="35" t="s">
        <v>376</v>
      </c>
      <c r="G115" s="39"/>
      <c r="H115" s="38" t="s">
        <v>387</v>
      </c>
      <c r="I115" s="37" t="s">
        <v>388</v>
      </c>
      <c r="J115" s="38" t="s">
        <v>379</v>
      </c>
      <c r="K115" s="33" t="str">
        <f aca="false">IF(F115="","",IF(F115="STRING","VARCHAR("&amp;G115&amp;")",F115)&amp;" "&amp;IF(H115="","NOT NULL","")&amp;" "&amp;IF(I115="","","DEFAULT "&amp;I115))</f>
        <v>INT  DEFAULT NULL</v>
      </c>
      <c r="L115" s="29" t="str">
        <f aca="false">IF(J115="pk","PRIMARY KEY ("&amp;E115&amp;")",IF(J115="u","UNIQUE ","")&amp;IF(OR(J115="i",J115="u"),"KEY "&amp;E115&amp;" ("&amp;E115&amp;")",""))</f>
        <v>KEY cloned_from_id (cloned_from_id)</v>
      </c>
      <c r="M115" s="29" t="str">
        <f aca="false">TRIM(E115&amp;" "&amp;K115)&amp;IF(C115="id"," AUTO_INCREMENT","")</f>
        <v>cloned_from_id INT DEFAULT NULL</v>
      </c>
      <c r="N115" s="29" t="str">
        <f aca="false">IF(M115="","",IF(N114="",N114,N114&amp;", ")&amp;M115)</f>
        <v>id INT NOT NULL AUTO_INCREMENT, type SMALLINT NOT NULL, cloned_from_id INT DEFAULT NULL</v>
      </c>
      <c r="O115" s="29" t="str">
        <f aca="false">IF(E115="","",O114&amp;IF(L115="","",", "&amp;L115))</f>
        <v>, PRIMARY KEY (id), KEY type (type), KEY cloned_from_id (cloned_from_id)</v>
      </c>
      <c r="P115" s="29" t="str">
        <f aca="false">IF(AND(E115&lt;&gt;"",E116=""),"DROP TABLE IF EXISTS "&amp;D115&amp;"; ","")</f>
        <v/>
      </c>
      <c r="Q115" s="29" t="str">
        <f aca="false">IF(AND(E115&lt;&gt;"",E116=""),"CREATE TABLE IF NOT EXISTS "&amp;D115&amp;" ( "&amp;N115&amp;" "&amp;O115&amp;" ) ENGINE=InnoDB  DEFAULT CHARSET=utf8mb4 AUTO_INCREMENT=1 ;","")</f>
        <v/>
      </c>
      <c r="R115" s="29"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4" t="s">
        <v>447</v>
      </c>
      <c r="D116" s="29" t="str">
        <f aca="false">IF(B116&lt;&gt;"",B116,IF(D115&lt;&gt;"",D115,""))</f>
        <v>resource</v>
      </c>
      <c r="E116" s="29" t="str">
        <f aca="false">LOWER(C116)</f>
        <v>chatmedium_type</v>
      </c>
      <c r="F116" s="35" t="s">
        <v>402</v>
      </c>
      <c r="G116" s="39"/>
      <c r="H116" s="38" t="s">
        <v>387</v>
      </c>
      <c r="I116" s="37" t="s">
        <v>388</v>
      </c>
      <c r="J116" s="38" t="s">
        <v>379</v>
      </c>
      <c r="K116" s="33" t="str">
        <f aca="false">IF(F116="","",IF(F116="STRING","VARCHAR("&amp;G116&amp;")",F116)&amp;" "&amp;IF(H116="","NOT NULL","")&amp;" "&amp;IF(I116="","","DEFAULT "&amp;I116))</f>
        <v>SMALLINT  DEFAULT NULL</v>
      </c>
      <c r="L116" s="29" t="str">
        <f aca="false">IF(J116="pk","PRIMARY KEY ("&amp;E116&amp;")",IF(J116="u","UNIQUE ","")&amp;IF(OR(J116="i",J116="u"),"KEY "&amp;E116&amp;" ("&amp;E116&amp;")",""))</f>
        <v>KEY chatmedium_type (chatmedium_type)</v>
      </c>
      <c r="M116" s="29" t="str">
        <f aca="false">TRIM(E116&amp;" "&amp;K116)&amp;IF(C116="id"," AUTO_INCREMENT","")</f>
        <v>chatmedium_type SMALLINT DEFAULT NULL</v>
      </c>
      <c r="N116" s="29" t="str">
        <f aca="false">IF(M116="","",IF(N115="",N115,N115&amp;", ")&amp;M116)</f>
        <v>id INT NOT NULL AUTO_INCREMENT, type SMALLINT NOT NULL, cloned_from_id INT DEFAULT NULL, chatmedium_type SMALLINT DEFAULT NULL</v>
      </c>
      <c r="O116" s="29" t="str">
        <f aca="false">IF(E116="","",O115&amp;IF(L116="","",", "&amp;L116))</f>
        <v>, PRIMARY KEY (id), KEY type (type), KEY cloned_from_id (cloned_from_id), KEY chatmedium_type (chatmedium_type)</v>
      </c>
      <c r="P116" s="29" t="str">
        <f aca="false">IF(AND(E116&lt;&gt;"",E117=""),"DROP TABLE IF EXISTS "&amp;D116&amp;"; ","")</f>
        <v/>
      </c>
      <c r="Q116" s="29" t="str">
        <f aca="false">IF(AND(E116&lt;&gt;"",E117=""),"CREATE TABLE IF NOT EXISTS "&amp;D116&amp;" ( "&amp;N116&amp;" "&amp;O116&amp;" ) ENGINE=InnoDB  DEFAULT CHARSET=utf8mb4 AUTO_INCREMENT=1 ;","")</f>
        <v/>
      </c>
      <c r="R116" s="29"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4" t="s">
        <v>448</v>
      </c>
      <c r="D117" s="29" t="str">
        <f aca="false">IF(B117&lt;&gt;"",B117,IF(D116&lt;&gt;"",D116,""))</f>
        <v>resource</v>
      </c>
      <c r="E117" s="29" t="str">
        <f aca="false">LOWER(C117)</f>
        <v>file_id</v>
      </c>
      <c r="F117" s="35" t="s">
        <v>381</v>
      </c>
      <c r="G117" s="39" t="n">
        <v>255</v>
      </c>
      <c r="H117" s="38" t="s">
        <v>387</v>
      </c>
      <c r="I117" s="37" t="s">
        <v>388</v>
      </c>
      <c r="J117" s="38" t="s">
        <v>379</v>
      </c>
      <c r="K117" s="33" t="str">
        <f aca="false">IF(F117="","",IF(F117="STRING","VARCHAR("&amp;G117&amp;")",F117)&amp;" "&amp;IF(H117="","NOT NULL","")&amp;" "&amp;IF(I117="","","DEFAULT "&amp;I117))</f>
        <v>VARCHAR(255)  DEFAULT NULL</v>
      </c>
      <c r="L117" s="29" t="str">
        <f aca="false">IF(J117="pk","PRIMARY KEY ("&amp;E117&amp;")",IF(J117="u","UNIQUE ","")&amp;IF(OR(J117="i",J117="u"),"KEY "&amp;E117&amp;" ("&amp;E117&amp;")",""))</f>
        <v>KEY file_id (file_id)</v>
      </c>
      <c r="M117" s="29" t="str">
        <f aca="false">TRIM(E117&amp;" "&amp;K117)&amp;IF(C117="id"," AUTO_INCREMENT","")</f>
        <v>file_id VARCHAR(255) DEFAULT NULL</v>
      </c>
      <c r="N117" s="29" t="str">
        <f aca="false">IF(M117="","",IF(N116="",N116,N116&amp;", ")&amp;M117)</f>
        <v>id INT NOT NULL AUTO_INCREMENT, type SMALLINT NOT NULL, cloned_from_id INT DEFAULT NULL, chatmedium_type SMALLINT DEFAULT NULL, file_id VARCHAR(255) DEFAULT NULL</v>
      </c>
      <c r="O117" s="29" t="str">
        <f aca="false">IF(E117="","",O116&amp;IF(L117="","",", "&amp;L117))</f>
        <v>, PRIMARY KEY (id), KEY type (type), KEY cloned_from_id (cloned_from_id), KEY chatmedium_type (chatmedium_type), KEY file_id (file_id)</v>
      </c>
      <c r="P117" s="29" t="str">
        <f aca="false">IF(AND(E117&lt;&gt;"",E118=""),"DROP TABLE IF EXISTS "&amp;D117&amp;"; ","")</f>
        <v/>
      </c>
      <c r="Q117" s="29" t="str">
        <f aca="false">IF(AND(E117&lt;&gt;"",E118=""),"CREATE TABLE IF NOT EXISTS "&amp;D117&amp;" ( "&amp;N117&amp;" "&amp;O117&amp;" ) ENGINE=InnoDB  DEFAULT CHARSET=utf8mb4 AUTO_INCREMENT=1 ;","")</f>
        <v/>
      </c>
      <c r="R117" s="29"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4" t="s">
        <v>449</v>
      </c>
      <c r="D118" s="29" t="str">
        <f aca="false">IF(B118&lt;&gt;"",B118,IF(D117&lt;&gt;"",D117,""))</f>
        <v>resource</v>
      </c>
      <c r="E118" s="29" t="str">
        <f aca="false">LOWER(C118)</f>
        <v>chatmedium_authinfo</v>
      </c>
      <c r="F118" s="35" t="s">
        <v>381</v>
      </c>
      <c r="G118" s="39" t="n">
        <v>255</v>
      </c>
      <c r="H118" s="38" t="s">
        <v>387</v>
      </c>
      <c r="I118" s="37" t="s">
        <v>388</v>
      </c>
      <c r="J118" s="37"/>
      <c r="K118" s="33" t="str">
        <f aca="false">IF(F118="","",IF(F118="STRING","VARCHAR("&amp;G118&amp;")",F118)&amp;" "&amp;IF(H118="","NOT NULL","")&amp;" "&amp;IF(I118="","","DEFAULT "&amp;I118))</f>
        <v>VARCHAR(255)  DEFAULT NULL</v>
      </c>
      <c r="L118" s="29" t="str">
        <f aca="false">IF(J118="pk","PRIMARY KEY ("&amp;E118&amp;")",IF(J118="u","UNIQUE ","")&amp;IF(OR(J118="i",J118="u"),"KEY "&amp;E118&amp;" ("&amp;E118&amp;")",""))</f>
        <v/>
      </c>
      <c r="M118" s="29" t="str">
        <f aca="false">TRIM(E118&amp;" "&amp;K118)&amp;IF(C118="id"," AUTO_INCREMENT","")</f>
        <v>chatmedium_authinfo VARCHAR(255) DEFAULT NULL</v>
      </c>
      <c r="N118" s="29" t="str">
        <f aca="false">IF(M118="","",IF(N117="",N117,N117&amp;", ")&amp;M118)</f>
        <v>id INT NOT NULL AUTO_INCREMENT, type SMALLINT NOT NULL, cloned_from_id INT DEFAULT NULL, chatmedium_type SMALLINT DEFAULT NULL, file_id VARCHAR(255) DEFAULT NULL, chatmedium_authinfo VARCHAR(255) DEFAULT NULL</v>
      </c>
      <c r="O118" s="29" t="str">
        <f aca="false">IF(E118="","",O117&amp;IF(L118="","",", "&amp;L118))</f>
        <v>, PRIMARY KEY (id), KEY type (type), KEY cloned_from_id (cloned_from_id), KEY chatmedium_type (chatmedium_type), KEY file_id (file_id)</v>
      </c>
      <c r="P118" s="29" t="str">
        <f aca="false">IF(AND(E118&lt;&gt;"",E119=""),"DROP TABLE IF EXISTS "&amp;D118&amp;"; ","")</f>
        <v/>
      </c>
      <c r="Q118" s="29" t="str">
        <f aca="false">IF(AND(E118&lt;&gt;"",E119=""),"CREATE TABLE IF NOT EXISTS "&amp;D118&amp;" ( "&amp;N118&amp;" "&amp;O118&amp;" ) ENGINE=InnoDB  DEFAULT CHARSET=utf8mb4 AUTO_INCREMENT=1 ;","")</f>
        <v/>
      </c>
      <c r="R118" s="29"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4" t="s">
        <v>450</v>
      </c>
      <c r="D119" s="29" t="str">
        <f aca="false">IF(B119&lt;&gt;"",B119,IF(D118&lt;&gt;"",D118,""))</f>
        <v>resource</v>
      </c>
      <c r="E119" s="29" t="str">
        <f aca="false">LOWER(C119)</f>
        <v>filename</v>
      </c>
      <c r="F119" s="35" t="s">
        <v>381</v>
      </c>
      <c r="G119" s="39" t="n">
        <v>255</v>
      </c>
      <c r="H119" s="38" t="s">
        <v>387</v>
      </c>
      <c r="I119" s="37" t="s">
        <v>388</v>
      </c>
      <c r="J119" s="37"/>
      <c r="K119" s="33" t="str">
        <f aca="false">IF(F119="","",IF(F119="STRING","VARCHAR("&amp;G119&amp;")",F119)&amp;" "&amp;IF(H119="","NOT NULL","")&amp;" "&amp;IF(I119="","","DEFAULT "&amp;I119))</f>
        <v>VARCHAR(255)  DEFAULT NULL</v>
      </c>
      <c r="L119" s="29" t="str">
        <f aca="false">IF(J119="pk","PRIMARY KEY ("&amp;E119&amp;")",IF(J119="u","UNIQUE ","")&amp;IF(OR(J119="i",J119="u"),"KEY "&amp;E119&amp;" ("&amp;E119&amp;")",""))</f>
        <v/>
      </c>
      <c r="M119" s="29" t="str">
        <f aca="false">TRIM(E119&amp;" "&amp;K119)&amp;IF(C119="id"," AUTO_INCREMENT","")</f>
        <v>filename VARCHAR(255) DEFAULT NULL</v>
      </c>
      <c r="N119" s="29"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29" t="str">
        <f aca="false">IF(E119="","",O118&amp;IF(L119="","",", "&amp;L119))</f>
        <v>, PRIMARY KEY (id), KEY type (type), KEY cloned_from_id (cloned_from_id), KEY chatmedium_type (chatmedium_type), KEY file_id (file_id)</v>
      </c>
      <c r="P119" s="29" t="str">
        <f aca="false">IF(AND(E119&lt;&gt;"",E120=""),"DROP TABLE IF EXISTS "&amp;D119&amp;"; ","")</f>
        <v/>
      </c>
      <c r="Q119" s="29" t="str">
        <f aca="false">IF(AND(E119&lt;&gt;"",E120=""),"CREATE TABLE IF NOT EXISTS "&amp;D119&amp;" ( "&amp;N119&amp;" "&amp;O119&amp;" ) ENGINE=InnoDB  DEFAULT CHARSET=utf8mb4 AUTO_INCREMENT=1 ;","")</f>
        <v/>
      </c>
      <c r="R119" s="29"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451</v>
      </c>
      <c r="D120" s="29" t="str">
        <f aca="false">IF(B120&lt;&gt;"",B120,IF(D119&lt;&gt;"",D119,""))</f>
        <v>resource</v>
      </c>
      <c r="E120" s="29" t="str">
        <f aca="false">LOWER(C120)</f>
        <v>metainfo</v>
      </c>
      <c r="F120" s="35" t="s">
        <v>381</v>
      </c>
      <c r="G120" s="39" t="n">
        <v>255</v>
      </c>
      <c r="H120" s="38" t="s">
        <v>387</v>
      </c>
      <c r="I120" s="37" t="s">
        <v>388</v>
      </c>
      <c r="J120" s="37"/>
      <c r="K120" s="33" t="str">
        <f aca="false">IF(F120="","",IF(F120="STRING","VARCHAR("&amp;G120&amp;")",F120)&amp;" "&amp;IF(H120="","NOT NULL","")&amp;" "&amp;IF(I120="","","DEFAULT "&amp;I120))</f>
        <v>VARCHAR(255)  DEFAULT NULL</v>
      </c>
      <c r="L120" s="29" t="str">
        <f aca="false">IF(J120="pk","PRIMARY KEY ("&amp;E120&amp;")",IF(J120="u","UNIQUE ","")&amp;IF(OR(J120="i",J120="u"),"KEY "&amp;E120&amp;" ("&amp;E120&amp;")",""))</f>
        <v/>
      </c>
      <c r="M120" s="29" t="str">
        <f aca="false">TRIM(E120&amp;" "&amp;K120)&amp;IF(C120="id"," AUTO_INCREMENT","")</f>
        <v>metainfo VARCHAR(255) DEFAULT NULL</v>
      </c>
      <c r="N120" s="29"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29" t="str">
        <f aca="false">IF(E120="","",O119&amp;IF(L120="","",", "&amp;L120))</f>
        <v>, PRIMARY KEY (id), KEY type (type), KEY cloned_from_id (cloned_from_id), KEY chatmedium_type (chatmedium_type), KEY file_id (file_id)</v>
      </c>
      <c r="P120" s="29" t="str">
        <f aca="false">IF(AND(E120&lt;&gt;"",E121=""),"DROP TABLE IF EXISTS "&amp;D120&amp;"; ","")</f>
        <v/>
      </c>
      <c r="Q120" s="29" t="str">
        <f aca="false">IF(AND(E120&lt;&gt;"",E121=""),"CREATE TABLE IF NOT EXISTS "&amp;D120&amp;" ( "&amp;N120&amp;" "&amp;O120&amp;" ) ENGINE=InnoDB  DEFAULT CHARSET=utf8mb4 AUTO_INCREMENT=1 ;","")</f>
        <v/>
      </c>
      <c r="R120" s="29"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4" t="s">
        <v>452</v>
      </c>
      <c r="D121" s="29" t="str">
        <f aca="false">IF(B121&lt;&gt;"",B121,IF(D120&lt;&gt;"",D120,""))</f>
        <v>resource</v>
      </c>
      <c r="E121" s="29" t="str">
        <f aca="false">LOWER(C121)</f>
        <v>interaction_id</v>
      </c>
      <c r="F121" s="35" t="s">
        <v>376</v>
      </c>
      <c r="G121" s="36"/>
      <c r="H121" s="38" t="s">
        <v>387</v>
      </c>
      <c r="I121" s="37" t="s">
        <v>388</v>
      </c>
      <c r="J121" s="38" t="s">
        <v>379</v>
      </c>
      <c r="K121" s="33" t="str">
        <f aca="false">IF(F121="","",IF(F121="STRING","VARCHAR("&amp;G121&amp;")",F121)&amp;" "&amp;IF(H121="","NOT NULL","")&amp;" "&amp;IF(I121="","","DEFAULT "&amp;I121))</f>
        <v>INT  DEFAULT NULL</v>
      </c>
      <c r="L121" s="29" t="str">
        <f aca="false">IF(J121="pk","PRIMARY KEY ("&amp;E121&amp;")",IF(J121="u","UNIQUE ","")&amp;IF(OR(J121="i",J121="u"),"KEY "&amp;E121&amp;" ("&amp;E121&amp;")",""))</f>
        <v>KEY interaction_id (interaction_id)</v>
      </c>
      <c r="M121" s="29" t="str">
        <f aca="false">TRIM(E121&amp;" "&amp;K121)&amp;IF(C121="id"," AUTO_INCREMENT","")</f>
        <v>interaction_id INT DEFAULT NULL</v>
      </c>
      <c r="N121" s="29"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29" t="str">
        <f aca="false">IF(E121="","",O120&amp;IF(L121="","",", "&amp;L121))</f>
        <v>, PRIMARY KEY (id), KEY type (type), KEY cloned_from_id (cloned_from_id), KEY chatmedium_type (chatmedium_type), KEY file_id (file_id), KEY interaction_id (interaction_id)</v>
      </c>
      <c r="P121" s="29" t="str">
        <f aca="false">IF(AND(E121&lt;&gt;"",E122=""),"DROP TABLE IF EXISTS "&amp;D121&amp;"; ","")</f>
        <v/>
      </c>
      <c r="Q121" s="29" t="str">
        <f aca="false">IF(AND(E121&lt;&gt;"",E122=""),"CREATE TABLE IF NOT EXISTS "&amp;D121&amp;" ( "&amp;N121&amp;" "&amp;O121&amp;" ) ENGINE=InnoDB  DEFAULT CHARSET=utf8mb4 AUTO_INCREMENT=1 ;","")</f>
        <v/>
      </c>
      <c r="R121" s="29"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4" t="s">
        <v>453</v>
      </c>
      <c r="D122" s="29" t="str">
        <f aca="false">IF(B122&lt;&gt;"",B122,IF(D121&lt;&gt;"",D121,""))</f>
        <v>resource</v>
      </c>
      <c r="E122" s="29" t="str">
        <f aca="false">LOWER(C122)</f>
        <v>download_state</v>
      </c>
      <c r="F122" s="35" t="s">
        <v>454</v>
      </c>
      <c r="G122" s="36"/>
      <c r="H122" s="38"/>
      <c r="I122" s="37" t="s">
        <v>455</v>
      </c>
      <c r="J122" s="38" t="s">
        <v>379</v>
      </c>
      <c r="K122" s="33" t="str">
        <f aca="false">IF(F122="","",IF(F122="STRING","VARCHAR("&amp;G122&amp;")",F122)&amp;" "&amp;IF(H122="","NOT NULL","")&amp;" "&amp;IF(I122="","","DEFAULT "&amp;I122))</f>
        <v>ENUM('nonapplicable','avoided','pending','doing','done','error') NOT NULL DEFAULT 'avoided'</v>
      </c>
      <c r="L122" s="29" t="str">
        <f aca="false">IF(J122="pk","PRIMARY KEY ("&amp;E122&amp;")",IF(J122="u","UNIQUE ","")&amp;IF(OR(J122="i",J122="u"),"KEY "&amp;E122&amp;" ("&amp;E122&amp;")",""))</f>
        <v>KEY download_state (download_state)</v>
      </c>
      <c r="M122" s="29" t="str">
        <f aca="false">TRIM(E122&amp;" "&amp;K122)&amp;IF(C122="id"," AUTO_INCREMENT","")</f>
        <v>download_state ENUM('nonapplicable','avoided','pending','doing','done','error') NOT NULL DEFAULT 'avoided'</v>
      </c>
      <c r="N122" s="29"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29" t="str">
        <f aca="false">IF(E122="","",O121&amp;IF(L122="","",", "&amp;L122))</f>
        <v>, PRIMARY KEY (id), KEY type (type), KEY cloned_from_id (cloned_from_id), KEY chatmedium_type (chatmedium_type), KEY file_id (file_id), KEY interaction_id (interaction_id), KEY download_state (download_state)</v>
      </c>
      <c r="P122" s="29" t="str">
        <f aca="false">IF(AND(E122&lt;&gt;"",E123=""),"DROP TABLE IF EXISTS "&amp;D122&amp;"; ","")</f>
        <v/>
      </c>
      <c r="Q122" s="29" t="str">
        <f aca="false">IF(AND(E122&lt;&gt;"",E123=""),"CREATE TABLE IF NOT EXISTS "&amp;D122&amp;" ( "&amp;N122&amp;" "&amp;O122&amp;" ) ENGINE=InnoDB  DEFAULT CHARSET=utf8mb4 AUTO_INCREMENT=1 ;","")</f>
        <v/>
      </c>
      <c r="R122" s="29"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4" t="s">
        <v>437</v>
      </c>
      <c r="D123" s="29" t="str">
        <f aca="false">IF(B123&lt;&gt;"",B123,IF(D122&lt;&gt;"",D122,""))</f>
        <v>resource</v>
      </c>
      <c r="E123" s="29" t="str">
        <f aca="false">LOWER(C123)</f>
        <v>try_count</v>
      </c>
      <c r="F123" s="35" t="s">
        <v>431</v>
      </c>
      <c r="G123" s="36"/>
      <c r="H123" s="37"/>
      <c r="I123" s="37" t="n">
        <v>0</v>
      </c>
      <c r="J123" s="38" t="s">
        <v>379</v>
      </c>
      <c r="K123" s="33" t="str">
        <f aca="false">IF(F123="","",IF(F123="STRING","VARCHAR("&amp;G123&amp;")",F123)&amp;" "&amp;IF(H123="","NOT NULL","")&amp;" "&amp;IF(I123="","","DEFAULT "&amp;I123))</f>
        <v>TINYINT NOT NULL DEFAULT 0</v>
      </c>
      <c r="L123" s="29" t="str">
        <f aca="false">IF(J123="pk","PRIMARY KEY ("&amp;E123&amp;")",IF(J123="u","UNIQUE ","")&amp;IF(OR(J123="i",J123="u"),"KEY "&amp;E123&amp;" ("&amp;E123&amp;")",""))</f>
        <v>KEY try_count (try_count)</v>
      </c>
      <c r="M123" s="29" t="str">
        <f aca="false">TRIM(E123&amp;" "&amp;K123)&amp;IF(C123="id"," AUTO_INCREMENT","")</f>
        <v>try_count TINYINT NOT NULL DEFAULT 0</v>
      </c>
      <c r="N123" s="29"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29" t="str">
        <f aca="false">IF(E123="","",O122&amp;IF(L123="","",", "&amp;L123))</f>
        <v>, PRIMARY KEY (id), KEY type (type), KEY cloned_from_id (cloned_from_id), KEY chatmedium_type (chatmedium_type), KEY file_id (file_id), KEY interaction_id (interaction_id), KEY download_state (download_state), KEY try_count (try_count)</v>
      </c>
      <c r="P123" s="29" t="str">
        <f aca="false">IF(AND(E123&lt;&gt;"",E124=""),"DROP TABLE IF EXISTS "&amp;D123&amp;"; ","")</f>
        <v/>
      </c>
      <c r="Q123" s="29" t="str">
        <f aca="false">IF(AND(E123&lt;&gt;"",E124=""),"CREATE TABLE IF NOT EXISTS "&amp;D123&amp;" ( "&amp;N123&amp;" "&amp;O123&amp;" ) ENGINE=InnoDB  DEFAULT CHARSET=utf8mb4 AUTO_INCREMENT=1 ;","")</f>
        <v/>
      </c>
      <c r="R123" s="29"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4" t="s">
        <v>385</v>
      </c>
      <c r="D124" s="29" t="str">
        <f aca="false">IF(B124&lt;&gt;"",B124,IF(D123&lt;&gt;"",D123,""))</f>
        <v>resource</v>
      </c>
      <c r="E124" s="29" t="str">
        <f aca="false">LOWER(C124)</f>
        <v>deleted</v>
      </c>
      <c r="F124" s="35" t="s">
        <v>386</v>
      </c>
      <c r="G124" s="36"/>
      <c r="H124" s="38" t="s">
        <v>387</v>
      </c>
      <c r="I124" s="38" t="s">
        <v>388</v>
      </c>
      <c r="J124" s="38" t="s">
        <v>379</v>
      </c>
      <c r="K124" s="33" t="str">
        <f aca="false">IF(F124="","",IF(F124="STRING","VARCHAR("&amp;G124&amp;")",F124)&amp;" "&amp;IF(H124="","NOT NULL","")&amp;" "&amp;IF(I124="","","DEFAULT "&amp;I124))</f>
        <v>DATETIME  DEFAULT NULL</v>
      </c>
      <c r="L124" s="29" t="str">
        <f aca="false">IF(J124="pk","PRIMARY KEY ("&amp;E124&amp;")",IF(J124="u","UNIQUE ","")&amp;IF(OR(J124="i",J124="u"),"KEY "&amp;E124&amp;" ("&amp;E124&amp;")",""))</f>
        <v>KEY deleted (deleted)</v>
      </c>
      <c r="M124" s="29" t="str">
        <f aca="false">TRIM(E124&amp;" "&amp;K124)&amp;IF(C124="id"," AUTO_INCREMENT","")</f>
        <v>deleted DATETIME DEFAULT NULL</v>
      </c>
      <c r="N124" s="29"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29"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29" t="str">
        <f aca="false">IF(AND(E124&lt;&gt;"",E125=""),"DROP TABLE IF EXISTS "&amp;D124&amp;"; ","")</f>
        <v/>
      </c>
      <c r="Q124" s="29" t="str">
        <f aca="false">IF(AND(E124&lt;&gt;"",E125=""),"CREATE TABLE IF NOT EXISTS "&amp;D124&amp;" ( "&amp;N124&amp;" "&amp;O124&amp;" ) ENGINE=InnoDB  DEFAULT CHARSET=utf8mb4 AUTO_INCREMENT=1 ;","")</f>
        <v/>
      </c>
      <c r="R124" s="29"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4" t="s">
        <v>389</v>
      </c>
      <c r="D125" s="29" t="str">
        <f aca="false">IF(B125&lt;&gt;"",B125,IF(D124&lt;&gt;"",D124,""))</f>
        <v>resource</v>
      </c>
      <c r="E125" s="29" t="str">
        <f aca="false">LOWER(C125)</f>
        <v>updated</v>
      </c>
      <c r="F125" s="35" t="s">
        <v>390</v>
      </c>
      <c r="G125" s="36" t="s">
        <v>36</v>
      </c>
      <c r="H125" s="38" t="s">
        <v>36</v>
      </c>
      <c r="I125" s="38" t="s">
        <v>391</v>
      </c>
      <c r="J125" s="38" t="s">
        <v>379</v>
      </c>
      <c r="K125" s="33" t="str">
        <f aca="false">IF(F125="","",IF(F125="STRING","VARCHAR("&amp;G125&amp;")",F125)&amp;" "&amp;IF(H125="","NOT NULL","")&amp;" "&amp;IF(I125="","","DEFAULT "&amp;I125))</f>
        <v>TIMESTAMP  DEFAULT CURRENT_TIMESTAMP ON UPDATE CURRENT_TIMESTAMP</v>
      </c>
      <c r="L125" s="29" t="str">
        <f aca="false">IF(J125="pk","PRIMARY KEY ("&amp;E125&amp;")",IF(J125="u","UNIQUE ","")&amp;IF(OR(J125="i",J125="u"),"KEY "&amp;E125&amp;" ("&amp;E125&amp;")",""))</f>
        <v>KEY updated (updated)</v>
      </c>
      <c r="M125" s="29" t="str">
        <f aca="false">TRIM(E125&amp;" "&amp;K125)&amp;IF(C125="id"," AUTO_INCREMENT","")</f>
        <v>updated TIMESTAMP DEFAULT CURRENT_TIMESTAMP ON UPDATE CURRENT_TIMESTAMP</v>
      </c>
      <c r="N125" s="29"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29"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29" t="str">
        <f aca="false">IF(AND(E125&lt;&gt;"",E126=""),"DROP TABLE IF EXISTS "&amp;D125&amp;"; ","")</f>
        <v/>
      </c>
      <c r="Q125" s="29" t="str">
        <f aca="false">IF(AND(E125&lt;&gt;"",E126=""),"CREATE TABLE IF NOT EXISTS "&amp;D125&amp;" ( "&amp;N125&amp;" "&amp;O125&amp;" ) ENGINE=InnoDB  DEFAULT CHARSET=utf8mb4 AUTO_INCREMENT=1 ;","")</f>
        <v/>
      </c>
      <c r="R125" s="29"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4" t="s">
        <v>392</v>
      </c>
      <c r="D126" s="29" t="str">
        <f aca="false">IF(B126&lt;&gt;"",B126,IF(D125&lt;&gt;"",D125,""))</f>
        <v>resource</v>
      </c>
      <c r="E126" s="29" t="str">
        <f aca="false">LOWER(C126)</f>
        <v>rand</v>
      </c>
      <c r="F126" s="35" t="s">
        <v>381</v>
      </c>
      <c r="G126" s="36" t="n">
        <v>8</v>
      </c>
      <c r="H126" s="38"/>
      <c r="I126" s="38" t="n">
        <v>12345678</v>
      </c>
      <c r="J126" s="38"/>
      <c r="K126" s="33" t="str">
        <f aca="false">IF(F126="","",IF(F126="STRING","VARCHAR("&amp;G126&amp;")",F126)&amp;" "&amp;IF(H126="","NOT NULL","")&amp;" "&amp;IF(I126="","","DEFAULT "&amp;I126))</f>
        <v>VARCHAR(8) NOT NULL DEFAULT 12345678</v>
      </c>
      <c r="L126" s="29" t="str">
        <f aca="false">IF(J126="pk","PRIMARY KEY ("&amp;E126&amp;")",IF(J126="u","UNIQUE ","")&amp;IF(OR(J126="i",J126="u"),"KEY "&amp;E126&amp;" ("&amp;E126&amp;")",""))</f>
        <v/>
      </c>
      <c r="M126" s="29" t="str">
        <f aca="false">TRIM(E126&amp;" "&amp;K126)&amp;IF(C126="id"," AUTO_INCREMENT","")</f>
        <v>rand VARCHAR(8) NOT NULL DEFAULT 12345678</v>
      </c>
      <c r="N126" s="29"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29"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29" t="str">
        <f aca="false">IF(AND(E126&lt;&gt;"",E127=""),"DROP TABLE IF EXISTS "&amp;D126&amp;"; ","")</f>
        <v>DROP TABLE IF EXISTS resource; </v>
      </c>
      <c r="Q126" s="29"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29" t="str">
        <f aca="false">P126&amp;Q126</f>
        <v>DROP TABLE IF EXISTS resource; 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4"/>
      <c r="D127" s="29" t="str">
        <f aca="false">IF(B127&lt;&gt;"",B127,IF(D126&lt;&gt;"",D126,""))</f>
        <v>resource</v>
      </c>
      <c r="E127" s="29" t="str">
        <f aca="false">LOWER(C127)</f>
        <v/>
      </c>
      <c r="F127" s="35"/>
      <c r="G127" s="36"/>
      <c r="H127" s="38"/>
      <c r="I127" s="38"/>
      <c r="J127" s="38"/>
      <c r="K127" s="33" t="str">
        <f aca="false">IF(F127="","",IF(F127="STRING","VARCHAR("&amp;G127&amp;")",F127)&amp;" "&amp;IF(H127="","NOT NULL","")&amp;" "&amp;IF(I127="","","DEFAULT "&amp;I127))</f>
        <v/>
      </c>
      <c r="L127" s="29" t="str">
        <f aca="false">IF(J127="pk","PRIMARY KEY ("&amp;E127&amp;")",IF(J127="u","UNIQUE ","")&amp;IF(OR(J127="i",J127="u"),"KEY "&amp;E127&amp;" ("&amp;E127&amp;")",""))</f>
        <v/>
      </c>
      <c r="M127" s="29" t="str">
        <f aca="false">TRIM(E127&amp;" "&amp;K127)&amp;IF(C127="id"," AUTO_INCREMENT","")</f>
        <v/>
      </c>
      <c r="N127" s="29" t="str">
        <f aca="false">IF(M127="","",IF(N126="",N126,N126&amp;", ")&amp;M127)</f>
        <v/>
      </c>
      <c r="O127" s="29" t="str">
        <f aca="false">IF(E127="","",O126&amp;IF(L127="","",", "&amp;L127))</f>
        <v/>
      </c>
      <c r="P127" s="29" t="str">
        <f aca="false">IF(AND(E127&lt;&gt;"",E128=""),"DROP TABLE IF EXISTS "&amp;D127&amp;"; ","")</f>
        <v/>
      </c>
      <c r="Q127" s="29" t="str">
        <f aca="false">IF(AND(E127&lt;&gt;"",E128=""),"CREATE TABLE IF NOT EXISTS "&amp;D127&amp;" ( "&amp;N127&amp;" "&amp;O127&amp;" ) ENGINE=InnoDB  DEFAULT CHARSET=utf8mb4 AUTO_INCREMENT=1 ;","")</f>
        <v/>
      </c>
      <c r="R127" s="29"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6" customFormat="true" ht="12.8" hidden="false" customHeight="false" outlineLevel="0" collapsed="false">
      <c r="B128" s="27" t="s">
        <v>456</v>
      </c>
      <c r="C128" s="28"/>
      <c r="D128" s="29" t="str">
        <f aca="false">IF(B128&lt;&gt;"",B128,IF(D127&lt;&gt;"",D127,""))</f>
        <v>interaction</v>
      </c>
      <c r="E128" s="29" t="str">
        <f aca="false">LOWER(C128)</f>
        <v/>
      </c>
      <c r="F128" s="30"/>
      <c r="G128" s="31"/>
      <c r="H128" s="32"/>
      <c r="I128" s="32"/>
      <c r="J128" s="32"/>
      <c r="K128" s="33" t="str">
        <f aca="false">IF(F128="","",IF(F128="STRING","VARCHAR("&amp;G128&amp;")",F128)&amp;" "&amp;IF(H128="","NOT NULL","")&amp;" "&amp;IF(I128="","","DEFAULT "&amp;I128))</f>
        <v/>
      </c>
      <c r="L128" s="29" t="str">
        <f aca="false">IF(J128="pk","PRIMARY KEY ("&amp;E128&amp;")",IF(J128="u","UNIQUE ","")&amp;IF(OR(J128="i",J128="u"),"KEY "&amp;E128&amp;" ("&amp;E128&amp;")",""))</f>
        <v/>
      </c>
      <c r="M128" s="29" t="str">
        <f aca="false">TRIM(E128&amp;" "&amp;K128)&amp;IF(C128="id"," AUTO_INCREMENT","")</f>
        <v/>
      </c>
      <c r="N128" s="29" t="str">
        <f aca="false">IF(M128="","",IF(N127="",N127,N127&amp;", ")&amp;M128)</f>
        <v/>
      </c>
      <c r="O128" s="29" t="str">
        <f aca="false">IF(E128="","",O127&amp;IF(L128="","",", "&amp;L128))</f>
        <v/>
      </c>
      <c r="P128" s="29" t="str">
        <f aca="false">IF(AND(E128&lt;&gt;"",E129=""),"DROP TABLE IF EXISTS "&amp;D128&amp;"; ","")</f>
        <v/>
      </c>
      <c r="Q128" s="29" t="str">
        <f aca="false">IF(AND(E128&lt;&gt;"",E129=""),"CREATE TABLE IF NOT EXISTS "&amp;D128&amp;" ( "&amp;N128&amp;" "&amp;O128&amp;" ) ENGINE=InnoDB  DEFAULT CHARSET=utf8mb4 AUTO_INCREMENT=1 ;","")</f>
        <v/>
      </c>
      <c r="R128" s="29" t="str">
        <f aca="false">P128&amp;Q128</f>
        <v/>
      </c>
      <c r="W128" s="26" t="str">
        <f aca="false">IF(B128&lt;&gt;"",B128,W127)</f>
        <v>interaction</v>
      </c>
      <c r="X128" s="26"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4" t="s">
        <v>240</v>
      </c>
      <c r="D129" s="29" t="str">
        <f aca="false">IF(B129&lt;&gt;"",B129,IF(D128&lt;&gt;"",D128,""))</f>
        <v>interaction</v>
      </c>
      <c r="E129" s="29" t="str">
        <f aca="false">LOWER(C129)</f>
        <v>id</v>
      </c>
      <c r="F129" s="35" t="s">
        <v>376</v>
      </c>
      <c r="G129" s="36"/>
      <c r="H129" s="37"/>
      <c r="I129" s="37"/>
      <c r="J129" s="38" t="s">
        <v>377</v>
      </c>
      <c r="K129" s="33" t="str">
        <f aca="false">IF(F129="","",IF(F129="STRING","VARCHAR("&amp;G129&amp;")",F129)&amp;" "&amp;IF(H129="","NOT NULL","")&amp;" "&amp;IF(I129="","","DEFAULT "&amp;I129))</f>
        <v>INT NOT NULL </v>
      </c>
      <c r="L129" s="29" t="str">
        <f aca="false">IF(J129="pk","PRIMARY KEY ("&amp;E129&amp;")",IF(J129="u","UNIQUE ","")&amp;IF(OR(J129="i",J129="u"),"KEY "&amp;E129&amp;" ("&amp;E129&amp;")",""))</f>
        <v>PRIMARY KEY (id)</v>
      </c>
      <c r="M129" s="29" t="str">
        <f aca="false">TRIM(E129&amp;" "&amp;K129)&amp;IF(C129="id"," AUTO_INCREMENT","")</f>
        <v>id INT NOT NULL AUTO_INCREMENT</v>
      </c>
      <c r="N129" s="29" t="str">
        <f aca="false">IF(M129="","",IF(N128="",N128,N128&amp;", ")&amp;M129)</f>
        <v>id INT NOT NULL AUTO_INCREMENT</v>
      </c>
      <c r="O129" s="29" t="str">
        <f aca="false">IF(E129="","",O128&amp;IF(L129="","",", "&amp;L129))</f>
        <v>, PRIMARY KEY (id)</v>
      </c>
      <c r="P129" s="29" t="str">
        <f aca="false">IF(AND(E129&lt;&gt;"",E130=""),"DROP TABLE IF EXISTS "&amp;D129&amp;"; ","")</f>
        <v/>
      </c>
      <c r="Q129" s="29" t="str">
        <f aca="false">IF(AND(E129&lt;&gt;"",E130=""),"CREATE TABLE IF NOT EXISTS "&amp;D129&amp;" ( "&amp;N129&amp;" "&amp;O129&amp;" ) ENGINE=InnoDB  DEFAULT CHARSET=utf8mb4 AUTO_INCREMENT=1 ;","")</f>
        <v/>
      </c>
      <c r="R129" s="29"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4" t="s">
        <v>445</v>
      </c>
      <c r="D130" s="29" t="str">
        <f aca="false">IF(B130&lt;&gt;"",B130,IF(D129&lt;&gt;"",D129,""))</f>
        <v>interaction</v>
      </c>
      <c r="E130" s="29" t="str">
        <f aca="false">LOWER(C130)</f>
        <v>type</v>
      </c>
      <c r="F130" s="35" t="s">
        <v>402</v>
      </c>
      <c r="G130" s="39"/>
      <c r="H130" s="38"/>
      <c r="I130" s="37"/>
      <c r="J130" s="38" t="s">
        <v>379</v>
      </c>
      <c r="K130" s="33" t="str">
        <f aca="false">IF(F130="","",IF(F130="STRING","VARCHAR("&amp;G130&amp;")",F130)&amp;" "&amp;IF(H130="","NOT NULL","")&amp;" "&amp;IF(I130="","","DEFAULT "&amp;I130))</f>
        <v>SMALLINT NOT NULL </v>
      </c>
      <c r="L130" s="29" t="str">
        <f aca="false">IF(J130="pk","PRIMARY KEY ("&amp;E130&amp;")",IF(J130="u","UNIQUE ","")&amp;IF(OR(J130="i",J130="u"),"KEY "&amp;E130&amp;" ("&amp;E130&amp;")",""))</f>
        <v>KEY type (type)</v>
      </c>
      <c r="M130" s="29" t="str">
        <f aca="false">TRIM(E130&amp;" "&amp;K130)&amp;IF(C130="id"," AUTO_INCREMENT","")</f>
        <v>type SMALLINT NOT NULL</v>
      </c>
      <c r="N130" s="29" t="str">
        <f aca="false">IF(M130="","",IF(N129="",N129,N129&amp;", ")&amp;M130)</f>
        <v>id INT NOT NULL AUTO_INCREMENT, type SMALLINT NOT NULL</v>
      </c>
      <c r="O130" s="29" t="str">
        <f aca="false">IF(E130="","",O129&amp;IF(L130="","",", "&amp;L130))</f>
        <v>, PRIMARY KEY (id), KEY type (type)</v>
      </c>
      <c r="P130" s="29" t="str">
        <f aca="false">IF(AND(E130&lt;&gt;"",E131=""),"DROP TABLE IF EXISTS "&amp;D130&amp;"; ","")</f>
        <v/>
      </c>
      <c r="Q130" s="29" t="str">
        <f aca="false">IF(AND(E130&lt;&gt;"",E131=""),"CREATE TABLE IF NOT EXISTS "&amp;D130&amp;" ( "&amp;N130&amp;" "&amp;O130&amp;" ) ENGINE=InnoDB  DEFAULT CHARSET=utf8mb4 AUTO_INCREMENT=1 ;","")</f>
        <v/>
      </c>
      <c r="R130" s="29"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4" t="s">
        <v>457</v>
      </c>
      <c r="D131" s="29" t="str">
        <f aca="false">IF(B131&lt;&gt;"",B131,IF(D130&lt;&gt;"",D130,""))</f>
        <v>interaction</v>
      </c>
      <c r="E131" s="29" t="str">
        <f aca="false">LOWER(C131)</f>
        <v>subtype</v>
      </c>
      <c r="F131" s="35" t="s">
        <v>402</v>
      </c>
      <c r="G131" s="39"/>
      <c r="H131" s="38" t="s">
        <v>387</v>
      </c>
      <c r="I131" s="38" t="s">
        <v>388</v>
      </c>
      <c r="J131" s="37"/>
      <c r="K131" s="33" t="str">
        <f aca="false">IF(F131="","",IF(F131="STRING","VARCHAR("&amp;G131&amp;")",F131)&amp;" "&amp;IF(H131="","NOT NULL","")&amp;" "&amp;IF(I131="","","DEFAULT "&amp;I131))</f>
        <v>SMALLINT  DEFAULT NULL</v>
      </c>
      <c r="L131" s="29" t="str">
        <f aca="false">IF(J131="pk","PRIMARY KEY ("&amp;E131&amp;")",IF(J131="u","UNIQUE ","")&amp;IF(OR(J131="i",J131="u"),"KEY "&amp;E131&amp;" ("&amp;E131&amp;")",""))</f>
        <v/>
      </c>
      <c r="M131" s="29" t="str">
        <f aca="false">TRIM(E131&amp;" "&amp;K131)&amp;IF(C131="id"," AUTO_INCREMENT","")</f>
        <v>subtype SMALLINT DEFAULT NULL</v>
      </c>
      <c r="N131" s="29" t="str">
        <f aca="false">IF(M131="","",IF(N130="",N130,N130&amp;", ")&amp;M131)</f>
        <v>id INT NOT NULL AUTO_INCREMENT, type SMALLINT NOT NULL, subtype SMALLINT DEFAULT NULL</v>
      </c>
      <c r="O131" s="29" t="str">
        <f aca="false">IF(E131="","",O130&amp;IF(L131="","",", "&amp;L131))</f>
        <v>, PRIMARY KEY (id), KEY type (type)</v>
      </c>
      <c r="P131" s="29" t="str">
        <f aca="false">IF(AND(E131&lt;&gt;"",E132=""),"DROP TABLE IF EXISTS "&amp;D131&amp;"; ","")</f>
        <v/>
      </c>
      <c r="Q131" s="29" t="str">
        <f aca="false">IF(AND(E131&lt;&gt;"",E132=""),"CREATE TABLE IF NOT EXISTS "&amp;D131&amp;" ( "&amp;N131&amp;" "&amp;O131&amp;" ) ENGINE=InnoDB  DEFAULT CHARSET=utf8mb4 AUTO_INCREMENT=1 ;","")</f>
        <v/>
      </c>
      <c r="R131" s="29"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4" t="s">
        <v>378</v>
      </c>
      <c r="D132" s="29" t="str">
        <f aca="false">IF(B132&lt;&gt;"",B132,IF(D131&lt;&gt;"",D131,""))</f>
        <v>interaction</v>
      </c>
      <c r="E132" s="29" t="str">
        <f aca="false">LOWER(C132)</f>
        <v>cm_type</v>
      </c>
      <c r="F132" s="35" t="s">
        <v>402</v>
      </c>
      <c r="G132" s="39"/>
      <c r="H132" s="38" t="s">
        <v>387</v>
      </c>
      <c r="I132" s="38" t="s">
        <v>388</v>
      </c>
      <c r="J132" s="38" t="s">
        <v>379</v>
      </c>
      <c r="K132" s="33" t="str">
        <f aca="false">IF(F132="","",IF(F132="STRING","VARCHAR("&amp;G132&amp;")",F132)&amp;" "&amp;IF(H132="","NOT NULL","")&amp;" "&amp;IF(I132="","","DEFAULT "&amp;I132))</f>
        <v>SMALLINT  DEFAULT NULL</v>
      </c>
      <c r="L132" s="29" t="str">
        <f aca="false">IF(J132="pk","PRIMARY KEY ("&amp;E132&amp;")",IF(J132="u","UNIQUE ","")&amp;IF(OR(J132="i",J132="u"),"KEY "&amp;E132&amp;" ("&amp;E132&amp;")",""))</f>
        <v>KEY cm_type (cm_type)</v>
      </c>
      <c r="M132" s="29" t="str">
        <f aca="false">TRIM(E132&amp;" "&amp;K132)&amp;IF(C132="id"," AUTO_INCREMENT","")</f>
        <v>cm_type SMALLINT DEFAULT NULL</v>
      </c>
      <c r="N132" s="29" t="str">
        <f aca="false">IF(M132="","",IF(N131="",N131,N131&amp;", ")&amp;M132)</f>
        <v>id INT NOT NULL AUTO_INCREMENT, type SMALLINT NOT NULL, subtype SMALLINT DEFAULT NULL, cm_type SMALLINT DEFAULT NULL</v>
      </c>
      <c r="O132" s="29" t="str">
        <f aca="false">IF(E132="","",O131&amp;IF(L132="","",", "&amp;L132))</f>
        <v>, PRIMARY KEY (id), KEY type (type), KEY cm_type (cm_type)</v>
      </c>
      <c r="P132" s="29" t="str">
        <f aca="false">IF(AND(E132&lt;&gt;"",E133=""),"DROP TABLE IF EXISTS "&amp;D132&amp;"; ","")</f>
        <v/>
      </c>
      <c r="Q132" s="29" t="str">
        <f aca="false">IF(AND(E132&lt;&gt;"",E133=""),"CREATE TABLE IF NOT EXISTS "&amp;D132&amp;" ( "&amp;N132&amp;" "&amp;O132&amp;" ) ENGINE=InnoDB  DEFAULT CHARSET=utf8mb4 AUTO_INCREMENT=1 ;","")</f>
        <v/>
      </c>
      <c r="R132" s="29"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4" t="s">
        <v>382</v>
      </c>
      <c r="D133" s="29" t="str">
        <f aca="false">IF(B133&lt;&gt;"",B133,IF(D132&lt;&gt;"",D132,""))</f>
        <v>interaction</v>
      </c>
      <c r="E133" s="29" t="str">
        <f aca="false">LOWER(C133)</f>
        <v>cm_bot_name</v>
      </c>
      <c r="F133" s="35" t="s">
        <v>381</v>
      </c>
      <c r="G133" s="39" t="n">
        <v>64</v>
      </c>
      <c r="H133" s="38" t="s">
        <v>387</v>
      </c>
      <c r="I133" s="38" t="s">
        <v>388</v>
      </c>
      <c r="J133" s="38" t="s">
        <v>379</v>
      </c>
      <c r="K133" s="33" t="str">
        <f aca="false">IF(F133="","",IF(F133="STRING","VARCHAR("&amp;G133&amp;")",F133)&amp;" "&amp;IF(H133="","NOT NULL","")&amp;" "&amp;IF(I133="","","DEFAULT "&amp;I133))</f>
        <v>VARCHAR(64)  DEFAULT NULL</v>
      </c>
      <c r="L133" s="29" t="str">
        <f aca="false">IF(J133="pk","PRIMARY KEY ("&amp;E133&amp;")",IF(J133="u","UNIQUE ","")&amp;IF(OR(J133="i",J133="u"),"KEY "&amp;E133&amp;" ("&amp;E133&amp;")",""))</f>
        <v>KEY cm_bot_name (cm_bot_name)</v>
      </c>
      <c r="M133" s="29" t="str">
        <f aca="false">TRIM(E133&amp;" "&amp;K133)&amp;IF(C133="id"," AUTO_INCREMENT","")</f>
        <v>cm_bot_name VARCHAR(64) DEFAULT NULL</v>
      </c>
      <c r="N133" s="29" t="str">
        <f aca="false">IF(M133="","",IF(N132="",N132,N132&amp;", ")&amp;M133)</f>
        <v>id INT NOT NULL AUTO_INCREMENT, type SMALLINT NOT NULL, subtype SMALLINT DEFAULT NULL, cm_type SMALLINT DEFAULT NULL, cm_bot_name VARCHAR(64) DEFAULT NULL</v>
      </c>
      <c r="O133" s="29" t="str">
        <f aca="false">IF(E133="","",O132&amp;IF(L133="","",", "&amp;L133))</f>
        <v>, PRIMARY KEY (id), KEY type (type), KEY cm_type (cm_type), KEY cm_bot_name (cm_bot_name)</v>
      </c>
      <c r="P133" s="29" t="str">
        <f aca="false">IF(AND(E133&lt;&gt;"",E134=""),"DROP TABLE IF EXISTS "&amp;D133&amp;"; ","")</f>
        <v/>
      </c>
      <c r="Q133" s="29" t="str">
        <f aca="false">IF(AND(E133&lt;&gt;"",E134=""),"CREATE TABLE IF NOT EXISTS "&amp;D133&amp;" ( "&amp;N133&amp;" "&amp;O133&amp;" ) ENGINE=InnoDB  DEFAULT CHARSET=utf8mb4 AUTO_INCREMENT=1 ;","")</f>
        <v/>
      </c>
      <c r="R133" s="29"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4" t="s">
        <v>458</v>
      </c>
      <c r="D134" s="29" t="str">
        <f aca="false">IF(B134&lt;&gt;"",B134,IF(D133&lt;&gt;"",D133,""))</f>
        <v>interaction</v>
      </c>
      <c r="E134" s="29" t="str">
        <f aca="false">LOWER(C134)</f>
        <v>cm_sequence_id</v>
      </c>
      <c r="F134" s="35" t="s">
        <v>381</v>
      </c>
      <c r="G134" s="39" t="n">
        <v>64</v>
      </c>
      <c r="H134" s="38" t="s">
        <v>387</v>
      </c>
      <c r="I134" s="38" t="s">
        <v>388</v>
      </c>
      <c r="J134" s="38" t="s">
        <v>379</v>
      </c>
      <c r="K134" s="33" t="str">
        <f aca="false">IF(F134="","",IF(F134="STRING","VARCHAR("&amp;G134&amp;")",F134)&amp;" "&amp;IF(H134="","NOT NULL","")&amp;" "&amp;IF(I134="","","DEFAULT "&amp;I134))</f>
        <v>VARCHAR(64)  DEFAULT NULL</v>
      </c>
      <c r="L134" s="29" t="str">
        <f aca="false">IF(J134="pk","PRIMARY KEY ("&amp;E134&amp;")",IF(J134="u","UNIQUE ","")&amp;IF(OR(J134="i",J134="u"),"KEY "&amp;E134&amp;" ("&amp;E134&amp;")",""))</f>
        <v>KEY cm_sequence_id (cm_sequence_id)</v>
      </c>
      <c r="M134" s="29" t="str">
        <f aca="false">TRIM(E134&amp;" "&amp;K134)&amp;IF(C134="id"," AUTO_INCREMENT","")</f>
        <v>cm_sequence_id VARCHAR(64) DEFAULT NULL</v>
      </c>
      <c r="N134" s="29" t="str">
        <f aca="false">IF(M134="","",IF(N133="",N133,N133&amp;", ")&amp;M134)</f>
        <v>id INT NOT NULL AUTO_INCREMENT, type SMALLINT NOT NULL, subtype SMALLINT DEFAULT NULL, cm_type SMALLINT DEFAULT NULL, cm_bot_name VARCHAR(64) DEFAULT NULL, cm_sequence_id VARCHAR(64) DEFAULT NULL</v>
      </c>
      <c r="O134" s="29" t="str">
        <f aca="false">IF(E134="","",O133&amp;IF(L134="","",", "&amp;L134))</f>
        <v>, PRIMARY KEY (id), KEY type (type), KEY cm_type (cm_type), KEY cm_bot_name (cm_bot_name), KEY cm_sequence_id (cm_sequence_id)</v>
      </c>
      <c r="P134" s="29" t="str">
        <f aca="false">IF(AND(E134&lt;&gt;"",E135=""),"DROP TABLE IF EXISTS "&amp;D134&amp;"; ","")</f>
        <v/>
      </c>
      <c r="Q134" s="29" t="str">
        <f aca="false">IF(AND(E134&lt;&gt;"",E135=""),"CREATE TABLE IF NOT EXISTS "&amp;D134&amp;" ( "&amp;N134&amp;" "&amp;O134&amp;" ) ENGINE=InnoDB  DEFAULT CHARSET=utf8mb4 AUTO_INCREMENT=1 ;","")</f>
        <v/>
      </c>
      <c r="R134" s="29"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4" t="s">
        <v>383</v>
      </c>
      <c r="D135" s="29" t="str">
        <f aca="false">IF(B135&lt;&gt;"",B135,IF(D134&lt;&gt;"",D134,""))</f>
        <v>interaction</v>
      </c>
      <c r="E135" s="29" t="str">
        <f aca="false">LOWER(C135)</f>
        <v>cm_chat_info</v>
      </c>
      <c r="F135" s="35" t="s">
        <v>381</v>
      </c>
      <c r="G135" s="36" t="n">
        <v>255</v>
      </c>
      <c r="H135" s="38" t="s">
        <v>387</v>
      </c>
      <c r="I135" s="38" t="s">
        <v>388</v>
      </c>
      <c r="J135" s="38" t="s">
        <v>379</v>
      </c>
      <c r="K135" s="33" t="str">
        <f aca="false">IF(F135="","",IF(F135="STRING","VARCHAR("&amp;G135&amp;")",F135)&amp;" "&amp;IF(H135="","NOT NULL","")&amp;" "&amp;IF(I135="","","DEFAULT "&amp;I135))</f>
        <v>VARCHAR(255)  DEFAULT NULL</v>
      </c>
      <c r="L135" s="29" t="str">
        <f aca="false">IF(J135="pk","PRIMARY KEY ("&amp;E135&amp;")",IF(J135="u","UNIQUE ","")&amp;IF(OR(J135="i",J135="u"),"KEY "&amp;E135&amp;" ("&amp;E135&amp;")",""))</f>
        <v>KEY cm_chat_info (cm_chat_info)</v>
      </c>
      <c r="M135" s="29" t="str">
        <f aca="false">TRIM(E135&amp;" "&amp;K135)&amp;IF(C135="id"," AUTO_INCREMENT","")</f>
        <v>cm_chat_info VARCHAR(255) DEFAULT NULL</v>
      </c>
      <c r="N135" s="29"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29" t="str">
        <f aca="false">IF(E135="","",O134&amp;IF(L135="","",", "&amp;L135))</f>
        <v>, PRIMARY KEY (id), KEY type (type), KEY cm_type (cm_type), KEY cm_bot_name (cm_bot_name), KEY cm_sequence_id (cm_sequence_id), KEY cm_chat_info (cm_chat_info)</v>
      </c>
      <c r="P135" s="29" t="str">
        <f aca="false">IF(AND(E135&lt;&gt;"",E136=""),"DROP TABLE IF EXISTS "&amp;D135&amp;"; ","")</f>
        <v/>
      </c>
      <c r="Q135" s="29" t="str">
        <f aca="false">IF(AND(E135&lt;&gt;"",E136=""),"CREATE TABLE IF NOT EXISTS "&amp;D135&amp;" ( "&amp;N135&amp;" "&amp;O135&amp;" ) ENGINE=InnoDB  DEFAULT CHARSET=utf8mb4 AUTO_INCREMENT=1 ;","")</f>
        <v/>
      </c>
      <c r="R135" s="29"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4" t="s">
        <v>380</v>
      </c>
      <c r="D136" s="29" t="str">
        <f aca="false">IF(B136&lt;&gt;"",B136,IF(D135&lt;&gt;"",D135,""))</f>
        <v>interaction</v>
      </c>
      <c r="E136" s="29" t="str">
        <f aca="false">LOWER(C136)</f>
        <v>cm_user_id</v>
      </c>
      <c r="F136" s="35" t="s">
        <v>381</v>
      </c>
      <c r="G136" s="36" t="n">
        <v>255</v>
      </c>
      <c r="H136" s="38" t="s">
        <v>387</v>
      </c>
      <c r="I136" s="38" t="s">
        <v>388</v>
      </c>
      <c r="J136" s="37"/>
      <c r="K136" s="33" t="str">
        <f aca="false">IF(F136="","",IF(F136="STRING","VARCHAR("&amp;G136&amp;")",F136)&amp;" "&amp;IF(H136="","NOT NULL","")&amp;" "&amp;IF(I136="","","DEFAULT "&amp;I136))</f>
        <v>VARCHAR(255)  DEFAULT NULL</v>
      </c>
      <c r="L136" s="29" t="str">
        <f aca="false">IF(J136="pk","PRIMARY KEY ("&amp;E136&amp;")",IF(J136="u","UNIQUE ","")&amp;IF(OR(J136="i",J136="u"),"KEY "&amp;E136&amp;" ("&amp;E136&amp;")",""))</f>
        <v/>
      </c>
      <c r="M136" s="29" t="str">
        <f aca="false">TRIM(E136&amp;" "&amp;K136)&amp;IF(C136="id"," AUTO_INCREMENT","")</f>
        <v>cm_user_id VARCHAR(255) DEFAULT NULL</v>
      </c>
      <c r="N136" s="29"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29" t="str">
        <f aca="false">IF(E136="","",O135&amp;IF(L136="","",", "&amp;L136))</f>
        <v>, PRIMARY KEY (id), KEY type (type), KEY cm_type (cm_type), KEY cm_bot_name (cm_bot_name), KEY cm_sequence_id (cm_sequence_id), KEY cm_chat_info (cm_chat_info)</v>
      </c>
      <c r="P136" s="29" t="str">
        <f aca="false">IF(AND(E136&lt;&gt;"",E137=""),"DROP TABLE IF EXISTS "&amp;D136&amp;"; ","")</f>
        <v/>
      </c>
      <c r="Q136" s="29" t="str">
        <f aca="false">IF(AND(E136&lt;&gt;"",E137=""),"CREATE TABLE IF NOT EXISTS "&amp;D136&amp;" ( "&amp;N136&amp;" "&amp;O136&amp;" ) ENGINE=InnoDB  DEFAULT CHARSET=utf8mb4 AUTO_INCREMENT=1 ;","")</f>
        <v/>
      </c>
      <c r="R136" s="29"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4" t="s">
        <v>459</v>
      </c>
      <c r="D137" s="29" t="str">
        <f aca="false">IF(B137&lt;&gt;"",B137,IF(D136&lt;&gt;"",D136,""))</f>
        <v>interaction</v>
      </c>
      <c r="E137" s="29" t="str">
        <f aca="false">LOWER(C137)</f>
        <v>cm_user_name</v>
      </c>
      <c r="F137" s="35" t="s">
        <v>381</v>
      </c>
      <c r="G137" s="36" t="n">
        <v>255</v>
      </c>
      <c r="H137" s="38" t="s">
        <v>387</v>
      </c>
      <c r="I137" s="38" t="s">
        <v>388</v>
      </c>
      <c r="J137" s="38"/>
      <c r="K137" s="33" t="str">
        <f aca="false">IF(F137="","",IF(F137="STRING","VARCHAR("&amp;G137&amp;")",F137)&amp;" "&amp;IF(H137="","NOT NULL","")&amp;" "&amp;IF(I137="","","DEFAULT "&amp;I137))</f>
        <v>VARCHAR(255)  DEFAULT NULL</v>
      </c>
      <c r="L137" s="29" t="str">
        <f aca="false">IF(J137="pk","PRIMARY KEY ("&amp;E137&amp;")",IF(J137="u","UNIQUE ","")&amp;IF(OR(J137="i",J137="u"),"KEY "&amp;E137&amp;" ("&amp;E137&amp;")",""))</f>
        <v/>
      </c>
      <c r="M137" s="29" t="str">
        <f aca="false">TRIM(E137&amp;" "&amp;K137)&amp;IF(C137="id"," AUTO_INCREMENT","")</f>
        <v>cm_user_name VARCHAR(255) DEFAULT NULL</v>
      </c>
      <c r="N137" s="29"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29" t="str">
        <f aca="false">IF(E137="","",O136&amp;IF(L137="","",", "&amp;L137))</f>
        <v>, PRIMARY KEY (id), KEY type (type), KEY cm_type (cm_type), KEY cm_bot_name (cm_bot_name), KEY cm_sequence_id (cm_sequence_id), KEY cm_chat_info (cm_chat_info)</v>
      </c>
      <c r="P137" s="29" t="str">
        <f aca="false">IF(AND(E137&lt;&gt;"",E138=""),"DROP TABLE IF EXISTS "&amp;D137&amp;"; ","")</f>
        <v/>
      </c>
      <c r="Q137" s="29" t="str">
        <f aca="false">IF(AND(E137&lt;&gt;"",E138=""),"CREATE TABLE IF NOT EXISTS "&amp;D137&amp;" ( "&amp;N137&amp;" "&amp;O137&amp;" ) ENGINE=InnoDB  DEFAULT CHARSET=utf8mb4 AUTO_INCREMENT=1 ;","")</f>
        <v/>
      </c>
      <c r="R137" s="29"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460</v>
      </c>
      <c r="D138" s="29" t="str">
        <f aca="false">IF(B138&lt;&gt;"",B138,IF(D137&lt;&gt;"",D137,""))</f>
        <v>interaction</v>
      </c>
      <c r="E138" s="29" t="str">
        <f aca="false">LOWER(C138)</f>
        <v>cm_user_login</v>
      </c>
      <c r="F138" s="35" t="s">
        <v>381</v>
      </c>
      <c r="G138" s="36" t="n">
        <v>64</v>
      </c>
      <c r="H138" s="38" t="s">
        <v>387</v>
      </c>
      <c r="I138" s="38" t="s">
        <v>388</v>
      </c>
      <c r="J138" s="38"/>
      <c r="K138" s="33" t="str">
        <f aca="false">IF(F138="","",IF(F138="STRING","VARCHAR("&amp;G138&amp;")",F138)&amp;" "&amp;IF(H138="","NOT NULL","")&amp;" "&amp;IF(I138="","","DEFAULT "&amp;I138))</f>
        <v>VARCHAR(64)  DEFAULT NULL</v>
      </c>
      <c r="L138" s="29" t="str">
        <f aca="false">IF(J138="pk","PRIMARY KEY ("&amp;E138&amp;")",IF(J138="u","UNIQUE ","")&amp;IF(OR(J138="i",J138="u"),"KEY "&amp;E138&amp;" ("&amp;E138&amp;")",""))</f>
        <v/>
      </c>
      <c r="M138" s="29" t="str">
        <f aca="false">TRIM(E138&amp;" "&amp;K138)&amp;IF(C138="id"," AUTO_INCREMENT","")</f>
        <v>cm_user_login VARCHAR(64) DEFAULT NULL</v>
      </c>
      <c r="N138" s="29"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29" t="str">
        <f aca="false">IF(E138="","",O137&amp;IF(L138="","",", "&amp;L138))</f>
        <v>, PRIMARY KEY (id), KEY type (type), KEY cm_type (cm_type), KEY cm_bot_name (cm_bot_name), KEY cm_sequence_id (cm_sequence_id), KEY cm_chat_info (cm_chat_info)</v>
      </c>
      <c r="P138" s="29" t="str">
        <f aca="false">IF(AND(E138&lt;&gt;"",E139=""),"DROP TABLE IF EXISTS "&amp;D138&amp;"; ","")</f>
        <v/>
      </c>
      <c r="Q138" s="29" t="str">
        <f aca="false">IF(AND(E138&lt;&gt;"",E139=""),"CREATE TABLE IF NOT EXISTS "&amp;D138&amp;" ( "&amp;N138&amp;" "&amp;O138&amp;" ) ENGINE=InnoDB  DEFAULT CHARSET=utf8mb4 AUTO_INCREMENT=1 ;","")</f>
        <v/>
      </c>
      <c r="R138" s="29"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461</v>
      </c>
      <c r="D139" s="29" t="str">
        <f aca="false">IF(B139&lt;&gt;"",B139,IF(D138&lt;&gt;"",D138,""))</f>
        <v>interaction</v>
      </c>
      <c r="E139" s="29" t="str">
        <f aca="false">LOWER(C139)</f>
        <v>cm_user_language</v>
      </c>
      <c r="F139" s="35" t="s">
        <v>381</v>
      </c>
      <c r="G139" s="36" t="n">
        <v>64</v>
      </c>
      <c r="H139" s="38" t="s">
        <v>387</v>
      </c>
      <c r="I139" s="38" t="s">
        <v>388</v>
      </c>
      <c r="J139" s="38"/>
      <c r="K139" s="33" t="str">
        <f aca="false">IF(F139="","",IF(F139="STRING","VARCHAR("&amp;G139&amp;")",F139)&amp;" "&amp;IF(H139="","NOT NULL","")&amp;" "&amp;IF(I139="","","DEFAULT "&amp;I139))</f>
        <v>VARCHAR(64)  DEFAULT NULL</v>
      </c>
      <c r="L139" s="29" t="str">
        <f aca="false">IF(J139="pk","PRIMARY KEY ("&amp;E139&amp;")",IF(J139="u","UNIQUE ","")&amp;IF(OR(J139="i",J139="u"),"KEY "&amp;E139&amp;" ("&amp;E139&amp;")",""))</f>
        <v/>
      </c>
      <c r="M139" s="29" t="str">
        <f aca="false">TRIM(E139&amp;" "&amp;K139)&amp;IF(C139="id"," AUTO_INCREMENT","")</f>
        <v>cm_user_language VARCHAR(64) DEFAULT NULL</v>
      </c>
      <c r="N139" s="29"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29" t="str">
        <f aca="false">IF(E139="","",O138&amp;IF(L139="","",", "&amp;L139))</f>
        <v>, PRIMARY KEY (id), KEY type (type), KEY cm_type (cm_type), KEY cm_bot_name (cm_bot_name), KEY cm_sequence_id (cm_sequence_id), KEY cm_chat_info (cm_chat_info)</v>
      </c>
      <c r="P139" s="29" t="str">
        <f aca="false">IF(AND(E139&lt;&gt;"",E140=""),"DROP TABLE IF EXISTS "&amp;D139&amp;"; ","")</f>
        <v/>
      </c>
      <c r="Q139" s="29" t="str">
        <f aca="false">IF(AND(E139&lt;&gt;"",E140=""),"CREATE TABLE IF NOT EXISTS "&amp;D139&amp;" ( "&amp;N139&amp;" "&amp;O139&amp;" ) ENGINE=InnoDB  DEFAULT CHARSET=utf8mb4 AUTO_INCREMENT=1 ;","")</f>
        <v/>
      </c>
      <c r="R139" s="29"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4" t="s">
        <v>462</v>
      </c>
      <c r="D140" s="29" t="str">
        <f aca="false">IF(B140&lt;&gt;"",B140,IF(D139&lt;&gt;"",D139,""))</f>
        <v>interaction</v>
      </c>
      <c r="E140" s="29" t="str">
        <f aca="false">LOWER(C140)</f>
        <v>cm_user_phone</v>
      </c>
      <c r="F140" s="35" t="s">
        <v>381</v>
      </c>
      <c r="G140" s="36" t="n">
        <v>255</v>
      </c>
      <c r="H140" s="38" t="s">
        <v>387</v>
      </c>
      <c r="I140" s="38" t="s">
        <v>388</v>
      </c>
      <c r="J140" s="38"/>
      <c r="K140" s="33" t="str">
        <f aca="false">IF(F140="","",IF(F140="STRING","VARCHAR("&amp;G140&amp;")",F140)&amp;" "&amp;IF(H140="","NOT NULL","")&amp;" "&amp;IF(I140="","","DEFAULT "&amp;I140))</f>
        <v>VARCHAR(255)  DEFAULT NULL</v>
      </c>
      <c r="L140" s="29" t="str">
        <f aca="false">IF(J140="pk","PRIMARY KEY ("&amp;E140&amp;")",IF(J140="u","UNIQUE ","")&amp;IF(OR(J140="i",J140="u"),"KEY "&amp;E140&amp;" ("&amp;E140&amp;")",""))</f>
        <v/>
      </c>
      <c r="M140" s="29" t="str">
        <f aca="false">TRIM(E140&amp;" "&amp;K140)&amp;IF(C140="id"," AUTO_INCREMENT","")</f>
        <v>cm_user_phone VARCHAR(255) DEFAULT NULL</v>
      </c>
      <c r="N140" s="29"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29" t="str">
        <f aca="false">IF(E140="","",O139&amp;IF(L140="","",", "&amp;L140))</f>
        <v>, PRIMARY KEY (id), KEY type (type), KEY cm_type (cm_type), KEY cm_bot_name (cm_bot_name), KEY cm_sequence_id (cm_sequence_id), KEY cm_chat_info (cm_chat_info)</v>
      </c>
      <c r="P140" s="29" t="str">
        <f aca="false">IF(AND(E140&lt;&gt;"",E141=""),"DROP TABLE IF EXISTS "&amp;D140&amp;"; ","")</f>
        <v/>
      </c>
      <c r="Q140" s="29" t="str">
        <f aca="false">IF(AND(E140&lt;&gt;"",E141=""),"CREATE TABLE IF NOT EXISTS "&amp;D140&amp;" ( "&amp;N140&amp;" "&amp;O140&amp;" ) ENGINE=InnoDB  DEFAULT CHARSET=utf8mb4 AUTO_INCREMENT=1 ;","")</f>
        <v/>
      </c>
      <c r="R140" s="29"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4" t="s">
        <v>384</v>
      </c>
      <c r="D141" s="29" t="str">
        <f aca="false">IF(B141&lt;&gt;"",B141,IF(D140&lt;&gt;"",D140,""))</f>
        <v>interaction</v>
      </c>
      <c r="E141" s="29" t="str">
        <f aca="false">LOWER(C141)</f>
        <v>bbchannel_id</v>
      </c>
      <c r="F141" s="35" t="s">
        <v>376</v>
      </c>
      <c r="G141" s="36"/>
      <c r="H141" s="38" t="s">
        <v>387</v>
      </c>
      <c r="I141" s="38" t="s">
        <v>388</v>
      </c>
      <c r="J141" s="38"/>
      <c r="K141" s="33" t="str">
        <f aca="false">IF(F141="","",IF(F141="STRING","VARCHAR("&amp;G141&amp;")",F141)&amp;" "&amp;IF(H141="","NOT NULL","")&amp;" "&amp;IF(I141="","","DEFAULT "&amp;I141))</f>
        <v>INT  DEFAULT NULL</v>
      </c>
      <c r="L141" s="29" t="str">
        <f aca="false">IF(J141="pk","PRIMARY KEY ("&amp;E141&amp;")",IF(J141="u","UNIQUE ","")&amp;IF(OR(J141="i",J141="u"),"KEY "&amp;E141&amp;" ("&amp;E141&amp;")",""))</f>
        <v/>
      </c>
      <c r="M141" s="29" t="str">
        <f aca="false">TRIM(E141&amp;" "&amp;K141)&amp;IF(C141="id"," AUTO_INCREMENT","")</f>
        <v>bbchannel_id INT DEFAULT NULL</v>
      </c>
      <c r="N141" s="29"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29" t="str">
        <f aca="false">IF(E141="","",O140&amp;IF(L141="","",", "&amp;L141))</f>
        <v>, PRIMARY KEY (id), KEY type (type), KEY cm_type (cm_type), KEY cm_bot_name (cm_bot_name), KEY cm_sequence_id (cm_sequence_id), KEY cm_chat_info (cm_chat_info)</v>
      </c>
      <c r="P141" s="29" t="str">
        <f aca="false">IF(AND(E141&lt;&gt;"",E142=""),"DROP TABLE IF EXISTS "&amp;D141&amp;"; ","")</f>
        <v/>
      </c>
      <c r="Q141" s="29" t="str">
        <f aca="false">IF(AND(E141&lt;&gt;"",E142=""),"CREATE TABLE IF NOT EXISTS "&amp;D141&amp;" ( "&amp;N141&amp;" "&amp;O141&amp;" ) ENGINE=InnoDB  DEFAULT CHARSET=utf8mb4 AUTO_INCREMENT=1 ;","")</f>
        <v/>
      </c>
      <c r="R141" s="29"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4" t="s">
        <v>408</v>
      </c>
      <c r="D142" s="29" t="str">
        <f aca="false">IF(B142&lt;&gt;"",B142,IF(D141&lt;&gt;"",D141,""))</f>
        <v>interaction</v>
      </c>
      <c r="E142" s="29" t="str">
        <f aca="false">LOWER(C142)</f>
        <v>bizmodel_user_id</v>
      </c>
      <c r="F142" s="35" t="s">
        <v>376</v>
      </c>
      <c r="G142" s="36"/>
      <c r="H142" s="38" t="s">
        <v>387</v>
      </c>
      <c r="I142" s="38" t="s">
        <v>388</v>
      </c>
      <c r="J142" s="38"/>
      <c r="K142" s="33" t="str">
        <f aca="false">IF(F142="","",IF(F142="STRING","VARCHAR("&amp;G142&amp;")",F142)&amp;" "&amp;IF(H142="","NOT NULL","")&amp;" "&amp;IF(I142="","","DEFAULT "&amp;I142))</f>
        <v>INT  DEFAULT NULL</v>
      </c>
      <c r="L142" s="29" t="str">
        <f aca="false">IF(J142="pk","PRIMARY KEY ("&amp;E142&amp;")",IF(J142="u","UNIQUE ","")&amp;IF(OR(J142="i",J142="u"),"KEY "&amp;E142&amp;" ("&amp;E142&amp;")",""))</f>
        <v/>
      </c>
      <c r="M142" s="29" t="str">
        <f aca="false">TRIM(E142&amp;" "&amp;K142)&amp;IF(C142="id"," AUTO_INCREMENT","")</f>
        <v>bizmodel_user_id INT DEFAULT NULL</v>
      </c>
      <c r="N142" s="29"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29" t="str">
        <f aca="false">IF(E142="","",O141&amp;IF(L142="","",", "&amp;L142))</f>
        <v>, PRIMARY KEY (id), KEY type (type), KEY cm_type (cm_type), KEY cm_bot_name (cm_bot_name), KEY cm_sequence_id (cm_sequence_id), KEY cm_chat_info (cm_chat_info)</v>
      </c>
      <c r="P142" s="29" t="str">
        <f aca="false">IF(AND(E142&lt;&gt;"",E143=""),"DROP TABLE IF EXISTS "&amp;D142&amp;"; ","")</f>
        <v/>
      </c>
      <c r="Q142" s="29" t="str">
        <f aca="false">IF(AND(E142&lt;&gt;"",E143=""),"CREATE TABLE IF NOT EXISTS "&amp;D142&amp;" ( "&amp;N142&amp;" "&amp;O142&amp;" ) ENGINE=InnoDB  DEFAULT CHARSET=utf8mb4 AUTO_INCREMENT=1 ;","")</f>
        <v/>
      </c>
      <c r="R142" s="29"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4" t="s">
        <v>216</v>
      </c>
      <c r="D143" s="29" t="str">
        <f aca="false">IF(B143&lt;&gt;"",B143,IF(D142&lt;&gt;"",D142,""))</f>
        <v>interaction</v>
      </c>
      <c r="E143" s="29" t="str">
        <f aca="false">LOWER(C143)</f>
        <v>text</v>
      </c>
      <c r="F143" s="35" t="s">
        <v>395</v>
      </c>
      <c r="G143" s="39"/>
      <c r="H143" s="38" t="s">
        <v>387</v>
      </c>
      <c r="I143" s="38" t="s">
        <v>388</v>
      </c>
      <c r="J143" s="37"/>
      <c r="K143" s="33" t="str">
        <f aca="false">IF(F143="","",IF(F143="STRING","VARCHAR("&amp;G143&amp;")",F143)&amp;" "&amp;IF(H143="","NOT NULL","")&amp;" "&amp;IF(I143="","","DEFAULT "&amp;I143))</f>
        <v>TEXT  DEFAULT NULL</v>
      </c>
      <c r="L143" s="29" t="str">
        <f aca="false">IF(J143="pk","PRIMARY KEY ("&amp;E143&amp;")",IF(J143="u","UNIQUE ","")&amp;IF(OR(J143="i",J143="u"),"KEY "&amp;E143&amp;" ("&amp;E143&amp;")",""))</f>
        <v/>
      </c>
      <c r="M143" s="29" t="str">
        <f aca="false">TRIM(E143&amp;" "&amp;K143)&amp;IF(C143="id"," AUTO_INCREMENT","")</f>
        <v>text TEXT DEFAULT NULL</v>
      </c>
      <c r="N143" s="29"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29" t="str">
        <f aca="false">IF(E143="","",O142&amp;IF(L143="","",", "&amp;L143))</f>
        <v>, PRIMARY KEY (id), KEY type (type), KEY cm_type (cm_type), KEY cm_bot_name (cm_bot_name), KEY cm_sequence_id (cm_sequence_id), KEY cm_chat_info (cm_chat_info)</v>
      </c>
      <c r="P143" s="29" t="str">
        <f aca="false">IF(AND(E143&lt;&gt;"",E144=""),"DROP TABLE IF EXISTS "&amp;D143&amp;"; ","")</f>
        <v/>
      </c>
      <c r="Q143" s="29" t="str">
        <f aca="false">IF(AND(E143&lt;&gt;"",E144=""),"CREATE TABLE IF NOT EXISTS "&amp;D143&amp;" ( "&amp;N143&amp;" "&amp;O143&amp;" ) ENGINE=InnoDB  DEFAULT CHARSET=utf8mb4 AUTO_INCREMENT=1 ;","")</f>
        <v/>
      </c>
      <c r="R143" s="29"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4" t="s">
        <v>463</v>
      </c>
      <c r="D144" s="29" t="str">
        <f aca="false">IF(B144&lt;&gt;"",B144,IF(D143&lt;&gt;"",D143,""))</f>
        <v>interaction</v>
      </c>
      <c r="E144" s="29" t="str">
        <f aca="false">LOWER(C144)</f>
        <v>menu_hook</v>
      </c>
      <c r="F144" s="35" t="s">
        <v>381</v>
      </c>
      <c r="G144" s="39" t="n">
        <v>255</v>
      </c>
      <c r="H144" s="38" t="s">
        <v>387</v>
      </c>
      <c r="I144" s="38" t="s">
        <v>388</v>
      </c>
      <c r="J144" s="37"/>
      <c r="K144" s="33" t="str">
        <f aca="false">IF(F144="","",IF(F144="STRING","VARCHAR("&amp;G144&amp;")",F144)&amp;" "&amp;IF(H144="","NOT NULL","")&amp;" "&amp;IF(I144="","","DEFAULT "&amp;I144))</f>
        <v>VARCHAR(255)  DEFAULT NULL</v>
      </c>
      <c r="L144" s="29" t="str">
        <f aca="false">IF(J144="pk","PRIMARY KEY ("&amp;E144&amp;")",IF(J144="u","UNIQUE ","")&amp;IF(OR(J144="i",J144="u"),"KEY "&amp;E144&amp;" ("&amp;E144&amp;")",""))</f>
        <v/>
      </c>
      <c r="M144" s="29" t="str">
        <f aca="false">TRIM(E144&amp;" "&amp;K144)&amp;IF(C144="id"," AUTO_INCREMENT","")</f>
        <v>menu_hook VARCHAR(255) DEFAULT NULL</v>
      </c>
      <c r="N144" s="29"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29" t="str">
        <f aca="false">IF(E144="","",O143&amp;IF(L144="","",", "&amp;L144))</f>
        <v>, PRIMARY KEY (id), KEY type (type), KEY cm_type (cm_type), KEY cm_bot_name (cm_bot_name), KEY cm_sequence_id (cm_sequence_id), KEY cm_chat_info (cm_chat_info)</v>
      </c>
      <c r="P144" s="29" t="str">
        <f aca="false">IF(AND(E144&lt;&gt;"",E145=""),"DROP TABLE IF EXISTS "&amp;D144&amp;"; ","")</f>
        <v/>
      </c>
      <c r="Q144" s="29" t="str">
        <f aca="false">IF(AND(E144&lt;&gt;"",E145=""),"CREATE TABLE IF NOT EXISTS "&amp;D144&amp;" ( "&amp;N144&amp;" "&amp;O144&amp;" ) ENGINE=InnoDB  DEFAULT CHARSET=utf8mb4 AUTO_INCREMENT=1 ;","")</f>
        <v/>
      </c>
      <c r="R144" s="29"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4" t="s">
        <v>290</v>
      </c>
      <c r="D145" s="29" t="str">
        <f aca="false">IF(B145&lt;&gt;"",B145,IF(D144&lt;&gt;"",D144,""))</f>
        <v>interaction</v>
      </c>
      <c r="E145" s="29" t="str">
        <f aca="false">LOWER(C145)</f>
        <v>options</v>
      </c>
      <c r="F145" s="35" t="s">
        <v>395</v>
      </c>
      <c r="G145" s="39"/>
      <c r="H145" s="38" t="s">
        <v>387</v>
      </c>
      <c r="I145" s="38" t="s">
        <v>388</v>
      </c>
      <c r="J145" s="37"/>
      <c r="K145" s="33" t="str">
        <f aca="false">IF(F145="","",IF(F145="STRING","VARCHAR("&amp;G145&amp;")",F145)&amp;" "&amp;IF(H145="","NOT NULL","")&amp;" "&amp;IF(I145="","","DEFAULT "&amp;I145))</f>
        <v>TEXT  DEFAULT NULL</v>
      </c>
      <c r="L145" s="29" t="str">
        <f aca="false">IF(J145="pk","PRIMARY KEY ("&amp;E145&amp;")",IF(J145="u","UNIQUE ","")&amp;IF(OR(J145="i",J145="u"),"KEY "&amp;E145&amp;" ("&amp;E145&amp;")",""))</f>
        <v/>
      </c>
      <c r="M145" s="29" t="str">
        <f aca="false">TRIM(E145&amp;" "&amp;K145)&amp;IF(C145="id"," AUTO_INCREMENT","")</f>
        <v>options TEXT DEFAULT NULL</v>
      </c>
      <c r="N145" s="29"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29" t="str">
        <f aca="false">IF(E145="","",O144&amp;IF(L145="","",", "&amp;L145))</f>
        <v>, PRIMARY KEY (id), KEY type (type), KEY cm_type (cm_type), KEY cm_bot_name (cm_bot_name), KEY cm_sequence_id (cm_sequence_id), KEY cm_chat_info (cm_chat_info)</v>
      </c>
      <c r="P145" s="29" t="str">
        <f aca="false">IF(AND(E145&lt;&gt;"",E146=""),"DROP TABLE IF EXISTS "&amp;D145&amp;"; ","")</f>
        <v/>
      </c>
      <c r="Q145" s="29" t="str">
        <f aca="false">IF(AND(E145&lt;&gt;"",E146=""),"CREATE TABLE IF NOT EXISTS "&amp;D145&amp;" ( "&amp;N145&amp;" "&amp;O145&amp;" ) ENGINE=InnoDB  DEFAULT CHARSET=utf8mb4 AUTO_INCREMENT=1 ;","")</f>
        <v/>
      </c>
      <c r="R145" s="29"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4" t="s">
        <v>464</v>
      </c>
      <c r="D146" s="29" t="str">
        <f aca="false">IF(B146&lt;&gt;"",B146,IF(D145&lt;&gt;"",D145,""))</f>
        <v>interaction</v>
      </c>
      <c r="E146" s="29" t="str">
        <f aca="false">LOWER(C146)</f>
        <v>created</v>
      </c>
      <c r="F146" s="35" t="s">
        <v>386</v>
      </c>
      <c r="G146" s="39"/>
      <c r="H146" s="38"/>
      <c r="I146" s="37"/>
      <c r="J146" s="38" t="s">
        <v>379</v>
      </c>
      <c r="K146" s="33" t="str">
        <f aca="false">IF(F146="","",IF(F146="STRING","VARCHAR("&amp;G146&amp;")",F146)&amp;" "&amp;IF(H146="","NOT NULL","")&amp;" "&amp;IF(I146="","","DEFAULT "&amp;I146))</f>
        <v>DATETIME NOT NULL </v>
      </c>
      <c r="L146" s="29" t="str">
        <f aca="false">IF(J146="pk","PRIMARY KEY ("&amp;E146&amp;")",IF(J146="u","UNIQUE ","")&amp;IF(OR(J146="i",J146="u"),"KEY "&amp;E146&amp;" ("&amp;E146&amp;")",""))</f>
        <v>KEY created (created)</v>
      </c>
      <c r="M146" s="29" t="str">
        <f aca="false">TRIM(E146&amp;" "&amp;K146)&amp;IF(C146="id"," AUTO_INCREMENT","")</f>
        <v>created DATETIME NOT NULL</v>
      </c>
      <c r="N146" s="29"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29" t="str">
        <f aca="false">IF(E146="","",O145&amp;IF(L146="","",", "&amp;L146))</f>
        <v>, PRIMARY KEY (id), KEY type (type), KEY cm_type (cm_type), KEY cm_bot_name (cm_bot_name), KEY cm_sequence_id (cm_sequence_id), KEY cm_chat_info (cm_chat_info), KEY created (created)</v>
      </c>
      <c r="P146" s="29" t="str">
        <f aca="false">IF(AND(E146&lt;&gt;"",E147=""),"DROP TABLE IF EXISTS "&amp;D146&amp;"; ","")</f>
        <v/>
      </c>
      <c r="Q146" s="29" t="str">
        <f aca="false">IF(AND(E146&lt;&gt;"",E147=""),"CREATE TABLE IF NOT EXISTS "&amp;D146&amp;" ( "&amp;N146&amp;" "&amp;O146&amp;" ) ENGINE=InnoDB  DEFAULT CHARSET=utf8mb4 AUTO_INCREMENT=1 ;","")</f>
        <v/>
      </c>
      <c r="R146" s="29"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4" t="s">
        <v>385</v>
      </c>
      <c r="D147" s="29" t="str">
        <f aca="false">IF(B147&lt;&gt;"",B147,IF(D146&lt;&gt;"",D146,""))</f>
        <v>interaction</v>
      </c>
      <c r="E147" s="29" t="str">
        <f aca="false">LOWER(C147)</f>
        <v>deleted</v>
      </c>
      <c r="F147" s="35" t="s">
        <v>386</v>
      </c>
      <c r="G147" s="36"/>
      <c r="H147" s="38" t="s">
        <v>387</v>
      </c>
      <c r="I147" s="38" t="s">
        <v>388</v>
      </c>
      <c r="J147" s="38" t="s">
        <v>379</v>
      </c>
      <c r="K147" s="33" t="str">
        <f aca="false">IF(F147="","",IF(F147="STRING","VARCHAR("&amp;G147&amp;")",F147)&amp;" "&amp;IF(H147="","NOT NULL","")&amp;" "&amp;IF(I147="","","DEFAULT "&amp;I147))</f>
        <v>DATETIME  DEFAULT NULL</v>
      </c>
      <c r="L147" s="29" t="str">
        <f aca="false">IF(J147="pk","PRIMARY KEY ("&amp;E147&amp;")",IF(J147="u","UNIQUE ","")&amp;IF(OR(J147="i",J147="u"),"KEY "&amp;E147&amp;" ("&amp;E147&amp;")",""))</f>
        <v>KEY deleted (deleted)</v>
      </c>
      <c r="M147" s="29" t="str">
        <f aca="false">TRIM(E147&amp;" "&amp;K147)&amp;IF(C147="id"," AUTO_INCREMENT","")</f>
        <v>deleted DATETIME DEFAULT NULL</v>
      </c>
      <c r="N147" s="29"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29" t="str">
        <f aca="false">IF(E147="","",O146&amp;IF(L147="","",", "&amp;L147))</f>
        <v>, PRIMARY KEY (id), KEY type (type), KEY cm_type (cm_type), KEY cm_bot_name (cm_bot_name), KEY cm_sequence_id (cm_sequence_id), KEY cm_chat_info (cm_chat_info), KEY created (created), KEY deleted (deleted)</v>
      </c>
      <c r="P147" s="29" t="str">
        <f aca="false">IF(AND(E147&lt;&gt;"",E148=""),"DROP TABLE IF EXISTS "&amp;D147&amp;"; ","")</f>
        <v/>
      </c>
      <c r="Q147" s="29" t="str">
        <f aca="false">IF(AND(E147&lt;&gt;"",E148=""),"CREATE TABLE IF NOT EXISTS "&amp;D147&amp;" ( "&amp;N147&amp;" "&amp;O147&amp;" ) ENGINE=InnoDB  DEFAULT CHARSET=utf8mb4 AUTO_INCREMENT=1 ;","")</f>
        <v/>
      </c>
      <c r="R147" s="29"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4" t="s">
        <v>389</v>
      </c>
      <c r="D148" s="29" t="str">
        <f aca="false">IF(B148&lt;&gt;"",B148,IF(D147&lt;&gt;"",D147,""))</f>
        <v>interaction</v>
      </c>
      <c r="E148" s="29" t="str">
        <f aca="false">LOWER(C148)</f>
        <v>updated</v>
      </c>
      <c r="F148" s="35" t="s">
        <v>390</v>
      </c>
      <c r="G148" s="36" t="s">
        <v>36</v>
      </c>
      <c r="H148" s="38" t="s">
        <v>36</v>
      </c>
      <c r="I148" s="38" t="s">
        <v>391</v>
      </c>
      <c r="J148" s="38" t="s">
        <v>379</v>
      </c>
      <c r="K148" s="33" t="str">
        <f aca="false">IF(F148="","",IF(F148="STRING","VARCHAR("&amp;G148&amp;")",F148)&amp;" "&amp;IF(H148="","NOT NULL","")&amp;" "&amp;IF(I148="","","DEFAULT "&amp;I148))</f>
        <v>TIMESTAMP  DEFAULT CURRENT_TIMESTAMP ON UPDATE CURRENT_TIMESTAMP</v>
      </c>
      <c r="L148" s="29" t="str">
        <f aca="false">IF(J148="pk","PRIMARY KEY ("&amp;E148&amp;")",IF(J148="u","UNIQUE ","")&amp;IF(OR(J148="i",J148="u"),"KEY "&amp;E148&amp;" ("&amp;E148&amp;")",""))</f>
        <v>KEY updated (updated)</v>
      </c>
      <c r="M148" s="29" t="str">
        <f aca="false">TRIM(E148&amp;" "&amp;K148)&amp;IF(C148="id"," AUTO_INCREMENT","")</f>
        <v>updated TIMESTAMP DEFAULT CURRENT_TIMESTAMP ON UPDATE CURRENT_TIMESTAMP</v>
      </c>
      <c r="N148" s="29"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29" t="str">
        <f aca="false">IF(E148="","",O147&amp;IF(L148="","",", "&amp;L148))</f>
        <v>, PRIMARY KEY (id), KEY type (type), KEY cm_type (cm_type), KEY cm_bot_name (cm_bot_name), KEY cm_sequence_id (cm_sequence_id), KEY cm_chat_info (cm_chat_info), KEY created (created), KEY deleted (deleted), KEY updated (updated)</v>
      </c>
      <c r="P148" s="29" t="str">
        <f aca="false">IF(AND(E148&lt;&gt;"",E149=""),"DROP TABLE IF EXISTS "&amp;D148&amp;"; ","")</f>
        <v/>
      </c>
      <c r="Q148" s="29" t="str">
        <f aca="false">IF(AND(E148&lt;&gt;"",E149=""),"CREATE TABLE IF NOT EXISTS "&amp;D148&amp;" ( "&amp;N148&amp;" "&amp;O148&amp;" ) ENGINE=InnoDB  DEFAULT CHARSET=utf8mb4 AUTO_INCREMENT=1 ;","")</f>
        <v/>
      </c>
      <c r="R148" s="29"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4" t="s">
        <v>392</v>
      </c>
      <c r="D149" s="29" t="str">
        <f aca="false">IF(B149&lt;&gt;"",B149,IF(D148&lt;&gt;"",D148,""))</f>
        <v>interaction</v>
      </c>
      <c r="E149" s="29" t="str">
        <f aca="false">LOWER(C149)</f>
        <v>rand</v>
      </c>
      <c r="F149" s="35" t="s">
        <v>381</v>
      </c>
      <c r="G149" s="36" t="n">
        <v>8</v>
      </c>
      <c r="H149" s="38"/>
      <c r="I149" s="38" t="n">
        <v>12345678</v>
      </c>
      <c r="J149" s="38"/>
      <c r="K149" s="33" t="str">
        <f aca="false">IF(F149="","",IF(F149="STRING","VARCHAR("&amp;G149&amp;")",F149)&amp;" "&amp;IF(H149="","NOT NULL","")&amp;" "&amp;IF(I149="","","DEFAULT "&amp;I149))</f>
        <v>VARCHAR(8) NOT NULL DEFAULT 12345678</v>
      </c>
      <c r="L149" s="29" t="str">
        <f aca="false">IF(J149="pk","PRIMARY KEY ("&amp;E149&amp;")",IF(J149="u","UNIQUE ","")&amp;IF(OR(J149="i",J149="u"),"KEY "&amp;E149&amp;" ("&amp;E149&amp;")",""))</f>
        <v/>
      </c>
      <c r="M149" s="29" t="str">
        <f aca="false">TRIM(E149&amp;" "&amp;K149)&amp;IF(C149="id"," AUTO_INCREMENT","")</f>
        <v>rand VARCHAR(8) NOT NULL DEFAULT 12345678</v>
      </c>
      <c r="N149" s="29"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29" t="str">
        <f aca="false">IF(E149="","",O148&amp;IF(L149="","",", "&amp;L149))</f>
        <v>, PRIMARY KEY (id), KEY type (type), KEY cm_type (cm_type), KEY cm_bot_name (cm_bot_name), KEY cm_sequence_id (cm_sequence_id), KEY cm_chat_info (cm_chat_info), KEY created (created), KEY deleted (deleted), KEY updated (updated)</v>
      </c>
      <c r="P149" s="29" t="str">
        <f aca="false">IF(AND(E149&lt;&gt;"",E150=""),"DROP TABLE IF EXISTS "&amp;D149&amp;"; ","")</f>
        <v>DROP TABLE IF EXISTS interaction; </v>
      </c>
      <c r="Q149" s="29"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29" t="str">
        <f aca="false">P149&amp;Q149</f>
        <v>DROP TABLE IF EXISTS interaction; 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4"/>
      <c r="D150" s="29" t="str">
        <f aca="false">IF(B150&lt;&gt;"",B150,IF(D149&lt;&gt;"",D149,""))</f>
        <v>interaction</v>
      </c>
      <c r="E150" s="29" t="str">
        <f aca="false">LOWER(C150)</f>
        <v/>
      </c>
      <c r="F150" s="35"/>
      <c r="G150" s="36"/>
      <c r="H150" s="38"/>
      <c r="I150" s="38"/>
      <c r="J150" s="38"/>
      <c r="K150" s="33" t="str">
        <f aca="false">IF(F150="","",IF(F150="STRING","VARCHAR("&amp;G150&amp;")",F150)&amp;" "&amp;IF(H150="","NOT NULL","")&amp;" "&amp;IF(I150="","","DEFAULT "&amp;I150))</f>
        <v/>
      </c>
      <c r="L150" s="29" t="str">
        <f aca="false">IF(J150="pk","PRIMARY KEY ("&amp;E150&amp;")",IF(J150="u","UNIQUE ","")&amp;IF(OR(J150="i",J150="u"),"KEY "&amp;E150&amp;" ("&amp;E150&amp;")",""))</f>
        <v/>
      </c>
      <c r="M150" s="29" t="str">
        <f aca="false">TRIM(E150&amp;" "&amp;K150)&amp;IF(C150="id"," AUTO_INCREMENT","")</f>
        <v/>
      </c>
      <c r="N150" s="29" t="str">
        <f aca="false">IF(M150="","",IF(N149="",N149,N149&amp;", ")&amp;M150)</f>
        <v/>
      </c>
      <c r="O150" s="29" t="str">
        <f aca="false">IF(E150="","",O149&amp;IF(L150="","",", "&amp;L150))</f>
        <v/>
      </c>
      <c r="P150" s="29" t="str">
        <f aca="false">IF(AND(E150&lt;&gt;"",E151=""),"DROP TABLE IF EXISTS "&amp;D150&amp;"; ","")</f>
        <v/>
      </c>
      <c r="Q150" s="29" t="str">
        <f aca="false">IF(AND(E150&lt;&gt;"",E151=""),"CREATE TABLE IF NOT EXISTS "&amp;D150&amp;" ( "&amp;N150&amp;" "&amp;O150&amp;" ) ENGINE=InnoDB  DEFAULT CHARSET=utf8mb4 AUTO_INCREMENT=1 ;","")</f>
        <v/>
      </c>
      <c r="R150" s="29"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6" customFormat="true" ht="12.8" hidden="false" customHeight="false" outlineLevel="0" collapsed="false">
      <c r="B151" s="27" t="s">
        <v>465</v>
      </c>
      <c r="C151" s="28"/>
      <c r="D151" s="29" t="str">
        <f aca="false">IF(B151&lt;&gt;"",B151,IF(D150&lt;&gt;"",D150,""))</f>
        <v>menuhook_signature</v>
      </c>
      <c r="E151" s="29" t="str">
        <f aca="false">LOWER(C151)</f>
        <v/>
      </c>
      <c r="F151" s="30"/>
      <c r="G151" s="31"/>
      <c r="H151" s="32"/>
      <c r="I151" s="32"/>
      <c r="J151" s="32"/>
      <c r="K151" s="33" t="str">
        <f aca="false">IF(F151="","",IF(F151="STRING","VARCHAR("&amp;G151&amp;")",F151)&amp;" "&amp;IF(H151="","NOT NULL","")&amp;" "&amp;IF(I151="","","DEFAULT "&amp;I151))</f>
        <v/>
      </c>
      <c r="L151" s="29" t="str">
        <f aca="false">IF(J151="pk","PRIMARY KEY ("&amp;E151&amp;")",IF(J151="u","UNIQUE ","")&amp;IF(OR(J151="i",J151="u"),"KEY "&amp;E151&amp;" ("&amp;E151&amp;")",""))</f>
        <v/>
      </c>
      <c r="M151" s="29" t="str">
        <f aca="false">TRIM(E151&amp;" "&amp;K151)&amp;IF(C151="id"," AUTO_INCREMENT","")</f>
        <v/>
      </c>
      <c r="N151" s="29" t="str">
        <f aca="false">IF(M151="","",IF(N150="",N150,N150&amp;", ")&amp;M151)</f>
        <v/>
      </c>
      <c r="O151" s="29" t="str">
        <f aca="false">IF(E151="","",O150&amp;IF(L151="","",", "&amp;L151))</f>
        <v/>
      </c>
      <c r="P151" s="29" t="str">
        <f aca="false">IF(AND(E151&lt;&gt;"",E152=""),"DROP TABLE IF EXISTS "&amp;D151&amp;"; ","")</f>
        <v/>
      </c>
      <c r="Q151" s="29" t="str">
        <f aca="false">IF(AND(E151&lt;&gt;"",E152=""),"CREATE TABLE IF NOT EXISTS "&amp;D151&amp;" ( "&amp;N151&amp;" "&amp;O151&amp;" ) ENGINE=InnoDB  DEFAULT CHARSET=utf8mb4 AUTO_INCREMENT=1 ;","")</f>
        <v/>
      </c>
      <c r="R151" s="29" t="str">
        <f aca="false">P151&amp;Q151</f>
        <v/>
      </c>
      <c r="W151" s="26" t="str">
        <f aca="false">IF(B151&lt;&gt;"",B151,W150)</f>
        <v>menuhook_signature</v>
      </c>
      <c r="X151" s="26"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4" t="s">
        <v>240</v>
      </c>
      <c r="D152" s="29" t="str">
        <f aca="false">IF(B152&lt;&gt;"",B152,IF(D151&lt;&gt;"",D151,""))</f>
        <v>menuhook_signature</v>
      </c>
      <c r="E152" s="29" t="str">
        <f aca="false">LOWER(C152)</f>
        <v>id</v>
      </c>
      <c r="F152" s="35" t="s">
        <v>376</v>
      </c>
      <c r="G152" s="36"/>
      <c r="H152" s="37"/>
      <c r="I152" s="37"/>
      <c r="J152" s="38" t="s">
        <v>377</v>
      </c>
      <c r="K152" s="33" t="str">
        <f aca="false">IF(F152="","",IF(F152="STRING","VARCHAR("&amp;G152&amp;")",F152)&amp;" "&amp;IF(H152="","NOT NULL","")&amp;" "&amp;IF(I152="","","DEFAULT "&amp;I152))</f>
        <v>INT NOT NULL </v>
      </c>
      <c r="L152" s="29" t="str">
        <f aca="false">IF(J152="pk","PRIMARY KEY ("&amp;E152&amp;")",IF(J152="u","UNIQUE ","")&amp;IF(OR(J152="i",J152="u"),"KEY "&amp;E152&amp;" ("&amp;E152&amp;")",""))</f>
        <v>PRIMARY KEY (id)</v>
      </c>
      <c r="M152" s="29" t="str">
        <f aca="false">TRIM(E152&amp;" "&amp;K152)&amp;IF(C152="id"," AUTO_INCREMENT","")</f>
        <v>id INT NOT NULL AUTO_INCREMENT</v>
      </c>
      <c r="N152" s="29" t="str">
        <f aca="false">IF(M152="","",IF(N151="",N151,N151&amp;", ")&amp;M152)</f>
        <v>id INT NOT NULL AUTO_INCREMENT</v>
      </c>
      <c r="O152" s="29" t="str">
        <f aca="false">IF(E152="","",O151&amp;IF(L152="","",", "&amp;L152))</f>
        <v>, PRIMARY KEY (id)</v>
      </c>
      <c r="P152" s="29" t="str">
        <f aca="false">IF(AND(E152&lt;&gt;"",E153=""),"DROP TABLE IF EXISTS "&amp;D152&amp;"; ","")</f>
        <v/>
      </c>
      <c r="Q152" s="29" t="str">
        <f aca="false">IF(AND(E152&lt;&gt;"",E153=""),"CREATE TABLE IF NOT EXISTS "&amp;D152&amp;" ( "&amp;N152&amp;" "&amp;O152&amp;" ) ENGINE=InnoDB  DEFAULT CHARSET=utf8mb4 AUTO_INCREMENT=1 ;","")</f>
        <v/>
      </c>
      <c r="R152" s="29"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4" t="s">
        <v>332</v>
      </c>
      <c r="D153" s="29" t="str">
        <f aca="false">IF(B153&lt;&gt;"",B153,IF(D152&lt;&gt;"",D152,""))</f>
        <v>menuhook_signature</v>
      </c>
      <c r="E153" s="29" t="str">
        <f aca="false">LOWER(C153)</f>
        <v>data</v>
      </c>
      <c r="F153" s="35" t="s">
        <v>381</v>
      </c>
      <c r="G153" s="39" t="n">
        <v>255</v>
      </c>
      <c r="H153" s="38"/>
      <c r="I153" s="37"/>
      <c r="J153" s="38"/>
      <c r="K153" s="33" t="str">
        <f aca="false">IF(F153="","",IF(F153="STRING","VARCHAR("&amp;G153&amp;")",F153)&amp;" "&amp;IF(H153="","NOT NULL","")&amp;" "&amp;IF(I153="","","DEFAULT "&amp;I153))</f>
        <v>VARCHAR(255) NOT NULL </v>
      </c>
      <c r="L153" s="29" t="str">
        <f aca="false">IF(J153="pk","PRIMARY KEY ("&amp;E153&amp;")",IF(J153="u","UNIQUE ","")&amp;IF(OR(J153="i",J153="u"),"KEY "&amp;E153&amp;" ("&amp;E153&amp;")",""))</f>
        <v/>
      </c>
      <c r="M153" s="29" t="str">
        <f aca="false">TRIM(E153&amp;" "&amp;K153)&amp;IF(C153="id"," AUTO_INCREMENT","")</f>
        <v>data VARCHAR(255) NOT NULL</v>
      </c>
      <c r="N153" s="29" t="str">
        <f aca="false">IF(M153="","",IF(N152="",N152,N152&amp;", ")&amp;M153)</f>
        <v>id INT NOT NULL AUTO_INCREMENT, data VARCHAR(255) NOT NULL</v>
      </c>
      <c r="O153" s="29" t="str">
        <f aca="false">IF(E153="","",O152&amp;IF(L153="","",", "&amp;L153))</f>
        <v>, PRIMARY KEY (id)</v>
      </c>
      <c r="P153" s="29" t="str">
        <f aca="false">IF(AND(E153&lt;&gt;"",E154=""),"DROP TABLE IF EXISTS "&amp;D153&amp;"; ","")</f>
        <v/>
      </c>
      <c r="Q153" s="29" t="str">
        <f aca="false">IF(AND(E153&lt;&gt;"",E154=""),"CREATE TABLE IF NOT EXISTS "&amp;D153&amp;" ( "&amp;N153&amp;" "&amp;O153&amp;" ) ENGINE=InnoDB  DEFAULT CHARSET=utf8mb4 AUTO_INCREMENT=1 ;","")</f>
        <v/>
      </c>
      <c r="R153" s="29"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4" t="s">
        <v>466</v>
      </c>
      <c r="D154" s="29" t="str">
        <f aca="false">IF(B154&lt;&gt;"",B154,IF(D153&lt;&gt;"",D153,""))</f>
        <v>menuhook_signature</v>
      </c>
      <c r="E154" s="29" t="str">
        <f aca="false">LOWER(C154)</f>
        <v>signature</v>
      </c>
      <c r="F154" s="35" t="s">
        <v>381</v>
      </c>
      <c r="G154" s="39" t="n">
        <v>32</v>
      </c>
      <c r="H154" s="38"/>
      <c r="I154" s="38"/>
      <c r="J154" s="37"/>
      <c r="K154" s="33" t="str">
        <f aca="false">IF(F154="","",IF(F154="STRING","VARCHAR("&amp;G154&amp;")",F154)&amp;" "&amp;IF(H154="","NOT NULL","")&amp;" "&amp;IF(I154="","","DEFAULT "&amp;I154))</f>
        <v>VARCHAR(32) NOT NULL </v>
      </c>
      <c r="L154" s="29" t="str">
        <f aca="false">IF(J154="pk","PRIMARY KEY ("&amp;E154&amp;")",IF(J154="u","UNIQUE ","")&amp;IF(OR(J154="i",J154="u"),"KEY "&amp;E154&amp;" ("&amp;E154&amp;")",""))</f>
        <v/>
      </c>
      <c r="M154" s="29" t="str">
        <f aca="false">TRIM(E154&amp;" "&amp;K154)&amp;IF(C154="id"," AUTO_INCREMENT","")</f>
        <v>signature VARCHAR(32) NOT NULL</v>
      </c>
      <c r="N154" s="29" t="str">
        <f aca="false">IF(M154="","",IF(N153="",N153,N153&amp;", ")&amp;M154)</f>
        <v>id INT NOT NULL AUTO_INCREMENT, data VARCHAR(255) NOT NULL, signature VARCHAR(32) NOT NULL</v>
      </c>
      <c r="O154" s="29" t="str">
        <f aca="false">IF(E154="","",O153&amp;IF(L154="","",", "&amp;L154))</f>
        <v>, PRIMARY KEY (id)</v>
      </c>
      <c r="P154" s="29" t="str">
        <f aca="false">IF(AND(E154&lt;&gt;"",E155=""),"DROP TABLE IF EXISTS "&amp;D154&amp;"; ","")</f>
        <v/>
      </c>
      <c r="Q154" s="29" t="str">
        <f aca="false">IF(AND(E154&lt;&gt;"",E155=""),"CREATE TABLE IF NOT EXISTS "&amp;D154&amp;" ( "&amp;N154&amp;" "&amp;O154&amp;" ) ENGINE=InnoDB  DEFAULT CHARSET=utf8mb4 AUTO_INCREMENT=1 ;","")</f>
        <v/>
      </c>
      <c r="R154" s="29"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4" t="s">
        <v>385</v>
      </c>
      <c r="D155" s="29" t="str">
        <f aca="false">IF(B155&lt;&gt;"",B155,IF(D154&lt;&gt;"",D154,""))</f>
        <v>menuhook_signature</v>
      </c>
      <c r="E155" s="29" t="str">
        <f aca="false">LOWER(C155)</f>
        <v>deleted</v>
      </c>
      <c r="F155" s="35" t="s">
        <v>386</v>
      </c>
      <c r="G155" s="36"/>
      <c r="H155" s="38" t="s">
        <v>387</v>
      </c>
      <c r="I155" s="38" t="s">
        <v>388</v>
      </c>
      <c r="J155" s="38" t="s">
        <v>379</v>
      </c>
      <c r="K155" s="33" t="str">
        <f aca="false">IF(F155="","",IF(F155="STRING","VARCHAR("&amp;G155&amp;")",F155)&amp;" "&amp;IF(H155="","NOT NULL","")&amp;" "&amp;IF(I155="","","DEFAULT "&amp;I155))</f>
        <v>DATETIME  DEFAULT NULL</v>
      </c>
      <c r="L155" s="29" t="str">
        <f aca="false">IF(J155="pk","PRIMARY KEY ("&amp;E155&amp;")",IF(J155="u","UNIQUE ","")&amp;IF(OR(J155="i",J155="u"),"KEY "&amp;E155&amp;" ("&amp;E155&amp;")",""))</f>
        <v>KEY deleted (deleted)</v>
      </c>
      <c r="M155" s="29" t="str">
        <f aca="false">TRIM(E155&amp;" "&amp;K155)&amp;IF(C155="id"," AUTO_INCREMENT","")</f>
        <v>deleted DATETIME DEFAULT NULL</v>
      </c>
      <c r="N155" s="29" t="str">
        <f aca="false">IF(M155="","",IF(N154="",N154,N154&amp;", ")&amp;M155)</f>
        <v>id INT NOT NULL AUTO_INCREMENT, data VARCHAR(255) NOT NULL, signature VARCHAR(32) NOT NULL, deleted DATETIME DEFAULT NULL</v>
      </c>
      <c r="O155" s="29" t="str">
        <f aca="false">IF(E155="","",O154&amp;IF(L155="","",", "&amp;L155))</f>
        <v>, PRIMARY KEY (id), KEY deleted (deleted)</v>
      </c>
      <c r="P155" s="29" t="str">
        <f aca="false">IF(AND(E155&lt;&gt;"",E156=""),"DROP TABLE IF EXISTS "&amp;D155&amp;"; ","")</f>
        <v/>
      </c>
      <c r="Q155" s="29" t="str">
        <f aca="false">IF(AND(E155&lt;&gt;"",E156=""),"CREATE TABLE IF NOT EXISTS "&amp;D155&amp;" ( "&amp;N155&amp;" "&amp;O155&amp;" ) ENGINE=InnoDB  DEFAULT CHARSET=utf8mb4 AUTO_INCREMENT=1 ;","")</f>
        <v/>
      </c>
      <c r="R155" s="29"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4" t="s">
        <v>389</v>
      </c>
      <c r="D156" s="29" t="str">
        <f aca="false">IF(B156&lt;&gt;"",B156,IF(D155&lt;&gt;"",D155,""))</f>
        <v>menuhook_signature</v>
      </c>
      <c r="E156" s="29" t="str">
        <f aca="false">LOWER(C156)</f>
        <v>updated</v>
      </c>
      <c r="F156" s="35" t="s">
        <v>390</v>
      </c>
      <c r="G156" s="36" t="s">
        <v>36</v>
      </c>
      <c r="H156" s="38" t="s">
        <v>36</v>
      </c>
      <c r="I156" s="38" t="s">
        <v>391</v>
      </c>
      <c r="J156" s="38" t="s">
        <v>379</v>
      </c>
      <c r="K156" s="33" t="str">
        <f aca="false">IF(F156="","",IF(F156="STRING","VARCHAR("&amp;G156&amp;")",F156)&amp;" "&amp;IF(H156="","NOT NULL","")&amp;" "&amp;IF(I156="","","DEFAULT "&amp;I156))</f>
        <v>TIMESTAMP  DEFAULT CURRENT_TIMESTAMP ON UPDATE CURRENT_TIMESTAMP</v>
      </c>
      <c r="L156" s="29" t="str">
        <f aca="false">IF(J156="pk","PRIMARY KEY ("&amp;E156&amp;")",IF(J156="u","UNIQUE ","")&amp;IF(OR(J156="i",J156="u"),"KEY "&amp;E156&amp;" ("&amp;E156&amp;")",""))</f>
        <v>KEY updated (updated)</v>
      </c>
      <c r="M156" s="29" t="str">
        <f aca="false">TRIM(E156&amp;" "&amp;K156)&amp;IF(C156="id"," AUTO_INCREMENT","")</f>
        <v>updated TIMESTAMP DEFAULT CURRENT_TIMESTAMP ON UPDATE CURRENT_TIMESTAMP</v>
      </c>
      <c r="N156" s="29" t="str">
        <f aca="false">IF(M156="","",IF(N155="",N155,N155&amp;", ")&amp;M156)</f>
        <v>id INT NOT NULL AUTO_INCREMENT, data VARCHAR(255) NOT NULL, signature VARCHAR(32) NOT NULL, deleted DATETIME DEFAULT NULL, updated TIMESTAMP DEFAULT CURRENT_TIMESTAMP ON UPDATE CURRENT_TIMESTAMP</v>
      </c>
      <c r="O156" s="29" t="str">
        <f aca="false">IF(E156="","",O155&amp;IF(L156="","",", "&amp;L156))</f>
        <v>, PRIMARY KEY (id), KEY deleted (deleted), KEY updated (updated)</v>
      </c>
      <c r="P156" s="29" t="str">
        <f aca="false">IF(AND(E156&lt;&gt;"",E157=""),"DROP TABLE IF EXISTS "&amp;D156&amp;"; ","")</f>
        <v/>
      </c>
      <c r="Q156" s="29" t="str">
        <f aca="false">IF(AND(E156&lt;&gt;"",E157=""),"CREATE TABLE IF NOT EXISTS "&amp;D156&amp;" ( "&amp;N156&amp;" "&amp;O156&amp;" ) ENGINE=InnoDB  DEFAULT CHARSET=utf8mb4 AUTO_INCREMENT=1 ;","")</f>
        <v/>
      </c>
      <c r="R156" s="29"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4" t="s">
        <v>392</v>
      </c>
      <c r="D157" s="29" t="str">
        <f aca="false">IF(B157&lt;&gt;"",B157,IF(D156&lt;&gt;"",D156,""))</f>
        <v>menuhook_signature</v>
      </c>
      <c r="E157" s="29" t="str">
        <f aca="false">LOWER(C157)</f>
        <v>rand</v>
      </c>
      <c r="F157" s="35" t="s">
        <v>381</v>
      </c>
      <c r="G157" s="36" t="n">
        <v>8</v>
      </c>
      <c r="H157" s="38"/>
      <c r="I157" s="38" t="n">
        <v>12345678</v>
      </c>
      <c r="J157" s="38"/>
      <c r="K157" s="33" t="str">
        <f aca="false">IF(F157="","",IF(F157="STRING","VARCHAR("&amp;G157&amp;")",F157)&amp;" "&amp;IF(H157="","NOT NULL","")&amp;" "&amp;IF(I157="","","DEFAULT "&amp;I157))</f>
        <v>VARCHAR(8) NOT NULL DEFAULT 12345678</v>
      </c>
      <c r="L157" s="29" t="str">
        <f aca="false">IF(J157="pk","PRIMARY KEY ("&amp;E157&amp;")",IF(J157="u","UNIQUE ","")&amp;IF(OR(J157="i",J157="u"),"KEY "&amp;E157&amp;" ("&amp;E157&amp;")",""))</f>
        <v/>
      </c>
      <c r="M157" s="29" t="str">
        <f aca="false">TRIM(E157&amp;" "&amp;K157)&amp;IF(C157="id"," AUTO_INCREMENT","")</f>
        <v>rand VARCHAR(8) NOT NULL DEFAULT 12345678</v>
      </c>
      <c r="N157" s="29"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29" t="str">
        <f aca="false">IF(E157="","",O156&amp;IF(L157="","",", "&amp;L157))</f>
        <v>, PRIMARY KEY (id), KEY deleted (deleted), KEY updated (updated)</v>
      </c>
      <c r="P157" s="29" t="str">
        <f aca="false">IF(AND(E157&lt;&gt;"",E158=""),"DROP TABLE IF EXISTS "&amp;D157&amp;"; ","")</f>
        <v>DROP TABLE IF EXISTS menuhook_signature; </v>
      </c>
      <c r="Q157" s="29"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29" t="str">
        <f aca="false">P157&amp;Q157</f>
        <v>DROP TABLE IF EXISTS menuhook_signature; 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4"/>
      <c r="D158" s="29" t="str">
        <f aca="false">IF(B158&lt;&gt;"",B158,IF(D157&lt;&gt;"",D157,""))</f>
        <v>menuhook_signature</v>
      </c>
      <c r="E158" s="29" t="str">
        <f aca="false">LOWER(C158)</f>
        <v/>
      </c>
      <c r="F158" s="35"/>
      <c r="G158" s="36"/>
      <c r="H158" s="38"/>
      <c r="I158" s="38"/>
      <c r="J158" s="38"/>
      <c r="K158" s="33" t="str">
        <f aca="false">IF(F158="","",IF(F158="STRING","VARCHAR("&amp;G158&amp;")",F158)&amp;" "&amp;IF(H158="","NOT NULL","")&amp;" "&amp;IF(I158="","","DEFAULT "&amp;I158))</f>
        <v/>
      </c>
      <c r="L158" s="29" t="str">
        <f aca="false">IF(J158="pk","PRIMARY KEY ("&amp;E158&amp;")",IF(J158="u","UNIQUE ","")&amp;IF(OR(J158="i",J158="u"),"KEY "&amp;E158&amp;" ("&amp;E158&amp;")",""))</f>
        <v/>
      </c>
      <c r="M158" s="29" t="str">
        <f aca="false">TRIM(E158&amp;" "&amp;K158)&amp;IF(C158="id"," AUTO_INCREMENT","")</f>
        <v/>
      </c>
      <c r="N158" s="29" t="str">
        <f aca="false">IF(M158="","",IF(N157="",N157,N157&amp;", ")&amp;M158)</f>
        <v/>
      </c>
      <c r="O158" s="29" t="str">
        <f aca="false">IF(E158="","",O157&amp;IF(L158="","",", "&amp;L158))</f>
        <v/>
      </c>
      <c r="P158" s="29" t="str">
        <f aca="false">IF(AND(E158&lt;&gt;"",E159=""),"DROP TABLE IF EXISTS "&amp;D158&amp;"; ","")</f>
        <v/>
      </c>
      <c r="Q158" s="29" t="str">
        <f aca="false">IF(AND(E158&lt;&gt;"",E159=""),"CREATE TABLE IF NOT EXISTS "&amp;D158&amp;" ( "&amp;N158&amp;" "&amp;O158&amp;" ) ENGINE=InnoDB  DEFAULT CHARSET=utf8mb4 AUTO_INCREMENT=1 ;","")</f>
        <v/>
      </c>
      <c r="R158" s="29"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6" customFormat="true" ht="12.8" hidden="false" customHeight="false" outlineLevel="0" collapsed="false">
      <c r="B159" s="27" t="s">
        <v>467</v>
      </c>
      <c r="C159" s="28"/>
      <c r="D159" s="29" t="str">
        <f aca="false">IF(B159&lt;&gt;"",B159,IF(D158&lt;&gt;"",D158,""))</f>
        <v>datahelper_data</v>
      </c>
      <c r="E159" s="29" t="str">
        <f aca="false">LOWER(C159)</f>
        <v/>
      </c>
      <c r="F159" s="30"/>
      <c r="G159" s="31"/>
      <c r="H159" s="32"/>
      <c r="I159" s="32"/>
      <c r="J159" s="32"/>
      <c r="K159" s="33" t="str">
        <f aca="false">IF(F159="","",IF(F159="STRING","VARCHAR("&amp;G159&amp;")",F159)&amp;" "&amp;IF(H159="","NOT NULL","")&amp;" "&amp;IF(I159="","","DEFAULT "&amp;I159))</f>
        <v/>
      </c>
      <c r="L159" s="29" t="str">
        <f aca="false">IF(J159="pk","PRIMARY KEY ("&amp;E159&amp;")",IF(J159="u","UNIQUE ","")&amp;IF(OR(J159="i",J159="u"),"KEY "&amp;E159&amp;" ("&amp;E159&amp;")",""))</f>
        <v/>
      </c>
      <c r="M159" s="29" t="str">
        <f aca="false">TRIM(E159&amp;" "&amp;K159)&amp;IF(C159="id"," AUTO_INCREMENT","")</f>
        <v/>
      </c>
      <c r="N159" s="29" t="str">
        <f aca="false">IF(M159="","",IF(N158="",N158,N158&amp;", ")&amp;M159)</f>
        <v/>
      </c>
      <c r="O159" s="29" t="str">
        <f aca="false">IF(E159="","",O158&amp;IF(L159="","",", "&amp;L159))</f>
        <v/>
      </c>
      <c r="P159" s="29" t="str">
        <f aca="false">IF(AND(E159&lt;&gt;"",E160=""),"DROP TABLE IF EXISTS "&amp;D159&amp;"; ","")</f>
        <v/>
      </c>
      <c r="Q159" s="29" t="str">
        <f aca="false">IF(AND(E159&lt;&gt;"",E160=""),"CREATE TABLE IF NOT EXISTS "&amp;D159&amp;" ( "&amp;N159&amp;" "&amp;O159&amp;" ) ENGINE=InnoDB  DEFAULT CHARSET=utf8mb4 AUTO_INCREMENT=1 ;","")</f>
        <v/>
      </c>
      <c r="R159" s="29" t="str">
        <f aca="false">P159&amp;Q159</f>
        <v/>
      </c>
      <c r="W159" s="26" t="str">
        <f aca="false">IF(B159&lt;&gt;"",B159,W158)</f>
        <v>datahelper_data</v>
      </c>
      <c r="X159" s="26"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4" t="s">
        <v>240</v>
      </c>
      <c r="D160" s="29" t="str">
        <f aca="false">IF(B160&lt;&gt;"",B160,IF(D159&lt;&gt;"",D159,""))</f>
        <v>datahelper_data</v>
      </c>
      <c r="E160" s="29" t="str">
        <f aca="false">LOWER(C160)</f>
        <v>id</v>
      </c>
      <c r="F160" s="35" t="s">
        <v>376</v>
      </c>
      <c r="G160" s="36"/>
      <c r="H160" s="37"/>
      <c r="I160" s="37"/>
      <c r="J160" s="38" t="s">
        <v>377</v>
      </c>
      <c r="K160" s="33" t="str">
        <f aca="false">IF(F160="","",IF(F160="STRING","VARCHAR("&amp;G160&amp;")",F160)&amp;" "&amp;IF(H160="","NOT NULL","")&amp;" "&amp;IF(I160="","","DEFAULT "&amp;I160))</f>
        <v>INT NOT NULL </v>
      </c>
      <c r="L160" s="29" t="str">
        <f aca="false">IF(J160="pk","PRIMARY KEY ("&amp;E160&amp;")",IF(J160="u","UNIQUE ","")&amp;IF(OR(J160="i",J160="u"),"KEY "&amp;E160&amp;" ("&amp;E160&amp;")",""))</f>
        <v>PRIMARY KEY (id)</v>
      </c>
      <c r="M160" s="29" t="str">
        <f aca="false">TRIM(E160&amp;" "&amp;K160)&amp;IF(C160="id"," AUTO_INCREMENT","")</f>
        <v>id INT NOT NULL AUTO_INCREMENT</v>
      </c>
      <c r="N160" s="29" t="str">
        <f aca="false">IF(M160="","",IF(N159="",N159,N159&amp;", ")&amp;M160)</f>
        <v>id INT NOT NULL AUTO_INCREMENT</v>
      </c>
      <c r="O160" s="29" t="str">
        <f aca="false">IF(E160="","",O159&amp;IF(L160="","",", "&amp;L160))</f>
        <v>, PRIMARY KEY (id)</v>
      </c>
      <c r="P160" s="29" t="str">
        <f aca="false">IF(AND(E160&lt;&gt;"",E161=""),"DROP TABLE IF EXISTS "&amp;D160&amp;"; ","")</f>
        <v/>
      </c>
      <c r="Q160" s="29" t="str">
        <f aca="false">IF(AND(E160&lt;&gt;"",E161=""),"CREATE TABLE IF NOT EXISTS "&amp;D160&amp;" ( "&amp;N160&amp;" "&amp;O160&amp;" ) ENGINE=InnoDB  DEFAULT CHARSET=utf8mb4 AUTO_INCREMENT=1 ;","")</f>
        <v/>
      </c>
      <c r="R160" s="29"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4" t="s">
        <v>404</v>
      </c>
      <c r="D161" s="29" t="str">
        <f aca="false">IF(B161&lt;&gt;"",B161,IF(D160&lt;&gt;"",D160,""))</f>
        <v>datahelper_data</v>
      </c>
      <c r="E161" s="29" t="str">
        <f aca="false">LOWER(C161)</f>
        <v>bbcode_cmid</v>
      </c>
      <c r="F161" s="35" t="s">
        <v>376</v>
      </c>
      <c r="G161" s="39"/>
      <c r="H161" s="37"/>
      <c r="I161" s="37"/>
      <c r="J161" s="44" t="s">
        <v>379</v>
      </c>
      <c r="K161" s="33" t="str">
        <f aca="false">IF(F161="","",IF(F161="STRING","VARCHAR("&amp;G161&amp;")",F161)&amp;" "&amp;IF(H161="","NOT NULL","")&amp;" "&amp;IF(I161="","","DEFAULT "&amp;I161))</f>
        <v>INT NOT NULL </v>
      </c>
      <c r="L161" s="29" t="str">
        <f aca="false">IF(J161="pk","PRIMARY KEY ("&amp;E161&amp;")",IF(J161="u","UNIQUE ","")&amp;IF(OR(J161="i",J161="u"),"KEY "&amp;E161&amp;" ("&amp;E161&amp;")",""))</f>
        <v>KEY bbcode_cmid (bbcode_cmid)</v>
      </c>
      <c r="M161" s="29" t="str">
        <f aca="false">TRIM(E161&amp;" "&amp;K161)&amp;IF(C161="id"," AUTO_INCREMENT","")</f>
        <v>bbcode_cmid INT NOT NULL</v>
      </c>
      <c r="N161" s="29" t="str">
        <f aca="false">IF(M161="","",IF(N160="",N160,N160&amp;", ")&amp;M161)</f>
        <v>id INT NOT NULL AUTO_INCREMENT, bbcode_cmid INT NOT NULL</v>
      </c>
      <c r="O161" s="29" t="str">
        <f aca="false">IF(E161="","",O160&amp;IF(L161="","",", "&amp;L161))</f>
        <v>, PRIMARY KEY (id), KEY bbcode_cmid (bbcode_cmid)</v>
      </c>
      <c r="P161" s="29" t="str">
        <f aca="false">IF(AND(E161&lt;&gt;"",E162=""),"DROP TABLE IF EXISTS "&amp;D161&amp;"; ","")</f>
        <v/>
      </c>
      <c r="Q161" s="29" t="str">
        <f aca="false">IF(AND(E161&lt;&gt;"",E162=""),"CREATE TABLE IF NOT EXISTS "&amp;D161&amp;" ( "&amp;N161&amp;" "&amp;O161&amp;" ) ENGINE=InnoDB  DEFAULT CHARSET=utf8mb4 AUTO_INCREMENT=1 ;","")</f>
        <v/>
      </c>
      <c r="R161" s="29"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4" t="s">
        <v>468</v>
      </c>
      <c r="D162" s="29" t="str">
        <f aca="false">IF(B162&lt;&gt;"",B162,IF(D161&lt;&gt;"",D161,""))</f>
        <v>datahelper_data</v>
      </c>
      <c r="E162" s="29" t="str">
        <f aca="false">LOWER(C162)</f>
        <v>bmuser_id</v>
      </c>
      <c r="F162" s="35" t="s">
        <v>376</v>
      </c>
      <c r="G162" s="39"/>
      <c r="H162" s="38"/>
      <c r="I162" s="37"/>
      <c r="J162" s="44" t="s">
        <v>379</v>
      </c>
      <c r="K162" s="33" t="str">
        <f aca="false">IF(F162="","",IF(F162="STRING","VARCHAR("&amp;G162&amp;")",F162)&amp;" "&amp;IF(H162="","NOT NULL","")&amp;" "&amp;IF(I162="","","DEFAULT "&amp;I162))</f>
        <v>INT NOT NULL </v>
      </c>
      <c r="L162" s="29" t="str">
        <f aca="false">IF(J162="pk","PRIMARY KEY ("&amp;E162&amp;")",IF(J162="u","UNIQUE ","")&amp;IF(OR(J162="i",J162="u"),"KEY "&amp;E162&amp;" ("&amp;E162&amp;")",""))</f>
        <v>KEY bmuser_id (bmuser_id)</v>
      </c>
      <c r="M162" s="29" t="str">
        <f aca="false">TRIM(E162&amp;" "&amp;K162)&amp;IF(C162="id"," AUTO_INCREMENT","")</f>
        <v>bmuser_id INT NOT NULL</v>
      </c>
      <c r="N162" s="29" t="str">
        <f aca="false">IF(M162="","",IF(N161="",N161,N161&amp;", ")&amp;M162)</f>
        <v>id INT NOT NULL AUTO_INCREMENT, bbcode_cmid INT NOT NULL, bmuser_id INT NOT NULL</v>
      </c>
      <c r="O162" s="29" t="str">
        <f aca="false">IF(E162="","",O161&amp;IF(L162="","",", "&amp;L162))</f>
        <v>, PRIMARY KEY (id), KEY bbcode_cmid (bbcode_cmid), KEY bmuser_id (bmuser_id)</v>
      </c>
      <c r="P162" s="29" t="str">
        <f aca="false">IF(AND(E162&lt;&gt;"",E163=""),"DROP TABLE IF EXISTS "&amp;D162&amp;"; ","")</f>
        <v/>
      </c>
      <c r="Q162" s="29" t="str">
        <f aca="false">IF(AND(E162&lt;&gt;"",E163=""),"CREATE TABLE IF NOT EXISTS "&amp;D162&amp;" ( "&amp;N162&amp;" "&amp;O162&amp;" ) ENGINE=InnoDB  DEFAULT CHARSET=utf8mb4 AUTO_INCREMENT=1 ;","")</f>
        <v/>
      </c>
      <c r="R162" s="29"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4" t="s">
        <v>414</v>
      </c>
      <c r="D163" s="29" t="str">
        <f aca="false">IF(B163&lt;&gt;"",B163,IF(D162&lt;&gt;"",D162,""))</f>
        <v>datahelper_data</v>
      </c>
      <c r="E163" s="29" t="str">
        <f aca="false">LOWER(C163)</f>
        <v>name</v>
      </c>
      <c r="F163" s="35" t="s">
        <v>381</v>
      </c>
      <c r="G163" s="39" t="n">
        <v>255</v>
      </c>
      <c r="H163" s="38"/>
      <c r="I163" s="37"/>
      <c r="J163" s="44" t="s">
        <v>379</v>
      </c>
      <c r="K163" s="33" t="str">
        <f aca="false">IF(F163="","",IF(F163="STRING","VARCHAR("&amp;G163&amp;")",F163)&amp;" "&amp;IF(H163="","NOT NULL","")&amp;" "&amp;IF(I163="","","DEFAULT "&amp;I163))</f>
        <v>VARCHAR(255) NOT NULL </v>
      </c>
      <c r="L163" s="29" t="str">
        <f aca="false">IF(J163="pk","PRIMARY KEY ("&amp;E163&amp;")",IF(J163="u","UNIQUE ","")&amp;IF(OR(J163="i",J163="u"),"KEY "&amp;E163&amp;" ("&amp;E163&amp;")",""))</f>
        <v>KEY name (name)</v>
      </c>
      <c r="M163" s="29" t="str">
        <f aca="false">TRIM(E163&amp;" "&amp;K163)&amp;IF(C163="id"," AUTO_INCREMENT","")</f>
        <v>name VARCHAR(255) NOT NULL</v>
      </c>
      <c r="N163" s="29" t="str">
        <f aca="false">IF(M163="","",IF(N162="",N162,N162&amp;", ")&amp;M163)</f>
        <v>id INT NOT NULL AUTO_INCREMENT, bbcode_cmid INT NOT NULL, bmuser_id INT NOT NULL, name VARCHAR(255) NOT NULL</v>
      </c>
      <c r="O163" s="29" t="str">
        <f aca="false">IF(E163="","",O162&amp;IF(L163="","",", "&amp;L163))</f>
        <v>, PRIMARY KEY (id), KEY bbcode_cmid (bbcode_cmid), KEY bmuser_id (bmuser_id), KEY name (name)</v>
      </c>
      <c r="P163" s="29" t="str">
        <f aca="false">IF(AND(E163&lt;&gt;"",E164=""),"DROP TABLE IF EXISTS "&amp;D163&amp;"; ","")</f>
        <v/>
      </c>
      <c r="Q163" s="29" t="str">
        <f aca="false">IF(AND(E163&lt;&gt;"",E164=""),"CREATE TABLE IF NOT EXISTS "&amp;D163&amp;" ( "&amp;N163&amp;" "&amp;O163&amp;" ) ENGINE=InnoDB  DEFAULT CHARSET=utf8mb4 AUTO_INCREMENT=1 ;","")</f>
        <v/>
      </c>
      <c r="R163" s="29"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4" t="s">
        <v>415</v>
      </c>
      <c r="D164" s="29" t="str">
        <f aca="false">IF(B164&lt;&gt;"",B164,IF(D163&lt;&gt;"",D163,""))</f>
        <v>datahelper_data</v>
      </c>
      <c r="E164" s="29" t="str">
        <f aca="false">LOWER(C164)</f>
        <v>value</v>
      </c>
      <c r="F164" s="35" t="s">
        <v>395</v>
      </c>
      <c r="G164" s="39"/>
      <c r="H164" s="38"/>
      <c r="I164" s="38"/>
      <c r="J164" s="37"/>
      <c r="K164" s="33" t="str">
        <f aca="false">IF(F164="","",IF(F164="STRING","VARCHAR("&amp;G164&amp;")",F164)&amp;" "&amp;IF(H164="","NOT NULL","")&amp;" "&amp;IF(I164="","","DEFAULT "&amp;I164))</f>
        <v>TEXT NOT NULL </v>
      </c>
      <c r="L164" s="29" t="str">
        <f aca="false">IF(J164="pk","PRIMARY KEY ("&amp;E164&amp;")",IF(J164="u","UNIQUE ","")&amp;IF(OR(J164="i",J164="u"),"KEY "&amp;E164&amp;" ("&amp;E164&amp;")",""))</f>
        <v/>
      </c>
      <c r="M164" s="29" t="str">
        <f aca="false">TRIM(E164&amp;" "&amp;K164)&amp;IF(C164="id"," AUTO_INCREMENT","")</f>
        <v>value TEXT NOT NULL</v>
      </c>
      <c r="N164" s="29" t="str">
        <f aca="false">IF(M164="","",IF(N163="",N163,N163&amp;", ")&amp;M164)</f>
        <v>id INT NOT NULL AUTO_INCREMENT, bbcode_cmid INT NOT NULL, bmuser_id INT NOT NULL, name VARCHAR(255) NOT NULL, value TEXT NOT NULL</v>
      </c>
      <c r="O164" s="29" t="str">
        <f aca="false">IF(E164="","",O163&amp;IF(L164="","",", "&amp;L164))</f>
        <v>, PRIMARY KEY (id), KEY bbcode_cmid (bbcode_cmid), KEY bmuser_id (bmuser_id), KEY name (name)</v>
      </c>
      <c r="P164" s="29" t="str">
        <f aca="false">IF(AND(E164&lt;&gt;"",E165=""),"DROP TABLE IF EXISTS "&amp;D164&amp;"; ","")</f>
        <v/>
      </c>
      <c r="Q164" s="29" t="str">
        <f aca="false">IF(AND(E164&lt;&gt;"",E165=""),"CREATE TABLE IF NOT EXISTS "&amp;D164&amp;" ( "&amp;N164&amp;" "&amp;O164&amp;" ) ENGINE=InnoDB  DEFAULT CHARSET=utf8mb4 AUTO_INCREMENT=1 ;","")</f>
        <v/>
      </c>
      <c r="R164" s="29"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4" t="s">
        <v>389</v>
      </c>
      <c r="D165" s="29" t="str">
        <f aca="false">IF(B165&lt;&gt;"",B165,IF(D164&lt;&gt;"",D164,""))</f>
        <v>datahelper_data</v>
      </c>
      <c r="E165" s="29" t="str">
        <f aca="false">LOWER(C165)</f>
        <v>updated</v>
      </c>
      <c r="F165" s="35" t="s">
        <v>390</v>
      </c>
      <c r="G165" s="36" t="s">
        <v>36</v>
      </c>
      <c r="H165" s="38" t="s">
        <v>36</v>
      </c>
      <c r="I165" s="38" t="s">
        <v>391</v>
      </c>
      <c r="J165" s="38" t="s">
        <v>379</v>
      </c>
      <c r="K165" s="33" t="str">
        <f aca="false">IF(F165="","",IF(F165="STRING","VARCHAR("&amp;G165&amp;")",F165)&amp;" "&amp;IF(H165="","NOT NULL","")&amp;" "&amp;IF(I165="","","DEFAULT "&amp;I165))</f>
        <v>TIMESTAMP  DEFAULT CURRENT_TIMESTAMP ON UPDATE CURRENT_TIMESTAMP</v>
      </c>
      <c r="L165" s="29" t="str">
        <f aca="false">IF(J165="pk","PRIMARY KEY ("&amp;E165&amp;")",IF(J165="u","UNIQUE ","")&amp;IF(OR(J165="i",J165="u"),"KEY "&amp;E165&amp;" ("&amp;E165&amp;")",""))</f>
        <v>KEY updated (updated)</v>
      </c>
      <c r="M165" s="29" t="str">
        <f aca="false">TRIM(E165&amp;" "&amp;K165)&amp;IF(C165="id"," AUTO_INCREMENT","")</f>
        <v>updated TIMESTAMP DEFAULT CURRENT_TIMESTAMP ON UPDATE CURRENT_TIMESTAMP</v>
      </c>
      <c r="N165" s="29" t="str">
        <f aca="false">IF(M165="","",IF(N164="",N164,N164&amp;", ")&amp;M165)</f>
        <v>id INT NOT NULL AUTO_INCREMENT, bbcode_cmid INT NOT NULL, bmuser_id INT NOT NULL, name VARCHAR(255) NOT NULL, value TEXT NOT NULL, updated TIMESTAMP DEFAULT CURRENT_TIMESTAMP ON UPDATE CURRENT_TIMESTAMP</v>
      </c>
      <c r="O165" s="29" t="str">
        <f aca="false">IF(E165="","",O164&amp;IF(L165="","",", "&amp;L165))</f>
        <v>, PRIMARY KEY (id), KEY bbcode_cmid (bbcode_cmid), KEY bmuser_id (bmuser_id), KEY name (name), KEY updated (updated)</v>
      </c>
      <c r="P165" s="29" t="str">
        <f aca="false">IF(AND(E165&lt;&gt;"",E166=""),"DROP TABLE IF EXISTS "&amp;D165&amp;"; ","")</f>
        <v/>
      </c>
      <c r="Q165" s="29" t="str">
        <f aca="false">IF(AND(E165&lt;&gt;"",E166=""),"CREATE TABLE IF NOT EXISTS "&amp;D165&amp;" ( "&amp;N165&amp;" "&amp;O165&amp;" ) ENGINE=InnoDB  DEFAULT CHARSET=utf8mb4 AUTO_INCREMENT=1 ;","")</f>
        <v/>
      </c>
      <c r="R165" s="29"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4" t="s">
        <v>392</v>
      </c>
      <c r="D166" s="29" t="str">
        <f aca="false">IF(B166&lt;&gt;"",B166,IF(D165&lt;&gt;"",D165,""))</f>
        <v>datahelper_data</v>
      </c>
      <c r="E166" s="29" t="str">
        <f aca="false">LOWER(C166)</f>
        <v>rand</v>
      </c>
      <c r="F166" s="35" t="s">
        <v>381</v>
      </c>
      <c r="G166" s="36" t="n">
        <v>8</v>
      </c>
      <c r="H166" s="38"/>
      <c r="I166" s="38" t="n">
        <v>12345678</v>
      </c>
      <c r="J166" s="38"/>
      <c r="K166" s="33" t="str">
        <f aca="false">IF(F166="","",IF(F166="STRING","VARCHAR("&amp;G166&amp;")",F166)&amp;" "&amp;IF(H166="","NOT NULL","")&amp;" "&amp;IF(I166="","","DEFAULT "&amp;I166))</f>
        <v>VARCHAR(8) NOT NULL DEFAULT 12345678</v>
      </c>
      <c r="L166" s="29" t="str">
        <f aca="false">IF(J166="pk","PRIMARY KEY ("&amp;E166&amp;")",IF(J166="u","UNIQUE ","")&amp;IF(OR(J166="i",J166="u"),"KEY "&amp;E166&amp;" ("&amp;E166&amp;")",""))</f>
        <v/>
      </c>
      <c r="M166" s="29" t="str">
        <f aca="false">TRIM(E166&amp;" "&amp;K166)&amp;IF(C166="id"," AUTO_INCREMENT","")</f>
        <v>rand VARCHAR(8) NOT NULL DEFAULT 12345678</v>
      </c>
      <c r="N166" s="29"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29" t="str">
        <f aca="false">IF(E166="","",O165&amp;IF(L166="","",", "&amp;L166))</f>
        <v>, PRIMARY KEY (id), KEY bbcode_cmid (bbcode_cmid), KEY bmuser_id (bmuser_id), KEY name (name), KEY updated (updated)</v>
      </c>
      <c r="P166" s="29" t="str">
        <f aca="false">IF(AND(E166&lt;&gt;"",E167=""),"DROP TABLE IF EXISTS "&amp;D166&amp;"; ","")</f>
        <v>DROP TABLE IF EXISTS datahelper_data; </v>
      </c>
      <c r="Q166" s="29"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29" t="str">
        <f aca="false">P166&amp;Q166</f>
        <v>DROP TABLE IF EXISTS datahelper_data; 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4"/>
      <c r="D167" s="29" t="str">
        <f aca="false">IF(B167&lt;&gt;"",B167,IF(D166&lt;&gt;"",D166,""))</f>
        <v>datahelper_data</v>
      </c>
      <c r="E167" s="29" t="str">
        <f aca="false">LOWER(C167)</f>
        <v/>
      </c>
      <c r="F167" s="35"/>
      <c r="G167" s="36"/>
      <c r="H167" s="38"/>
      <c r="I167" s="38"/>
      <c r="J167" s="38"/>
      <c r="K167" s="33" t="str">
        <f aca="false">IF(F167="","",IF(F167="STRING","VARCHAR("&amp;G167&amp;")",F167)&amp;" "&amp;IF(H167="","NOT NULL","")&amp;" "&amp;IF(I167="","","DEFAULT "&amp;I167))</f>
        <v/>
      </c>
      <c r="L167" s="29" t="str">
        <f aca="false">IF(J167="pk","PRIMARY KEY ("&amp;E167&amp;")",IF(J167="u","UNIQUE ","")&amp;IF(OR(J167="i",J167="u"),"KEY "&amp;E167&amp;" ("&amp;E167&amp;")",""))</f>
        <v/>
      </c>
      <c r="M167" s="29" t="str">
        <f aca="false">TRIM(E167&amp;" "&amp;K167)&amp;IF(C167="id"," AUTO_INCREMENT","")</f>
        <v/>
      </c>
      <c r="N167" s="29" t="str">
        <f aca="false">IF(M167="","",IF(N166="",N166,N166&amp;", ")&amp;M167)</f>
        <v/>
      </c>
      <c r="O167" s="29" t="str">
        <f aca="false">IF(E167="","",O166&amp;IF(L167="","",", "&amp;L167))</f>
        <v/>
      </c>
      <c r="P167" s="29" t="str">
        <f aca="false">IF(AND(E167&lt;&gt;"",E168=""),"DROP TABLE IF EXISTS "&amp;D167&amp;"; ","")</f>
        <v/>
      </c>
      <c r="Q167" s="29" t="str">
        <f aca="false">IF(AND(E167&lt;&gt;"",E168=""),"CREATE TABLE IF NOT EXISTS "&amp;D167&amp;" ( "&amp;N167&amp;" "&amp;O167&amp;" ) ENGINE=InnoDB  DEFAULT CHARSET=utf8mb4 AUTO_INCREMENT=1 ;","")</f>
        <v/>
      </c>
      <c r="R167" s="29"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6" customFormat="true" ht="12.8" hidden="false" customHeight="false" outlineLevel="0" collapsed="false">
      <c r="B168" s="27" t="s">
        <v>469</v>
      </c>
      <c r="C168" s="28"/>
      <c r="D168" s="29" t="str">
        <f aca="false">IF(B168&lt;&gt;"",B168,IF(D167&lt;&gt;"",D167,""))</f>
        <v>parser_user</v>
      </c>
      <c r="E168" s="29" t="str">
        <f aca="false">LOWER(C168)</f>
        <v/>
      </c>
      <c r="F168" s="30"/>
      <c r="G168" s="31"/>
      <c r="H168" s="32"/>
      <c r="I168" s="32"/>
      <c r="J168" s="32"/>
      <c r="K168" s="33" t="str">
        <f aca="false">IF(F168="","",IF(F168="STRING","VARCHAR("&amp;G168&amp;")",F168)&amp;" "&amp;IF(H168="","NOT NULL","")&amp;" "&amp;IF(I168="","","DEFAULT "&amp;I168))</f>
        <v/>
      </c>
      <c r="L168" s="29" t="str">
        <f aca="false">IF(J168="pk","PRIMARY KEY ("&amp;E168&amp;")",IF(J168="u","UNIQUE ","")&amp;IF(OR(J168="i",J168="u"),"KEY "&amp;E168&amp;" ("&amp;E168&amp;")",""))</f>
        <v/>
      </c>
      <c r="M168" s="29" t="str">
        <f aca="false">TRIM(E168&amp;" "&amp;K168)&amp;IF(C168="id"," AUTO_INCREMENT","")</f>
        <v/>
      </c>
      <c r="N168" s="29" t="str">
        <f aca="false">IF(M168="","",IF(N167="",N167,N167&amp;", ")&amp;M168)</f>
        <v/>
      </c>
      <c r="O168" s="29" t="str">
        <f aca="false">IF(E168="","",O167&amp;IF(L168="","",", "&amp;L168))</f>
        <v/>
      </c>
      <c r="P168" s="29" t="str">
        <f aca="false">IF(AND(E168&lt;&gt;"",E169=""),"DROP TABLE IF EXISTS "&amp;D168&amp;"; ","")</f>
        <v/>
      </c>
      <c r="Q168" s="29" t="str">
        <f aca="false">IF(AND(E168&lt;&gt;"",E169=""),"CREATE TABLE IF NOT EXISTS "&amp;D168&amp;" ( "&amp;N168&amp;" "&amp;O168&amp;" ) ENGINE=InnoDB  DEFAULT CHARSET=utf8mb4 AUTO_INCREMENT=1 ;","")</f>
        <v/>
      </c>
      <c r="R168" s="29" t="str">
        <f aca="false">P168&amp;Q168</f>
        <v/>
      </c>
      <c r="W168" s="26" t="str">
        <f aca="false">IF(B168&lt;&gt;"",B168,W167)</f>
        <v>parser_user</v>
      </c>
      <c r="X168" s="26"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4" t="s">
        <v>240</v>
      </c>
      <c r="D169" s="29" t="str">
        <f aca="false">IF(B169&lt;&gt;"",B169,IF(D168&lt;&gt;"",D168,""))</f>
        <v>parser_user</v>
      </c>
      <c r="E169" s="29" t="str">
        <f aca="false">LOWER(C169)</f>
        <v>id</v>
      </c>
      <c r="F169" s="35" t="s">
        <v>376</v>
      </c>
      <c r="G169" s="36"/>
      <c r="H169" s="37"/>
      <c r="I169" s="37"/>
      <c r="J169" s="38" t="s">
        <v>377</v>
      </c>
      <c r="K169" s="33" t="str">
        <f aca="false">IF(F169="","",IF(F169="STRING","VARCHAR("&amp;G169&amp;")",F169)&amp;" "&amp;IF(H169="","NOT NULL","")&amp;" "&amp;IF(I169="","","DEFAULT "&amp;I169))</f>
        <v>INT NOT NULL </v>
      </c>
      <c r="L169" s="29" t="str">
        <f aca="false">IF(J169="pk","PRIMARY KEY ("&amp;E169&amp;")",IF(J169="u","UNIQUE ","")&amp;IF(OR(J169="i",J169="u"),"KEY "&amp;E169&amp;" ("&amp;E169&amp;")",""))</f>
        <v>PRIMARY KEY (id)</v>
      </c>
      <c r="M169" s="29" t="str">
        <f aca="false">TRIM(E169&amp;" "&amp;K169)&amp;IF(C169="id"," AUTO_INCREMENT","")</f>
        <v>id INT NOT NULL AUTO_INCREMENT</v>
      </c>
      <c r="N169" s="29" t="str">
        <f aca="false">IF(M169="","",IF(N168="",N168,N168&amp;", ")&amp;M169)</f>
        <v>id INT NOT NULL AUTO_INCREMENT</v>
      </c>
      <c r="O169" s="29" t="str">
        <f aca="false">IF(E169="","",O168&amp;IF(L169="","",", "&amp;L169))</f>
        <v>, PRIMARY KEY (id)</v>
      </c>
      <c r="P169" s="29" t="str">
        <f aca="false">IF(AND(E169&lt;&gt;"",E170=""),"DROP TABLE IF EXISTS "&amp;D169&amp;"; ","")</f>
        <v/>
      </c>
      <c r="Q169" s="29" t="str">
        <f aca="false">IF(AND(E169&lt;&gt;"",E170=""),"CREATE TABLE IF NOT EXISTS "&amp;D169&amp;" ( "&amp;N169&amp;" "&amp;O169&amp;" ) ENGINE=InnoDB  DEFAULT CHARSET=utf8mb4 AUTO_INCREMENT=1 ;","")</f>
        <v/>
      </c>
      <c r="R169" s="29"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4" t="s">
        <v>470</v>
      </c>
      <c r="D170" s="29" t="str">
        <f aca="false">IF(B170&lt;&gt;"",B170,IF(D169&lt;&gt;"",D169,""))</f>
        <v>parser_user</v>
      </c>
      <c r="E170" s="29" t="str">
        <f aca="false">LOWER(C170)</f>
        <v>user_id</v>
      </c>
      <c r="F170" s="35" t="s">
        <v>381</v>
      </c>
      <c r="G170" s="36" t="n">
        <v>16</v>
      </c>
      <c r="H170" s="37"/>
      <c r="I170" s="37"/>
      <c r="J170" s="38"/>
      <c r="K170" s="33" t="str">
        <f aca="false">IF(F170="","",IF(F170="STRING","VARCHAR("&amp;G170&amp;")",F170)&amp;" "&amp;IF(H170="","NOT NULL","")&amp;" "&amp;IF(I170="","","DEFAULT "&amp;I170))</f>
        <v>VARCHAR(16) NOT NULL </v>
      </c>
      <c r="L170" s="29" t="str">
        <f aca="false">IF(J170="pk","PRIMARY KEY ("&amp;E170&amp;")",IF(J170="u","UNIQUE ","")&amp;IF(OR(J170="i",J170="u"),"KEY "&amp;E170&amp;" ("&amp;E170&amp;")",""))</f>
        <v/>
      </c>
      <c r="M170" s="29" t="str">
        <f aca="false">TRIM(E170&amp;" "&amp;K170)&amp;IF(C170="id"," AUTO_INCREMENT","")</f>
        <v>user_id VARCHAR(16) NOT NULL</v>
      </c>
      <c r="N170" s="29" t="str">
        <f aca="false">IF(M170="","",IF(N169="",N169,N169&amp;", ")&amp;M170)</f>
        <v>id INT NOT NULL AUTO_INCREMENT, user_id VARCHAR(16) NOT NULL</v>
      </c>
      <c r="O170" s="29" t="str">
        <f aca="false">IF(E170="","",O169&amp;IF(L170="","",", "&amp;L170))</f>
        <v>, PRIMARY KEY (id)</v>
      </c>
      <c r="P170" s="29" t="str">
        <f aca="false">IF(AND(E170&lt;&gt;"",E171=""),"DROP TABLE IF EXISTS "&amp;D170&amp;"; ","")</f>
        <v/>
      </c>
      <c r="Q170" s="29" t="str">
        <f aca="false">IF(AND(E170&lt;&gt;"",E171=""),"CREATE TABLE IF NOT EXISTS "&amp;D170&amp;" ( "&amp;N170&amp;" "&amp;O170&amp;" ) ENGINE=InnoDB  DEFAULT CHARSET=utf8mb4 AUTO_INCREMENT=1 ;","")</f>
        <v/>
      </c>
      <c r="R170" s="29"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4" t="s">
        <v>471</v>
      </c>
      <c r="D171" s="29" t="str">
        <f aca="false">IF(B171&lt;&gt;"",B171,IF(D170&lt;&gt;"",D170,""))</f>
        <v>parser_user</v>
      </c>
      <c r="E171" s="29" t="str">
        <f aca="false">LOWER(C171)</f>
        <v>password</v>
      </c>
      <c r="F171" s="35" t="s">
        <v>381</v>
      </c>
      <c r="G171" s="39" t="n">
        <v>64</v>
      </c>
      <c r="H171" s="38"/>
      <c r="I171" s="37"/>
      <c r="J171" s="38"/>
      <c r="K171" s="33" t="str">
        <f aca="false">IF(F171="","",IF(F171="STRING","VARCHAR("&amp;G171&amp;")",F171)&amp;" "&amp;IF(H171="","NOT NULL","")&amp;" "&amp;IF(I171="","","DEFAULT "&amp;I171))</f>
        <v>VARCHAR(64) NOT NULL </v>
      </c>
      <c r="L171" s="29" t="str">
        <f aca="false">IF(J171="pk","PRIMARY KEY ("&amp;E171&amp;")",IF(J171="u","UNIQUE ","")&amp;IF(OR(J171="i",J171="u"),"KEY "&amp;E171&amp;" ("&amp;E171&amp;")",""))</f>
        <v/>
      </c>
      <c r="M171" s="29" t="str">
        <f aca="false">TRIM(E171&amp;" "&amp;K171)&amp;IF(C171="id"," AUTO_INCREMENT","")</f>
        <v>password VARCHAR(64) NOT NULL</v>
      </c>
      <c r="N171" s="29" t="str">
        <f aca="false">IF(M171="","",IF(N170="",N170,N170&amp;", ")&amp;M171)</f>
        <v>id INT NOT NULL AUTO_INCREMENT, user_id VARCHAR(16) NOT NULL, password VARCHAR(64) NOT NULL</v>
      </c>
      <c r="O171" s="29" t="str">
        <f aca="false">IF(E171="","",O170&amp;IF(L171="","",", "&amp;L171))</f>
        <v>, PRIMARY KEY (id)</v>
      </c>
      <c r="P171" s="29" t="str">
        <f aca="false">IF(AND(E171&lt;&gt;"",E172=""),"DROP TABLE IF EXISTS "&amp;D171&amp;"; ","")</f>
        <v/>
      </c>
      <c r="Q171" s="29" t="str">
        <f aca="false">IF(AND(E171&lt;&gt;"",E172=""),"CREATE TABLE IF NOT EXISTS "&amp;D171&amp;" ( "&amp;N171&amp;" "&amp;O171&amp;" ) ENGINE=InnoDB  DEFAULT CHARSET=utf8mb4 AUTO_INCREMENT=1 ;","")</f>
        <v/>
      </c>
      <c r="R171" s="29"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4" t="s">
        <v>385</v>
      </c>
      <c r="D172" s="29" t="str">
        <f aca="false">IF(B172&lt;&gt;"",B172,IF(D171&lt;&gt;"",D171,""))</f>
        <v>parser_user</v>
      </c>
      <c r="E172" s="29" t="str">
        <f aca="false">LOWER(C172)</f>
        <v>deleted</v>
      </c>
      <c r="F172" s="35" t="s">
        <v>386</v>
      </c>
      <c r="G172" s="36"/>
      <c r="H172" s="38" t="s">
        <v>426</v>
      </c>
      <c r="I172" s="38" t="s">
        <v>388</v>
      </c>
      <c r="J172" s="38" t="s">
        <v>379</v>
      </c>
      <c r="K172" s="33" t="str">
        <f aca="false">IF(F172="","",IF(F172="STRING","VARCHAR("&amp;G172&amp;")",F172)&amp;" "&amp;IF(H172="","NOT NULL","")&amp;" "&amp;IF(I172="","","DEFAULT "&amp;I172))</f>
        <v>DATETIME  DEFAULT NULL</v>
      </c>
      <c r="L172" s="29" t="str">
        <f aca="false">IF(J172="pk","PRIMARY KEY ("&amp;E172&amp;")",IF(J172="u","UNIQUE ","")&amp;IF(OR(J172="i",J172="u"),"KEY "&amp;E172&amp;" ("&amp;E172&amp;")",""))</f>
        <v>KEY deleted (deleted)</v>
      </c>
      <c r="M172" s="29" t="str">
        <f aca="false">TRIM(E172&amp;" "&amp;K172)&amp;IF(C172="id"," AUTO_INCREMENT","")</f>
        <v>deleted DATETIME DEFAULT NULL</v>
      </c>
      <c r="N172" s="29" t="str">
        <f aca="false">IF(M172="","",IF(N171="",N171,N171&amp;", ")&amp;M172)</f>
        <v>id INT NOT NULL AUTO_INCREMENT, user_id VARCHAR(16) NOT NULL, password VARCHAR(64) NOT NULL, deleted DATETIME DEFAULT NULL</v>
      </c>
      <c r="O172" s="29" t="str">
        <f aca="false">IF(E172="","",O171&amp;IF(L172="","",", "&amp;L172))</f>
        <v>, PRIMARY KEY (id), KEY deleted (deleted)</v>
      </c>
      <c r="P172" s="29" t="str">
        <f aca="false">IF(AND(E172&lt;&gt;"",E173=""),"DROP TABLE IF EXISTS "&amp;D172&amp;"; ","")</f>
        <v/>
      </c>
      <c r="Q172" s="29" t="str">
        <f aca="false">IF(AND(E172&lt;&gt;"",E173=""),"CREATE TABLE IF NOT EXISTS "&amp;D172&amp;" ( "&amp;N172&amp;" "&amp;O172&amp;" ) ENGINE=InnoDB  DEFAULT CHARSET=utf8mb4 AUTO_INCREMENT=1 ;","")</f>
        <v/>
      </c>
      <c r="R172" s="29"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4" t="s">
        <v>389</v>
      </c>
      <c r="D173" s="29" t="str">
        <f aca="false">IF(B173&lt;&gt;"",B173,IF(D172&lt;&gt;"",D172,""))</f>
        <v>parser_user</v>
      </c>
      <c r="E173" s="29" t="str">
        <f aca="false">LOWER(C173)</f>
        <v>updated</v>
      </c>
      <c r="F173" s="35" t="s">
        <v>390</v>
      </c>
      <c r="G173" s="36" t="s">
        <v>36</v>
      </c>
      <c r="H173" s="38" t="s">
        <v>36</v>
      </c>
      <c r="I173" s="38" t="s">
        <v>391</v>
      </c>
      <c r="J173" s="38" t="s">
        <v>379</v>
      </c>
      <c r="K173" s="33" t="str">
        <f aca="false">IF(F173="","",IF(F173="STRING","VARCHAR("&amp;G173&amp;")",F173)&amp;" "&amp;IF(H173="","NOT NULL","")&amp;" "&amp;IF(I173="","","DEFAULT "&amp;I173))</f>
        <v>TIMESTAMP  DEFAULT CURRENT_TIMESTAMP ON UPDATE CURRENT_TIMESTAMP</v>
      </c>
      <c r="L173" s="29" t="str">
        <f aca="false">IF(J173="pk","PRIMARY KEY ("&amp;E173&amp;")",IF(J173="u","UNIQUE ","")&amp;IF(OR(J173="i",J173="u"),"KEY "&amp;E173&amp;" ("&amp;E173&amp;")",""))</f>
        <v>KEY updated (updated)</v>
      </c>
      <c r="M173" s="29" t="str">
        <f aca="false">TRIM(E173&amp;" "&amp;K173)&amp;IF(C173="id"," AUTO_INCREMENT","")</f>
        <v>updated TIMESTAMP DEFAULT CURRENT_TIMESTAMP ON UPDATE CURRENT_TIMESTAMP</v>
      </c>
      <c r="N173" s="29" t="str">
        <f aca="false">IF(M173="","",IF(N172="",N172,N172&amp;", ")&amp;M173)</f>
        <v>id INT NOT NULL AUTO_INCREMENT, user_id VARCHAR(16) NOT NULL, password VARCHAR(64) NOT NULL, deleted DATETIME DEFAULT NULL, updated TIMESTAMP DEFAULT CURRENT_TIMESTAMP ON UPDATE CURRENT_TIMESTAMP</v>
      </c>
      <c r="O173" s="29" t="str">
        <f aca="false">IF(E173="","",O172&amp;IF(L173="","",", "&amp;L173))</f>
        <v>, PRIMARY KEY (id), KEY deleted (deleted), KEY updated (updated)</v>
      </c>
      <c r="P173" s="29" t="str">
        <f aca="false">IF(AND(E173&lt;&gt;"",E174=""),"DROP TABLE IF EXISTS "&amp;D173&amp;"; ","")</f>
        <v/>
      </c>
      <c r="Q173" s="29" t="str">
        <f aca="false">IF(AND(E173&lt;&gt;"",E174=""),"CREATE TABLE IF NOT EXISTS "&amp;D173&amp;" ( "&amp;N173&amp;" "&amp;O173&amp;" ) ENGINE=InnoDB  DEFAULT CHARSET=utf8mb4 AUTO_INCREMENT=1 ;","")</f>
        <v/>
      </c>
      <c r="R173" s="29"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4" t="s">
        <v>392</v>
      </c>
      <c r="D174" s="29" t="str">
        <f aca="false">IF(B174&lt;&gt;"",B174,IF(D173&lt;&gt;"",D173,""))</f>
        <v>parser_user</v>
      </c>
      <c r="E174" s="29" t="str">
        <f aca="false">LOWER(C174)</f>
        <v>rand</v>
      </c>
      <c r="F174" s="35" t="s">
        <v>381</v>
      </c>
      <c r="G174" s="36" t="n">
        <v>8</v>
      </c>
      <c r="H174" s="38"/>
      <c r="I174" s="38" t="n">
        <v>12345678</v>
      </c>
      <c r="J174" s="38"/>
      <c r="K174" s="33" t="str">
        <f aca="false">IF(F174="","",IF(F174="STRING","VARCHAR("&amp;G174&amp;")",F174)&amp;" "&amp;IF(H174="","NOT NULL","")&amp;" "&amp;IF(I174="","","DEFAULT "&amp;I174))</f>
        <v>VARCHAR(8) NOT NULL DEFAULT 12345678</v>
      </c>
      <c r="L174" s="29" t="str">
        <f aca="false">IF(J174="pk","PRIMARY KEY ("&amp;E174&amp;")",IF(J174="u","UNIQUE ","")&amp;IF(OR(J174="i",J174="u"),"KEY "&amp;E174&amp;" ("&amp;E174&amp;")",""))</f>
        <v/>
      </c>
      <c r="M174" s="29" t="str">
        <f aca="false">TRIM(E174&amp;" "&amp;K174)&amp;IF(C174="id"," AUTO_INCREMENT","")</f>
        <v>rand VARCHAR(8) NOT NULL DEFAULT 12345678</v>
      </c>
      <c r="N174" s="29"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29" t="str">
        <f aca="false">IF(E174="","",O173&amp;IF(L174="","",", "&amp;L174))</f>
        <v>, PRIMARY KEY (id), KEY deleted (deleted), KEY updated (updated)</v>
      </c>
      <c r="P174" s="29" t="str">
        <f aca="false">IF(AND(E174&lt;&gt;"",E175=""),"DROP TABLE IF EXISTS "&amp;D174&amp;"; ","")</f>
        <v>DROP TABLE IF EXISTS parser_user; </v>
      </c>
      <c r="Q174" s="29"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29" t="str">
        <f aca="false">P174&amp;Q174</f>
        <v>DROP TABLE IF EXISTS parser_user; 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4"/>
      <c r="D175" s="29" t="str">
        <f aca="false">IF(B175&lt;&gt;"",B175,IF(D174&lt;&gt;"",D174,""))</f>
        <v>parser_user</v>
      </c>
      <c r="E175" s="29" t="str">
        <f aca="false">LOWER(C175)</f>
        <v/>
      </c>
      <c r="F175" s="35"/>
      <c r="G175" s="36"/>
      <c r="H175" s="38"/>
      <c r="I175" s="38"/>
      <c r="J175" s="38"/>
      <c r="K175" s="33" t="str">
        <f aca="false">IF(F175="","",IF(F175="STRING","VARCHAR("&amp;G175&amp;")",F175)&amp;" "&amp;IF(H175="","NOT NULL","")&amp;" "&amp;IF(I175="","","DEFAULT "&amp;I175))</f>
        <v/>
      </c>
      <c r="L175" s="29" t="str">
        <f aca="false">IF(J175="pk","PRIMARY KEY ("&amp;E175&amp;")",IF(J175="u","UNIQUE ","")&amp;IF(OR(J175="i",J175="u"),"KEY "&amp;E175&amp;" ("&amp;E175&amp;")",""))</f>
        <v/>
      </c>
      <c r="M175" s="29" t="str">
        <f aca="false">TRIM(E175&amp;" "&amp;K175)&amp;IF(C175="id"," AUTO_INCREMENT","")</f>
        <v/>
      </c>
      <c r="N175" s="29" t="str">
        <f aca="false">IF(M175="","",IF(N174="",N174,N174&amp;", ")&amp;M175)</f>
        <v/>
      </c>
      <c r="O175" s="29" t="str">
        <f aca="false">IF(E175="","",O174&amp;IF(L175="","",", "&amp;L175))</f>
        <v/>
      </c>
      <c r="P175" s="29" t="str">
        <f aca="false">IF(AND(E175&lt;&gt;"",E176=""),"DROP TABLE IF EXISTS "&amp;D175&amp;"; ","")</f>
        <v/>
      </c>
      <c r="Q175" s="29" t="str">
        <f aca="false">IF(AND(E175&lt;&gt;"",E176=""),"CREATE TABLE IF NOT EXISTS "&amp;D175&amp;" ( "&amp;N175&amp;" "&amp;O175&amp;" ) ENGINE=InnoDB  DEFAULT CHARSET=utf8mb4 AUTO_INCREMENT=1 ;","")</f>
        <v/>
      </c>
      <c r="R175" s="29"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2.8" hidden="false" customHeight="false" outlineLevel="0" collapsed="false">
      <c r="B176" s="20" t="s">
        <v>472</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473</v>
      </c>
      <c r="R178" s="10" t="s">
        <v>474</v>
      </c>
    </row>
    <row r="179" customFormat="false" ht="12.8" hidden="false" customHeight="false" outlineLevel="0" collapsed="false">
      <c r="P179" s="47" t="s">
        <v>473</v>
      </c>
      <c r="R179" s="10" t="s">
        <v>475</v>
      </c>
    </row>
    <row r="180" customFormat="false" ht="12.8" hidden="false" customHeight="false" outlineLevel="0" collapsed="false">
      <c r="P180" s="47" t="s">
        <v>473</v>
      </c>
      <c r="R180" s="10" t="s">
        <v>476</v>
      </c>
    </row>
    <row r="181" customFormat="false" ht="12.8" hidden="false" customHeight="false" outlineLevel="0" collapsed="false">
      <c r="P181" s="47" t="s">
        <v>477</v>
      </c>
      <c r="R181" s="10" t="s">
        <v>478</v>
      </c>
    </row>
    <row r="182" customFormat="false" ht="12.8" hidden="false" customHeight="false" outlineLevel="0" collapsed="false">
      <c r="P182" s="47" t="s">
        <v>477</v>
      </c>
      <c r="R182" s="10" t="s">
        <v>479</v>
      </c>
    </row>
    <row r="184" customFormat="false" ht="12.8" hidden="false" customHeight="false" outlineLevel="0" collapsed="false">
      <c r="P184" s="47" t="s">
        <v>480</v>
      </c>
      <c r="R184" s="10" t="s">
        <v>481</v>
      </c>
    </row>
    <row r="185" customFormat="false" ht="12.8" hidden="false" customHeight="false" outlineLevel="0" collapsed="false">
      <c r="P185" s="47" t="s">
        <v>482</v>
      </c>
      <c r="R185" s="10" t="s">
        <v>483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128072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2018-07-29T17:20:16Z</dcterms:modified>
  <cp:revision>900</cp:revision>
  <dc:subject/>
  <dc:title/>
</cp:coreProperties>
</file>