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rammar" sheetId="1" state="visible" r:id="rId2"/>
    <sheet name="sql"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<sst xmlns="http://schemas.openxmlformats.org/spreadsheetml/2006/main" count="1516" uniqueCount="489">
  <si>
    <t xml:space="preserve">Neuropower BotBasic 1.0 specification</t>
  </si>
  <si>
    <t xml:space="preserve">GRAMMAR FILES</t>
  </si>
  <si>
    <t xml:space="preserve">SYNTAX</t>
  </si>
  <si>
    <t xml:space="preserve">symbol</t>
  </si>
  <si>
    <t xml:space="preserve">syntax</t>
  </si>
  <si>
    <t xml:space="preserve">php</t>
  </si>
  <si>
    <t xml:space="preserve">tests</t>
  </si>
  <si>
    <t xml:space="preserve">* means pending testing</t>
  </si>
  <si>
    <t xml:space="preserve">lines</t>
  </si>
  <si>
    <t xml:space="preserve">&lt;line&gt;&lt;NL&gt;&lt;lines&gt;</t>
  </si>
  <si>
    <t xml:space="preserve">-- (N/A)</t>
  </si>
  <si>
    <t xml:space="preserve">&lt;line&gt;</t>
  </si>
  <si>
    <t xml:space="preserve">--</t>
  </si>
  <si>
    <t xml:space="preserve">line</t>
  </si>
  <si>
    <t xml:space="preserve">&lt;patterns&gt;&lt;TAB&gt;&lt;optLabel&gt;&lt;TAB&gt;&lt;sentence&gt;&lt;TAB&gt;&lt;optFlower&gt;&lt;TAB&gt;&lt;optLine&gt;</t>
  </si>
  <si>
    <t xml:space="preserve">patterns</t>
  </si>
  <si>
    <t xml:space="preserve">&lt;pattern1&gt; ...</t>
  </si>
  <si>
    <t xml:space="preserve">pattern</t>
  </si>
  <si>
    <t xml:space="preserve">ENTRYHOOK</t>
  </si>
  <si>
    <t xml:space="preserve">OK</t>
  </si>
  <si>
    <t xml:space="preserve">MENUHOOK</t>
  </si>
  <si>
    <t xml:space="preserve">EVENTHOOK</t>
  </si>
  <si>
    <t xml:space="preserve">Deferred</t>
  </si>
  <si>
    <t xml:space="preserve">INPUTHOOK</t>
  </si>
  <si>
    <t xml:space="preserve">&lt;/&gt;&lt;FREEWORD&gt;&lt;/&gt;</t>
  </si>
  <si>
    <t xml:space="preserve">&lt;#&gt;&lt;WORD&gt;</t>
  </si>
  <si>
    <t xml:space="preserve">&lt;/&gt;&lt;WORD&gt;</t>
  </si>
  <si>
    <t xml:space="preserve">&lt;WORD&gt;</t>
  </si>
  <si>
    <t xml:space="preserve">label</t>
  </si>
  <si>
    <t xml:space="preserve">flower</t>
  </si>
  <si>
    <t xml:space="preserve">&lt;LEFTARROW&gt;</t>
  </si>
  <si>
    <t xml:space="preserve">&lt;RIGHTARROW&gt;</t>
  </si>
  <si>
    <t xml:space="preserve">sentence</t>
  </si>
  <si>
    <t xml:space="preserve">&lt;:&gt; &lt;sentence&gt;</t>
  </si>
  <si>
    <t xml:space="preserve">ROOT</t>
  </si>
  <si>
    <t xml:space="preserve">&lt;sentence&gt;</t>
  </si>
  <si>
    <t xml:space="preserve"> </t>
  </si>
  <si>
    <t xml:space="preserve">&lt;if&gt;</t>
  </si>
  <si>
    <t xml:space="preserve">if</t>
  </si>
  <si>
    <t xml:space="preserve">IF &lt;logicPredicate&gt; THEN &lt;sentence1&gt; ELSE &lt;sentence2&gt;</t>
  </si>
  <si>
    <t xml:space="preserve">IF &lt;logicPredicate&gt; THEN &lt;sentence&gt;</t>
  </si>
  <si>
    <t xml:space="preserve">logicPredicate</t>
  </si>
  <si>
    <t xml:space="preserve">EQ &lt;expr1&gt; &lt;expr2&gt;</t>
  </si>
  <si>
    <t xml:space="preserve">NEQ &lt;expr1&gt; &lt;expr2&gt;</t>
  </si>
  <si>
    <t xml:space="preserve">GT &lt;expr1&gt; &lt;expr2&gt;</t>
  </si>
  <si>
    <t xml:space="preserve">GTE &lt;expr1&gt; &lt;expr2&gt;</t>
  </si>
  <si>
    <t xml:space="preserve">LT &lt;expr1&gt; &lt;expr2&gt;</t>
  </si>
  <si>
    <t xml:space="preserve">LTE &lt;expr1&gt; &lt;expr2&gt;</t>
  </si>
  <si>
    <t xml:space="preserve">EMPTY DATA</t>
  </si>
  <si>
    <t xml:space="preserve">EMPTY OPTIONS</t>
  </si>
  <si>
    <t xml:space="preserve">EMPTY &lt;expr&gt;</t>
  </si>
  <si>
    <t xml:space="preserve">NOT &lt;logicPredicate&gt;</t>
  </si>
  <si>
    <t xml:space="preserve">&lt;LogicPrimitive&gt;</t>
  </si>
  <si>
    <t xml:space="preserve">primitive</t>
  </si>
  <si>
    <t xml:space="preserve">&lt;NonLogicPrimitive&gt;</t>
  </si>
  <si>
    <t xml:space="preserve">expr</t>
  </si>
  <si>
    <t xml:space="preserve">APPVERSION</t>
  </si>
  <si>
    <t xml:space="preserve">RUNTIMEID</t>
  </si>
  <si>
    <t xml:space="preserve">BOTNAME</t>
  </si>
  <si>
    <t xml:space="preserve">CHATAPP</t>
  </si>
  <si>
    <t xml:space="preserve">USERNAME</t>
  </si>
  <si>
    <t xml:space="preserve">USERLOGIN</t>
  </si>
  <si>
    <t xml:space="preserve">USERLANG</t>
  </si>
  <si>
    <t xml:space="preserve">ENTRYTYPE</t>
  </si>
  <si>
    <t xml:space="preserve">ENTRYTEXT</t>
  </si>
  <si>
    <t xml:space="preserve">ENTRYID</t>
  </si>
  <si>
    <t xml:space="preserve">ERR</t>
  </si>
  <si>
    <t xml:space="preserve">PEEK222</t>
  </si>
  <si>
    <t xml:space="preserve">&lt;Number&gt;</t>
  </si>
  <si>
    <t xml:space="preserve">&lt;MessageName&gt;</t>
  </si>
  <si>
    <t xml:space="preserve">&lt;primitive&gt;</t>
  </si>
  <si>
    <t xml:space="preserve">&lt;variable&gt;</t>
  </si>
  <si>
    <t xml:space="preserve">variable</t>
  </si>
  <si>
    <t xml:space="preserve">&lt;MagicVar&gt;</t>
  </si>
  <si>
    <t xml:space="preserve">&lt;CommonVar&gt;</t>
  </si>
  <si>
    <t xml:space="preserve">GOTO &lt;label&gt;</t>
  </si>
  <si>
    <t xml:space="preserve">&lt;gosub&gt;</t>
  </si>
  <si>
    <t xml:space="preserve">gosub</t>
  </si>
  <si>
    <t xml:space="preserve">GOSUB &lt;label&gt; &lt;expr1&gt; ... TO &lt;variable1&gt; ...</t>
  </si>
  <si>
    <t xml:space="preserve">GOSUB &lt;label&gt; &lt;expr1&gt; ...</t>
  </si>
  <si>
    <t xml:space="preserve">GOSUB &lt;label&gt;</t>
  </si>
  <si>
    <t xml:space="preserve">ARGS &lt;variable1&gt; ...</t>
  </si>
  <si>
    <t xml:space="preserve">RETURN &lt;expr1opt&gt; ...</t>
  </si>
  <si>
    <t xml:space="preserve">&lt;call&gt;</t>
  </si>
  <si>
    <t xml:space="preserve">call</t>
  </si>
  <si>
    <t xml:space="preserve">CALL &lt;primitive&gt; &lt;variable1opt&gt; ... TO OPTIONS</t>
  </si>
  <si>
    <t xml:space="preserve">CALL &lt;primitive&gt; &lt;variable1opt&gt; ... TO &lt;variable2&gt; ...</t>
  </si>
  <si>
    <t xml:space="preserve">CALL &lt;primitive&gt; &lt;variable1opt&gt; ...</t>
  </si>
  <si>
    <t xml:space="preserve">ON &lt;BotName&gt; &lt;variable1opt&gt; &lt;variable2opt&gt;</t>
  </si>
  <si>
    <t xml:space="preserve">&lt;print&gt;</t>
  </si>
  <si>
    <t xml:space="preserve">print</t>
  </si>
  <si>
    <t xml:space="preserve">PRINT &lt;expr1&gt; ... ON CHANNELS</t>
  </si>
  <si>
    <t xml:space="preserve">*</t>
  </si>
  <si>
    <t xml:space="preserve">PRINT &lt;expr1&gt; ... ON &lt;BotName&gt;  &lt;variable1opt&gt; &lt;variable2opt&gt;</t>
  </si>
  <si>
    <t xml:space="preserve">PRINT &lt;expr1&gt; ...</t>
  </si>
  <si>
    <t xml:space="preserve">END</t>
  </si>
  <si>
    <t xml:space="preserve">REM &lt;expr1&gt; ...</t>
  </si>
  <si>
    <t xml:space="preserve">&lt;option&gt;</t>
  </si>
  <si>
    <t xml:space="preserve">option</t>
  </si>
  <si>
    <t xml:space="preserve">OPTION &lt;variable1&gt; AS &lt;variable2&gt; GOTO &lt;label&gt;</t>
  </si>
  <si>
    <t xml:space="preserve">OPTION &lt;variable1&gt; AS &lt;variable2&gt; GOSUB &lt;label&gt;</t>
  </si>
  <si>
    <t xml:space="preserve">OPTION &lt;variable1&gt; AS &lt;variable2&gt;</t>
  </si>
  <si>
    <t xml:space="preserve">OPTION &lt;variable&gt; GOTO &lt;label&gt;</t>
  </si>
  <si>
    <t xml:space="preserve">OPTION &lt;variable&gt; GOSUB &lt;label&gt;</t>
  </si>
  <si>
    <t xml:space="preserve">OPTIONS &lt;variable1&gt; ...</t>
  </si>
  <si>
    <t xml:space="preserve">TITLE &lt;MessageName&gt;</t>
  </si>
  <si>
    <t xml:space="preserve">PAGER &lt;pagerSpec&gt;</t>
  </si>
  <si>
    <t xml:space="preserve">pagerSpec</t>
  </si>
  <si>
    <t xml:space="preserve">pagerLong  &lt;Number&gt;</t>
  </si>
  <si>
    <t xml:space="preserve">pagerShort  &lt;Number&gt;</t>
  </si>
  <si>
    <t xml:space="preserve">&lt;menu&gt;</t>
  </si>
  <si>
    <t xml:space="preserve">menu</t>
  </si>
  <si>
    <t xml:space="preserve">MENU TITLE &lt;variable1&gt; OPTIONS &lt;variable2&gt; ... PAGER &lt;pagerSpec&gt; ON &lt;BotName&gt; &lt;variable3opt&gt; &lt;variable5opt&gt; TO &lt;variable4&gt;</t>
  </si>
  <si>
    <t xml:space="preserve">MENU TITLE &lt;variable1&gt; OPTIONS &lt;variable2&gt; ... PAGER &lt;pagerSpec&gt; TO &lt;variable4&gt;</t>
  </si>
  <si>
    <t xml:space="preserve">MENU TITLE &lt;variable1&gt; OPTIONS &lt;variable2&gt; ... ON &lt;BotName&gt; &lt;variable3opt&gt; &lt;variable5opt&gt; TO &lt;variable4&gt;</t>
  </si>
  <si>
    <t xml:space="preserve">MENU TITLE &lt;variable1&gt; OPTIONS &lt;variable2&gt; ... TO &lt;variable4&gt;</t>
  </si>
  <si>
    <t xml:space="preserve">MENU TITLE &lt;variable1&gt; PAGER &lt;pagerSpec&gt; ON &lt;BotName&gt; &lt;variable3opt&gt; &lt;variable5opt&gt; TO &lt;variable4&gt;</t>
  </si>
  <si>
    <t xml:space="preserve">MENU TITLE &lt;variable1&gt; PAGER &lt;pagerSpec&gt; TO &lt;variable4&gt;</t>
  </si>
  <si>
    <t xml:space="preserve">MENU TITLE &lt;variable1&gt; ON &lt;BotName&gt; &lt;variable3opt&gt; &lt;variable5opt&gt; TO &lt;variable4&gt;</t>
  </si>
  <si>
    <t xml:space="preserve">MENU TITLE &lt;variable1&gt; TO &lt;variable4&gt;</t>
  </si>
  <si>
    <t xml:space="preserve">MENU OPTIONS &lt;variable2&gt; ... PAGER &lt;pagerSpec&gt; ON &lt;BotName&gt; &lt;variable3opt&gt; &lt;variable5opt&gt; TO &lt;variable4&gt;</t>
  </si>
  <si>
    <t xml:space="preserve">MENU OPTIONS &lt;variable2&gt; ... PAGER &lt;pagerSpec&gt; TO &lt;variable4&gt;</t>
  </si>
  <si>
    <t xml:space="preserve">MENU OPTIONS &lt;variable2&gt; ... ON &lt;BotName&gt; &lt;variable3opt&gt; &lt;variable5opt&gt; TO &lt;variable4&gt;</t>
  </si>
  <si>
    <t xml:space="preserve">MENU OPTIONS &lt;variable2&gt; ... TO &lt;variable4&gt;</t>
  </si>
  <si>
    <t xml:space="preserve">MENU PAGER &lt;pagerSpec&gt; ON &lt;BotName&gt; &lt;variable3opt&gt; &lt;variable5opt&gt; TO &lt;variable4&gt;</t>
  </si>
  <si>
    <t xml:space="preserve">MENU PAGER &lt;pagerSpec&gt; TO &lt;variable4&gt;</t>
  </si>
  <si>
    <t xml:space="preserve">MENU ON &lt;BotName&gt; &lt;variable3opt&gt; &lt;variable5opt&gt; TO &lt;variable4&gt;</t>
  </si>
  <si>
    <t xml:space="preserve">MENU TO &lt;variable4&gt;</t>
  </si>
  <si>
    <t xml:space="preserve">MENU &lt;Menu&gt; &lt;variable0opt&gt; ... TITLE &lt;variable1&gt; OPTIONS &lt;variable2&gt; ... PAGER &lt;pagerSpec&gt; ON &lt;BotName&gt; &lt;variable3opt&gt; &lt;variable5opt&gt; TO &lt;variable4&gt; ...</t>
  </si>
  <si>
    <t xml:space="preserve">MENU &lt;Menu&gt; &lt;variable0opt&gt; ... TITLE &lt;variable1&gt; OPTIONS &lt;variable2&gt; ... PAGER &lt;pagerSpec&gt; TO &lt;variable4&gt; ...</t>
  </si>
  <si>
    <t xml:space="preserve">MENU &lt;Menu&gt; &lt;variable0opt&gt; ... TITLE &lt;variable1&gt; OPTIONS &lt;variable2&gt; ... ON &lt;BotName&gt; &lt;variable3opt&gt; &lt;variable5opt&gt; TO &lt;variable4&gt; ...</t>
  </si>
  <si>
    <t xml:space="preserve">MENU &lt;Menu&gt; &lt;variable0opt&gt; ... TITLE &lt;variable1&gt; OPTIONS &lt;variable2&gt; ... TO &lt;variable4&gt; ...</t>
  </si>
  <si>
    <t xml:space="preserve">MENU &lt;Menu&gt; &lt;variable0opt&gt; ... TITLE &lt;variable1&gt; PAGER &lt;pagerSpec&gt; ON &lt;BotName&gt; &lt;variable3opt&gt; &lt;variable5opt&gt; TO &lt;variable4&gt; ...</t>
  </si>
  <si>
    <t xml:space="preserve">MENU &lt;Menu&gt; &lt;variable0opt&gt; ... TITLE &lt;variable1&gt; PAGER &lt;pagerSpec&gt; TO &lt;variable4&gt; ...</t>
  </si>
  <si>
    <t xml:space="preserve">MENU &lt;Menu&gt; &lt;variable0opt&gt; ... TITLE &lt;variable1&gt; ON &lt;BotName&gt; &lt;variable3opt&gt; &lt;variable5opt&gt; TO &lt;variable4&gt; ...</t>
  </si>
  <si>
    <t xml:space="preserve">MENU &lt;Menu&gt; &lt;variable0opt&gt; ... TITLE &lt;variable1&gt; TO &lt;variable4&gt; ...</t>
  </si>
  <si>
    <t xml:space="preserve">MENU &lt;Menu&gt; &lt;variable0opt&gt; ... OPTIONS &lt;variable2&gt; ... PAGER &lt;pagerSpec&gt; ON &lt;BotName&gt; &lt;variable3opt&gt; &lt;variable5opt&gt; TO &lt;variable4&gt; ...</t>
  </si>
  <si>
    <t xml:space="preserve">MENU &lt;Menu&gt; &lt;variable0opt&gt; ... OPTIONS &lt;variable2&gt; ... PAGER &lt;pagerSpec&gt; TO &lt;variable4&gt; ...</t>
  </si>
  <si>
    <t xml:space="preserve">MENU &lt;Menu&gt; &lt;variable0opt&gt; ... OPTIONS &lt;variable2&gt; ... ON &lt;BotName&gt; &lt;variable3opt&gt; &lt;variable5opt&gt; TO &lt;variable4&gt; ...</t>
  </si>
  <si>
    <t xml:space="preserve">MENU &lt;Menu&gt; &lt;variable0opt&gt; ... OPTIONS &lt;variable2&gt; ... TO &lt;variable4&gt; ...</t>
  </si>
  <si>
    <t xml:space="preserve">MENU &lt;Menu&gt; &lt;variable0opt&gt; ... PAGER &lt;pagerSpec&gt; ON &lt;BotName&gt; &lt;variable3opt&gt; &lt;variable5opt&gt; TO &lt;variable4&gt; ...</t>
  </si>
  <si>
    <t xml:space="preserve">MENU &lt;Menu&gt; &lt;variable0opt&gt; ... PAGER &lt;pagerSpec&gt; TO &lt;variable4&gt; ...</t>
  </si>
  <si>
    <t xml:space="preserve">MENU &lt;Menu&gt; &lt;variable0opt&gt; ... ON &lt;BotName&gt; &lt;variable3opt&gt; &lt;variable5opt&gt; TO &lt;variable4&gt; ...</t>
  </si>
  <si>
    <t xml:space="preserve">MENU &lt;Menu&gt; &lt;variable0opt&gt; ... TO &lt;variable4&gt; ...</t>
  </si>
  <si>
    <t xml:space="preserve">WORD &lt;variable&gt;</t>
  </si>
  <si>
    <t xml:space="preserve">&lt;input&gt;</t>
  </si>
  <si>
    <t xml:space="preserve">input</t>
  </si>
  <si>
    <t xml:space="preserve">INPUT &lt;dataType&gt; TITLE &lt;MessageName&gt; ON &lt;BotName&gt; &lt;variable1opt&gt; &lt;variable2opt&gt; TO &lt;variable3&gt; &lt;variable4opt&gt; &lt;variable5opt&gt; FROM &lt;variable6&gt;</t>
  </si>
  <si>
    <t xml:space="preserve">INPUT &lt;dataType&gt; TITLE &lt;MessageName&gt; TO &lt;variable1&gt; &lt;variable2opt&gt; &lt;variable3opt&gt; FROM &lt;variable4&gt;</t>
  </si>
  <si>
    <t xml:space="preserve">INPUT &lt;dataType&gt; TITLE &lt;MessageName&gt; ON &lt;BotName&gt; &lt;variable1opt&gt; &lt;variable2opt&gt; TO &lt;variable3&gt; &lt;variable4opt&gt; &lt;variable5opt&gt;</t>
  </si>
  <si>
    <t xml:space="preserve">INPUT &lt;dataType&gt; TITLE &lt;MessageName&gt; TO &lt;variable1&gt; &lt;variable2opt&gt; &lt;variable3opt&gt; </t>
  </si>
  <si>
    <t xml:space="preserve">INPUT &lt;dataType&gt; ON &lt;BotName&gt; &lt;variable1opt&gt; &lt;variable2opt&gt; TO &lt;variable3&gt; &lt;variable4opt&gt; &lt;variable5opt&gt; FROM &lt;variable4&gt;</t>
  </si>
  <si>
    <t xml:space="preserve">INPUT &lt;dataType&gt; TO &lt;variable3&gt; &lt;variable4opt&gt; &lt;variable5opt&gt; FROM &lt;variable6&gt;</t>
  </si>
  <si>
    <t xml:space="preserve">INPUT &lt;dataType&gt; ON &lt;BotName&gt; &lt;variable1opt&gt; &lt;variable2opt&gt; TO &lt;variable3&gt; &lt;variable4opt&gt; &lt;variable5opt&gt;</t>
  </si>
  <si>
    <t xml:space="preserve">INPUT &lt;dataType&gt; TO &lt;variable3&gt; &lt;variable4opt&gt; &lt;variable5opt&gt;</t>
  </si>
  <si>
    <t xml:space="preserve">dataType</t>
  </si>
  <si>
    <t xml:space="preserve">date</t>
  </si>
  <si>
    <t xml:space="preserve">positiveInteger</t>
  </si>
  <si>
    <t xml:space="preserve">positiveDecimal</t>
  </si>
  <si>
    <t xml:space="preserve">string</t>
  </si>
  <si>
    <t xml:space="preserve">phone</t>
  </si>
  <si>
    <t xml:space="preserve">email</t>
  </si>
  <si>
    <t xml:space="preserve">integer</t>
  </si>
  <si>
    <t xml:space="preserve">decimal</t>
  </si>
  <si>
    <t xml:space="preserve">arrobaUsername</t>
  </si>
  <si>
    <t xml:space="preserve">image</t>
  </si>
  <si>
    <t xml:space="preserve">audio</t>
  </si>
  <si>
    <t xml:space="preserve">voice</t>
  </si>
  <si>
    <t xml:space="preserve">video</t>
  </si>
  <si>
    <t xml:space="preserve">videonote</t>
  </si>
  <si>
    <t xml:space="preserve">document</t>
  </si>
  <si>
    <t xml:space="preserve">location</t>
  </si>
  <si>
    <t xml:space="preserve">any</t>
  </si>
  <si>
    <t xml:space="preserve">sound</t>
  </si>
  <si>
    <t xml:space="preserve">clip</t>
  </si>
  <si>
    <t xml:space="preserve">visual</t>
  </si>
  <si>
    <t xml:space="preserve">media</t>
  </si>
  <si>
    <t xml:space="preserve">&lt;set&gt;</t>
  </si>
  <si>
    <t xml:space="preserve">set</t>
  </si>
  <si>
    <t xml:space="preserve">SET &lt;variable1&gt; &lt;expr&gt; ON &lt;BotName&gt; &lt;variable2&gt;</t>
  </si>
  <si>
    <t xml:space="preserve">SET &lt;variable&gt; &lt;expr&gt;</t>
  </si>
  <si>
    <t xml:space="preserve">&lt;clear&gt;</t>
  </si>
  <si>
    <t xml:space="preserve">clear</t>
  </si>
  <si>
    <t xml:space="preserve">CLEAR ON</t>
  </si>
  <si>
    <t xml:space="preserve">CLEAR OPTIONS</t>
  </si>
  <si>
    <t xml:space="preserve">CLEAR WORD</t>
  </si>
  <si>
    <t xml:space="preserve">CLEAR ALL CHANNEL</t>
  </si>
  <si>
    <t xml:space="preserve">CLEAR ALL</t>
  </si>
  <si>
    <t xml:space="preserve">CLEAR &lt;variable1&gt; ... CHANNEL</t>
  </si>
  <si>
    <t xml:space="preserve">CLEAR &lt;variable1&gt; ...</t>
  </si>
  <si>
    <t xml:space="preserve">INC &lt;variable&gt; &lt;Number&gt;</t>
  </si>
  <si>
    <t xml:space="preserve">INC &lt;variable&gt;</t>
  </si>
  <si>
    <t xml:space="preserve">DEC &lt;variable&gt; &lt;Number&gt;</t>
  </si>
  <si>
    <t xml:space="preserve">DEC &lt;variable&gt;</t>
  </si>
  <si>
    <t xml:space="preserve">MUL &lt;variable&gt; &lt;Number&gt;</t>
  </si>
  <si>
    <t xml:space="preserve">DIV &lt;variable&gt; &lt;Number&gt;</t>
  </si>
  <si>
    <t xml:space="preserve">MOD &lt;variable&gt; &lt;Number&gt;</t>
  </si>
  <si>
    <t xml:space="preserve">CONCAT &lt;variable1&gt; &lt;variable2&gt; ...</t>
  </si>
  <si>
    <t xml:space="preserve">SPLIT &lt;variable1&gt; &lt;variable2&gt; TO &lt;variable3&gt; ...</t>
  </si>
  <si>
    <t xml:space="preserve">COUNT OPTIONS TO &lt;variable&gt;</t>
  </si>
  <si>
    <t xml:space="preserve">LOG &lt;variable&gt; ...</t>
  </si>
  <si>
    <t xml:space="preserve">LOCALE &lt;variable&gt;</t>
  </si>
  <si>
    <t xml:space="preserve">ABORT</t>
  </si>
  <si>
    <t xml:space="preserve">DATA SET &lt;variable&gt; FROM &lt;expr&gt;</t>
  </si>
  <si>
    <t xml:space="preserve">DATA GET &lt;variable1&gt; TO &lt;variable2&gt;</t>
  </si>
  <si>
    <t xml:space="preserve">&lt;channel&gt;</t>
  </si>
  <si>
    <t xml:space="preserve">channel</t>
  </si>
  <si>
    <t xml:space="preserve">CHANNEL DELETE ALL</t>
  </si>
  <si>
    <t xml:space="preserve">CHANNEL DELETE &lt;variable&gt;</t>
  </si>
  <si>
    <t xml:space="preserve">CHANNEL &lt;channelSpec&gt; TO &lt;variable1&gt; &lt;variable2&gt; FOR &lt;variable3&gt;</t>
  </si>
  <si>
    <t xml:space="preserve">CHANNEL &lt;channelSpec&gt; TO &lt;variable1&gt; &lt;variable2&gt;</t>
  </si>
  <si>
    <t xml:space="preserve">channelSpec</t>
  </si>
  <si>
    <t xml:space="preserve">current</t>
  </si>
  <si>
    <t xml:space="preserve">new</t>
  </si>
  <si>
    <t xml:space="preserve">TUNNEL tunnelSpec FROM &lt;variable1&gt; TO &lt;variable2&gt; &lt;variable3&gt; &lt;variable4&gt;</t>
  </si>
  <si>
    <t xml:space="preserve">tunnelSpec</t>
  </si>
  <si>
    <t xml:space="preserve">text</t>
  </si>
  <si>
    <t xml:space="preserve">all</t>
  </si>
  <si>
    <t xml:space="preserve">allButText</t>
  </si>
  <si>
    <t xml:space="preserve">nothing</t>
  </si>
  <si>
    <t xml:space="preserve">USERID FROM &lt;variable&gt;</t>
  </si>
  <si>
    <t xml:space="preserve">USERID TO &lt;variable&gt;</t>
  </si>
  <si>
    <t xml:space="preserve">TRACE</t>
  </si>
  <si>
    <t xml:space="preserve">NOTRACE</t>
  </si>
  <si>
    <t xml:space="preserve">DISPLAY &lt;variable1&gt; … TITLE &lt;variable2&gt; ON CHANNELS</t>
  </si>
  <si>
    <t xml:space="preserve">NONDEV</t>
  </si>
  <si>
    <t xml:space="preserve">DISPLAY &lt;variable1&gt; … TITLE &lt;variable2&gt; ON &lt;BotName&gt; &lt;variable3opt&gt; &lt;variable4opt&gt;</t>
  </si>
  <si>
    <t xml:space="preserve">DISPLAY &lt;variable1&gt; … TITLE &lt;variable2&gt;</t>
  </si>
  <si>
    <t xml:space="preserve">DISPLAY &lt;variable1&gt; … ON CHANNELS</t>
  </si>
  <si>
    <t xml:space="preserve">DISPLAY &lt;variable1&gt; … ON &lt;BotName&gt; &lt;variable2opt&gt; &lt;variable3opt&gt;</t>
  </si>
  <si>
    <t xml:space="preserve">DISPLAY &lt;variable1&gt; …</t>
  </si>
  <si>
    <t xml:space="preserve">BLOAD &lt;variable1&gt; AS &lt;mediaType&gt; TO &lt;variable2&gt;</t>
  </si>
  <si>
    <t xml:space="preserve">BSAVE &lt;variable1&gt; AS &lt;variable2&gt;</t>
  </si>
  <si>
    <t xml:space="preserve">EXTRACT &lt;extractSpec&gt; FROM &lt;variable1&gt; TO &lt;variable2&gt;</t>
  </si>
  <si>
    <t xml:space="preserve">mediaType</t>
  </si>
  <si>
    <t xml:space="preserve">extractSpec</t>
  </si>
  <si>
    <t xml:space="preserve">latitude</t>
  </si>
  <si>
    <t xml:space="preserve">longitude</t>
  </si>
  <si>
    <t xml:space="preserve">width</t>
  </si>
  <si>
    <t xml:space="preserve">height</t>
  </si>
  <si>
    <t xml:space="preserve">format</t>
  </si>
  <si>
    <t xml:space="preserve">duration</t>
  </si>
  <si>
    <t xml:space="preserve">TOKENS</t>
  </si>
  <si>
    <t xml:space="preserve">runner</t>
  </si>
  <si>
    <t xml:space="preserve">token</t>
  </si>
  <si>
    <t xml:space="preserve">id</t>
  </si>
  <si>
    <t xml:space="preserve">&lt;FREEWORD&gt;</t>
  </si>
  <si>
    <t xml:space="preserve">&lt;:&gt;</t>
  </si>
  <si>
    <t xml:space="preserve">&lt;...&gt;</t>
  </si>
  <si>
    <t xml:space="preserve">&lt;NUMBER&gt;</t>
  </si>
  <si>
    <t xml:space="preserve">&lt;PRIMITIVENAME&gt;</t>
  </si>
  <si>
    <t xml:space="preserve">&lt;MESSAGENAME&gt;</t>
  </si>
  <si>
    <t xml:space="preserve">&lt;MAGICVAR&gt;</t>
  </si>
  <si>
    <t xml:space="preserve">&lt;COMMONVAR&gt;</t>
  </si>
  <si>
    <t xml:space="preserve">sequence</t>
  </si>
  <si>
    <t xml:space="preserve">:</t>
  </si>
  <si>
    <t xml:space="preserve">IF</t>
  </si>
  <si>
    <t xml:space="preserve">THEN</t>
  </si>
  <si>
    <t xml:space="preserve">ELSE</t>
  </si>
  <si>
    <t xml:space="preserve">eq</t>
  </si>
  <si>
    <t xml:space="preserve">EQ</t>
  </si>
  <si>
    <t xml:space="preserve">neq</t>
  </si>
  <si>
    <t xml:space="preserve">NEQ</t>
  </si>
  <si>
    <t xml:space="preserve">gt</t>
  </si>
  <si>
    <t xml:space="preserve">GT</t>
  </si>
  <si>
    <t xml:space="preserve">gte</t>
  </si>
  <si>
    <t xml:space="preserve">GTE</t>
  </si>
  <si>
    <t xml:space="preserve">lt</t>
  </si>
  <si>
    <t xml:space="preserve">LT</t>
  </si>
  <si>
    <t xml:space="preserve">lte</t>
  </si>
  <si>
    <t xml:space="preserve">LTE</t>
  </si>
  <si>
    <t xml:space="preserve">not</t>
  </si>
  <si>
    <t xml:space="preserve">NOT</t>
  </si>
  <si>
    <t xml:space="preserve">empty</t>
  </si>
  <si>
    <t xml:space="preserve">EMPTY</t>
  </si>
  <si>
    <t xml:space="preserve">entrytype</t>
  </si>
  <si>
    <t xml:space="preserve">entrytext</t>
  </si>
  <si>
    <t xml:space="preserve">entryid</t>
  </si>
  <si>
    <t xml:space="preserve">goto</t>
  </si>
  <si>
    <t xml:space="preserve">GOTO</t>
  </si>
  <si>
    <t xml:space="preserve">on</t>
  </si>
  <si>
    <t xml:space="preserve">ON</t>
  </si>
  <si>
    <t xml:space="preserve">PRINT</t>
  </si>
  <si>
    <t xml:space="preserve">end</t>
  </si>
  <si>
    <t xml:space="preserve">rem</t>
  </si>
  <si>
    <t xml:space="preserve">REM</t>
  </si>
  <si>
    <t xml:space="preserve">GOSUB</t>
  </si>
  <si>
    <t xml:space="preserve">args</t>
  </si>
  <si>
    <t xml:space="preserve">ARGS</t>
  </si>
  <si>
    <t xml:space="preserve">return</t>
  </si>
  <si>
    <t xml:space="preserve">RETURN</t>
  </si>
  <si>
    <t xml:space="preserve">CALL</t>
  </si>
  <si>
    <t xml:space="preserve">TO</t>
  </si>
  <si>
    <t xml:space="preserve">MENU</t>
  </si>
  <si>
    <t xml:space="preserve">OPTION</t>
  </si>
  <si>
    <t xml:space="preserve">options</t>
  </si>
  <si>
    <t xml:space="preserve">OPTIONS</t>
  </si>
  <si>
    <t xml:space="preserve">word</t>
  </si>
  <si>
    <t xml:space="preserve">WORD</t>
  </si>
  <si>
    <t xml:space="preserve">title</t>
  </si>
  <si>
    <t xml:space="preserve">TITLE</t>
  </si>
  <si>
    <t xml:space="preserve">pager</t>
  </si>
  <si>
    <t xml:space="preserve">PAGER</t>
  </si>
  <si>
    <t xml:space="preserve">pagerShort</t>
  </si>
  <si>
    <t xml:space="preserve">pagerLong</t>
  </si>
  <si>
    <t xml:space="preserve">INPUT</t>
  </si>
  <si>
    <t xml:space="preserve">FROM</t>
  </si>
  <si>
    <t xml:space="preserve">SET</t>
  </si>
  <si>
    <t xml:space="preserve">CLEAR</t>
  </si>
  <si>
    <t xml:space="preserve">ALL</t>
  </si>
  <si>
    <t xml:space="preserve">inc</t>
  </si>
  <si>
    <t xml:space="preserve">INC</t>
  </si>
  <si>
    <t xml:space="preserve">dec</t>
  </si>
  <si>
    <t xml:space="preserve">DEC</t>
  </si>
  <si>
    <t xml:space="preserve">mul</t>
  </si>
  <si>
    <t xml:space="preserve">MUL</t>
  </si>
  <si>
    <t xml:space="preserve">div</t>
  </si>
  <si>
    <t xml:space="preserve">DIV</t>
  </si>
  <si>
    <t xml:space="preserve">mod</t>
  </si>
  <si>
    <t xml:space="preserve">MOD</t>
  </si>
  <si>
    <t xml:space="preserve">concat</t>
  </si>
  <si>
    <t xml:space="preserve">CONCAT</t>
  </si>
  <si>
    <t xml:space="preserve">userid</t>
  </si>
  <si>
    <t xml:space="preserve">USERID</t>
  </si>
  <si>
    <t xml:space="preserve">split</t>
  </si>
  <si>
    <t xml:space="preserve">SPLIT</t>
  </si>
  <si>
    <t xml:space="preserve">log</t>
  </si>
  <si>
    <t xml:space="preserve">LOG</t>
  </si>
  <si>
    <t xml:space="preserve">botname</t>
  </si>
  <si>
    <t xml:space="preserve">locale</t>
  </si>
  <si>
    <t xml:space="preserve">LOCALE</t>
  </si>
  <si>
    <t xml:space="preserve">CHANNELS</t>
  </si>
  <si>
    <t xml:space="preserve">CHANNEL</t>
  </si>
  <si>
    <t xml:space="preserve">DELETE</t>
  </si>
  <si>
    <t xml:space="preserve">tunnel</t>
  </si>
  <si>
    <t xml:space="preserve">TUNNEL</t>
  </si>
  <si>
    <t xml:space="preserve">abort</t>
  </si>
  <si>
    <t xml:space="preserve">data</t>
  </si>
  <si>
    <t xml:space="preserve">DATA</t>
  </si>
  <si>
    <t xml:space="preserve">GET</t>
  </si>
  <si>
    <t xml:space="preserve">trace</t>
  </si>
  <si>
    <t xml:space="preserve">notrace</t>
  </si>
  <si>
    <t xml:space="preserve">FOR</t>
  </si>
  <si>
    <t xml:space="preserve">NEXT</t>
  </si>
  <si>
    <t xml:space="preserve">AS</t>
  </si>
  <si>
    <t xml:space="preserve">count</t>
  </si>
  <si>
    <t xml:space="preserve">COUNT</t>
  </si>
  <si>
    <t xml:space="preserve">appversion</t>
  </si>
  <si>
    <t xml:space="preserve">runtimeid</t>
  </si>
  <si>
    <t xml:space="preserve">err</t>
  </si>
  <si>
    <t xml:space="preserve">peek222</t>
  </si>
  <si>
    <t xml:space="preserve">display</t>
  </si>
  <si>
    <t xml:space="preserve">DISPLAY</t>
  </si>
  <si>
    <t xml:space="preserve">bload</t>
  </si>
  <si>
    <t xml:space="preserve">BLOAD</t>
  </si>
  <si>
    <t xml:space="preserve">bsave</t>
  </si>
  <si>
    <t xml:space="preserve">BSAVE</t>
  </si>
  <si>
    <t xml:space="preserve">extract</t>
  </si>
  <si>
    <t xml:space="preserve">EXTRACT</t>
  </si>
  <si>
    <t xml:space="preserve">chatapp</t>
  </si>
  <si>
    <t xml:space="preserve">username</t>
  </si>
  <si>
    <t xml:space="preserve">userlogin</t>
  </si>
  <si>
    <t xml:space="preserve">userlang</t>
  </si>
  <si>
    <t xml:space="preserve">SQL LANE</t>
  </si>
  <si>
    <t xml:space="preserve">Entidades y atributos</t>
  </si>
  <si>
    <t xml:space="preserve">LENGTH</t>
  </si>
  <si>
    <t xml:space="preserve">NULL?</t>
  </si>
  <si>
    <t xml:space="preserve">DEFAULT</t>
  </si>
  <si>
    <t xml:space="preserve">INDEX</t>
  </si>
  <si>
    <t xml:space="preserve">TYPE</t>
  </si>
  <si>
    <t xml:space="preserve">KEY</t>
  </si>
  <si>
    <t xml:space="preserve">DEF</t>
  </si>
  <si>
    <t xml:space="preserve">DEF_A</t>
  </si>
  <si>
    <t xml:space="preserve">KEY_A</t>
  </si>
  <si>
    <t xml:space="preserve">DROP</t>
  </si>
  <si>
    <t xml:space="preserve">CREATE</t>
  </si>
  <si>
    <t xml:space="preserve">BOTH</t>
  </si>
  <si>
    <t xml:space="preserve">for...</t>
  </si>
  <si>
    <t xml:space="preserve">utf8mb4</t>
  </si>
  <si>
    <t xml:space="preserve">ALTER DATABASE botbasic CHARACTER SET = utf8mb4 COLLATE = utf8mb4_unicode_ci;</t>
  </si>
  <si>
    <t xml:space="preserve">cmchannel</t>
  </si>
  <si>
    <t xml:space="preserve">INT</t>
  </si>
  <si>
    <t xml:space="preserve">pk</t>
  </si>
  <si>
    <t xml:space="preserve">cm_type</t>
  </si>
  <si>
    <t xml:space="preserve">i</t>
  </si>
  <si>
    <t xml:space="preserve">cm_user_id</t>
  </si>
  <si>
    <t xml:space="preserve">STRING</t>
  </si>
  <si>
    <t xml:space="preserve">cm_bot_name</t>
  </si>
  <si>
    <t xml:space="preserve">cm_chat_info</t>
  </si>
  <si>
    <t xml:space="preserve">bbchannel_id</t>
  </si>
  <si>
    <t xml:space="preserve">deleted</t>
  </si>
  <si>
    <t xml:space="preserve">DATETIME</t>
  </si>
  <si>
    <t xml:space="preserve">x</t>
  </si>
  <si>
    <t xml:space="preserve">NULL</t>
  </si>
  <si>
    <t xml:space="preserve">updated</t>
  </si>
  <si>
    <t xml:space="preserve">TIMESTAMP</t>
  </si>
  <si>
    <t xml:space="preserve">CURRENT_TIMESTAMP ON UPDATE CURRENT_TIMESTAMP</t>
  </si>
  <si>
    <t xml:space="preserve">rand</t>
  </si>
  <si>
    <t xml:space="preserve">bbchannel</t>
  </si>
  <si>
    <t xml:space="preserve">call_stack</t>
  </si>
  <si>
    <t xml:space="preserve">TEXT</t>
  </si>
  <si>
    <t xml:space="preserve">route</t>
  </si>
  <si>
    <t xml:space="preserve">runtime_id</t>
  </si>
  <si>
    <t xml:space="preserve">bbtunnel</t>
  </si>
  <si>
    <t xml:space="preserve">src_bbchannel_id</t>
  </si>
  <si>
    <t xml:space="preserve">tgt_bbchannel_id</t>
  </si>
  <si>
    <t xml:space="preserve">resource_type</t>
  </si>
  <si>
    <t xml:space="preserve">SMALLINT</t>
  </si>
  <si>
    <t xml:space="preserve">runtime</t>
  </si>
  <si>
    <t xml:space="preserve">bbcode_cmid</t>
  </si>
  <si>
    <t xml:space="preserve">code_major_version</t>
  </si>
  <si>
    <t xml:space="preserve">code_minor_version</t>
  </si>
  <si>
    <t xml:space="preserve">code_subminor_version</t>
  </si>
  <si>
    <t xml:space="preserve">bizmodel_user_id</t>
  </si>
  <si>
    <t xml:space="preserve">bbvars</t>
  </si>
  <si>
    <t xml:space="preserve">bbruntime_id</t>
  </si>
  <si>
    <t xml:space="preserve">source</t>
  </si>
  <si>
    <t xml:space="preserve">ENUM('runtime','bizmodeladapter')</t>
  </si>
  <si>
    <t xml:space="preserve">'runtime'</t>
  </si>
  <si>
    <t xml:space="preserve">name</t>
  </si>
  <si>
    <t xml:space="preserve">value</t>
  </si>
  <si>
    <t xml:space="preserve">bbcode</t>
  </si>
  <si>
    <t xml:space="preserve">botbasic_version</t>
  </si>
  <si>
    <t xml:space="preserve">code_name</t>
  </si>
  <si>
    <t xml:space="preserve">bots</t>
  </si>
  <si>
    <t xml:space="preserve">messages</t>
  </si>
  <si>
    <t xml:space="preserve">menus</t>
  </si>
  <si>
    <t xml:space="preserve">magicvars</t>
  </si>
  <si>
    <t xml:space="preserve">primitives</t>
  </si>
  <si>
    <t xml:space="preserve">program</t>
  </si>
  <si>
    <t xml:space="preserve">LONGTEXT</t>
  </si>
  <si>
    <t xml:space="preserve">X</t>
  </si>
  <si>
    <t xml:space="preserve">telegram_queue</t>
  </si>
  <si>
    <t xml:space="preserve">menu_options</t>
  </si>
  <si>
    <t xml:space="preserve">resource</t>
  </si>
  <si>
    <t xml:space="preserve">special_order</t>
  </si>
  <si>
    <t xml:space="preserve">TINYINT</t>
  </si>
  <si>
    <t xml:space="preserve">special_order_arg</t>
  </si>
  <si>
    <t xml:space="preserve">cmchannel_id</t>
  </si>
  <si>
    <t xml:space="preserve">state</t>
  </si>
  <si>
    <t xml:space="preserve">ENUM('pending','sending','sent','error')</t>
  </si>
  <si>
    <t xml:space="preserve">'pending'</t>
  </si>
  <si>
    <t xml:space="preserve">try_count</t>
  </si>
  <si>
    <t xml:space="preserve">telegram_logbot</t>
  </si>
  <si>
    <t xml:space="preserve">bb_bot_id</t>
  </si>
  <si>
    <t xml:space="preserve">cm_full_user_name</t>
  </si>
  <si>
    <t xml:space="preserve">daemons_log_stamps</t>
  </si>
  <si>
    <t xml:space="preserve">daemon</t>
  </si>
  <si>
    <t xml:space="preserve">ENUM('message','download')</t>
  </si>
  <si>
    <t xml:space="preserve">stamp</t>
  </si>
  <si>
    <t xml:space="preserve">type</t>
  </si>
  <si>
    <t xml:space="preserve">cloned_from_id</t>
  </si>
  <si>
    <t xml:space="preserve">chatmedium_type</t>
  </si>
  <si>
    <t xml:space="preserve">file_id</t>
  </si>
  <si>
    <t xml:space="preserve">chatmedium_authinfo</t>
  </si>
  <si>
    <t xml:space="preserve">filename</t>
  </si>
  <si>
    <t xml:space="preserve">metainfo</t>
  </si>
  <si>
    <t xml:space="preserve">interaction_id</t>
  </si>
  <si>
    <t xml:space="preserve">download_state</t>
  </si>
  <si>
    <t xml:space="preserve">ENUM('nonapplicable','avoided','pending','doing','done','error')</t>
  </si>
  <si>
    <t xml:space="preserve">'avoided'</t>
  </si>
  <si>
    <t xml:space="preserve">interaction</t>
  </si>
  <si>
    <t xml:space="preserve">subtype</t>
  </si>
  <si>
    <t xml:space="preserve">cm_sequence_id</t>
  </si>
  <si>
    <t xml:space="preserve">cm_user_name</t>
  </si>
  <si>
    <t xml:space="preserve">cm_user_login</t>
  </si>
  <si>
    <t xml:space="preserve">cm_user_language</t>
  </si>
  <si>
    <t xml:space="preserve">cm_user_phone</t>
  </si>
  <si>
    <t xml:space="preserve">menu_hook</t>
  </si>
  <si>
    <t xml:space="preserve">created</t>
  </si>
  <si>
    <t xml:space="preserve">menuhook_signature</t>
  </si>
  <si>
    <t xml:space="preserve">signature</t>
  </si>
  <si>
    <t xml:space="preserve">datahelper_data</t>
  </si>
  <si>
    <t xml:space="preserve">bmuser_id</t>
  </si>
  <si>
    <t xml:space="preserve">parser_user</t>
  </si>
  <si>
    <t xml:space="preserve">user_id</t>
  </si>
  <si>
    <t xml:space="preserve">password</t>
  </si>
  <si>
    <t xml:space="preserve">EOF</t>
  </si>
  <si>
    <t xml:space="preserve">necesario para completar BD estándar de BotBasic</t>
  </si>
  <si>
    <t xml:space="preserve">INSERT INTO daemons_log_stamps (daemon, cm_type, stamp, rand) VALUES ('download', 111, NOW(), ''), ('message', 111, NOW(), '');</t>
  </si>
  <si>
    <t xml:space="preserve">CREATE UNIQUE INDEX datahelper_data_comboidx ON datahelper_data (bbcode_cmid, bmuser_id, name);</t>
  </si>
  <si>
    <t xml:space="preserve">CREATE UNIQUE INDEX telegram_logbot_comboidx ON telegram_logbot (bb_bot_id, cm_full_user_name);</t>
  </si>
  <si>
    <t xml:space="preserve">necesario para completar BD estándar de BotBasic (modificar al gusto)</t>
  </si>
  <si>
    <t xml:space="preserve">INSERT INTO parser_user (user_id, password, rand) VALUES ('gorka', PASSWORD('EJHWio2wnHG7AUbKgLRFwQmQMyCa5tG3'), ''), ('jorge', PASSWORD('BQ5qNkpekgKxF3o4'), ''), ('nicole', PASSWORD('PcXbjitWpcAyutm9'), '');</t>
  </si>
  <si>
    <t xml:space="preserve">INSERT INTO parser_user (user_id, password, rand) VALUES ('luis', PASSWORD('T2vAQmj4E5GeNjYw'), ''), ('carlos', PASSWORD('AD5vaJQMTvP4rZg4'), '');</t>
  </si>
  <si>
    <t xml:space="preserve">query útil: reset runtimes</t>
  </si>
  <si>
    <t xml:space="preserve">TRUNCATE TABLE bbchannel; TRUNCATE TABLE cmchannel; TRUNCATE TABLE runtime;</t>
  </si>
  <si>
    <t xml:space="preserve">query util: resend all splases again including previuously sent with no error</t>
  </si>
  <si>
    <t xml:space="preserve">UPDATE telegram_queue SET state = 'pending', try_count = 0;</t>
  </si>
</sst>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b val="true"/>
      <sz val="18"/>
      <name val="Arial Narrow"/>
      <family val="2"/>
      <charset val="1"/>
    </font>
    <font>
      <sz val="10"/>
      <name val="Arial Narrow"/>
      <family val="2"/>
      <charset val="1"/>
    </font>
    <font>
      <b val="true"/>
      <sz val="10"/>
      <name val="Arial Narrow"/>
      <family val="2"/>
      <charset val="1"/>
    </font>
    <font>
      <sz val="10"/>
      <color rgb="FF000000"/>
      <name val="Arial"/>
      <family val="2"/>
      <charset val="1"/>
    </font>
    <font>
      <b val="true"/>
      <sz val="10"/>
      <color rgb="FF000000"/>
      <name val="Arial"/>
      <family val="2"/>
      <charset val="1"/>
    </font>
    <font>
      <b val="true"/>
      <sz val="10"/>
      <color rgb="FFFFFFFF"/>
      <name val="Arial"/>
      <family val="2"/>
      <charset val="1"/>
    </font>
    <font>
      <sz val="10"/>
      <color rgb="FFFFFFFF"/>
      <name val="Arial"/>
      <family val="2"/>
      <charset val="1"/>
    </font>
    <font>
      <b val="true"/>
      <sz val="7"/>
      <color rgb="FFFFFFFF"/>
      <name val="Arial"/>
      <family val="2"/>
      <charset val="1"/>
    </font>
    <font>
      <b val="true"/>
      <sz val="8"/>
      <color rgb="FFFFFFFF"/>
      <name val="Arial"/>
      <family val="2"/>
      <charset val="1"/>
    </font>
  </fonts>
  <fills count="9">
    <fill>
      <patternFill patternType="none"/>
    </fill>
    <fill>
      <patternFill patternType="gray125"/>
    </fill>
    <fill>
      <patternFill patternType="solid">
        <fgColor rgb="FFDDDDDD"/>
        <bgColor rgb="FFCCFFCC"/>
      </patternFill>
    </fill>
    <fill>
      <patternFill patternType="solid">
        <fgColor rgb="FF999999"/>
        <bgColor rgb="FF808080"/>
      </patternFill>
    </fill>
    <fill>
      <patternFill patternType="solid">
        <fgColor rgb="FFFF950E"/>
        <bgColor rgb="FFFF6600"/>
      </patternFill>
    </fill>
    <fill>
      <patternFill patternType="solid">
        <fgColor rgb="FF000000"/>
        <bgColor rgb="FF003300"/>
      </patternFill>
    </fill>
    <fill>
      <patternFill patternType="solid">
        <fgColor rgb="FFFF0000"/>
        <bgColor rgb="FF993300"/>
      </patternFill>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9" fillId="5" borderId="0" xfId="0" applyFont="tru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top"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left" vertical="top" textRotation="0" wrapText="true" indent="0" shrinkToFit="false"/>
      <protection locked="true" hidden="false"/>
    </xf>
    <xf numFmtId="164" fontId="11" fillId="5" borderId="0" xfId="0" applyFont="true" applyBorder="false" applyAlignment="true" applyProtection="false">
      <alignment horizontal="center" vertical="bottom" textRotation="0" wrapText="false" indent="0" shrinkToFit="false"/>
      <protection locked="true" hidden="false"/>
    </xf>
    <xf numFmtId="164" fontId="11" fillId="5" borderId="0" xfId="0" applyFont="true" applyBorder="false" applyAlignment="true" applyProtection="false">
      <alignment horizontal="left"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general" vertical="top" textRotation="0" wrapText="false" indent="0" shrinkToFit="false"/>
      <protection locked="true" hidden="false"/>
    </xf>
    <xf numFmtId="164" fontId="7" fillId="7"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top" textRotation="0" wrapText="true" indent="0" shrinkToFit="false"/>
      <protection locked="true" hidden="false"/>
    </xf>
    <xf numFmtId="164" fontId="7" fillId="6" borderId="0" xfId="0" applyFont="true" applyBorder="false" applyAlignment="true" applyProtection="false">
      <alignment horizontal="center" vertical="bottom" textRotation="0" wrapText="true" indent="0" shrinkToFit="false"/>
      <protection locked="true" hidden="false"/>
    </xf>
    <xf numFmtId="164" fontId="7" fillId="6" borderId="0" xfId="0" applyFont="true" applyBorder="false" applyAlignment="true" applyProtection="false">
      <alignment horizontal="center" vertical="bottom" textRotation="0" wrapText="false" indent="0" shrinkToFit="false"/>
      <protection locked="true" hidden="false"/>
    </xf>
    <xf numFmtId="164" fontId="7" fillId="7" borderId="0" xfId="0" applyFont="true" applyBorder="false" applyAlignment="true" applyProtection="false">
      <alignment horizontal="left" vertical="bottom" textRotation="0" wrapText="false" indent="0" shrinkToFit="false"/>
      <protection locked="true" hidden="false"/>
    </xf>
    <xf numFmtId="164" fontId="7" fillId="7" borderId="0" xfId="0" applyFont="true" applyBorder="false" applyAlignment="true" applyProtection="false">
      <alignment horizontal="general" vertical="top" textRotation="0" wrapText="false" indent="0" shrinkToFit="false"/>
      <protection locked="true" hidden="false"/>
    </xf>
    <xf numFmtId="164" fontId="7" fillId="7" borderId="0" xfId="0" applyFont="true" applyBorder="false" applyAlignment="true" applyProtection="false">
      <alignment horizontal="left" vertical="top" textRotation="0" wrapText="true" indent="0" shrinkToFit="false"/>
      <protection locked="true" hidden="false"/>
    </xf>
    <xf numFmtId="164" fontId="0" fillId="7" borderId="0" xfId="0" applyFont="false" applyBorder="false" applyAlignment="true" applyProtection="false">
      <alignment horizontal="center"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center" vertical="bottom" textRotation="0" wrapText="false" indent="0" shrinkToFit="false"/>
      <protection locked="true" hidden="false"/>
    </xf>
    <xf numFmtId="164" fontId="7" fillId="7" borderId="0" xfId="0" applyFont="true" applyBorder="false" applyAlignment="true" applyProtection="false">
      <alignment horizontal="center"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general" vertical="top" textRotation="0" wrapText="false" indent="0" shrinkToFit="false"/>
      <protection locked="true" hidden="false"/>
    </xf>
    <xf numFmtId="164" fontId="7" fillId="8" borderId="0" xfId="0" applyFont="true" applyBorder="false" applyAlignment="true" applyProtection="false">
      <alignment horizontal="left" vertical="top" textRotation="0" wrapText="tru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12" fillId="5" borderId="0" xfId="0" applyFont="true" applyBorder="false" applyAlignment="true" applyProtection="false">
      <alignment horizontal="general" vertical="top" textRotation="0" wrapText="true" indent="0" shrinkToFit="false"/>
      <protection locked="true" hidden="false"/>
    </xf>
    <xf numFmtId="164" fontId="12" fillId="5" borderId="0" xfId="0" applyFont="true" applyBorder="false" applyAlignment="true" applyProtection="false">
      <alignment horizontal="center"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50E"/>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345"/>
  <sheetViews>
    <sheetView showFormulas="false" showGridLines="true" showRowColHeaders="true" showZeros="true" rightToLeft="false" tabSelected="true" showOutlineSymbols="true" defaultGridColor="true" view="normal" topLeftCell="A321" colorId="64" zoomScale="100" zoomScaleNormal="100" zoomScalePageLayoutView="100" workbookViewId="0">
      <selection pane="topLeft" activeCell="A342" activeCellId="0" sqref="A342"/>
    </sheetView>
  </sheetViews>
  <sheetFormatPr defaultRowHeight="12.8" zeroHeight="false" outlineLevelRow="0" outlineLevelCol="0"/>
  <cols>
    <col collapsed="false" customWidth="true" hidden="false" outlineLevel="0" max="1" min="1" style="0" width="8.79"/>
    <col collapsed="false" customWidth="true" hidden="false" outlineLevel="0" max="2" min="2" style="0" width="73.57"/>
    <col collapsed="false" customWidth="true" hidden="false" outlineLevel="0" max="3" min="3" style="0" width="8.67"/>
    <col collapsed="false" customWidth="true" hidden="false" outlineLevel="0" max="4" min="4" style="0" width="1.08"/>
    <col collapsed="false" customWidth="true" hidden="false" outlineLevel="0" max="5" min="5" style="0" width="38.74"/>
    <col collapsed="false" customWidth="true" hidden="false" outlineLevel="0" max="6" min="6" style="0" width="1.08"/>
    <col collapsed="false" customWidth="true" hidden="false" outlineLevel="0" max="1025" min="7" style="0" width="8.67"/>
  </cols>
  <sheetData>
    <row r="1" customFormat="false" ht="22.05" hidden="false" customHeight="false" outlineLevel="0" collapsed="false">
      <c r="A1" s="1" t="s">
        <v>0</v>
      </c>
      <c r="B1" s="2"/>
      <c r="C1" s="2"/>
      <c r="G1" s="2"/>
    </row>
    <row r="2" customFormat="false" ht="12.8" hidden="false" customHeight="false" outlineLevel="0" collapsed="false">
      <c r="A2" s="3" t="s">
        <v>1</v>
      </c>
      <c r="B2" s="2"/>
      <c r="C2" s="2"/>
      <c r="G2" s="2"/>
    </row>
    <row r="3" customFormat="false" ht="12.8" hidden="false" customHeight="false" outlineLevel="0" collapsed="false">
      <c r="A3" s="3"/>
      <c r="B3" s="2"/>
      <c r="C3" s="2"/>
      <c r="G3" s="2"/>
    </row>
    <row r="4" customFormat="false" ht="12.8" hidden="false" customHeight="false" outlineLevel="0" collapsed="false">
      <c r="A4" s="3"/>
      <c r="B4" s="2"/>
      <c r="C4" s="2"/>
      <c r="G4" s="2"/>
    </row>
    <row r="5" customFormat="false" ht="12.8" hidden="false" customHeight="false" outlineLevel="0" collapsed="false">
      <c r="A5" s="2"/>
      <c r="B5" s="2"/>
      <c r="C5" s="2"/>
      <c r="G5" s="2"/>
    </row>
    <row r="6" customFormat="false" ht="12.8" hidden="false" customHeight="false" outlineLevel="0" collapsed="false">
      <c r="A6" s="4" t="s">
        <v>2</v>
      </c>
      <c r="B6" s="5"/>
      <c r="C6" s="5"/>
      <c r="D6" s="5"/>
      <c r="E6" s="5"/>
      <c r="F6" s="5"/>
      <c r="G6" s="5"/>
    </row>
    <row r="7" customFormat="false" ht="12.8" hidden="false" customHeight="false" outlineLevel="0" collapsed="false">
      <c r="A7" s="6" t="s">
        <v>3</v>
      </c>
      <c r="B7" s="6" t="s">
        <v>4</v>
      </c>
      <c r="C7" s="6"/>
      <c r="D7" s="6"/>
      <c r="E7" s="6" t="s">
        <v>5</v>
      </c>
      <c r="F7" s="6"/>
      <c r="G7" s="7" t="s">
        <v>6</v>
      </c>
      <c r="H7" s="2" t="s">
        <v>7</v>
      </c>
    </row>
    <row r="8" customFormat="false" ht="12.8" hidden="false" customHeight="false" outlineLevel="0" collapsed="false">
      <c r="A8" s="2" t="s">
        <v>8</v>
      </c>
      <c r="B8" s="2" t="s">
        <v>9</v>
      </c>
      <c r="C8" s="2"/>
      <c r="E8" s="2"/>
      <c r="G8" s="8" t="s">
        <v>10</v>
      </c>
    </row>
    <row r="9" customFormat="false" ht="12.8" hidden="false" customHeight="false" outlineLevel="0" collapsed="false">
      <c r="A9" s="2" t="s">
        <v>8</v>
      </c>
      <c r="B9" s="2" t="s">
        <v>11</v>
      </c>
      <c r="C9" s="2"/>
      <c r="E9" s="2"/>
      <c r="G9" s="8" t="s">
        <v>12</v>
      </c>
    </row>
    <row r="10" customFormat="false" ht="12.8" hidden="false" customHeight="false" outlineLevel="0" collapsed="false">
      <c r="A10" s="2" t="s">
        <v>13</v>
      </c>
      <c r="B10" s="2" t="s">
        <v>14</v>
      </c>
      <c r="C10" s="2"/>
      <c r="E10" s="2"/>
      <c r="G10" s="8" t="s">
        <v>12</v>
      </c>
    </row>
    <row r="11" customFormat="false" ht="12.8" hidden="false" customHeight="false" outlineLevel="0" collapsed="false">
      <c r="A11" s="2" t="s">
        <v>15</v>
      </c>
      <c r="B11" s="2" t="s">
        <v>16</v>
      </c>
      <c r="C11" s="2"/>
      <c r="E11" s="2"/>
      <c r="G11" s="8" t="s">
        <v>12</v>
      </c>
    </row>
    <row r="12" customFormat="false" ht="12.8" hidden="false" customHeight="false" outlineLevel="0" collapsed="false">
      <c r="A12" s="2" t="s">
        <v>17</v>
      </c>
      <c r="B12" s="2" t="s">
        <v>18</v>
      </c>
      <c r="C12" s="2"/>
      <c r="E12" s="2"/>
      <c r="G12" s="8" t="s">
        <v>19</v>
      </c>
    </row>
    <row r="13" customFormat="false" ht="12.8" hidden="false" customHeight="false" outlineLevel="0" collapsed="false">
      <c r="A13" s="2" t="s">
        <v>17</v>
      </c>
      <c r="B13" s="2" t="s">
        <v>20</v>
      </c>
      <c r="C13" s="2"/>
      <c r="E13" s="2"/>
      <c r="G13" s="8" t="s">
        <v>19</v>
      </c>
    </row>
    <row r="14" customFormat="false" ht="12.8" hidden="false" customHeight="false" outlineLevel="0" collapsed="false">
      <c r="A14" s="2" t="s">
        <v>17</v>
      </c>
      <c r="B14" s="2" t="s">
        <v>21</v>
      </c>
      <c r="C14" s="2"/>
      <c r="E14" s="2"/>
      <c r="G14" s="8" t="s">
        <v>22</v>
      </c>
    </row>
    <row r="15" customFormat="false" ht="12.8" hidden="false" customHeight="false" outlineLevel="0" collapsed="false">
      <c r="A15" s="2" t="s">
        <v>17</v>
      </c>
      <c r="B15" s="2" t="s">
        <v>23</v>
      </c>
      <c r="C15" s="2"/>
      <c r="E15" s="2"/>
      <c r="G15" s="8" t="s">
        <v>19</v>
      </c>
    </row>
    <row r="16" customFormat="false" ht="12.8" hidden="false" customHeight="false" outlineLevel="0" collapsed="false">
      <c r="A16" s="2" t="s">
        <v>17</v>
      </c>
      <c r="B16" s="2" t="s">
        <v>24</v>
      </c>
      <c r="C16" s="2"/>
      <c r="E16" s="2"/>
      <c r="G16" s="8" t="s">
        <v>12</v>
      </c>
    </row>
    <row r="17" customFormat="false" ht="12.8" hidden="false" customHeight="false" outlineLevel="0" collapsed="false">
      <c r="A17" s="2" t="s">
        <v>17</v>
      </c>
      <c r="B17" s="2" t="s">
        <v>25</v>
      </c>
      <c r="C17" s="2"/>
      <c r="E17" s="2"/>
      <c r="G17" s="8" t="s">
        <v>12</v>
      </c>
    </row>
    <row r="18" customFormat="false" ht="12.8" hidden="false" customHeight="false" outlineLevel="0" collapsed="false">
      <c r="A18" s="2" t="s">
        <v>17</v>
      </c>
      <c r="B18" s="2" t="s">
        <v>26</v>
      </c>
      <c r="C18" s="2"/>
      <c r="E18" s="2"/>
      <c r="G18" s="8" t="s">
        <v>12</v>
      </c>
    </row>
    <row r="19" customFormat="false" ht="12.8" hidden="false" customHeight="false" outlineLevel="0" collapsed="false">
      <c r="A19" s="2" t="s">
        <v>17</v>
      </c>
      <c r="B19" s="2" t="s">
        <v>27</v>
      </c>
      <c r="C19" s="2"/>
      <c r="E19" s="2"/>
      <c r="G19" s="8" t="s">
        <v>12</v>
      </c>
    </row>
    <row r="20" customFormat="false" ht="12.8" hidden="false" customHeight="false" outlineLevel="0" collapsed="false">
      <c r="A20" s="2" t="s">
        <v>28</v>
      </c>
      <c r="B20" s="2" t="s">
        <v>27</v>
      </c>
      <c r="C20" s="2"/>
      <c r="E20" s="2"/>
      <c r="G20" s="8" t="s">
        <v>12</v>
      </c>
    </row>
    <row r="21" customFormat="false" ht="12.8" hidden="false" customHeight="false" outlineLevel="0" collapsed="false">
      <c r="A21" s="2" t="s">
        <v>29</v>
      </c>
      <c r="B21" s="2" t="s">
        <v>30</v>
      </c>
      <c r="C21" s="2"/>
      <c r="E21" s="2"/>
      <c r="G21" s="8" t="s">
        <v>12</v>
      </c>
    </row>
    <row r="22" customFormat="false" ht="12.8" hidden="false" customHeight="false" outlineLevel="0" collapsed="false">
      <c r="A22" s="2" t="s">
        <v>29</v>
      </c>
      <c r="B22" s="2" t="s">
        <v>31</v>
      </c>
      <c r="C22" s="2"/>
      <c r="E22" s="2"/>
      <c r="G22" s="8" t="s">
        <v>12</v>
      </c>
    </row>
    <row r="23" customFormat="false" ht="12.8" hidden="false" customHeight="false" outlineLevel="0" collapsed="false">
      <c r="A23" s="2" t="s">
        <v>32</v>
      </c>
      <c r="B23" s="2" t="s">
        <v>33</v>
      </c>
      <c r="C23" s="2"/>
      <c r="E23" s="2"/>
      <c r="G23" s="8" t="s">
        <v>19</v>
      </c>
    </row>
    <row r="24" customFormat="false" ht="12.8" hidden="false" customHeight="false" outlineLevel="0" collapsed="false">
      <c r="A24" s="2" t="s">
        <v>34</v>
      </c>
      <c r="B24" s="2" t="s">
        <v>35</v>
      </c>
      <c r="E24" s="2" t="str">
        <f aca="false">"[ '"&amp;A24&amp;"', '"&amp;B24&amp;"' ],"</f>
        <v>[ 'ROOT', '&lt;sentence&gt;' ],</v>
      </c>
      <c r="F24" s="0" t="s">
        <v>36</v>
      </c>
      <c r="G24" s="8" t="s">
        <v>12</v>
      </c>
    </row>
    <row r="25" customFormat="false" ht="12.8" hidden="false" customHeight="false" outlineLevel="0" collapsed="false">
      <c r="A25" s="2" t="s">
        <v>32</v>
      </c>
      <c r="B25" s="2" t="s">
        <v>37</v>
      </c>
      <c r="E25" s="2" t="str">
        <f aca="false">"[ '"&amp;A25&amp;"', '"&amp;B25&amp;"' ],"</f>
        <v>[ 'sentence', '&lt;if&gt;' ],</v>
      </c>
      <c r="F25" s="0" t="s">
        <v>36</v>
      </c>
      <c r="G25" s="8" t="s">
        <v>19</v>
      </c>
    </row>
    <row r="26" customFormat="false" ht="12.8" hidden="false" customHeight="false" outlineLevel="0" collapsed="false">
      <c r="A26" s="2" t="s">
        <v>38</v>
      </c>
      <c r="B26" s="2" t="s">
        <v>39</v>
      </c>
      <c r="E26" s="2" t="str">
        <f aca="false">"[ '"&amp;A26&amp;"', '"&amp;B26&amp;"' ],"</f>
        <v>[ 'if', 'IF &lt;logicPredicate&gt; THEN &lt;sentence1&gt; ELSE &lt;sentence2&gt;' ],</v>
      </c>
      <c r="F26" s="0" t="s">
        <v>36</v>
      </c>
      <c r="G26" s="8" t="s">
        <v>19</v>
      </c>
    </row>
    <row r="27" customFormat="false" ht="12.8" hidden="false" customHeight="false" outlineLevel="0" collapsed="false">
      <c r="A27" s="2" t="s">
        <v>38</v>
      </c>
      <c r="B27" s="2" t="s">
        <v>40</v>
      </c>
      <c r="E27" s="2" t="str">
        <f aca="false">"[ '"&amp;A27&amp;"', '"&amp;B27&amp;"' ],"</f>
        <v>[ 'if', 'IF &lt;logicPredicate&gt; THEN &lt;sentence&gt;' ],</v>
      </c>
      <c r="F27" s="0" t="s">
        <v>36</v>
      </c>
      <c r="G27" s="8" t="s">
        <v>19</v>
      </c>
    </row>
    <row r="28" customFormat="false" ht="12.8" hidden="false" customHeight="false" outlineLevel="0" collapsed="false">
      <c r="A28" s="2" t="s">
        <v>41</v>
      </c>
      <c r="B28" s="2" t="s">
        <v>42</v>
      </c>
      <c r="E28" s="2" t="str">
        <f aca="false">"[ '"&amp;A28&amp;"', '"&amp;B28&amp;"' ],"</f>
        <v>[ 'logicPredicate', 'EQ &lt;expr1&gt; &lt;expr2&gt;' ],</v>
      </c>
      <c r="F28" s="0" t="s">
        <v>36</v>
      </c>
      <c r="G28" s="8" t="s">
        <v>19</v>
      </c>
    </row>
    <row r="29" customFormat="false" ht="12.8" hidden="false" customHeight="false" outlineLevel="0" collapsed="false">
      <c r="A29" s="2" t="s">
        <v>41</v>
      </c>
      <c r="B29" s="2" t="s">
        <v>43</v>
      </c>
      <c r="E29" s="2" t="str">
        <f aca="false">"[ '"&amp;A29&amp;"', '"&amp;B29&amp;"' ],"</f>
        <v>[ 'logicPredicate', 'NEQ &lt;expr1&gt; &lt;expr2&gt;' ],</v>
      </c>
      <c r="F29" s="0" t="s">
        <v>36</v>
      </c>
      <c r="G29" s="8" t="s">
        <v>19</v>
      </c>
    </row>
    <row r="30" customFormat="false" ht="12.8" hidden="false" customHeight="false" outlineLevel="0" collapsed="false">
      <c r="A30" s="2" t="s">
        <v>41</v>
      </c>
      <c r="B30" s="2" t="s">
        <v>44</v>
      </c>
      <c r="E30" s="2" t="str">
        <f aca="false">"[ '"&amp;A30&amp;"', '"&amp;B30&amp;"' ],"</f>
        <v>[ 'logicPredicate', 'GT &lt;expr1&gt; &lt;expr2&gt;' ],</v>
      </c>
      <c r="F30" s="0" t="s">
        <v>36</v>
      </c>
      <c r="G30" s="8" t="s">
        <v>19</v>
      </c>
    </row>
    <row r="31" customFormat="false" ht="12.8" hidden="false" customHeight="false" outlineLevel="0" collapsed="false">
      <c r="A31" s="2" t="s">
        <v>41</v>
      </c>
      <c r="B31" s="2" t="s">
        <v>45</v>
      </c>
      <c r="E31" s="2" t="str">
        <f aca="false">"[ '"&amp;A31&amp;"', '"&amp;B31&amp;"' ],"</f>
        <v>[ 'logicPredicate', 'GTE &lt;expr1&gt; &lt;expr2&gt;' ],</v>
      </c>
      <c r="F31" s="0" t="s">
        <v>36</v>
      </c>
      <c r="G31" s="8" t="s">
        <v>19</v>
      </c>
    </row>
    <row r="32" customFormat="false" ht="12.8" hidden="false" customHeight="false" outlineLevel="0" collapsed="false">
      <c r="A32" s="2" t="s">
        <v>41</v>
      </c>
      <c r="B32" s="2" t="s">
        <v>46</v>
      </c>
      <c r="E32" s="2" t="str">
        <f aca="false">"[ '"&amp;A32&amp;"', '"&amp;B32&amp;"' ],"</f>
        <v>[ 'logicPredicate', 'LT &lt;expr1&gt; &lt;expr2&gt;' ],</v>
      </c>
      <c r="F32" s="0" t="s">
        <v>36</v>
      </c>
      <c r="G32" s="8" t="s">
        <v>19</v>
      </c>
    </row>
    <row r="33" customFormat="false" ht="12.8" hidden="false" customHeight="false" outlineLevel="0" collapsed="false">
      <c r="A33" s="2" t="s">
        <v>41</v>
      </c>
      <c r="B33" s="2" t="s">
        <v>47</v>
      </c>
      <c r="E33" s="2" t="str">
        <f aca="false">"[ '"&amp;A33&amp;"', '"&amp;B33&amp;"' ],"</f>
        <v>[ 'logicPredicate', 'LTE &lt;expr1&gt; &lt;expr2&gt;' ],</v>
      </c>
      <c r="F33" s="0" t="s">
        <v>36</v>
      </c>
      <c r="G33" s="8" t="s">
        <v>19</v>
      </c>
    </row>
    <row r="34" customFormat="false" ht="12.8" hidden="false" customHeight="false" outlineLevel="0" collapsed="false">
      <c r="A34" s="2" t="s">
        <v>41</v>
      </c>
      <c r="B34" s="2" t="s">
        <v>48</v>
      </c>
      <c r="E34" s="2" t="str">
        <f aca="false">"[ '"&amp;A34&amp;"', '"&amp;B34&amp;"' ],"</f>
        <v>[ 'logicPredicate', 'EMPTY DATA' ],</v>
      </c>
      <c r="F34" s="0" t="s">
        <v>36</v>
      </c>
      <c r="G34" s="8" t="s">
        <v>19</v>
      </c>
    </row>
    <row r="35" customFormat="false" ht="12.8" hidden="false" customHeight="false" outlineLevel="0" collapsed="false">
      <c r="A35" s="2" t="s">
        <v>41</v>
      </c>
      <c r="B35" s="2" t="s">
        <v>49</v>
      </c>
      <c r="E35" s="2" t="str">
        <f aca="false">"[ '"&amp;A35&amp;"', '"&amp;B35&amp;"' ],"</f>
        <v>[ 'logicPredicate', 'EMPTY OPTIONS' ],</v>
      </c>
      <c r="G35" s="8" t="s">
        <v>19</v>
      </c>
    </row>
    <row r="36" customFormat="false" ht="12.8" hidden="false" customHeight="false" outlineLevel="0" collapsed="false">
      <c r="A36" s="2" t="s">
        <v>41</v>
      </c>
      <c r="B36" s="2" t="s">
        <v>50</v>
      </c>
      <c r="E36" s="2" t="str">
        <f aca="false">"[ '"&amp;A36&amp;"', '"&amp;B36&amp;"' ],"</f>
        <v>[ 'logicPredicate', 'EMPTY &lt;expr&gt;' ],</v>
      </c>
      <c r="F36" s="0" t="s">
        <v>36</v>
      </c>
      <c r="G36" s="8" t="s">
        <v>19</v>
      </c>
    </row>
    <row r="37" customFormat="false" ht="12.8" hidden="false" customHeight="false" outlineLevel="0" collapsed="false">
      <c r="A37" s="2" t="s">
        <v>41</v>
      </c>
      <c r="B37" s="2" t="s">
        <v>51</v>
      </c>
      <c r="E37" s="2" t="str">
        <f aca="false">"[ '"&amp;A37&amp;"', '"&amp;B37&amp;"' ],"</f>
        <v>[ 'logicPredicate', 'NOT &lt;logicPredicate&gt;' ],</v>
      </c>
      <c r="F37" s="0" t="s">
        <v>36</v>
      </c>
      <c r="G37" s="8" t="s">
        <v>19</v>
      </c>
    </row>
    <row r="38" customFormat="false" ht="12.8" hidden="false" customHeight="false" outlineLevel="0" collapsed="false">
      <c r="A38" s="2" t="s">
        <v>41</v>
      </c>
      <c r="B38" s="2" t="s">
        <v>52</v>
      </c>
      <c r="E38" s="2" t="str">
        <f aca="false">"[ '"&amp;A38&amp;"', '"&amp;B38&amp;"' ],"</f>
        <v>[ 'logicPredicate', '&lt;LogicPrimitive&gt;' ],</v>
      </c>
      <c r="F38" s="0" t="s">
        <v>36</v>
      </c>
      <c r="G38" s="8" t="s">
        <v>12</v>
      </c>
    </row>
    <row r="39" customFormat="false" ht="12.8" hidden="false" customHeight="false" outlineLevel="0" collapsed="false">
      <c r="A39" s="2" t="s">
        <v>53</v>
      </c>
      <c r="B39" s="2" t="s">
        <v>52</v>
      </c>
      <c r="E39" s="2" t="str">
        <f aca="false">"[ '"&amp;A39&amp;"', '"&amp;B39&amp;"' ],"</f>
        <v>[ 'primitive', '&lt;LogicPrimitive&gt;' ],</v>
      </c>
      <c r="F39" s="0" t="s">
        <v>36</v>
      </c>
      <c r="G39" s="8" t="s">
        <v>12</v>
      </c>
    </row>
    <row r="40" customFormat="false" ht="12.8" hidden="false" customHeight="false" outlineLevel="0" collapsed="false">
      <c r="A40" s="2" t="s">
        <v>53</v>
      </c>
      <c r="B40" s="2" t="s">
        <v>54</v>
      </c>
      <c r="E40" s="2" t="str">
        <f aca="false">"[ '"&amp;A40&amp;"', '"&amp;B40&amp;"' ],"</f>
        <v>[ 'primitive', '&lt;NonLogicPrimitive&gt;' ],</v>
      </c>
      <c r="F40" s="0" t="s">
        <v>36</v>
      </c>
      <c r="G40" s="8" t="s">
        <v>12</v>
      </c>
    </row>
    <row r="41" customFormat="false" ht="12.8" hidden="false" customHeight="false" outlineLevel="0" collapsed="false">
      <c r="A41" s="2" t="s">
        <v>55</v>
      </c>
      <c r="B41" s="2" t="s">
        <v>56</v>
      </c>
      <c r="E41" s="2" t="str">
        <f aca="false">"[ '"&amp;A41&amp;"', '"&amp;B41&amp;"' ],"</f>
        <v>[ 'expr', 'APPVERSION' ],</v>
      </c>
      <c r="G41" s="8" t="s">
        <v>19</v>
      </c>
    </row>
    <row r="42" customFormat="false" ht="12.8" hidden="false" customHeight="false" outlineLevel="0" collapsed="false">
      <c r="A42" s="2" t="s">
        <v>55</v>
      </c>
      <c r="B42" s="2" t="s">
        <v>57</v>
      </c>
      <c r="E42" s="2" t="str">
        <f aca="false">"[ '"&amp;A42&amp;"', '"&amp;B42&amp;"' ],"</f>
        <v>[ 'expr', 'RUNTIMEID' ],</v>
      </c>
      <c r="G42" s="8" t="s">
        <v>19</v>
      </c>
    </row>
    <row r="43" customFormat="false" ht="12.8" hidden="false" customHeight="false" outlineLevel="0" collapsed="false">
      <c r="A43" s="2" t="s">
        <v>55</v>
      </c>
      <c r="B43" s="2" t="s">
        <v>58</v>
      </c>
      <c r="E43" s="2" t="str">
        <f aca="false">"[ '"&amp;A43&amp;"', '"&amp;B43&amp;"' ],"</f>
        <v>[ 'expr', 'BOTNAME' ],</v>
      </c>
      <c r="F43" s="0" t="s">
        <v>36</v>
      </c>
      <c r="G43" s="8" t="s">
        <v>19</v>
      </c>
    </row>
    <row r="44" customFormat="false" ht="12.8" hidden="false" customHeight="false" outlineLevel="0" collapsed="false">
      <c r="A44" s="2" t="s">
        <v>55</v>
      </c>
      <c r="B44" s="2" t="s">
        <v>59</v>
      </c>
      <c r="E44" s="2" t="str">
        <f aca="false">"[ '"&amp;A44&amp;"', '"&amp;B44&amp;"' ],"</f>
        <v>[ 'expr', 'CHATAPP' ],</v>
      </c>
      <c r="F44" s="0" t="s">
        <v>36</v>
      </c>
      <c r="G44" s="8"/>
    </row>
    <row r="45" customFormat="false" ht="12.8" hidden="false" customHeight="false" outlineLevel="0" collapsed="false">
      <c r="A45" s="2" t="s">
        <v>55</v>
      </c>
      <c r="B45" s="2" t="s">
        <v>60</v>
      </c>
      <c r="E45" s="2" t="str">
        <f aca="false">"[ '"&amp;A45&amp;"', '"&amp;B45&amp;"' ],"</f>
        <v>[ 'expr', 'USERNAME' ],</v>
      </c>
      <c r="F45" s="0" t="s">
        <v>36</v>
      </c>
      <c r="G45" s="8"/>
    </row>
    <row r="46" customFormat="false" ht="12.8" hidden="false" customHeight="false" outlineLevel="0" collapsed="false">
      <c r="A46" s="2" t="s">
        <v>55</v>
      </c>
      <c r="B46" s="2" t="s">
        <v>61</v>
      </c>
      <c r="E46" s="2" t="str">
        <f aca="false">"[ '"&amp;A46&amp;"', '"&amp;B46&amp;"' ],"</f>
        <v>[ 'expr', 'USERLOGIN' ],</v>
      </c>
      <c r="F46" s="0" t="s">
        <v>36</v>
      </c>
      <c r="G46" s="8"/>
    </row>
    <row r="47" customFormat="false" ht="12.8" hidden="false" customHeight="false" outlineLevel="0" collapsed="false">
      <c r="A47" s="2" t="s">
        <v>55</v>
      </c>
      <c r="B47" s="2" t="s">
        <v>62</v>
      </c>
      <c r="E47" s="2" t="str">
        <f aca="false">"[ '"&amp;A47&amp;"', '"&amp;B47&amp;"' ],"</f>
        <v>[ 'expr', 'USERLANG' ],</v>
      </c>
      <c r="F47" s="0" t="s">
        <v>36</v>
      </c>
      <c r="G47" s="8"/>
    </row>
    <row r="48" customFormat="false" ht="12.8" hidden="false" customHeight="false" outlineLevel="0" collapsed="false">
      <c r="A48" s="2" t="s">
        <v>55</v>
      </c>
      <c r="B48" s="2" t="s">
        <v>63</v>
      </c>
      <c r="E48" s="2" t="str">
        <f aca="false">"[ '"&amp;A48&amp;"', '"&amp;B48&amp;"' ],"</f>
        <v>[ 'expr', 'ENTRYTYPE' ],</v>
      </c>
      <c r="F48" s="0" t="s">
        <v>36</v>
      </c>
      <c r="G48" s="8" t="s">
        <v>19</v>
      </c>
    </row>
    <row r="49" customFormat="false" ht="12.8" hidden="false" customHeight="false" outlineLevel="0" collapsed="false">
      <c r="A49" s="2" t="s">
        <v>55</v>
      </c>
      <c r="B49" s="2" t="s">
        <v>64</v>
      </c>
      <c r="E49" s="2" t="str">
        <f aca="false">"[ '"&amp;A49&amp;"', '"&amp;B49&amp;"' ],"</f>
        <v>[ 'expr', 'ENTRYTEXT' ],</v>
      </c>
      <c r="F49" s="0" t="s">
        <v>36</v>
      </c>
      <c r="G49" s="8" t="s">
        <v>19</v>
      </c>
    </row>
    <row r="50" customFormat="false" ht="12.8" hidden="false" customHeight="false" outlineLevel="0" collapsed="false">
      <c r="A50" s="2" t="s">
        <v>55</v>
      </c>
      <c r="B50" s="2" t="s">
        <v>65</v>
      </c>
      <c r="E50" s="2" t="str">
        <f aca="false">"[ '"&amp;A50&amp;"', '"&amp;B50&amp;"' ],"</f>
        <v>[ 'expr', 'ENTRYID' ],</v>
      </c>
      <c r="F50" s="0" t="s">
        <v>36</v>
      </c>
      <c r="G50" s="8" t="s">
        <v>19</v>
      </c>
    </row>
    <row r="51" customFormat="false" ht="12.8" hidden="false" customHeight="false" outlineLevel="0" collapsed="false">
      <c r="A51" s="2" t="s">
        <v>55</v>
      </c>
      <c r="B51" s="2" t="s">
        <v>66</v>
      </c>
      <c r="E51" s="2" t="str">
        <f aca="false">"[ '"&amp;A51&amp;"', '"&amp;B51&amp;"' ],"</f>
        <v>[ 'expr', 'ERR' ],</v>
      </c>
      <c r="F51" s="0" t="s">
        <v>36</v>
      </c>
      <c r="G51" s="8"/>
    </row>
    <row r="52" customFormat="false" ht="12.8" hidden="false" customHeight="false" outlineLevel="0" collapsed="false">
      <c r="A52" s="2" t="s">
        <v>55</v>
      </c>
      <c r="B52" s="2" t="s">
        <v>67</v>
      </c>
      <c r="E52" s="2" t="str">
        <f aca="false">"[ '"&amp;A52&amp;"', '"&amp;B52&amp;"' ],"</f>
        <v>[ 'expr', 'PEEK222' ],</v>
      </c>
      <c r="F52" s="0" t="s">
        <v>36</v>
      </c>
      <c r="G52" s="8"/>
    </row>
    <row r="53" customFormat="false" ht="12.8" hidden="false" customHeight="false" outlineLevel="0" collapsed="false">
      <c r="A53" s="2" t="s">
        <v>55</v>
      </c>
      <c r="B53" s="2" t="s">
        <v>68</v>
      </c>
      <c r="E53" s="2" t="str">
        <f aca="false">"[ '"&amp;A53&amp;"', '"&amp;B53&amp;"' ],"</f>
        <v>[ 'expr', '&lt;Number&gt;' ],</v>
      </c>
      <c r="F53" s="0" t="s">
        <v>36</v>
      </c>
      <c r="G53" s="8" t="s">
        <v>19</v>
      </c>
    </row>
    <row r="54" customFormat="false" ht="12.8" hidden="false" customHeight="false" outlineLevel="0" collapsed="false">
      <c r="A54" s="2" t="s">
        <v>55</v>
      </c>
      <c r="B54" s="2" t="s">
        <v>69</v>
      </c>
      <c r="E54" s="2" t="str">
        <f aca="false">"[ '"&amp;A54&amp;"', '"&amp;B54&amp;"' ],"</f>
        <v>[ 'expr', '&lt;MessageName&gt;' ],</v>
      </c>
      <c r="F54" s="0" t="s">
        <v>36</v>
      </c>
      <c r="G54" s="8" t="s">
        <v>19</v>
      </c>
    </row>
    <row r="55" customFormat="false" ht="12.8" hidden="false" customHeight="false" outlineLevel="0" collapsed="false">
      <c r="A55" s="2" t="s">
        <v>55</v>
      </c>
      <c r="B55" s="2" t="s">
        <v>70</v>
      </c>
      <c r="E55" s="2" t="str">
        <f aca="false">"[ '"&amp;A55&amp;"', '"&amp;B55&amp;"' ],"</f>
        <v>[ 'expr', '&lt;primitive&gt;' ],</v>
      </c>
      <c r="F55" s="0" t="s">
        <v>36</v>
      </c>
      <c r="G55" s="8" t="s">
        <v>19</v>
      </c>
    </row>
    <row r="56" customFormat="false" ht="12.8" hidden="false" customHeight="false" outlineLevel="0" collapsed="false">
      <c r="A56" s="2" t="s">
        <v>55</v>
      </c>
      <c r="B56" s="2" t="s">
        <v>71</v>
      </c>
      <c r="E56" s="2" t="str">
        <f aca="false">"[ '"&amp;A56&amp;"', '"&amp;B56&amp;"' ],"</f>
        <v>[ 'expr', '&lt;variable&gt;' ],</v>
      </c>
      <c r="F56" s="0" t="s">
        <v>36</v>
      </c>
      <c r="G56" s="8" t="s">
        <v>12</v>
      </c>
    </row>
    <row r="57" customFormat="false" ht="12.8" hidden="false" customHeight="false" outlineLevel="0" collapsed="false">
      <c r="A57" s="2" t="s">
        <v>72</v>
      </c>
      <c r="B57" s="2" t="s">
        <v>73</v>
      </c>
      <c r="E57" s="2" t="str">
        <f aca="false">"[ '"&amp;A57&amp;"', '"&amp;B57&amp;"' ],"</f>
        <v>[ 'variable', '&lt;MagicVar&gt;' ],</v>
      </c>
      <c r="F57" s="0" t="s">
        <v>36</v>
      </c>
      <c r="G57" s="8" t="s">
        <v>19</v>
      </c>
    </row>
    <row r="58" customFormat="false" ht="12.8" hidden="false" customHeight="false" outlineLevel="0" collapsed="false">
      <c r="A58" s="2" t="s">
        <v>72</v>
      </c>
      <c r="B58" s="2" t="s">
        <v>74</v>
      </c>
      <c r="E58" s="2" t="str">
        <f aca="false">"[ '"&amp;A58&amp;"', '"&amp;B58&amp;"' ],"</f>
        <v>[ 'variable', '&lt;CommonVar&gt;' ],</v>
      </c>
      <c r="F58" s="0" t="s">
        <v>36</v>
      </c>
      <c r="G58" s="8" t="s">
        <v>19</v>
      </c>
    </row>
    <row r="59" customFormat="false" ht="12.8" hidden="false" customHeight="false" outlineLevel="0" collapsed="false">
      <c r="A59" s="2" t="s">
        <v>32</v>
      </c>
      <c r="B59" s="2" t="s">
        <v>75</v>
      </c>
      <c r="E59" s="2" t="str">
        <f aca="false">"[ '"&amp;A59&amp;"', '"&amp;B59&amp;"' ],"</f>
        <v>[ 'sentence', 'GOTO &lt;label&gt;' ],</v>
      </c>
      <c r="F59" s="0" t="s">
        <v>36</v>
      </c>
      <c r="G59" s="8" t="s">
        <v>19</v>
      </c>
    </row>
    <row r="60" customFormat="false" ht="12.8" hidden="false" customHeight="false" outlineLevel="0" collapsed="false">
      <c r="A60" s="2" t="s">
        <v>32</v>
      </c>
      <c r="B60" s="2" t="s">
        <v>76</v>
      </c>
      <c r="E60" s="2" t="str">
        <f aca="false">"[ '"&amp;A60&amp;"', '"&amp;B60&amp;"' ],"</f>
        <v>[ 'sentence', '&lt;gosub&gt;' ],</v>
      </c>
      <c r="F60" s="0" t="s">
        <v>36</v>
      </c>
      <c r="G60" s="8" t="s">
        <v>12</v>
      </c>
    </row>
    <row r="61" customFormat="false" ht="12.8" hidden="false" customHeight="false" outlineLevel="0" collapsed="false">
      <c r="A61" s="2" t="s">
        <v>77</v>
      </c>
      <c r="B61" s="2" t="s">
        <v>78</v>
      </c>
      <c r="E61" s="2" t="str">
        <f aca="false">"[ '"&amp;A61&amp;"', '"&amp;B61&amp;"' ],"</f>
        <v>[ 'gosub', 'GOSUB &lt;label&gt; &lt;expr1&gt; ... TO &lt;variable1&gt; ...' ],</v>
      </c>
      <c r="F61" s="0" t="s">
        <v>36</v>
      </c>
      <c r="G61" s="8" t="s">
        <v>19</v>
      </c>
    </row>
    <row r="62" customFormat="false" ht="12.8" hidden="false" customHeight="false" outlineLevel="0" collapsed="false">
      <c r="A62" s="2" t="s">
        <v>77</v>
      </c>
      <c r="B62" s="2" t="s">
        <v>79</v>
      </c>
      <c r="E62" s="2" t="str">
        <f aca="false">"[ '"&amp;A62&amp;"', '"&amp;B62&amp;"' ],"</f>
        <v>[ 'gosub', 'GOSUB &lt;label&gt; &lt;expr1&gt; ...' ],</v>
      </c>
      <c r="F62" s="0" t="s">
        <v>36</v>
      </c>
      <c r="G62" s="8" t="s">
        <v>19</v>
      </c>
    </row>
    <row r="63" customFormat="false" ht="12.8" hidden="false" customHeight="false" outlineLevel="0" collapsed="false">
      <c r="A63" s="2" t="s">
        <v>77</v>
      </c>
      <c r="B63" s="2" t="s">
        <v>80</v>
      </c>
      <c r="E63" s="2" t="str">
        <f aca="false">"[ '"&amp;A63&amp;"', '"&amp;B63&amp;"' ],"</f>
        <v>[ 'gosub', 'GOSUB &lt;label&gt;' ],</v>
      </c>
      <c r="F63" s="0" t="s">
        <v>36</v>
      </c>
      <c r="G63" s="8" t="s">
        <v>19</v>
      </c>
    </row>
    <row r="64" customFormat="false" ht="12.8" hidden="false" customHeight="false" outlineLevel="0" collapsed="false">
      <c r="A64" s="2" t="s">
        <v>32</v>
      </c>
      <c r="B64" s="2" t="s">
        <v>81</v>
      </c>
      <c r="E64" s="2" t="str">
        <f aca="false">"[ '"&amp;A64&amp;"', '"&amp;B64&amp;"' ],"</f>
        <v>[ 'sentence', 'ARGS &lt;variable1&gt; ...' ],</v>
      </c>
      <c r="F64" s="0" t="s">
        <v>36</v>
      </c>
      <c r="G64" s="8" t="s">
        <v>19</v>
      </c>
    </row>
    <row r="65" customFormat="false" ht="12.8" hidden="false" customHeight="false" outlineLevel="0" collapsed="false">
      <c r="A65" s="2" t="s">
        <v>32</v>
      </c>
      <c r="B65" s="2" t="s">
        <v>82</v>
      </c>
      <c r="E65" s="2" t="str">
        <f aca="false">"[ '"&amp;A65&amp;"', '"&amp;B65&amp;"' ],"</f>
        <v>[ 'sentence', 'RETURN &lt;expr1opt&gt; ...' ],</v>
      </c>
      <c r="F65" s="0" t="s">
        <v>36</v>
      </c>
      <c r="G65" s="8" t="s">
        <v>19</v>
      </c>
    </row>
    <row r="66" customFormat="false" ht="12.8" hidden="false" customHeight="false" outlineLevel="0" collapsed="false">
      <c r="A66" s="2" t="s">
        <v>32</v>
      </c>
      <c r="B66" s="2" t="s">
        <v>83</v>
      </c>
      <c r="E66" s="2" t="str">
        <f aca="false">"[ '"&amp;A66&amp;"', '"&amp;B66&amp;"' ],"</f>
        <v>[ 'sentence', '&lt;call&gt;' ],</v>
      </c>
      <c r="F66" s="0" t="s">
        <v>36</v>
      </c>
      <c r="G66" s="8" t="s">
        <v>12</v>
      </c>
    </row>
    <row r="67" customFormat="false" ht="12.8" hidden="false" customHeight="false" outlineLevel="0" collapsed="false">
      <c r="A67" s="2" t="s">
        <v>84</v>
      </c>
      <c r="B67" s="2" t="s">
        <v>85</v>
      </c>
      <c r="E67" s="2" t="str">
        <f aca="false">"[ '"&amp;A67&amp;"', '"&amp;B67&amp;"' ],"</f>
        <v>[ 'call', 'CALL &lt;primitive&gt; &lt;variable1opt&gt; ... TO OPTIONS' ],</v>
      </c>
      <c r="F67" s="0" t="s">
        <v>36</v>
      </c>
      <c r="G67" s="8" t="s">
        <v>19</v>
      </c>
    </row>
    <row r="68" customFormat="false" ht="12.8" hidden="false" customHeight="false" outlineLevel="0" collapsed="false">
      <c r="A68" s="2" t="s">
        <v>84</v>
      </c>
      <c r="B68" s="2" t="s">
        <v>86</v>
      </c>
      <c r="E68" s="2" t="str">
        <f aca="false">"[ '"&amp;A68&amp;"', '"&amp;B68&amp;"' ],"</f>
        <v>[ 'call', 'CALL &lt;primitive&gt; &lt;variable1opt&gt; ... TO &lt;variable2&gt; ...' ],</v>
      </c>
      <c r="F68" s="0" t="s">
        <v>36</v>
      </c>
      <c r="G68" s="8" t="s">
        <v>19</v>
      </c>
    </row>
    <row r="69" customFormat="false" ht="12.8" hidden="false" customHeight="false" outlineLevel="0" collapsed="false">
      <c r="A69" s="2" t="s">
        <v>84</v>
      </c>
      <c r="B69" s="2" t="s">
        <v>87</v>
      </c>
      <c r="E69" s="2" t="str">
        <f aca="false">"[ '"&amp;A69&amp;"', '"&amp;B69&amp;"' ],"</f>
        <v>[ 'call', 'CALL &lt;primitive&gt; &lt;variable1opt&gt; ...' ],</v>
      </c>
      <c r="F69" s="0" t="s">
        <v>36</v>
      </c>
      <c r="G69" s="8" t="s">
        <v>19</v>
      </c>
    </row>
    <row r="70" customFormat="false" ht="12.8" hidden="false" customHeight="false" outlineLevel="0" collapsed="false">
      <c r="A70" s="2" t="s">
        <v>32</v>
      </c>
      <c r="B70" s="2" t="s">
        <v>88</v>
      </c>
      <c r="E70" s="2" t="str">
        <f aca="false">"[ '"&amp;A70&amp;"', '"&amp;B70&amp;"' ],"</f>
        <v>[ 'sentence', 'ON &lt;BotName&gt; &lt;variable1opt&gt; &lt;variable2opt&gt;' ],</v>
      </c>
      <c r="F70" s="0" t="s">
        <v>36</v>
      </c>
      <c r="G70" s="8" t="s">
        <v>19</v>
      </c>
    </row>
    <row r="71" customFormat="false" ht="12.8" hidden="false" customHeight="false" outlineLevel="0" collapsed="false">
      <c r="A71" s="2" t="s">
        <v>32</v>
      </c>
      <c r="B71" s="2" t="s">
        <v>89</v>
      </c>
      <c r="E71" s="2" t="str">
        <f aca="false">"[ '"&amp;A71&amp;"', '"&amp;B71&amp;"' ],"</f>
        <v>[ 'sentence', '&lt;print&gt;' ],</v>
      </c>
      <c r="F71" s="0" t="s">
        <v>36</v>
      </c>
      <c r="G71" s="8" t="s">
        <v>12</v>
      </c>
    </row>
    <row r="72" customFormat="false" ht="12.8" hidden="false" customHeight="false" outlineLevel="0" collapsed="false">
      <c r="A72" s="2" t="s">
        <v>90</v>
      </c>
      <c r="B72" s="2" t="s">
        <v>91</v>
      </c>
      <c r="E72" s="2" t="str">
        <f aca="false">"[ '"&amp;A72&amp;"', '"&amp;B72&amp;"' ],"</f>
        <v>[ 'print', 'PRINT &lt;expr1&gt; ... ON CHANNELS' ],</v>
      </c>
      <c r="F72" s="0" t="s">
        <v>36</v>
      </c>
      <c r="G72" s="8" t="s">
        <v>92</v>
      </c>
    </row>
    <row r="73" customFormat="false" ht="12.8" hidden="false" customHeight="false" outlineLevel="0" collapsed="false">
      <c r="A73" s="2" t="s">
        <v>90</v>
      </c>
      <c r="B73" s="2" t="s">
        <v>93</v>
      </c>
      <c r="E73" s="2" t="str">
        <f aca="false">"[ '"&amp;A73&amp;"', '"&amp;B73&amp;"' ],"</f>
        <v>[ 'print', 'PRINT &lt;expr1&gt; ... ON &lt;BotName&gt;  &lt;variable1opt&gt; &lt;variable2opt&gt;' ],</v>
      </c>
      <c r="F73" s="0" t="s">
        <v>36</v>
      </c>
      <c r="G73" s="8" t="s">
        <v>19</v>
      </c>
    </row>
    <row r="74" customFormat="false" ht="12.8" hidden="false" customHeight="false" outlineLevel="0" collapsed="false">
      <c r="A74" s="2" t="s">
        <v>90</v>
      </c>
      <c r="B74" s="2" t="s">
        <v>94</v>
      </c>
      <c r="E74" s="2" t="str">
        <f aca="false">"[ '"&amp;A74&amp;"', '"&amp;B74&amp;"' ],"</f>
        <v>[ 'print', 'PRINT &lt;expr1&gt; ...' ],</v>
      </c>
      <c r="F74" s="0" t="s">
        <v>36</v>
      </c>
      <c r="G74" s="8" t="s">
        <v>19</v>
      </c>
    </row>
    <row r="75" customFormat="false" ht="12.8" hidden="false" customHeight="false" outlineLevel="0" collapsed="false">
      <c r="A75" s="2" t="s">
        <v>32</v>
      </c>
      <c r="B75" s="2" t="s">
        <v>95</v>
      </c>
      <c r="E75" s="2" t="str">
        <f aca="false">"[ '"&amp;A75&amp;"', '"&amp;B75&amp;"' ],"</f>
        <v>[ 'sentence', 'END' ],</v>
      </c>
      <c r="F75" s="0" t="s">
        <v>36</v>
      </c>
      <c r="G75" s="8" t="s">
        <v>19</v>
      </c>
    </row>
    <row r="76" customFormat="false" ht="12.8" hidden="false" customHeight="false" outlineLevel="0" collapsed="false">
      <c r="A76" s="2" t="s">
        <v>32</v>
      </c>
      <c r="B76" s="2" t="s">
        <v>96</v>
      </c>
      <c r="E76" s="2" t="str">
        <f aca="false">"[ '"&amp;A76&amp;"', '"&amp;B76&amp;"' ],"</f>
        <v>[ 'sentence', 'REM &lt;expr1&gt; ...' ],</v>
      </c>
      <c r="F76" s="0" t="s">
        <v>36</v>
      </c>
      <c r="G76" s="8" t="s">
        <v>19</v>
      </c>
    </row>
    <row r="77" customFormat="false" ht="12.8" hidden="false" customHeight="false" outlineLevel="0" collapsed="false">
      <c r="A77" s="2" t="s">
        <v>32</v>
      </c>
      <c r="B77" s="2" t="s">
        <v>97</v>
      </c>
      <c r="E77" s="2" t="str">
        <f aca="false">"[ '"&amp;A77&amp;"', '"&amp;B77&amp;"' ],"</f>
        <v>[ 'sentence', '&lt;option&gt;' ],</v>
      </c>
      <c r="F77" s="0" t="s">
        <v>36</v>
      </c>
      <c r="G77" s="8" t="s">
        <v>12</v>
      </c>
    </row>
    <row r="78" customFormat="false" ht="12.8" hidden="false" customHeight="false" outlineLevel="0" collapsed="false">
      <c r="A78" s="2" t="s">
        <v>98</v>
      </c>
      <c r="B78" s="2" t="s">
        <v>99</v>
      </c>
      <c r="E78" s="2" t="str">
        <f aca="false">"[ '"&amp;A78&amp;"', '"&amp;B78&amp;"' ],"</f>
        <v>[ 'option', 'OPTION &lt;variable1&gt; AS &lt;variable2&gt; GOTO &lt;label&gt;' ],</v>
      </c>
      <c r="F78" s="0" t="s">
        <v>36</v>
      </c>
      <c r="G78" s="8" t="s">
        <v>19</v>
      </c>
    </row>
    <row r="79" customFormat="false" ht="12.8" hidden="false" customHeight="false" outlineLevel="0" collapsed="false">
      <c r="A79" s="2" t="s">
        <v>98</v>
      </c>
      <c r="B79" s="2" t="s">
        <v>100</v>
      </c>
      <c r="E79" s="2" t="str">
        <f aca="false">"[ '"&amp;A79&amp;"', '"&amp;B79&amp;"' ],"</f>
        <v>[ 'option', 'OPTION &lt;variable1&gt; AS &lt;variable2&gt; GOSUB &lt;label&gt;' ],</v>
      </c>
      <c r="F79" s="0" t="s">
        <v>36</v>
      </c>
      <c r="G79" s="8" t="s">
        <v>19</v>
      </c>
    </row>
    <row r="80" customFormat="false" ht="12.8" hidden="false" customHeight="false" outlineLevel="0" collapsed="false">
      <c r="A80" s="2" t="s">
        <v>98</v>
      </c>
      <c r="B80" s="2" t="s">
        <v>101</v>
      </c>
      <c r="E80" s="2" t="str">
        <f aca="false">"[ '"&amp;A80&amp;"', '"&amp;B80&amp;"' ],"</f>
        <v>[ 'option', 'OPTION &lt;variable1&gt; AS &lt;variable2&gt;' ],</v>
      </c>
      <c r="F80" s="0" t="s">
        <v>36</v>
      </c>
      <c r="G80" s="8" t="s">
        <v>19</v>
      </c>
    </row>
    <row r="81" customFormat="false" ht="12.8" hidden="false" customHeight="false" outlineLevel="0" collapsed="false">
      <c r="A81" s="2" t="s">
        <v>98</v>
      </c>
      <c r="B81" s="2" t="s">
        <v>102</v>
      </c>
      <c r="E81" s="2" t="str">
        <f aca="false">"[ '"&amp;A81&amp;"', '"&amp;B81&amp;"' ],"</f>
        <v>[ 'option', 'OPTION &lt;variable&gt; GOTO &lt;label&gt;' ],</v>
      </c>
      <c r="F81" s="0" t="s">
        <v>36</v>
      </c>
      <c r="G81" s="8" t="s">
        <v>19</v>
      </c>
    </row>
    <row r="82" customFormat="false" ht="12.8" hidden="false" customHeight="false" outlineLevel="0" collapsed="false">
      <c r="A82" s="2" t="s">
        <v>98</v>
      </c>
      <c r="B82" s="2" t="s">
        <v>103</v>
      </c>
      <c r="E82" s="2" t="str">
        <f aca="false">"[ '"&amp;A82&amp;"', '"&amp;B82&amp;"' ],"</f>
        <v>[ 'option', 'OPTION &lt;variable&gt; GOSUB &lt;label&gt;' ],</v>
      </c>
      <c r="F82" s="0" t="s">
        <v>36</v>
      </c>
      <c r="G82" s="8" t="s">
        <v>19</v>
      </c>
    </row>
    <row r="83" customFormat="false" ht="12.8" hidden="false" customHeight="false" outlineLevel="0" collapsed="false">
      <c r="A83" s="2" t="s">
        <v>32</v>
      </c>
      <c r="B83" s="2" t="s">
        <v>104</v>
      </c>
      <c r="E83" s="2" t="str">
        <f aca="false">"[ '"&amp;A83&amp;"', '"&amp;B83&amp;"' ],"</f>
        <v>[ 'sentence', 'OPTIONS &lt;variable1&gt; ...' ],</v>
      </c>
      <c r="F83" s="0" t="s">
        <v>36</v>
      </c>
      <c r="G83" s="8" t="s">
        <v>19</v>
      </c>
    </row>
    <row r="84" customFormat="false" ht="12.8" hidden="false" customHeight="false" outlineLevel="0" collapsed="false">
      <c r="A84" s="2" t="s">
        <v>32</v>
      </c>
      <c r="B84" s="2" t="s">
        <v>105</v>
      </c>
      <c r="E84" s="2" t="str">
        <f aca="false">"[ '"&amp;A84&amp;"', '"&amp;B84&amp;"' ],"</f>
        <v>[ 'sentence', 'TITLE &lt;MessageName&gt;' ],</v>
      </c>
      <c r="F84" s="0" t="s">
        <v>36</v>
      </c>
      <c r="G84" s="8" t="s">
        <v>19</v>
      </c>
    </row>
    <row r="85" customFormat="false" ht="12.8" hidden="false" customHeight="false" outlineLevel="0" collapsed="false">
      <c r="A85" s="2" t="s">
        <v>32</v>
      </c>
      <c r="B85" s="2" t="s">
        <v>106</v>
      </c>
      <c r="E85" s="2" t="str">
        <f aca="false">"[ '"&amp;A85&amp;"', '"&amp;B85&amp;"' ],"</f>
        <v>[ 'sentence', 'PAGER &lt;pagerSpec&gt;' ],</v>
      </c>
      <c r="F85" s="0" t="s">
        <v>36</v>
      </c>
      <c r="G85" s="8" t="s">
        <v>19</v>
      </c>
    </row>
    <row r="86" customFormat="false" ht="12.8" hidden="false" customHeight="false" outlineLevel="0" collapsed="false">
      <c r="A86" s="2" t="s">
        <v>107</v>
      </c>
      <c r="B86" s="2" t="s">
        <v>108</v>
      </c>
      <c r="E86" s="2" t="str">
        <f aca="false">"[ '"&amp;A86&amp;"', '"&amp;B86&amp;"' ],"</f>
        <v>[ 'pagerSpec', 'pagerLong  &lt;Number&gt;' ],</v>
      </c>
      <c r="F86" s="0" t="s">
        <v>36</v>
      </c>
      <c r="G86" s="8" t="s">
        <v>19</v>
      </c>
    </row>
    <row r="87" customFormat="false" ht="12.8" hidden="false" customHeight="false" outlineLevel="0" collapsed="false">
      <c r="A87" s="2" t="s">
        <v>107</v>
      </c>
      <c r="B87" s="2" t="s">
        <v>109</v>
      </c>
      <c r="E87" s="2" t="str">
        <f aca="false">"[ '"&amp;A87&amp;"', '"&amp;B87&amp;"' ],"</f>
        <v>[ 'pagerSpec', 'pagerShort  &lt;Number&gt;' ],</v>
      </c>
      <c r="F87" s="0" t="s">
        <v>36</v>
      </c>
      <c r="G87" s="8" t="s">
        <v>19</v>
      </c>
    </row>
    <row r="88" customFormat="false" ht="12.8" hidden="false" customHeight="false" outlineLevel="0" collapsed="false">
      <c r="A88" s="2" t="s">
        <v>32</v>
      </c>
      <c r="B88" s="2" t="s">
        <v>110</v>
      </c>
      <c r="E88" s="2" t="str">
        <f aca="false">"[ '"&amp;A88&amp;"', '"&amp;B88&amp;"' ],"</f>
        <v>[ 'sentence', '&lt;menu&gt;' ],</v>
      </c>
      <c r="F88" s="0" t="s">
        <v>36</v>
      </c>
      <c r="G88" s="8" t="s">
        <v>12</v>
      </c>
    </row>
    <row r="89" customFormat="false" ht="12.8" hidden="false" customHeight="false" outlineLevel="0" collapsed="false">
      <c r="A89" s="2" t="s">
        <v>111</v>
      </c>
      <c r="B89" s="2" t="s">
        <v>112</v>
      </c>
      <c r="E89" s="2" t="str">
        <f aca="false">"[ '"&amp;A89&amp;"', '"&amp;B89&amp;"' ],"</f>
        <v>[ 'menu', 'MENU TITLE &lt;variable1&gt; OPTIONS &lt;variable2&gt; ... PAGER &lt;pagerSpec&gt; ON &lt;BotName&gt; &lt;variable3opt&gt; &lt;variable5opt&gt; TO &lt;variable4&gt;' ],</v>
      </c>
      <c r="F89" s="0" t="s">
        <v>36</v>
      </c>
      <c r="G89" s="8" t="s">
        <v>22</v>
      </c>
    </row>
    <row r="90" customFormat="false" ht="12.8" hidden="false" customHeight="false" outlineLevel="0" collapsed="false">
      <c r="A90" s="2" t="s">
        <v>111</v>
      </c>
      <c r="B90" s="2" t="s">
        <v>113</v>
      </c>
      <c r="E90" s="2" t="str">
        <f aca="false">"[ '"&amp;A90&amp;"', '"&amp;B90&amp;"' ],"</f>
        <v>[ 'menu', 'MENU TITLE &lt;variable1&gt; OPTIONS &lt;variable2&gt; ... PAGER &lt;pagerSpec&gt; TO &lt;variable4&gt;' ],</v>
      </c>
      <c r="F90" s="0" t="s">
        <v>36</v>
      </c>
      <c r="G90" s="8" t="s">
        <v>22</v>
      </c>
    </row>
    <row r="91" customFormat="false" ht="12.8" hidden="false" customHeight="false" outlineLevel="0" collapsed="false">
      <c r="A91" s="2" t="s">
        <v>111</v>
      </c>
      <c r="B91" s="2" t="s">
        <v>114</v>
      </c>
      <c r="E91" s="2" t="str">
        <f aca="false">"[ '"&amp;A91&amp;"', '"&amp;B91&amp;"' ],"</f>
        <v>[ 'menu', 'MENU TITLE &lt;variable1&gt; OPTIONS &lt;variable2&gt; ... ON &lt;BotName&gt; &lt;variable3opt&gt; &lt;variable5opt&gt; TO &lt;variable4&gt;' ],</v>
      </c>
      <c r="F91" s="0" t="s">
        <v>36</v>
      </c>
      <c r="G91" s="8" t="s">
        <v>12</v>
      </c>
    </row>
    <row r="92" customFormat="false" ht="12.8" hidden="false" customHeight="false" outlineLevel="0" collapsed="false">
      <c r="A92" s="2" t="s">
        <v>111</v>
      </c>
      <c r="B92" s="2" t="s">
        <v>115</v>
      </c>
      <c r="E92" s="2" t="str">
        <f aca="false">"[ '"&amp;A92&amp;"', '"&amp;B92&amp;"' ],"</f>
        <v>[ 'menu', 'MENU TITLE &lt;variable1&gt; OPTIONS &lt;variable2&gt; ... TO &lt;variable4&gt;' ],</v>
      </c>
      <c r="F92" s="0" t="s">
        <v>36</v>
      </c>
      <c r="G92" s="8" t="s">
        <v>12</v>
      </c>
    </row>
    <row r="93" customFormat="false" ht="12.8" hidden="false" customHeight="false" outlineLevel="0" collapsed="false">
      <c r="A93" s="2" t="s">
        <v>111</v>
      </c>
      <c r="B93" s="2" t="s">
        <v>116</v>
      </c>
      <c r="E93" s="2" t="str">
        <f aca="false">"[ '"&amp;A93&amp;"', '"&amp;B93&amp;"' ],"</f>
        <v>[ 'menu', 'MENU TITLE &lt;variable1&gt; PAGER &lt;pagerSpec&gt; ON &lt;BotName&gt; &lt;variable3opt&gt; &lt;variable5opt&gt; TO &lt;variable4&gt;' ],</v>
      </c>
      <c r="F93" s="0" t="s">
        <v>36</v>
      </c>
      <c r="G93" s="8" t="s">
        <v>12</v>
      </c>
    </row>
    <row r="94" customFormat="false" ht="12.8" hidden="false" customHeight="false" outlineLevel="0" collapsed="false">
      <c r="A94" s="2" t="s">
        <v>111</v>
      </c>
      <c r="B94" s="2" t="s">
        <v>117</v>
      </c>
      <c r="E94" s="2" t="str">
        <f aca="false">"[ '"&amp;A94&amp;"', '"&amp;B94&amp;"' ],"</f>
        <v>[ 'menu', 'MENU TITLE &lt;variable1&gt; PAGER &lt;pagerSpec&gt; TO &lt;variable4&gt;' ],</v>
      </c>
      <c r="F94" s="0" t="s">
        <v>36</v>
      </c>
      <c r="G94" s="8" t="s">
        <v>12</v>
      </c>
    </row>
    <row r="95" customFormat="false" ht="12.8" hidden="false" customHeight="false" outlineLevel="0" collapsed="false">
      <c r="A95" s="2" t="s">
        <v>111</v>
      </c>
      <c r="B95" s="2" t="s">
        <v>118</v>
      </c>
      <c r="E95" s="2" t="str">
        <f aca="false">"[ '"&amp;A95&amp;"', '"&amp;B95&amp;"' ],"</f>
        <v>[ 'menu', 'MENU TITLE &lt;variable1&gt; ON &lt;BotName&gt; &lt;variable3opt&gt; &lt;variable5opt&gt; TO &lt;variable4&gt;' ],</v>
      </c>
      <c r="F95" s="0" t="s">
        <v>36</v>
      </c>
      <c r="G95" s="8" t="s">
        <v>12</v>
      </c>
    </row>
    <row r="96" customFormat="false" ht="12.8" hidden="false" customHeight="false" outlineLevel="0" collapsed="false">
      <c r="A96" s="2" t="s">
        <v>111</v>
      </c>
      <c r="B96" s="2" t="s">
        <v>119</v>
      </c>
      <c r="E96" s="2" t="str">
        <f aca="false">"[ '"&amp;A96&amp;"', '"&amp;B96&amp;"' ],"</f>
        <v>[ 'menu', 'MENU TITLE &lt;variable1&gt; TO &lt;variable4&gt;' ],</v>
      </c>
      <c r="F96" s="0" t="s">
        <v>36</v>
      </c>
      <c r="G96" s="8" t="s">
        <v>12</v>
      </c>
    </row>
    <row r="97" customFormat="false" ht="12.8" hidden="false" customHeight="false" outlineLevel="0" collapsed="false">
      <c r="A97" s="2" t="s">
        <v>111</v>
      </c>
      <c r="B97" s="2" t="s">
        <v>120</v>
      </c>
      <c r="E97" s="2" t="str">
        <f aca="false">"[ '"&amp;A97&amp;"', '"&amp;B97&amp;"' ],"</f>
        <v>[ 'menu', 'MENU OPTIONS &lt;variable2&gt; ... PAGER &lt;pagerSpec&gt; ON &lt;BotName&gt; &lt;variable3opt&gt; &lt;variable5opt&gt; TO &lt;variable4&gt;' ],</v>
      </c>
      <c r="F97" s="0" t="s">
        <v>36</v>
      </c>
      <c r="G97" s="8" t="s">
        <v>12</v>
      </c>
    </row>
    <row r="98" customFormat="false" ht="12.8" hidden="false" customHeight="false" outlineLevel="0" collapsed="false">
      <c r="A98" s="2" t="s">
        <v>111</v>
      </c>
      <c r="B98" s="2" t="s">
        <v>121</v>
      </c>
      <c r="E98" s="2" t="str">
        <f aca="false">"[ '"&amp;A98&amp;"', '"&amp;B98&amp;"' ],"</f>
        <v>[ 'menu', 'MENU OPTIONS &lt;variable2&gt; ... PAGER &lt;pagerSpec&gt; TO &lt;variable4&gt;' ],</v>
      </c>
      <c r="F98" s="0" t="s">
        <v>36</v>
      </c>
      <c r="G98" s="8" t="s">
        <v>12</v>
      </c>
    </row>
    <row r="99" customFormat="false" ht="12.8" hidden="false" customHeight="false" outlineLevel="0" collapsed="false">
      <c r="A99" s="2" t="s">
        <v>111</v>
      </c>
      <c r="B99" s="2" t="s">
        <v>122</v>
      </c>
      <c r="E99" s="2" t="str">
        <f aca="false">"[ '"&amp;A99&amp;"', '"&amp;B99&amp;"' ],"</f>
        <v>[ 'menu', 'MENU OPTIONS &lt;variable2&gt; ... ON &lt;BotName&gt; &lt;variable3opt&gt; &lt;variable5opt&gt; TO &lt;variable4&gt;' ],</v>
      </c>
      <c r="F99" s="0" t="s">
        <v>36</v>
      </c>
      <c r="G99" s="8" t="s">
        <v>12</v>
      </c>
    </row>
    <row r="100" customFormat="false" ht="12.8" hidden="false" customHeight="false" outlineLevel="0" collapsed="false">
      <c r="A100" s="2" t="s">
        <v>111</v>
      </c>
      <c r="B100" s="2" t="s">
        <v>123</v>
      </c>
      <c r="E100" s="2" t="str">
        <f aca="false">"[ '"&amp;A100&amp;"', '"&amp;B100&amp;"' ],"</f>
        <v>[ 'menu', 'MENU OPTIONS &lt;variable2&gt; ... TO &lt;variable4&gt;' ],</v>
      </c>
      <c r="F100" s="0" t="s">
        <v>36</v>
      </c>
      <c r="G100" s="8" t="s">
        <v>12</v>
      </c>
    </row>
    <row r="101" customFormat="false" ht="12.8" hidden="false" customHeight="false" outlineLevel="0" collapsed="false">
      <c r="A101" s="2" t="s">
        <v>111</v>
      </c>
      <c r="B101" s="2" t="s">
        <v>124</v>
      </c>
      <c r="E101" s="2" t="str">
        <f aca="false">"[ '"&amp;A101&amp;"', '"&amp;B101&amp;"' ],"</f>
        <v>[ 'menu', 'MENU PAGER &lt;pagerSpec&gt; ON &lt;BotName&gt; &lt;variable3opt&gt; &lt;variable5opt&gt; TO &lt;variable4&gt;' ],</v>
      </c>
      <c r="F101" s="0" t="s">
        <v>36</v>
      </c>
      <c r="G101" s="8" t="s">
        <v>12</v>
      </c>
    </row>
    <row r="102" customFormat="false" ht="12.8" hidden="false" customHeight="false" outlineLevel="0" collapsed="false">
      <c r="A102" s="2" t="s">
        <v>111</v>
      </c>
      <c r="B102" s="2" t="s">
        <v>125</v>
      </c>
      <c r="E102" s="2" t="str">
        <f aca="false">"[ '"&amp;A102&amp;"', '"&amp;B102&amp;"' ],"</f>
        <v>[ 'menu', 'MENU PAGER &lt;pagerSpec&gt; TO &lt;variable4&gt;' ],</v>
      </c>
      <c r="F102" s="0" t="s">
        <v>36</v>
      </c>
      <c r="G102" s="8" t="s">
        <v>12</v>
      </c>
    </row>
    <row r="103" customFormat="false" ht="12.8" hidden="false" customHeight="false" outlineLevel="0" collapsed="false">
      <c r="A103" s="2" t="s">
        <v>111</v>
      </c>
      <c r="B103" s="2" t="s">
        <v>126</v>
      </c>
      <c r="E103" s="2" t="str">
        <f aca="false">"[ '"&amp;A103&amp;"', '"&amp;B103&amp;"' ],"</f>
        <v>[ 'menu', 'MENU ON &lt;BotName&gt; &lt;variable3opt&gt; &lt;variable5opt&gt; TO &lt;variable4&gt;' ],</v>
      </c>
      <c r="F103" s="0" t="s">
        <v>36</v>
      </c>
      <c r="G103" s="8" t="s">
        <v>12</v>
      </c>
    </row>
    <row r="104" customFormat="false" ht="12.8" hidden="false" customHeight="false" outlineLevel="0" collapsed="false">
      <c r="A104" s="2" t="s">
        <v>111</v>
      </c>
      <c r="B104" s="2" t="s">
        <v>127</v>
      </c>
      <c r="E104" s="2" t="str">
        <f aca="false">"[ '"&amp;A104&amp;"', '"&amp;B104&amp;"' ],"</f>
        <v>[ 'menu', 'MENU TO &lt;variable4&gt;' ],</v>
      </c>
      <c r="F104" s="0" t="s">
        <v>36</v>
      </c>
      <c r="G104" s="8" t="s">
        <v>12</v>
      </c>
    </row>
    <row r="105" customFormat="false" ht="12.8" hidden="false" customHeight="false" outlineLevel="0" collapsed="false">
      <c r="A105" s="2" t="s">
        <v>111</v>
      </c>
      <c r="B105" s="2" t="s">
        <v>128</v>
      </c>
      <c r="E105" s="2" t="str">
        <f aca="false">"[ '"&amp;A105&amp;"', '"&amp;B105&amp;"' ],"</f>
        <v>[ 'menu', 'MENU &lt;Menu&gt; &lt;variable0opt&gt; ... TITLE &lt;variable1&gt; OPTIONS &lt;variable2&gt; ... PAGER &lt;pagerSpec&gt; ON &lt;BotName&gt; &lt;variable3opt&gt; &lt;variable5opt&gt; TO &lt;variable4&gt; ...' ],</v>
      </c>
      <c r="F105" s="0" t="s">
        <v>36</v>
      </c>
      <c r="G105" s="8" t="s">
        <v>19</v>
      </c>
    </row>
    <row r="106" customFormat="false" ht="12.8" hidden="false" customHeight="false" outlineLevel="0" collapsed="false">
      <c r="A106" s="2" t="s">
        <v>111</v>
      </c>
      <c r="B106" s="2" t="s">
        <v>129</v>
      </c>
      <c r="E106" s="2" t="str">
        <f aca="false">"[ '"&amp;A106&amp;"', '"&amp;B106&amp;"' ],"</f>
        <v>[ 'menu', 'MENU &lt;Menu&gt; &lt;variable0opt&gt; ... TITLE &lt;variable1&gt; OPTIONS &lt;variable2&gt; ... PAGER &lt;pagerSpec&gt; TO &lt;variable4&gt; ...' ],</v>
      </c>
      <c r="F106" s="0" t="s">
        <v>36</v>
      </c>
      <c r="G106" s="8" t="s">
        <v>19</v>
      </c>
    </row>
    <row r="107" customFormat="false" ht="12.8" hidden="false" customHeight="false" outlineLevel="0" collapsed="false">
      <c r="A107" s="2" t="s">
        <v>111</v>
      </c>
      <c r="B107" s="2" t="s">
        <v>130</v>
      </c>
      <c r="E107" s="2" t="str">
        <f aca="false">"[ '"&amp;A107&amp;"', '"&amp;B107&amp;"' ],"</f>
        <v>[ 'menu', 'MENU &lt;Menu&gt; &lt;variable0opt&gt; ... TITLE &lt;variable1&gt; OPTIONS &lt;variable2&gt; ... ON &lt;BotName&gt; &lt;variable3opt&gt; &lt;variable5opt&gt; TO &lt;variable4&gt; ...' ],</v>
      </c>
      <c r="F107" s="0" t="s">
        <v>36</v>
      </c>
      <c r="G107" s="8" t="s">
        <v>12</v>
      </c>
    </row>
    <row r="108" customFormat="false" ht="12.8" hidden="false" customHeight="false" outlineLevel="0" collapsed="false">
      <c r="A108" s="2" t="s">
        <v>111</v>
      </c>
      <c r="B108" s="2" t="s">
        <v>131</v>
      </c>
      <c r="E108" s="2" t="str">
        <f aca="false">"[ '"&amp;A108&amp;"', '"&amp;B108&amp;"' ],"</f>
        <v>[ 'menu', 'MENU &lt;Menu&gt; &lt;variable0opt&gt; ... TITLE &lt;variable1&gt; OPTIONS &lt;variable2&gt; ... TO &lt;variable4&gt; ...' ],</v>
      </c>
      <c r="F108" s="0" t="s">
        <v>36</v>
      </c>
      <c r="G108" s="8" t="s">
        <v>12</v>
      </c>
    </row>
    <row r="109" customFormat="false" ht="12.8" hidden="false" customHeight="false" outlineLevel="0" collapsed="false">
      <c r="A109" s="2" t="s">
        <v>111</v>
      </c>
      <c r="B109" s="2" t="s">
        <v>132</v>
      </c>
      <c r="E109" s="2" t="str">
        <f aca="false">"[ '"&amp;A109&amp;"', '"&amp;B109&amp;"' ],"</f>
        <v>[ 'menu', 'MENU &lt;Menu&gt; &lt;variable0opt&gt; ... TITLE &lt;variable1&gt; PAGER &lt;pagerSpec&gt; ON &lt;BotName&gt; &lt;variable3opt&gt; &lt;variable5opt&gt; TO &lt;variable4&gt; ...' ],</v>
      </c>
      <c r="F109" s="0" t="s">
        <v>36</v>
      </c>
      <c r="G109" s="8" t="s">
        <v>12</v>
      </c>
    </row>
    <row r="110" customFormat="false" ht="12.8" hidden="false" customHeight="false" outlineLevel="0" collapsed="false">
      <c r="A110" s="2" t="s">
        <v>111</v>
      </c>
      <c r="B110" s="2" t="s">
        <v>133</v>
      </c>
      <c r="E110" s="2" t="str">
        <f aca="false">"[ '"&amp;A110&amp;"', '"&amp;B110&amp;"' ],"</f>
        <v>[ 'menu', 'MENU &lt;Menu&gt; &lt;variable0opt&gt; ... TITLE &lt;variable1&gt; PAGER &lt;pagerSpec&gt; TO &lt;variable4&gt; ...' ],</v>
      </c>
      <c r="F110" s="0" t="s">
        <v>36</v>
      </c>
      <c r="G110" s="8" t="s">
        <v>12</v>
      </c>
    </row>
    <row r="111" customFormat="false" ht="12.8" hidden="false" customHeight="false" outlineLevel="0" collapsed="false">
      <c r="A111" s="2" t="s">
        <v>111</v>
      </c>
      <c r="B111" s="2" t="s">
        <v>134</v>
      </c>
      <c r="E111" s="2" t="str">
        <f aca="false">"[ '"&amp;A111&amp;"', '"&amp;B111&amp;"' ],"</f>
        <v>[ 'menu', 'MENU &lt;Menu&gt; &lt;variable0opt&gt; ... TITLE &lt;variable1&gt; ON &lt;BotName&gt; &lt;variable3opt&gt; &lt;variable5opt&gt; TO &lt;variable4&gt; ...' ],</v>
      </c>
      <c r="F111" s="0" t="s">
        <v>36</v>
      </c>
      <c r="G111" s="8" t="s">
        <v>12</v>
      </c>
    </row>
    <row r="112" customFormat="false" ht="12.8" hidden="false" customHeight="false" outlineLevel="0" collapsed="false">
      <c r="A112" s="2" t="s">
        <v>111</v>
      </c>
      <c r="B112" s="2" t="s">
        <v>135</v>
      </c>
      <c r="E112" s="2" t="str">
        <f aca="false">"[ '"&amp;A112&amp;"', '"&amp;B112&amp;"' ],"</f>
        <v>[ 'menu', 'MENU &lt;Menu&gt; &lt;variable0opt&gt; ... TITLE &lt;variable1&gt; TO &lt;variable4&gt; ...' ],</v>
      </c>
      <c r="F112" s="0" t="s">
        <v>36</v>
      </c>
      <c r="G112" s="8" t="s">
        <v>12</v>
      </c>
    </row>
    <row r="113" customFormat="false" ht="12.8" hidden="false" customHeight="false" outlineLevel="0" collapsed="false">
      <c r="A113" s="2" t="s">
        <v>111</v>
      </c>
      <c r="B113" s="2" t="s">
        <v>136</v>
      </c>
      <c r="E113" s="2" t="str">
        <f aca="false">"[ '"&amp;A113&amp;"', '"&amp;B113&amp;"' ],"</f>
        <v>[ 'menu', 'MENU &lt;Menu&gt; &lt;variable0opt&gt; ... OPTIONS &lt;variable2&gt; ... PAGER &lt;pagerSpec&gt; ON &lt;BotName&gt; &lt;variable3opt&gt; &lt;variable5opt&gt; TO &lt;variable4&gt; ...' ],</v>
      </c>
      <c r="F113" s="0" t="s">
        <v>36</v>
      </c>
      <c r="G113" s="8" t="s">
        <v>12</v>
      </c>
    </row>
    <row r="114" customFormat="false" ht="12.8" hidden="false" customHeight="false" outlineLevel="0" collapsed="false">
      <c r="A114" s="2" t="s">
        <v>111</v>
      </c>
      <c r="B114" s="2" t="s">
        <v>137</v>
      </c>
      <c r="E114" s="2" t="str">
        <f aca="false">"[ '"&amp;A114&amp;"', '"&amp;B114&amp;"' ],"</f>
        <v>[ 'menu', 'MENU &lt;Menu&gt; &lt;variable0opt&gt; ... OPTIONS &lt;variable2&gt; ... PAGER &lt;pagerSpec&gt; TO &lt;variable4&gt; ...' ],</v>
      </c>
      <c r="F114" s="0" t="s">
        <v>36</v>
      </c>
      <c r="G114" s="8" t="s">
        <v>12</v>
      </c>
    </row>
    <row r="115" customFormat="false" ht="12.8" hidden="false" customHeight="false" outlineLevel="0" collapsed="false">
      <c r="A115" s="2" t="s">
        <v>111</v>
      </c>
      <c r="B115" s="2" t="s">
        <v>138</v>
      </c>
      <c r="E115" s="2" t="str">
        <f aca="false">"[ '"&amp;A115&amp;"', '"&amp;B115&amp;"' ],"</f>
        <v>[ 'menu', 'MENU &lt;Menu&gt; &lt;variable0opt&gt; ... OPTIONS &lt;variable2&gt; ... ON &lt;BotName&gt; &lt;variable3opt&gt; &lt;variable5opt&gt; TO &lt;variable4&gt; ...' ],</v>
      </c>
      <c r="F115" s="0" t="s">
        <v>36</v>
      </c>
      <c r="G115" s="8" t="s">
        <v>12</v>
      </c>
    </row>
    <row r="116" customFormat="false" ht="12.8" hidden="false" customHeight="false" outlineLevel="0" collapsed="false">
      <c r="A116" s="2" t="s">
        <v>111</v>
      </c>
      <c r="B116" s="2" t="s">
        <v>139</v>
      </c>
      <c r="E116" s="2" t="str">
        <f aca="false">"[ '"&amp;A116&amp;"', '"&amp;B116&amp;"' ],"</f>
        <v>[ 'menu', 'MENU &lt;Menu&gt; &lt;variable0opt&gt; ... OPTIONS &lt;variable2&gt; ... TO &lt;variable4&gt; ...' ],</v>
      </c>
      <c r="F116" s="0" t="s">
        <v>36</v>
      </c>
      <c r="G116" s="8" t="s">
        <v>12</v>
      </c>
    </row>
    <row r="117" customFormat="false" ht="12.8" hidden="false" customHeight="false" outlineLevel="0" collapsed="false">
      <c r="A117" s="2" t="s">
        <v>111</v>
      </c>
      <c r="B117" s="2" t="s">
        <v>140</v>
      </c>
      <c r="E117" s="2" t="str">
        <f aca="false">"[ '"&amp;A117&amp;"', '"&amp;B117&amp;"' ],"</f>
        <v>[ 'menu', 'MENU &lt;Menu&gt; &lt;variable0opt&gt; ... PAGER &lt;pagerSpec&gt; ON &lt;BotName&gt; &lt;variable3opt&gt; &lt;variable5opt&gt; TO &lt;variable4&gt; ...' ],</v>
      </c>
      <c r="F117" s="0" t="s">
        <v>36</v>
      </c>
      <c r="G117" s="8" t="s">
        <v>12</v>
      </c>
    </row>
    <row r="118" customFormat="false" ht="12.8" hidden="false" customHeight="false" outlineLevel="0" collapsed="false">
      <c r="A118" s="2" t="s">
        <v>111</v>
      </c>
      <c r="B118" s="2" t="s">
        <v>141</v>
      </c>
      <c r="E118" s="2" t="str">
        <f aca="false">"[ '"&amp;A118&amp;"', '"&amp;B118&amp;"' ],"</f>
        <v>[ 'menu', 'MENU &lt;Menu&gt; &lt;variable0opt&gt; ... PAGER &lt;pagerSpec&gt; TO &lt;variable4&gt; ...' ],</v>
      </c>
      <c r="F118" s="0" t="s">
        <v>36</v>
      </c>
      <c r="G118" s="8" t="s">
        <v>12</v>
      </c>
    </row>
    <row r="119" customFormat="false" ht="12.8" hidden="false" customHeight="false" outlineLevel="0" collapsed="false">
      <c r="A119" s="2" t="s">
        <v>111</v>
      </c>
      <c r="B119" s="2" t="s">
        <v>142</v>
      </c>
      <c r="E119" s="2" t="str">
        <f aca="false">"[ '"&amp;A119&amp;"', '"&amp;B119&amp;"' ],"</f>
        <v>[ 'menu', 'MENU &lt;Menu&gt; &lt;variable0opt&gt; ... ON &lt;BotName&gt; &lt;variable3opt&gt; &lt;variable5opt&gt; TO &lt;variable4&gt; ...' ],</v>
      </c>
      <c r="F119" s="0" t="s">
        <v>36</v>
      </c>
      <c r="G119" s="8" t="s">
        <v>12</v>
      </c>
    </row>
    <row r="120" customFormat="false" ht="12.8" hidden="false" customHeight="false" outlineLevel="0" collapsed="false">
      <c r="A120" s="2" t="s">
        <v>111</v>
      </c>
      <c r="B120" s="2" t="s">
        <v>143</v>
      </c>
      <c r="E120" s="2" t="str">
        <f aca="false">"[ '"&amp;A120&amp;"', '"&amp;B120&amp;"' ],"</f>
        <v>[ 'menu', 'MENU &lt;Menu&gt; &lt;variable0opt&gt; ... TO &lt;variable4&gt; ...' ],</v>
      </c>
      <c r="F120" s="0" t="s">
        <v>36</v>
      </c>
      <c r="G120" s="8" t="s">
        <v>12</v>
      </c>
    </row>
    <row r="121" customFormat="false" ht="12.8" hidden="false" customHeight="false" outlineLevel="0" collapsed="false">
      <c r="A121" s="2" t="s">
        <v>32</v>
      </c>
      <c r="B121" s="2" t="s">
        <v>144</v>
      </c>
      <c r="E121" s="2" t="str">
        <f aca="false">"[ '"&amp;A121&amp;"', '"&amp;B121&amp;"' ],"</f>
        <v>[ 'sentence', 'WORD &lt;variable&gt;' ],</v>
      </c>
      <c r="F121" s="0" t="s">
        <v>36</v>
      </c>
      <c r="G121" s="8" t="s">
        <v>19</v>
      </c>
    </row>
    <row r="122" customFormat="false" ht="12.8" hidden="false" customHeight="false" outlineLevel="0" collapsed="false">
      <c r="A122" s="2" t="s">
        <v>32</v>
      </c>
      <c r="B122" s="2" t="s">
        <v>145</v>
      </c>
      <c r="E122" s="2" t="str">
        <f aca="false">"[ '"&amp;A122&amp;"', '"&amp;B122&amp;"' ],"</f>
        <v>[ 'sentence', '&lt;input&gt;' ],</v>
      </c>
      <c r="F122" s="0" t="s">
        <v>36</v>
      </c>
      <c r="G122" s="8" t="s">
        <v>12</v>
      </c>
    </row>
    <row r="123" customFormat="false" ht="12.8" hidden="false" customHeight="false" outlineLevel="0" collapsed="false">
      <c r="A123" s="2" t="s">
        <v>146</v>
      </c>
      <c r="B123" s="2" t="s">
        <v>147</v>
      </c>
      <c r="E123" s="2" t="str">
        <f aca="false">"[ '"&amp;A123&amp;"', '"&amp;B123&amp;"' ],"</f>
        <v>[ 'input', 'INPUT &lt;dataType&gt; TITLE &lt;MessageName&gt; ON &lt;BotName&gt; &lt;variable1opt&gt; &lt;variable2opt&gt; TO &lt;variable3&gt; &lt;variable4opt&gt; &lt;variable5opt&gt; FROM &lt;variable6&gt;' ],</v>
      </c>
      <c r="F123" s="0" t="s">
        <v>36</v>
      </c>
      <c r="G123" s="8" t="s">
        <v>19</v>
      </c>
    </row>
    <row r="124" customFormat="false" ht="12.8" hidden="false" customHeight="false" outlineLevel="0" collapsed="false">
      <c r="A124" s="2" t="s">
        <v>146</v>
      </c>
      <c r="B124" s="2" t="s">
        <v>148</v>
      </c>
      <c r="E124" s="2" t="str">
        <f aca="false">"[ '"&amp;A124&amp;"', '"&amp;B124&amp;"' ],"</f>
        <v>[ 'input', 'INPUT &lt;dataType&gt; TITLE &lt;MessageName&gt; TO &lt;variable1&gt; &lt;variable2opt&gt; &lt;variable3opt&gt; FROM &lt;variable4&gt;' ],</v>
      </c>
      <c r="F124" s="0" t="s">
        <v>36</v>
      </c>
      <c r="G124" s="8" t="s">
        <v>19</v>
      </c>
    </row>
    <row r="125" customFormat="false" ht="12.8" hidden="false" customHeight="false" outlineLevel="0" collapsed="false">
      <c r="A125" s="2" t="s">
        <v>146</v>
      </c>
      <c r="B125" s="2" t="s">
        <v>149</v>
      </c>
      <c r="E125" s="2" t="str">
        <f aca="false">"[ '"&amp;A125&amp;"', '"&amp;B125&amp;"' ],"</f>
        <v>[ 'input', 'INPUT &lt;dataType&gt; TITLE &lt;MessageName&gt; ON &lt;BotName&gt; &lt;variable1opt&gt; &lt;variable2opt&gt; TO &lt;variable3&gt; &lt;variable4opt&gt; &lt;variable5opt&gt;' ],</v>
      </c>
      <c r="F125" s="0" t="s">
        <v>36</v>
      </c>
      <c r="G125" s="8" t="s">
        <v>12</v>
      </c>
    </row>
    <row r="126" customFormat="false" ht="12.8" hidden="false" customHeight="false" outlineLevel="0" collapsed="false">
      <c r="A126" s="2" t="s">
        <v>146</v>
      </c>
      <c r="B126" s="2" t="s">
        <v>150</v>
      </c>
      <c r="E126" s="2" t="str">
        <f aca="false">"[ '"&amp;A126&amp;"', '"&amp;B126&amp;"' ],"</f>
        <v>[ 'input', 'INPUT &lt;dataType&gt; TITLE &lt;MessageName&gt; TO &lt;variable1&gt; &lt;variable2opt&gt; &lt;variable3opt&gt; ' ],</v>
      </c>
      <c r="F126" s="0" t="s">
        <v>36</v>
      </c>
      <c r="G126" s="8" t="s">
        <v>12</v>
      </c>
    </row>
    <row r="127" customFormat="false" ht="12.8" hidden="false" customHeight="false" outlineLevel="0" collapsed="false">
      <c r="A127" s="2" t="s">
        <v>146</v>
      </c>
      <c r="B127" s="2" t="s">
        <v>151</v>
      </c>
      <c r="E127" s="2" t="str">
        <f aca="false">"[ '"&amp;A127&amp;"', '"&amp;B127&amp;"' ],"</f>
        <v>[ 'input', 'INPUT &lt;dataType&gt; ON &lt;BotName&gt; &lt;variable1opt&gt; &lt;variable2opt&gt; TO &lt;variable3&gt; &lt;variable4opt&gt; &lt;variable5opt&gt; FROM &lt;variable4&gt;' ],</v>
      </c>
      <c r="F127" s="0" t="s">
        <v>36</v>
      </c>
      <c r="G127" s="8" t="s">
        <v>12</v>
      </c>
    </row>
    <row r="128" customFormat="false" ht="12.8" hidden="false" customHeight="false" outlineLevel="0" collapsed="false">
      <c r="A128" s="2" t="s">
        <v>146</v>
      </c>
      <c r="B128" s="2" t="s">
        <v>152</v>
      </c>
      <c r="E128" s="2" t="str">
        <f aca="false">"[ '"&amp;A128&amp;"', '"&amp;B128&amp;"' ],"</f>
        <v>[ 'input', 'INPUT &lt;dataType&gt; TO &lt;variable3&gt; &lt;variable4opt&gt; &lt;variable5opt&gt; FROM &lt;variable6&gt;' ],</v>
      </c>
      <c r="F128" s="0" t="s">
        <v>36</v>
      </c>
      <c r="G128" s="8" t="s">
        <v>12</v>
      </c>
    </row>
    <row r="129" customFormat="false" ht="12.8" hidden="false" customHeight="false" outlineLevel="0" collapsed="false">
      <c r="A129" s="2" t="s">
        <v>146</v>
      </c>
      <c r="B129" s="2" t="s">
        <v>153</v>
      </c>
      <c r="E129" s="2" t="str">
        <f aca="false">"[ '"&amp;A129&amp;"', '"&amp;B129&amp;"' ],"</f>
        <v>[ 'input', 'INPUT &lt;dataType&gt; ON &lt;BotName&gt; &lt;variable1opt&gt; &lt;variable2opt&gt; TO &lt;variable3&gt; &lt;variable4opt&gt; &lt;variable5opt&gt;' ],</v>
      </c>
      <c r="F129" s="0" t="s">
        <v>36</v>
      </c>
      <c r="G129" s="8" t="s">
        <v>12</v>
      </c>
    </row>
    <row r="130" customFormat="false" ht="12.8" hidden="false" customHeight="false" outlineLevel="0" collapsed="false">
      <c r="A130" s="2" t="s">
        <v>146</v>
      </c>
      <c r="B130" s="2" t="s">
        <v>154</v>
      </c>
      <c r="E130" s="2" t="str">
        <f aca="false">"[ '"&amp;A130&amp;"', '"&amp;B130&amp;"' ],"</f>
        <v>[ 'input', 'INPUT &lt;dataType&gt; TO &lt;variable3&gt; &lt;variable4opt&gt; &lt;variable5opt&gt;' ],</v>
      </c>
      <c r="F130" s="0" t="s">
        <v>36</v>
      </c>
      <c r="G130" s="8" t="s">
        <v>12</v>
      </c>
    </row>
    <row r="131" customFormat="false" ht="12.8" hidden="false" customHeight="false" outlineLevel="0" collapsed="false">
      <c r="A131" s="2" t="s">
        <v>155</v>
      </c>
      <c r="B131" s="2" t="s">
        <v>156</v>
      </c>
      <c r="E131" s="2" t="str">
        <f aca="false">"[ '"&amp;A131&amp;"', '"&amp;B131&amp;"' ],"</f>
        <v>[ 'dataType', 'date' ],</v>
      </c>
      <c r="F131" s="0" t="s">
        <v>36</v>
      </c>
      <c r="G131" s="8" t="s">
        <v>19</v>
      </c>
    </row>
    <row r="132" customFormat="false" ht="12.8" hidden="false" customHeight="false" outlineLevel="0" collapsed="false">
      <c r="A132" s="2" t="s">
        <v>155</v>
      </c>
      <c r="B132" s="2" t="s">
        <v>157</v>
      </c>
      <c r="E132" s="2" t="str">
        <f aca="false">"[ '"&amp;A132&amp;"', '"&amp;B132&amp;"' ],"</f>
        <v>[ 'dataType', 'positiveInteger' ],</v>
      </c>
      <c r="F132" s="0" t="s">
        <v>36</v>
      </c>
      <c r="G132" s="8" t="s">
        <v>19</v>
      </c>
    </row>
    <row r="133" customFormat="false" ht="12.8" hidden="false" customHeight="false" outlineLevel="0" collapsed="false">
      <c r="A133" s="2" t="s">
        <v>155</v>
      </c>
      <c r="B133" s="2" t="s">
        <v>158</v>
      </c>
      <c r="E133" s="2" t="str">
        <f aca="false">"[ '"&amp;A133&amp;"', '"&amp;B133&amp;"' ],"</f>
        <v>[ 'dataType', 'positiveDecimal' ],</v>
      </c>
      <c r="F133" s="0" t="s">
        <v>36</v>
      </c>
      <c r="G133" s="8" t="s">
        <v>19</v>
      </c>
    </row>
    <row r="134" customFormat="false" ht="12.8" hidden="false" customHeight="false" outlineLevel="0" collapsed="false">
      <c r="A134" s="2" t="s">
        <v>155</v>
      </c>
      <c r="B134" s="2" t="s">
        <v>159</v>
      </c>
      <c r="E134" s="2" t="str">
        <f aca="false">"[ '"&amp;A134&amp;"', '"&amp;B134&amp;"' ],"</f>
        <v>[ 'dataType', 'string' ],</v>
      </c>
      <c r="F134" s="0" t="s">
        <v>36</v>
      </c>
      <c r="G134" s="8" t="s">
        <v>19</v>
      </c>
    </row>
    <row r="135" customFormat="false" ht="12.8" hidden="false" customHeight="false" outlineLevel="0" collapsed="false">
      <c r="A135" s="2" t="s">
        <v>155</v>
      </c>
      <c r="B135" s="2" t="s">
        <v>160</v>
      </c>
      <c r="E135" s="2" t="str">
        <f aca="false">"[ '"&amp;A135&amp;"', '"&amp;B135&amp;"' ],"</f>
        <v>[ 'dataType', 'phone' ],</v>
      </c>
      <c r="G135" s="8" t="s">
        <v>19</v>
      </c>
    </row>
    <row r="136" customFormat="false" ht="12.8" hidden="false" customHeight="false" outlineLevel="0" collapsed="false">
      <c r="A136" s="2" t="s">
        <v>155</v>
      </c>
      <c r="B136" s="2" t="s">
        <v>161</v>
      </c>
      <c r="E136" s="2" t="str">
        <f aca="false">"[ '"&amp;A136&amp;"', '"&amp;B136&amp;"' ],"</f>
        <v>[ 'dataType', 'email' ],</v>
      </c>
      <c r="G136" s="8" t="s">
        <v>19</v>
      </c>
    </row>
    <row r="137" customFormat="false" ht="12.8" hidden="false" customHeight="false" outlineLevel="0" collapsed="false">
      <c r="A137" s="2" t="s">
        <v>155</v>
      </c>
      <c r="B137" s="2" t="s">
        <v>162</v>
      </c>
      <c r="E137" s="2" t="str">
        <f aca="false">"[ '"&amp;A137&amp;"', '"&amp;B137&amp;"' ],"</f>
        <v>[ 'dataType', 'integer' ],</v>
      </c>
      <c r="G137" s="8"/>
    </row>
    <row r="138" customFormat="false" ht="12.8" hidden="false" customHeight="false" outlineLevel="0" collapsed="false">
      <c r="A138" s="2" t="s">
        <v>155</v>
      </c>
      <c r="B138" s="2" t="s">
        <v>163</v>
      </c>
      <c r="E138" s="2" t="str">
        <f aca="false">"[ '"&amp;A138&amp;"', '"&amp;B138&amp;"' ],"</f>
        <v>[ 'dataType', 'decimal' ],</v>
      </c>
      <c r="G138" s="8"/>
    </row>
    <row r="139" customFormat="false" ht="12.8" hidden="false" customHeight="false" outlineLevel="0" collapsed="false">
      <c r="A139" s="2" t="s">
        <v>155</v>
      </c>
      <c r="B139" s="2" t="s">
        <v>164</v>
      </c>
      <c r="E139" s="2" t="str">
        <f aca="false">"[ '"&amp;A139&amp;"', '"&amp;B139&amp;"' ],"</f>
        <v>[ 'dataType', 'arrobaUsername' ],</v>
      </c>
      <c r="G139" s="8"/>
    </row>
    <row r="140" customFormat="false" ht="12.8" hidden="false" customHeight="false" outlineLevel="0" collapsed="false">
      <c r="A140" s="2" t="s">
        <v>155</v>
      </c>
      <c r="B140" s="2" t="s">
        <v>165</v>
      </c>
      <c r="E140" s="2" t="str">
        <f aca="false">"[ '"&amp;A140&amp;"', '"&amp;B140&amp;"' ],"</f>
        <v>[ 'dataType', 'image' ],</v>
      </c>
      <c r="G140" s="8"/>
    </row>
    <row r="141" customFormat="false" ht="12.8" hidden="false" customHeight="false" outlineLevel="0" collapsed="false">
      <c r="A141" s="2" t="s">
        <v>155</v>
      </c>
      <c r="B141" s="2" t="s">
        <v>166</v>
      </c>
      <c r="E141" s="2" t="str">
        <f aca="false">"[ '"&amp;A141&amp;"', '"&amp;B141&amp;"' ],"</f>
        <v>[ 'dataType', 'audio' ],</v>
      </c>
      <c r="G141" s="8"/>
    </row>
    <row r="142" customFormat="false" ht="12.8" hidden="false" customHeight="false" outlineLevel="0" collapsed="false">
      <c r="A142" s="2" t="s">
        <v>155</v>
      </c>
      <c r="B142" s="2" t="s">
        <v>167</v>
      </c>
      <c r="E142" s="2" t="str">
        <f aca="false">"[ '"&amp;A142&amp;"', '"&amp;B142&amp;"' ],"</f>
        <v>[ 'dataType', 'voice' ],</v>
      </c>
      <c r="G142" s="8"/>
    </row>
    <row r="143" customFormat="false" ht="12.8" hidden="false" customHeight="false" outlineLevel="0" collapsed="false">
      <c r="A143" s="2" t="s">
        <v>155</v>
      </c>
      <c r="B143" s="2" t="s">
        <v>168</v>
      </c>
      <c r="E143" s="2" t="str">
        <f aca="false">"[ '"&amp;A143&amp;"', '"&amp;B143&amp;"' ],"</f>
        <v>[ 'dataType', 'video' ],</v>
      </c>
      <c r="G143" s="8"/>
    </row>
    <row r="144" customFormat="false" ht="12.8" hidden="false" customHeight="false" outlineLevel="0" collapsed="false">
      <c r="A144" s="2" t="s">
        <v>155</v>
      </c>
      <c r="B144" s="2" t="s">
        <v>169</v>
      </c>
      <c r="E144" s="2" t="str">
        <f aca="false">"[ '"&amp;A144&amp;"', '"&amp;B144&amp;"' ],"</f>
        <v>[ 'dataType', 'videonote' ],</v>
      </c>
      <c r="G144" s="8"/>
    </row>
    <row r="145" customFormat="false" ht="12.8" hidden="false" customHeight="false" outlineLevel="0" collapsed="false">
      <c r="A145" s="2" t="s">
        <v>155</v>
      </c>
      <c r="B145" s="2" t="s">
        <v>170</v>
      </c>
      <c r="E145" s="2" t="str">
        <f aca="false">"[ '"&amp;A145&amp;"', '"&amp;B145&amp;"' ],"</f>
        <v>[ 'dataType', 'document' ],</v>
      </c>
      <c r="G145" s="8"/>
    </row>
    <row r="146" customFormat="false" ht="12.8" hidden="false" customHeight="false" outlineLevel="0" collapsed="false">
      <c r="A146" s="2" t="s">
        <v>155</v>
      </c>
      <c r="B146" s="2" t="s">
        <v>171</v>
      </c>
      <c r="E146" s="2" t="str">
        <f aca="false">"[ '"&amp;A146&amp;"', '"&amp;B146&amp;"' ],"</f>
        <v>[ 'dataType', 'location' ],</v>
      </c>
      <c r="G146" s="8"/>
    </row>
    <row r="147" customFormat="false" ht="12.8" hidden="false" customHeight="false" outlineLevel="0" collapsed="false">
      <c r="A147" s="2" t="s">
        <v>155</v>
      </c>
      <c r="B147" s="2" t="s">
        <v>172</v>
      </c>
      <c r="E147" s="2" t="str">
        <f aca="false">"[ '"&amp;A147&amp;"', '"&amp;B147&amp;"' ],"</f>
        <v>[ 'dataType', 'any' ],</v>
      </c>
      <c r="G147" s="8"/>
    </row>
    <row r="148" customFormat="false" ht="12.8" hidden="false" customHeight="false" outlineLevel="0" collapsed="false">
      <c r="A148" s="2" t="s">
        <v>155</v>
      </c>
      <c r="B148" s="2" t="s">
        <v>173</v>
      </c>
      <c r="E148" s="2" t="str">
        <f aca="false">"[ '"&amp;A148&amp;"', '"&amp;B148&amp;"' ],"</f>
        <v>[ 'dataType', 'sound' ],</v>
      </c>
      <c r="G148" s="8"/>
    </row>
    <row r="149" customFormat="false" ht="12.8" hidden="false" customHeight="false" outlineLevel="0" collapsed="false">
      <c r="A149" s="2" t="s">
        <v>155</v>
      </c>
      <c r="B149" s="2" t="s">
        <v>174</v>
      </c>
      <c r="E149" s="2" t="str">
        <f aca="false">"[ '"&amp;A149&amp;"', '"&amp;B149&amp;"' ],"</f>
        <v>[ 'dataType', 'clip' ],</v>
      </c>
      <c r="G149" s="8"/>
    </row>
    <row r="150" customFormat="false" ht="12.8" hidden="false" customHeight="false" outlineLevel="0" collapsed="false">
      <c r="A150" s="2" t="s">
        <v>155</v>
      </c>
      <c r="B150" s="2" t="s">
        <v>175</v>
      </c>
      <c r="E150" s="2" t="str">
        <f aca="false">"[ '"&amp;A150&amp;"', '"&amp;B150&amp;"' ],"</f>
        <v>[ 'dataType', 'visual' ],</v>
      </c>
      <c r="G150" s="8"/>
    </row>
    <row r="151" customFormat="false" ht="12.8" hidden="false" customHeight="false" outlineLevel="0" collapsed="false">
      <c r="A151" s="2" t="s">
        <v>155</v>
      </c>
      <c r="B151" s="2" t="s">
        <v>176</v>
      </c>
      <c r="E151" s="2" t="str">
        <f aca="false">"[ '"&amp;A151&amp;"', '"&amp;B151&amp;"' ],"</f>
        <v>[ 'dataType', 'media' ],</v>
      </c>
      <c r="G151" s="8"/>
    </row>
    <row r="152" customFormat="false" ht="12.8" hidden="false" customHeight="false" outlineLevel="0" collapsed="false">
      <c r="A152" s="2" t="s">
        <v>32</v>
      </c>
      <c r="B152" s="2" t="s">
        <v>177</v>
      </c>
      <c r="E152" s="2" t="str">
        <f aca="false">"[ '"&amp;A152&amp;"', '"&amp;B152&amp;"' ],"</f>
        <v>[ 'sentence', '&lt;set&gt;' ],</v>
      </c>
      <c r="F152" s="0" t="s">
        <v>36</v>
      </c>
      <c r="G152" s="8" t="s">
        <v>12</v>
      </c>
    </row>
    <row r="153" customFormat="false" ht="12.8" hidden="false" customHeight="false" outlineLevel="0" collapsed="false">
      <c r="A153" s="2" t="s">
        <v>178</v>
      </c>
      <c r="B153" s="2" t="s">
        <v>179</v>
      </c>
      <c r="E153" s="2" t="str">
        <f aca="false">"[ '"&amp;A153&amp;"', '"&amp;B153&amp;"' ],"</f>
        <v>[ 'set', 'SET &lt;variable1&gt; &lt;expr&gt; ON &lt;BotName&gt; &lt;variable2&gt;' ],</v>
      </c>
      <c r="F153" s="0" t="s">
        <v>36</v>
      </c>
      <c r="G153" s="8" t="s">
        <v>19</v>
      </c>
    </row>
    <row r="154" customFormat="false" ht="12.8" hidden="false" customHeight="false" outlineLevel="0" collapsed="false">
      <c r="A154" s="2" t="s">
        <v>178</v>
      </c>
      <c r="B154" s="2" t="s">
        <v>180</v>
      </c>
      <c r="E154" s="2" t="str">
        <f aca="false">"[ '"&amp;A154&amp;"', '"&amp;B154&amp;"' ],"</f>
        <v>[ 'set', 'SET &lt;variable&gt; &lt;expr&gt;' ],</v>
      </c>
      <c r="F154" s="0" t="s">
        <v>36</v>
      </c>
      <c r="G154" s="8" t="s">
        <v>19</v>
      </c>
    </row>
    <row r="155" customFormat="false" ht="12.8" hidden="false" customHeight="false" outlineLevel="0" collapsed="false">
      <c r="A155" s="2" t="s">
        <v>32</v>
      </c>
      <c r="B155" s="2" t="s">
        <v>181</v>
      </c>
      <c r="E155" s="2" t="str">
        <f aca="false">"[ '"&amp;A155&amp;"', '"&amp;B155&amp;"' ],"</f>
        <v>[ 'sentence', '&lt;clear&gt;' ],</v>
      </c>
      <c r="F155" s="0" t="s">
        <v>36</v>
      </c>
      <c r="G155" s="8" t="s">
        <v>12</v>
      </c>
    </row>
    <row r="156" customFormat="false" ht="12.8" hidden="false" customHeight="false" outlineLevel="0" collapsed="false">
      <c r="A156" s="2" t="s">
        <v>182</v>
      </c>
      <c r="B156" s="2" t="s">
        <v>183</v>
      </c>
      <c r="E156" s="2" t="str">
        <f aca="false">"[ '"&amp;A156&amp;"', '"&amp;B156&amp;"' ],"</f>
        <v>[ 'clear', 'CLEAR ON' ],</v>
      </c>
      <c r="G156" s="8" t="s">
        <v>19</v>
      </c>
    </row>
    <row r="157" customFormat="false" ht="12.8" hidden="false" customHeight="false" outlineLevel="0" collapsed="false">
      <c r="A157" s="2" t="s">
        <v>182</v>
      </c>
      <c r="B157" s="2" t="s">
        <v>184</v>
      </c>
      <c r="E157" s="2" t="str">
        <f aca="false">"[ '"&amp;A157&amp;"', '"&amp;B157&amp;"' ],"</f>
        <v>[ 'clear', 'CLEAR OPTIONS' ],</v>
      </c>
      <c r="G157" s="8" t="s">
        <v>19</v>
      </c>
    </row>
    <row r="158" customFormat="false" ht="12.8" hidden="false" customHeight="false" outlineLevel="0" collapsed="false">
      <c r="A158" s="2" t="s">
        <v>182</v>
      </c>
      <c r="B158" s="2" t="s">
        <v>185</v>
      </c>
      <c r="E158" s="2" t="str">
        <f aca="false">"[ '"&amp;A158&amp;"', '"&amp;B158&amp;"' ],"</f>
        <v>[ 'clear', 'CLEAR WORD' ],</v>
      </c>
      <c r="F158" s="0" t="s">
        <v>36</v>
      </c>
      <c r="G158" s="8" t="s">
        <v>19</v>
      </c>
    </row>
    <row r="159" customFormat="false" ht="12.8" hidden="false" customHeight="false" outlineLevel="0" collapsed="false">
      <c r="A159" s="2" t="s">
        <v>182</v>
      </c>
      <c r="B159" s="2" t="s">
        <v>186</v>
      </c>
      <c r="E159" s="2" t="str">
        <f aca="false">"[ '"&amp;A159&amp;"', '"&amp;B159&amp;"' ],"</f>
        <v>[ 'clear', 'CLEAR ALL CHANNEL' ],</v>
      </c>
      <c r="F159" s="0" t="s">
        <v>36</v>
      </c>
      <c r="G159" s="8" t="s">
        <v>19</v>
      </c>
    </row>
    <row r="160" customFormat="false" ht="12.8" hidden="false" customHeight="false" outlineLevel="0" collapsed="false">
      <c r="A160" s="2" t="s">
        <v>182</v>
      </c>
      <c r="B160" s="2" t="s">
        <v>187</v>
      </c>
      <c r="E160" s="2" t="str">
        <f aca="false">"[ '"&amp;A160&amp;"', '"&amp;B160&amp;"' ],"</f>
        <v>[ 'clear', 'CLEAR ALL' ],</v>
      </c>
      <c r="F160" s="0" t="s">
        <v>36</v>
      </c>
      <c r="G160" s="8" t="s">
        <v>19</v>
      </c>
    </row>
    <row r="161" customFormat="false" ht="12.8" hidden="false" customHeight="false" outlineLevel="0" collapsed="false">
      <c r="A161" s="2" t="s">
        <v>182</v>
      </c>
      <c r="B161" s="2" t="s">
        <v>188</v>
      </c>
      <c r="E161" s="2" t="str">
        <f aca="false">"[ '"&amp;A161&amp;"', '"&amp;B161&amp;"' ],"</f>
        <v>[ 'clear', 'CLEAR &lt;variable1&gt; ... CHANNEL' ],</v>
      </c>
      <c r="F161" s="0" t="s">
        <v>36</v>
      </c>
      <c r="G161" s="8" t="s">
        <v>19</v>
      </c>
    </row>
    <row r="162" customFormat="false" ht="12.8" hidden="false" customHeight="false" outlineLevel="0" collapsed="false">
      <c r="A162" s="2" t="s">
        <v>182</v>
      </c>
      <c r="B162" s="2" t="s">
        <v>189</v>
      </c>
      <c r="E162" s="2" t="str">
        <f aca="false">"[ '"&amp;A162&amp;"', '"&amp;B162&amp;"' ],"</f>
        <v>[ 'clear', 'CLEAR &lt;variable1&gt; ...' ],</v>
      </c>
      <c r="F162" s="0" t="s">
        <v>36</v>
      </c>
      <c r="G162" s="8" t="s">
        <v>19</v>
      </c>
    </row>
    <row r="163" customFormat="false" ht="12.8" hidden="false" customHeight="false" outlineLevel="0" collapsed="false">
      <c r="A163" s="2" t="s">
        <v>32</v>
      </c>
      <c r="B163" s="2" t="s">
        <v>190</v>
      </c>
      <c r="E163" s="2" t="str">
        <f aca="false">"[ '"&amp;A163&amp;"', '"&amp;B163&amp;"' ],"</f>
        <v>[ 'sentence', 'INC &lt;variable&gt; &lt;Number&gt;' ],</v>
      </c>
      <c r="F163" s="0" t="s">
        <v>36</v>
      </c>
      <c r="G163" s="8" t="s">
        <v>19</v>
      </c>
    </row>
    <row r="164" customFormat="false" ht="12.8" hidden="false" customHeight="false" outlineLevel="0" collapsed="false">
      <c r="A164" s="2" t="s">
        <v>32</v>
      </c>
      <c r="B164" s="2" t="s">
        <v>191</v>
      </c>
      <c r="E164" s="2" t="str">
        <f aca="false">"[ '"&amp;A164&amp;"', '"&amp;B164&amp;"' ],"</f>
        <v>[ 'sentence', 'INC &lt;variable&gt;' ],</v>
      </c>
      <c r="F164" s="0" t="s">
        <v>36</v>
      </c>
      <c r="G164" s="8" t="s">
        <v>19</v>
      </c>
    </row>
    <row r="165" customFormat="false" ht="12.8" hidden="false" customHeight="false" outlineLevel="0" collapsed="false">
      <c r="A165" s="2" t="s">
        <v>32</v>
      </c>
      <c r="B165" s="2" t="s">
        <v>192</v>
      </c>
      <c r="E165" s="2" t="str">
        <f aca="false">"[ '"&amp;A165&amp;"', '"&amp;B165&amp;"' ],"</f>
        <v>[ 'sentence', 'DEC &lt;variable&gt; &lt;Number&gt;' ],</v>
      </c>
      <c r="F165" s="0" t="s">
        <v>36</v>
      </c>
      <c r="G165" s="8" t="s">
        <v>19</v>
      </c>
    </row>
    <row r="166" customFormat="false" ht="12.8" hidden="false" customHeight="false" outlineLevel="0" collapsed="false">
      <c r="A166" s="2" t="s">
        <v>32</v>
      </c>
      <c r="B166" s="2" t="s">
        <v>193</v>
      </c>
      <c r="E166" s="2" t="str">
        <f aca="false">"[ '"&amp;A166&amp;"', '"&amp;B166&amp;"' ],"</f>
        <v>[ 'sentence', 'DEC &lt;variable&gt;' ],</v>
      </c>
      <c r="F166" s="0" t="s">
        <v>36</v>
      </c>
      <c r="G166" s="8" t="s">
        <v>19</v>
      </c>
    </row>
    <row r="167" customFormat="false" ht="12.8" hidden="false" customHeight="false" outlineLevel="0" collapsed="false">
      <c r="A167" s="2" t="s">
        <v>32</v>
      </c>
      <c r="B167" s="2" t="s">
        <v>194</v>
      </c>
      <c r="E167" s="2" t="str">
        <f aca="false">"[ '"&amp;A167&amp;"', '"&amp;B167&amp;"' ],"</f>
        <v>[ 'sentence', 'MUL &lt;variable&gt; &lt;Number&gt;' ],</v>
      </c>
      <c r="F167" s="0" t="s">
        <v>36</v>
      </c>
      <c r="G167" s="8" t="s">
        <v>19</v>
      </c>
    </row>
    <row r="168" customFormat="false" ht="12.8" hidden="false" customHeight="false" outlineLevel="0" collapsed="false">
      <c r="A168" s="2" t="s">
        <v>32</v>
      </c>
      <c r="B168" s="2" t="s">
        <v>195</v>
      </c>
      <c r="E168" s="2" t="str">
        <f aca="false">"[ '"&amp;A168&amp;"', '"&amp;B168&amp;"' ],"</f>
        <v>[ 'sentence', 'DIV &lt;variable&gt; &lt;Number&gt;' ],</v>
      </c>
      <c r="F168" s="0" t="s">
        <v>36</v>
      </c>
      <c r="G168" s="8" t="s">
        <v>19</v>
      </c>
    </row>
    <row r="169" customFormat="false" ht="12.8" hidden="false" customHeight="false" outlineLevel="0" collapsed="false">
      <c r="A169" s="2" t="s">
        <v>32</v>
      </c>
      <c r="B169" s="2" t="s">
        <v>196</v>
      </c>
      <c r="E169" s="2" t="str">
        <f aca="false">"[ '"&amp;A169&amp;"', '"&amp;B169&amp;"' ],"</f>
        <v>[ 'sentence', 'MOD &lt;variable&gt; &lt;Number&gt;' ],</v>
      </c>
      <c r="F169" s="0" t="s">
        <v>36</v>
      </c>
      <c r="G169" s="8" t="s">
        <v>19</v>
      </c>
    </row>
    <row r="170" customFormat="false" ht="12.8" hidden="false" customHeight="false" outlineLevel="0" collapsed="false">
      <c r="A170" s="2" t="s">
        <v>32</v>
      </c>
      <c r="B170" s="2" t="s">
        <v>197</v>
      </c>
      <c r="E170" s="2" t="str">
        <f aca="false">"[ '"&amp;A170&amp;"', '"&amp;B170&amp;"' ],"</f>
        <v>[ 'sentence', 'CONCAT &lt;variable1&gt; &lt;variable2&gt; ...' ],</v>
      </c>
      <c r="F170" s="0" t="s">
        <v>36</v>
      </c>
      <c r="G170" s="8" t="s">
        <v>19</v>
      </c>
    </row>
    <row r="171" customFormat="false" ht="12.8" hidden="false" customHeight="false" outlineLevel="0" collapsed="false">
      <c r="A171" s="2" t="s">
        <v>32</v>
      </c>
      <c r="B171" s="2" t="s">
        <v>198</v>
      </c>
      <c r="E171" s="2" t="str">
        <f aca="false">"[ '"&amp;A171&amp;"', '"&amp;B171&amp;"' ],"</f>
        <v>[ 'sentence', 'SPLIT &lt;variable1&gt; &lt;variable2&gt; TO &lt;variable3&gt; ...' ],</v>
      </c>
      <c r="F171" s="0" t="s">
        <v>36</v>
      </c>
      <c r="G171" s="8" t="s">
        <v>19</v>
      </c>
    </row>
    <row r="172" customFormat="false" ht="12.8" hidden="false" customHeight="false" outlineLevel="0" collapsed="false">
      <c r="A172" s="2" t="s">
        <v>32</v>
      </c>
      <c r="B172" s="2" t="s">
        <v>199</v>
      </c>
      <c r="E172" s="2" t="str">
        <f aca="false">"[ '"&amp;A172&amp;"', '"&amp;B172&amp;"' ],"</f>
        <v>[ 'sentence', 'COUNT OPTIONS TO &lt;variable&gt;' ],</v>
      </c>
      <c r="G172" s="8" t="s">
        <v>19</v>
      </c>
    </row>
    <row r="173" customFormat="false" ht="12.8" hidden="false" customHeight="false" outlineLevel="0" collapsed="false">
      <c r="A173" s="2" t="s">
        <v>32</v>
      </c>
      <c r="B173" s="2" t="s">
        <v>200</v>
      </c>
      <c r="E173" s="2" t="str">
        <f aca="false">"[ '"&amp;A173&amp;"', '"&amp;B173&amp;"' ],"</f>
        <v>[ 'sentence', 'LOG &lt;variable&gt; ...' ],</v>
      </c>
      <c r="F173" s="0" t="s">
        <v>36</v>
      </c>
      <c r="G173" s="8" t="s">
        <v>19</v>
      </c>
    </row>
    <row r="174" customFormat="false" ht="12.8" hidden="false" customHeight="false" outlineLevel="0" collapsed="false">
      <c r="A174" s="2" t="s">
        <v>32</v>
      </c>
      <c r="B174" s="2" t="s">
        <v>201</v>
      </c>
      <c r="E174" s="2" t="str">
        <f aca="false">"[ '"&amp;A174&amp;"', '"&amp;B174&amp;"' ],"</f>
        <v>[ 'sentence', 'LOCALE &lt;variable&gt;' ],</v>
      </c>
      <c r="F174" s="0" t="s">
        <v>36</v>
      </c>
      <c r="G174" s="8" t="s">
        <v>19</v>
      </c>
    </row>
    <row r="175" customFormat="false" ht="12.8" hidden="false" customHeight="false" outlineLevel="0" collapsed="false">
      <c r="A175" s="2" t="s">
        <v>32</v>
      </c>
      <c r="B175" s="2" t="s">
        <v>202</v>
      </c>
      <c r="E175" s="2" t="str">
        <f aca="false">"[ '"&amp;A175&amp;"', '"&amp;B175&amp;"' ],"</f>
        <v>[ 'sentence', 'ABORT' ],</v>
      </c>
      <c r="F175" s="0" t="s">
        <v>36</v>
      </c>
      <c r="G175" s="8" t="s">
        <v>19</v>
      </c>
    </row>
    <row r="176" customFormat="false" ht="12.8" hidden="false" customHeight="false" outlineLevel="0" collapsed="false">
      <c r="A176" s="2" t="s">
        <v>32</v>
      </c>
      <c r="B176" s="2" t="s">
        <v>203</v>
      </c>
      <c r="E176" s="2" t="str">
        <f aca="false">"[ '"&amp;A176&amp;"', '"&amp;B176&amp;"' ],"</f>
        <v>[ 'sentence', 'DATA SET &lt;variable&gt; FROM &lt;expr&gt;' ],</v>
      </c>
      <c r="F176" s="0" t="s">
        <v>36</v>
      </c>
      <c r="G176" s="8" t="s">
        <v>19</v>
      </c>
    </row>
    <row r="177" customFormat="false" ht="12.8" hidden="false" customHeight="false" outlineLevel="0" collapsed="false">
      <c r="A177" s="2" t="s">
        <v>32</v>
      </c>
      <c r="B177" s="2" t="s">
        <v>204</v>
      </c>
      <c r="E177" s="2" t="str">
        <f aca="false">"[ '"&amp;A177&amp;"', '"&amp;B177&amp;"' ],"</f>
        <v>[ 'sentence', 'DATA GET &lt;variable1&gt; TO &lt;variable2&gt;' ],</v>
      </c>
      <c r="F177" s="0" t="s">
        <v>36</v>
      </c>
      <c r="G177" s="8" t="s">
        <v>19</v>
      </c>
    </row>
    <row r="178" customFormat="false" ht="12.8" hidden="false" customHeight="false" outlineLevel="0" collapsed="false">
      <c r="A178" s="2" t="s">
        <v>32</v>
      </c>
      <c r="B178" s="2" t="s">
        <v>205</v>
      </c>
      <c r="E178" s="2" t="str">
        <f aca="false">"[ '"&amp;A178&amp;"', '"&amp;B178&amp;"' ],"</f>
        <v>[ 'sentence', '&lt;channel&gt;' ],</v>
      </c>
      <c r="F178" s="0" t="s">
        <v>36</v>
      </c>
      <c r="G178" s="8" t="s">
        <v>12</v>
      </c>
    </row>
    <row r="179" customFormat="false" ht="12.8" hidden="false" customHeight="false" outlineLevel="0" collapsed="false">
      <c r="A179" s="2" t="s">
        <v>206</v>
      </c>
      <c r="B179" s="2" t="s">
        <v>207</v>
      </c>
      <c r="E179" s="2" t="str">
        <f aca="false">"[ '"&amp;A179&amp;"', '"&amp;B179&amp;"' ],"</f>
        <v>[ 'channel', 'CHANNEL DELETE ALL' ],</v>
      </c>
      <c r="F179" s="0" t="s">
        <v>36</v>
      </c>
      <c r="G179" s="8" t="s">
        <v>92</v>
      </c>
    </row>
    <row r="180" customFormat="false" ht="12.8" hidden="false" customHeight="false" outlineLevel="0" collapsed="false">
      <c r="A180" s="2" t="s">
        <v>206</v>
      </c>
      <c r="B180" s="2" t="s">
        <v>208</v>
      </c>
      <c r="E180" s="2" t="str">
        <f aca="false">"[ '"&amp;A180&amp;"', '"&amp;B180&amp;"' ],"</f>
        <v>[ 'channel', 'CHANNEL DELETE &lt;variable&gt;' ],</v>
      </c>
      <c r="F180" s="0" t="s">
        <v>36</v>
      </c>
      <c r="G180" s="8" t="s">
        <v>92</v>
      </c>
    </row>
    <row r="181" customFormat="false" ht="12.8" hidden="false" customHeight="false" outlineLevel="0" collapsed="false">
      <c r="A181" s="2" t="s">
        <v>206</v>
      </c>
      <c r="B181" s="2" t="s">
        <v>209</v>
      </c>
      <c r="E181" s="2" t="str">
        <f aca="false">"[ '"&amp;A181&amp;"', '"&amp;B181&amp;"' ],"</f>
        <v>[ 'channel', 'CHANNEL &lt;channelSpec&gt; TO &lt;variable1&gt; &lt;variable2&gt; FOR &lt;variable3&gt;' ],</v>
      </c>
      <c r="F181" s="0" t="s">
        <v>36</v>
      </c>
      <c r="G181" s="8" t="s">
        <v>92</v>
      </c>
    </row>
    <row r="182" customFormat="false" ht="12.8" hidden="false" customHeight="false" outlineLevel="0" collapsed="false">
      <c r="A182" s="2" t="s">
        <v>206</v>
      </c>
      <c r="B182" s="2" t="s">
        <v>210</v>
      </c>
      <c r="E182" s="2" t="str">
        <f aca="false">"[ '"&amp;A182&amp;"', '"&amp;B182&amp;"' ],"</f>
        <v>[ 'channel', 'CHANNEL &lt;channelSpec&gt; TO &lt;variable1&gt; &lt;variable2&gt;' ],</v>
      </c>
      <c r="F182" s="0" t="s">
        <v>36</v>
      </c>
      <c r="G182" s="8" t="s">
        <v>92</v>
      </c>
    </row>
    <row r="183" customFormat="false" ht="12.8" hidden="false" customHeight="false" outlineLevel="0" collapsed="false">
      <c r="A183" s="2" t="s">
        <v>211</v>
      </c>
      <c r="B183" s="2" t="s">
        <v>212</v>
      </c>
      <c r="E183" s="2" t="str">
        <f aca="false">"[ '"&amp;A183&amp;"', '"&amp;B183&amp;"' ],"</f>
        <v>[ 'channelSpec', 'current' ],</v>
      </c>
      <c r="F183" s="0" t="s">
        <v>36</v>
      </c>
      <c r="G183" s="8" t="s">
        <v>92</v>
      </c>
    </row>
    <row r="184" customFormat="false" ht="12.8" hidden="false" customHeight="false" outlineLevel="0" collapsed="false">
      <c r="A184" s="2" t="s">
        <v>211</v>
      </c>
      <c r="B184" s="2" t="s">
        <v>213</v>
      </c>
      <c r="E184" s="2" t="str">
        <f aca="false">"[ '"&amp;A184&amp;"', '"&amp;B184&amp;"' ],"</f>
        <v>[ 'channelSpec', 'new' ],</v>
      </c>
      <c r="F184" s="0" t="s">
        <v>36</v>
      </c>
      <c r="G184" s="8" t="s">
        <v>92</v>
      </c>
    </row>
    <row r="185" customFormat="false" ht="12.8" hidden="false" customHeight="false" outlineLevel="0" collapsed="false">
      <c r="A185" s="2" t="s">
        <v>32</v>
      </c>
      <c r="B185" s="2" t="s">
        <v>214</v>
      </c>
      <c r="E185" s="2" t="str">
        <f aca="false">"[ '"&amp;A185&amp;"', '"&amp;B185&amp;"' ],"</f>
        <v>[ 'sentence', 'TUNNEL tunnelSpec FROM &lt;variable1&gt; TO &lt;variable2&gt; &lt;variable3&gt; &lt;variable4&gt;' ],</v>
      </c>
      <c r="F185" s="0" t="s">
        <v>36</v>
      </c>
      <c r="G185" s="8" t="s">
        <v>92</v>
      </c>
    </row>
    <row r="186" customFormat="false" ht="12.8" hidden="false" customHeight="false" outlineLevel="0" collapsed="false">
      <c r="A186" s="2" t="s">
        <v>215</v>
      </c>
      <c r="B186" s="2" t="s">
        <v>216</v>
      </c>
      <c r="E186" s="2" t="str">
        <f aca="false">"[ '"&amp;A186&amp;"', '"&amp;B186&amp;"' ],"</f>
        <v>[ 'tunnelSpec', 'text' ],</v>
      </c>
      <c r="F186" s="0" t="s">
        <v>36</v>
      </c>
      <c r="G186" s="8" t="s">
        <v>92</v>
      </c>
    </row>
    <row r="187" customFormat="false" ht="12.8" hidden="false" customHeight="false" outlineLevel="0" collapsed="false">
      <c r="A187" s="2" t="s">
        <v>215</v>
      </c>
      <c r="B187" s="2" t="s">
        <v>217</v>
      </c>
      <c r="E187" s="2" t="str">
        <f aca="false">"[ '"&amp;A187&amp;"', '"&amp;B187&amp;"' ],"</f>
        <v>[ 'tunnelSpec', 'all' ],</v>
      </c>
      <c r="F187" s="0" t="s">
        <v>36</v>
      </c>
      <c r="G187" s="8" t="s">
        <v>92</v>
      </c>
    </row>
    <row r="188" customFormat="false" ht="12.8" hidden="false" customHeight="false" outlineLevel="0" collapsed="false">
      <c r="A188" s="2" t="s">
        <v>215</v>
      </c>
      <c r="B188" s="2" t="s">
        <v>218</v>
      </c>
      <c r="E188" s="2" t="str">
        <f aca="false">"[ '"&amp;A188&amp;"', '"&amp;B188&amp;"' ],"</f>
        <v>[ 'tunnelSpec', 'allButText' ],</v>
      </c>
      <c r="F188" s="0" t="s">
        <v>36</v>
      </c>
      <c r="G188" s="8" t="s">
        <v>92</v>
      </c>
    </row>
    <row r="189" customFormat="false" ht="12.8" hidden="false" customHeight="false" outlineLevel="0" collapsed="false">
      <c r="A189" s="2" t="s">
        <v>215</v>
      </c>
      <c r="B189" s="2" t="s">
        <v>219</v>
      </c>
      <c r="E189" s="2" t="str">
        <f aca="false">"[ '"&amp;A189&amp;"', '"&amp;B189&amp;"' ],"</f>
        <v>[ 'tunnelSpec', 'nothing' ],</v>
      </c>
      <c r="F189" s="0" t="s">
        <v>36</v>
      </c>
      <c r="G189" s="8" t="s">
        <v>92</v>
      </c>
    </row>
    <row r="190" customFormat="false" ht="12.8" hidden="false" customHeight="false" outlineLevel="0" collapsed="false">
      <c r="A190" s="2" t="s">
        <v>215</v>
      </c>
      <c r="B190" s="2" t="s">
        <v>165</v>
      </c>
      <c r="E190" s="2" t="str">
        <f aca="false">"[ '"&amp;A190&amp;"', '"&amp;B190&amp;"' ],"</f>
        <v>[ 'tunnelSpec', 'image' ],</v>
      </c>
      <c r="F190" s="0" t="s">
        <v>36</v>
      </c>
      <c r="G190" s="8" t="s">
        <v>92</v>
      </c>
    </row>
    <row r="191" customFormat="false" ht="12.8" hidden="false" customHeight="false" outlineLevel="0" collapsed="false">
      <c r="A191" s="2" t="s">
        <v>215</v>
      </c>
      <c r="B191" s="2" t="s">
        <v>166</v>
      </c>
      <c r="E191" s="2" t="str">
        <f aca="false">"[ '"&amp;A191&amp;"', '"&amp;B191&amp;"' ],"</f>
        <v>[ 'tunnelSpec', 'audio' ],</v>
      </c>
      <c r="F191" s="0" t="s">
        <v>36</v>
      </c>
      <c r="G191" s="8" t="s">
        <v>92</v>
      </c>
    </row>
    <row r="192" customFormat="false" ht="12.8" hidden="false" customHeight="false" outlineLevel="0" collapsed="false">
      <c r="A192" s="2" t="s">
        <v>215</v>
      </c>
      <c r="B192" s="2" t="s">
        <v>167</v>
      </c>
      <c r="E192" s="2" t="str">
        <f aca="false">"[ '"&amp;A192&amp;"', '"&amp;B192&amp;"' ],"</f>
        <v>[ 'tunnelSpec', 'voice' ],</v>
      </c>
      <c r="F192" s="0" t="s">
        <v>36</v>
      </c>
      <c r="G192" s="8" t="s">
        <v>92</v>
      </c>
    </row>
    <row r="193" customFormat="false" ht="12.8" hidden="false" customHeight="false" outlineLevel="0" collapsed="false">
      <c r="A193" s="2" t="s">
        <v>215</v>
      </c>
      <c r="B193" s="2" t="s">
        <v>168</v>
      </c>
      <c r="E193" s="2" t="str">
        <f aca="false">"[ '"&amp;A193&amp;"', '"&amp;B193&amp;"' ],"</f>
        <v>[ 'tunnelSpec', 'video' ],</v>
      </c>
      <c r="F193" s="0" t="s">
        <v>36</v>
      </c>
      <c r="G193" s="8" t="s">
        <v>92</v>
      </c>
    </row>
    <row r="194" customFormat="false" ht="12.8" hidden="false" customHeight="false" outlineLevel="0" collapsed="false">
      <c r="A194" s="2" t="s">
        <v>215</v>
      </c>
      <c r="B194" s="2" t="s">
        <v>169</v>
      </c>
      <c r="E194" s="2" t="str">
        <f aca="false">"[ '"&amp;A194&amp;"', '"&amp;B194&amp;"' ],"</f>
        <v>[ 'tunnelSpec', 'videonote' ],</v>
      </c>
      <c r="F194" s="0" t="s">
        <v>36</v>
      </c>
      <c r="G194" s="8" t="s">
        <v>92</v>
      </c>
    </row>
    <row r="195" customFormat="false" ht="12.8" hidden="false" customHeight="false" outlineLevel="0" collapsed="false">
      <c r="A195" s="2" t="s">
        <v>215</v>
      </c>
      <c r="B195" s="2" t="s">
        <v>170</v>
      </c>
      <c r="E195" s="2" t="str">
        <f aca="false">"[ '"&amp;A195&amp;"', '"&amp;B195&amp;"' ],"</f>
        <v>[ 'tunnelSpec', 'document' ],</v>
      </c>
      <c r="F195" s="0" t="s">
        <v>36</v>
      </c>
      <c r="G195" s="8" t="s">
        <v>92</v>
      </c>
    </row>
    <row r="196" customFormat="false" ht="12.8" hidden="false" customHeight="false" outlineLevel="0" collapsed="false">
      <c r="A196" s="2" t="s">
        <v>215</v>
      </c>
      <c r="B196" s="2" t="s">
        <v>171</v>
      </c>
      <c r="E196" s="2" t="str">
        <f aca="false">"[ '"&amp;A196&amp;"', '"&amp;B196&amp;"' ],"</f>
        <v>[ 'tunnelSpec', 'location' ],</v>
      </c>
      <c r="F196" s="0" t="s">
        <v>36</v>
      </c>
      <c r="G196" s="8" t="s">
        <v>92</v>
      </c>
    </row>
    <row r="197" customFormat="false" ht="12.8" hidden="false" customHeight="false" outlineLevel="0" collapsed="false">
      <c r="A197" s="2" t="s">
        <v>32</v>
      </c>
      <c r="B197" s="2" t="s">
        <v>220</v>
      </c>
      <c r="E197" s="2" t="str">
        <f aca="false">"[ '"&amp;A197&amp;"', '"&amp;B197&amp;"' ],"</f>
        <v>[ 'sentence', 'USERID FROM &lt;variable&gt;' ],</v>
      </c>
      <c r="F197" s="0" t="s">
        <v>36</v>
      </c>
      <c r="G197" s="8" t="s">
        <v>19</v>
      </c>
    </row>
    <row r="198" customFormat="false" ht="12.8" hidden="false" customHeight="false" outlineLevel="0" collapsed="false">
      <c r="A198" s="2" t="s">
        <v>32</v>
      </c>
      <c r="B198" s="2" t="s">
        <v>221</v>
      </c>
      <c r="E198" s="2" t="str">
        <f aca="false">"[ '"&amp;A198&amp;"', '"&amp;B198&amp;"' ],"</f>
        <v>[ 'sentence', 'USERID TO &lt;variable&gt;' ],</v>
      </c>
      <c r="F198" s="0" t="s">
        <v>36</v>
      </c>
      <c r="G198" s="8" t="s">
        <v>19</v>
      </c>
    </row>
    <row r="199" customFormat="false" ht="12.8" hidden="false" customHeight="false" outlineLevel="0" collapsed="false">
      <c r="A199" s="2" t="s">
        <v>32</v>
      </c>
      <c r="B199" s="2" t="s">
        <v>222</v>
      </c>
      <c r="E199" s="2" t="str">
        <f aca="false">"[ '"&amp;A199&amp;"', '"&amp;B199&amp;"' ],"</f>
        <v>[ 'sentence', 'TRACE' ],</v>
      </c>
      <c r="F199" s="0" t="s">
        <v>36</v>
      </c>
      <c r="G199" s="8" t="s">
        <v>19</v>
      </c>
    </row>
    <row r="200" customFormat="false" ht="12.8" hidden="false" customHeight="false" outlineLevel="0" collapsed="false">
      <c r="A200" s="2" t="s">
        <v>32</v>
      </c>
      <c r="B200" s="2" t="s">
        <v>223</v>
      </c>
      <c r="E200" s="2" t="str">
        <f aca="false">"[ '"&amp;A200&amp;"', '"&amp;B200&amp;"' ],"</f>
        <v>[ 'sentence', 'NOTRACE' ],</v>
      </c>
      <c r="F200" s="0" t="s">
        <v>36</v>
      </c>
      <c r="G200" s="8" t="s">
        <v>19</v>
      </c>
      <c r="H200" s="9"/>
      <c r="I200" s="2"/>
      <c r="J200" s="2"/>
      <c r="K200" s="2"/>
    </row>
    <row r="201" customFormat="false" ht="12.8" hidden="false" customHeight="false" outlineLevel="0" collapsed="false">
      <c r="A201" s="2" t="s">
        <v>32</v>
      </c>
      <c r="B201" s="2" t="s">
        <v>224</v>
      </c>
      <c r="E201" s="2" t="str">
        <f aca="false">"[ '"&amp;A201&amp;"', '"&amp;B201&amp;"' ],"</f>
        <v>[ 'sentence', 'DISPLAY &lt;variable1&gt; … TITLE &lt;variable2&gt; ON CHANNELS' ],</v>
      </c>
      <c r="F201" s="0" t="s">
        <v>36</v>
      </c>
      <c r="G201" s="8" t="s">
        <v>225</v>
      </c>
      <c r="H201" s="9"/>
      <c r="I201" s="2"/>
      <c r="J201" s="2"/>
      <c r="K201" s="2"/>
    </row>
    <row r="202" customFormat="false" ht="12.8" hidden="false" customHeight="false" outlineLevel="0" collapsed="false">
      <c r="A202" s="2" t="s">
        <v>32</v>
      </c>
      <c r="B202" s="2" t="s">
        <v>226</v>
      </c>
      <c r="E202" s="2" t="str">
        <f aca="false">"[ '"&amp;A202&amp;"', '"&amp;B202&amp;"' ],"</f>
        <v>[ 'sentence', 'DISPLAY &lt;variable1&gt; … TITLE &lt;variable2&gt; ON &lt;BotName&gt; &lt;variable3opt&gt; &lt;variable4opt&gt;' ],</v>
      </c>
      <c r="F202" s="0" t="s">
        <v>36</v>
      </c>
      <c r="G202" s="8" t="s">
        <v>225</v>
      </c>
      <c r="H202" s="9"/>
      <c r="I202" s="2"/>
      <c r="J202" s="2"/>
      <c r="K202" s="2"/>
    </row>
    <row r="203" customFormat="false" ht="12.8" hidden="false" customHeight="false" outlineLevel="0" collapsed="false">
      <c r="A203" s="2" t="s">
        <v>32</v>
      </c>
      <c r="B203" s="2" t="s">
        <v>227</v>
      </c>
      <c r="E203" s="2" t="str">
        <f aca="false">"[ '"&amp;A203&amp;"', '"&amp;B203&amp;"' ],"</f>
        <v>[ 'sentence', 'DISPLAY &lt;variable1&gt; … TITLE &lt;variable2&gt;' ],</v>
      </c>
      <c r="F203" s="0" t="s">
        <v>36</v>
      </c>
      <c r="G203" s="8" t="s">
        <v>225</v>
      </c>
      <c r="H203" s="9"/>
      <c r="I203" s="2"/>
      <c r="J203" s="2"/>
      <c r="K203" s="2"/>
    </row>
    <row r="204" customFormat="false" ht="12.8" hidden="false" customHeight="false" outlineLevel="0" collapsed="false">
      <c r="A204" s="2" t="s">
        <v>32</v>
      </c>
      <c r="B204" s="2" t="s">
        <v>228</v>
      </c>
      <c r="E204" s="2" t="str">
        <f aca="false">"[ '"&amp;A204&amp;"', '"&amp;B204&amp;"' ],"</f>
        <v>[ 'sentence', 'DISPLAY &lt;variable1&gt; … ON CHANNELS' ],</v>
      </c>
      <c r="F204" s="0" t="s">
        <v>36</v>
      </c>
      <c r="G204" s="8" t="s">
        <v>225</v>
      </c>
      <c r="H204" s="9"/>
      <c r="I204" s="2"/>
      <c r="J204" s="2"/>
      <c r="K204" s="2"/>
    </row>
    <row r="205" customFormat="false" ht="12.8" hidden="false" customHeight="false" outlineLevel="0" collapsed="false">
      <c r="A205" s="2" t="s">
        <v>32</v>
      </c>
      <c r="B205" s="2" t="s">
        <v>229</v>
      </c>
      <c r="E205" s="2" t="str">
        <f aca="false">"[ '"&amp;A205&amp;"', '"&amp;B205&amp;"' ],"</f>
        <v>[ 'sentence', 'DISPLAY &lt;variable1&gt; … ON &lt;BotName&gt; &lt;variable2opt&gt; &lt;variable3opt&gt;' ],</v>
      </c>
      <c r="F205" s="0" t="s">
        <v>36</v>
      </c>
      <c r="G205" s="8" t="s">
        <v>225</v>
      </c>
      <c r="H205" s="9"/>
      <c r="I205" s="2"/>
      <c r="J205" s="2"/>
      <c r="K205" s="2"/>
    </row>
    <row r="206" customFormat="false" ht="12.8" hidden="false" customHeight="false" outlineLevel="0" collapsed="false">
      <c r="A206" s="2" t="s">
        <v>32</v>
      </c>
      <c r="B206" s="2" t="s">
        <v>230</v>
      </c>
      <c r="E206" s="2" t="str">
        <f aca="false">"[ '"&amp;A206&amp;"', '"&amp;B206&amp;"' ],"</f>
        <v>[ 'sentence', 'DISPLAY &lt;variable1&gt; …' ],</v>
      </c>
      <c r="F206" s="0" t="s">
        <v>36</v>
      </c>
      <c r="G206" s="8" t="s">
        <v>225</v>
      </c>
      <c r="H206" s="9"/>
      <c r="I206" s="2"/>
      <c r="J206" s="2"/>
      <c r="K206" s="2"/>
    </row>
    <row r="207" customFormat="false" ht="12.8" hidden="false" customHeight="false" outlineLevel="0" collapsed="false">
      <c r="A207" s="2" t="s">
        <v>32</v>
      </c>
      <c r="B207" s="2" t="s">
        <v>231</v>
      </c>
      <c r="E207" s="2" t="str">
        <f aca="false">"[ '"&amp;A207&amp;"', '"&amp;B207&amp;"' ],"</f>
        <v>[ 'sentence', 'BLOAD &lt;variable1&gt; AS &lt;mediaType&gt; TO &lt;variable2&gt;' ],</v>
      </c>
      <c r="F207" s="0" t="s">
        <v>36</v>
      </c>
      <c r="G207" s="8" t="s">
        <v>225</v>
      </c>
      <c r="H207" s="9"/>
      <c r="I207" s="2"/>
      <c r="J207" s="2"/>
      <c r="K207" s="2"/>
    </row>
    <row r="208" customFormat="false" ht="12.8" hidden="false" customHeight="false" outlineLevel="0" collapsed="false">
      <c r="A208" s="2" t="s">
        <v>32</v>
      </c>
      <c r="B208" s="2" t="s">
        <v>232</v>
      </c>
      <c r="E208" s="2" t="str">
        <f aca="false">"[ '"&amp;A208&amp;"', '"&amp;B208&amp;"' ],"</f>
        <v>[ 'sentence', 'BSAVE &lt;variable1&gt; AS &lt;variable2&gt;' ],</v>
      </c>
      <c r="F208" s="0" t="s">
        <v>36</v>
      </c>
      <c r="G208" s="8" t="s">
        <v>225</v>
      </c>
      <c r="H208" s="9"/>
      <c r="I208" s="2"/>
      <c r="J208" s="2"/>
      <c r="K208" s="2"/>
    </row>
    <row r="209" customFormat="false" ht="12.8" hidden="false" customHeight="false" outlineLevel="0" collapsed="false">
      <c r="A209" s="2" t="s">
        <v>32</v>
      </c>
      <c r="B209" s="2" t="s">
        <v>233</v>
      </c>
      <c r="E209" s="2" t="str">
        <f aca="false">"[ '"&amp;A209&amp;"', '"&amp;B209&amp;"' ],"</f>
        <v>[ 'sentence', 'EXTRACT &lt;extractSpec&gt; FROM &lt;variable1&gt; TO &lt;variable2&gt;' ],</v>
      </c>
      <c r="F209" s="0" t="s">
        <v>36</v>
      </c>
      <c r="G209" s="8" t="s">
        <v>225</v>
      </c>
      <c r="H209" s="9"/>
      <c r="I209" s="2"/>
      <c r="J209" s="2"/>
      <c r="K209" s="2"/>
    </row>
    <row r="210" customFormat="false" ht="12.8" hidden="false" customHeight="false" outlineLevel="0" collapsed="false">
      <c r="A210" s="2" t="s">
        <v>234</v>
      </c>
      <c r="B210" s="2" t="s">
        <v>165</v>
      </c>
      <c r="E210" s="2" t="str">
        <f aca="false">"[ '"&amp;A210&amp;"', '"&amp;B210&amp;"' ],"</f>
        <v>[ 'mediaType', 'image' ],</v>
      </c>
      <c r="G210" s="8"/>
      <c r="H210" s="9"/>
      <c r="I210" s="2"/>
      <c r="J210" s="2"/>
      <c r="K210" s="2"/>
    </row>
    <row r="211" customFormat="false" ht="12.8" hidden="false" customHeight="false" outlineLevel="0" collapsed="false">
      <c r="A211" s="2" t="s">
        <v>234</v>
      </c>
      <c r="B211" s="2" t="s">
        <v>166</v>
      </c>
      <c r="E211" s="2" t="str">
        <f aca="false">"[ '"&amp;A211&amp;"', '"&amp;B211&amp;"' ],"</f>
        <v>[ 'mediaType', 'audio' ],</v>
      </c>
      <c r="G211" s="8"/>
      <c r="H211" s="9"/>
      <c r="I211" s="2"/>
      <c r="J211" s="2"/>
      <c r="K211" s="2"/>
    </row>
    <row r="212" customFormat="false" ht="12.8" hidden="false" customHeight="false" outlineLevel="0" collapsed="false">
      <c r="A212" s="2" t="s">
        <v>234</v>
      </c>
      <c r="B212" s="2" t="s">
        <v>167</v>
      </c>
      <c r="E212" s="2" t="str">
        <f aca="false">"[ '"&amp;A212&amp;"', '"&amp;B212&amp;"' ],"</f>
        <v>[ 'mediaType', 'voice' ],</v>
      </c>
      <c r="G212" s="8"/>
      <c r="H212" s="9"/>
      <c r="I212" s="2"/>
      <c r="J212" s="2"/>
      <c r="K212" s="2"/>
    </row>
    <row r="213" customFormat="false" ht="12.8" hidden="false" customHeight="false" outlineLevel="0" collapsed="false">
      <c r="A213" s="2" t="s">
        <v>234</v>
      </c>
      <c r="B213" s="2" t="s">
        <v>168</v>
      </c>
      <c r="E213" s="2" t="str">
        <f aca="false">"[ '"&amp;A213&amp;"', '"&amp;B213&amp;"' ],"</f>
        <v>[ 'mediaType', 'video' ],</v>
      </c>
      <c r="G213" s="8"/>
      <c r="H213" s="9"/>
      <c r="I213" s="2"/>
      <c r="J213" s="2"/>
      <c r="K213" s="2"/>
    </row>
    <row r="214" customFormat="false" ht="12.8" hidden="false" customHeight="false" outlineLevel="0" collapsed="false">
      <c r="A214" s="2" t="s">
        <v>234</v>
      </c>
      <c r="B214" s="2" t="s">
        <v>169</v>
      </c>
      <c r="E214" s="2" t="str">
        <f aca="false">"[ '"&amp;A214&amp;"', '"&amp;B214&amp;"' ],"</f>
        <v>[ 'mediaType', 'videonote' ],</v>
      </c>
      <c r="G214" s="8"/>
      <c r="H214" s="9"/>
      <c r="I214" s="2"/>
      <c r="J214" s="2"/>
      <c r="K214" s="2"/>
    </row>
    <row r="215" customFormat="false" ht="12.8" hidden="false" customHeight="false" outlineLevel="0" collapsed="false">
      <c r="A215" s="2" t="s">
        <v>234</v>
      </c>
      <c r="B215" s="2" t="s">
        <v>170</v>
      </c>
      <c r="E215" s="2" t="str">
        <f aca="false">"[ '"&amp;A215&amp;"', '"&amp;B215&amp;"' ],"</f>
        <v>[ 'mediaType', 'document' ],</v>
      </c>
      <c r="G215" s="8"/>
      <c r="H215" s="9"/>
      <c r="I215" s="2"/>
      <c r="J215" s="2"/>
      <c r="K215" s="2"/>
    </row>
    <row r="216" customFormat="false" ht="12.8" hidden="false" customHeight="false" outlineLevel="0" collapsed="false">
      <c r="A216" s="2" t="s">
        <v>235</v>
      </c>
      <c r="B216" s="2" t="s">
        <v>173</v>
      </c>
      <c r="E216" s="2" t="str">
        <f aca="false">"[ '"&amp;A216&amp;"', '"&amp;B216&amp;"' ],"</f>
        <v>[ 'extractSpec', 'sound' ],</v>
      </c>
      <c r="F216" s="0" t="s">
        <v>36</v>
      </c>
      <c r="G216" s="8" t="s">
        <v>225</v>
      </c>
      <c r="H216" s="9"/>
      <c r="I216" s="2"/>
      <c r="J216" s="2"/>
      <c r="K216" s="2"/>
    </row>
    <row r="217" customFormat="false" ht="12.8" hidden="false" customHeight="false" outlineLevel="0" collapsed="false">
      <c r="A217" s="2" t="s">
        <v>235</v>
      </c>
      <c r="B217" s="2" t="s">
        <v>236</v>
      </c>
      <c r="E217" s="2" t="str">
        <f aca="false">"[ '"&amp;A217&amp;"', '"&amp;B217&amp;"' ],"</f>
        <v>[ 'extractSpec', 'latitude' ],</v>
      </c>
      <c r="F217" s="0" t="s">
        <v>36</v>
      </c>
      <c r="G217" s="8" t="s">
        <v>225</v>
      </c>
      <c r="H217" s="9"/>
      <c r="I217" s="2"/>
      <c r="J217" s="2"/>
      <c r="K217" s="2"/>
    </row>
    <row r="218" customFormat="false" ht="12.8" hidden="false" customHeight="false" outlineLevel="0" collapsed="false">
      <c r="A218" s="2" t="s">
        <v>235</v>
      </c>
      <c r="B218" s="2" t="s">
        <v>237</v>
      </c>
      <c r="E218" s="2" t="str">
        <f aca="false">"[ '"&amp;A218&amp;"', '"&amp;B218&amp;"' ],"</f>
        <v>[ 'extractSpec', 'longitude' ],</v>
      </c>
      <c r="F218" s="0" t="s">
        <v>36</v>
      </c>
      <c r="G218" s="8" t="s">
        <v>225</v>
      </c>
      <c r="H218" s="9"/>
      <c r="I218" s="2"/>
      <c r="J218" s="2"/>
      <c r="K218" s="2"/>
    </row>
    <row r="219" customFormat="false" ht="12.8" hidden="false" customHeight="false" outlineLevel="0" collapsed="false">
      <c r="A219" s="2" t="s">
        <v>235</v>
      </c>
      <c r="B219" s="2" t="s">
        <v>238</v>
      </c>
      <c r="E219" s="2" t="str">
        <f aca="false">"[ '"&amp;A219&amp;"', '"&amp;B219&amp;"' ],"</f>
        <v>[ 'extractSpec', 'width' ],</v>
      </c>
      <c r="F219" s="0" t="s">
        <v>36</v>
      </c>
      <c r="G219" s="8" t="s">
        <v>225</v>
      </c>
      <c r="H219" s="9"/>
      <c r="I219" s="2"/>
      <c r="J219" s="2"/>
      <c r="K219" s="2"/>
    </row>
    <row r="220" customFormat="false" ht="12.8" hidden="false" customHeight="false" outlineLevel="0" collapsed="false">
      <c r="A220" s="2" t="s">
        <v>235</v>
      </c>
      <c r="B220" s="2" t="s">
        <v>239</v>
      </c>
      <c r="E220" s="2" t="str">
        <f aca="false">"[ '"&amp;A220&amp;"', '"&amp;B220&amp;"' ],"</f>
        <v>[ 'extractSpec', 'height' ],</v>
      </c>
      <c r="F220" s="0" t="s">
        <v>36</v>
      </c>
      <c r="G220" s="8" t="s">
        <v>225</v>
      </c>
      <c r="H220" s="9"/>
      <c r="I220" s="2"/>
      <c r="J220" s="2"/>
      <c r="K220" s="2"/>
    </row>
    <row r="221" customFormat="false" ht="12.8" hidden="false" customHeight="false" outlineLevel="0" collapsed="false">
      <c r="A221" s="2" t="s">
        <v>235</v>
      </c>
      <c r="B221" s="2" t="s">
        <v>240</v>
      </c>
      <c r="E221" s="2" t="str">
        <f aca="false">"[ '"&amp;A221&amp;"', '"&amp;B221&amp;"' ],"</f>
        <v>[ 'extractSpec', 'format' ],</v>
      </c>
      <c r="F221" s="0" t="s">
        <v>36</v>
      </c>
      <c r="G221" s="8" t="s">
        <v>225</v>
      </c>
      <c r="H221" s="9"/>
      <c r="I221" s="2"/>
      <c r="J221" s="2"/>
      <c r="K221" s="2"/>
    </row>
    <row r="222" customFormat="false" ht="12.8" hidden="false" customHeight="false" outlineLevel="0" collapsed="false">
      <c r="A222" s="2" t="s">
        <v>235</v>
      </c>
      <c r="B222" s="2" t="s">
        <v>241</v>
      </c>
      <c r="E222" s="2" t="str">
        <f aca="false">"[ '"&amp;A222&amp;"', '"&amp;B222&amp;"' ],"</f>
        <v>[ 'extractSpec', 'duration' ],</v>
      </c>
      <c r="F222" s="0" t="s">
        <v>36</v>
      </c>
      <c r="G222" s="8" t="s">
        <v>225</v>
      </c>
      <c r="H222" s="9"/>
      <c r="I222" s="2"/>
      <c r="J222" s="2"/>
      <c r="K222" s="2"/>
    </row>
    <row r="223" customFormat="false" ht="12.8" hidden="false" customHeight="false" outlineLevel="0" collapsed="false">
      <c r="A223" s="2"/>
      <c r="B223" s="2"/>
      <c r="E223" s="2"/>
      <c r="G223" s="2"/>
      <c r="H223" s="9"/>
      <c r="I223" s="2"/>
      <c r="J223" s="2"/>
      <c r="K223" s="2"/>
    </row>
    <row r="224" customFormat="false" ht="12.8" hidden="false" customHeight="false" outlineLevel="0" collapsed="false">
      <c r="A224" s="2"/>
      <c r="B224" s="2"/>
      <c r="E224" s="2"/>
      <c r="G224" s="2"/>
      <c r="H224" s="9"/>
      <c r="I224" s="2"/>
      <c r="J224" s="2"/>
      <c r="K224" s="2"/>
    </row>
    <row r="225" customFormat="false" ht="12.8" hidden="false" customHeight="false" outlineLevel="0" collapsed="false">
      <c r="A225" s="2"/>
      <c r="B225" s="2"/>
      <c r="C225" s="2"/>
      <c r="E225" s="2"/>
      <c r="F225" s="2"/>
      <c r="G225" s="2"/>
      <c r="H225" s="9"/>
      <c r="I225" s="2"/>
      <c r="J225" s="2"/>
      <c r="K225" s="2"/>
    </row>
    <row r="226" customFormat="false" ht="12.8" hidden="false" customHeight="false" outlineLevel="0" collapsed="false">
      <c r="A226" s="4" t="s">
        <v>242</v>
      </c>
      <c r="B226" s="5"/>
      <c r="C226" s="5"/>
      <c r="D226" s="5"/>
      <c r="E226" s="5"/>
      <c r="F226" s="5"/>
      <c r="G226" s="5"/>
      <c r="H226" s="2"/>
      <c r="I226" s="9"/>
      <c r="J226" s="2"/>
      <c r="K226" s="2"/>
      <c r="L226" s="2"/>
    </row>
    <row r="227" customFormat="false" ht="12.8" hidden="false" customHeight="false" outlineLevel="0" collapsed="false">
      <c r="A227" s="6" t="s">
        <v>243</v>
      </c>
      <c r="B227" s="6" t="s">
        <v>244</v>
      </c>
      <c r="C227" s="6" t="s">
        <v>245</v>
      </c>
      <c r="D227" s="6"/>
      <c r="E227" s="6" t="s">
        <v>5</v>
      </c>
      <c r="F227" s="6"/>
      <c r="G227" s="6"/>
      <c r="H227" s="2"/>
      <c r="I227" s="9"/>
      <c r="J227" s="2"/>
      <c r="K227" s="2"/>
      <c r="L227" s="2"/>
    </row>
    <row r="228" customFormat="false" ht="12.8" hidden="false" customHeight="false" outlineLevel="0" collapsed="false">
      <c r="A228" s="2"/>
      <c r="B228" s="2" t="s">
        <v>246</v>
      </c>
      <c r="C228" s="2"/>
      <c r="D228" s="2"/>
      <c r="E228" s="2"/>
      <c r="F228" s="2"/>
      <c r="G228" s="2"/>
      <c r="H228" s="2"/>
      <c r="I228" s="9"/>
      <c r="J228" s="2"/>
      <c r="K228" s="2"/>
      <c r="L228" s="2"/>
    </row>
    <row r="229" customFormat="false" ht="12.8" hidden="false" customHeight="false" outlineLevel="0" collapsed="false">
      <c r="A229" s="2"/>
      <c r="B229" s="2" t="s">
        <v>27</v>
      </c>
      <c r="C229" s="2"/>
      <c r="D229" s="2"/>
      <c r="E229" s="2"/>
      <c r="F229" s="2"/>
      <c r="G229" s="2"/>
      <c r="H229" s="2"/>
      <c r="I229" s="9"/>
      <c r="J229" s="2"/>
      <c r="K229" s="2"/>
      <c r="L229" s="2"/>
    </row>
    <row r="230" customFormat="false" ht="12.8" hidden="false" customHeight="false" outlineLevel="0" collapsed="false">
      <c r="A230" s="2"/>
      <c r="B230" s="2" t="s">
        <v>30</v>
      </c>
      <c r="C230" s="2"/>
      <c r="D230" s="2"/>
      <c r="E230" s="2"/>
      <c r="F230" s="2"/>
      <c r="G230" s="2"/>
      <c r="H230" s="2"/>
      <c r="I230" s="9"/>
      <c r="J230" s="2"/>
      <c r="K230" s="2"/>
      <c r="L230" s="2"/>
    </row>
    <row r="231" customFormat="false" ht="12.8" hidden="false" customHeight="false" outlineLevel="0" collapsed="false">
      <c r="A231" s="2"/>
      <c r="B231" s="2" t="s">
        <v>31</v>
      </c>
      <c r="C231" s="2"/>
      <c r="D231" s="2"/>
      <c r="E231" s="2"/>
      <c r="F231" s="2"/>
      <c r="G231" s="2"/>
      <c r="H231" s="2"/>
      <c r="I231" s="9"/>
      <c r="J231" s="2"/>
      <c r="K231" s="2"/>
      <c r="L231" s="2"/>
    </row>
    <row r="232" customFormat="false" ht="12.8" hidden="false" customHeight="false" outlineLevel="0" collapsed="false">
      <c r="A232" s="2"/>
      <c r="B232" s="2" t="s">
        <v>247</v>
      </c>
      <c r="C232" s="2"/>
      <c r="D232" s="2"/>
      <c r="E232" s="2"/>
      <c r="F232" s="2"/>
      <c r="G232" s="2"/>
      <c r="H232" s="2"/>
      <c r="I232" s="9"/>
      <c r="J232" s="2"/>
      <c r="K232" s="2"/>
      <c r="L232" s="2"/>
    </row>
    <row r="233" customFormat="false" ht="12.8" hidden="false" customHeight="false" outlineLevel="0" collapsed="false">
      <c r="A233" s="2"/>
      <c r="B233" s="2" t="s">
        <v>248</v>
      </c>
      <c r="C233" s="2"/>
      <c r="D233" s="2"/>
      <c r="E233" s="2"/>
      <c r="F233" s="2"/>
      <c r="G233" s="2"/>
    </row>
    <row r="234" customFormat="false" ht="12.8" hidden="false" customHeight="false" outlineLevel="0" collapsed="false">
      <c r="A234" s="2"/>
      <c r="B234" s="2" t="s">
        <v>249</v>
      </c>
      <c r="C234" s="2"/>
      <c r="D234" s="2"/>
      <c r="E234" s="2"/>
      <c r="F234" s="2"/>
      <c r="G234" s="2"/>
    </row>
    <row r="235" customFormat="false" ht="12.8" hidden="false" customHeight="false" outlineLevel="0" collapsed="false">
      <c r="A235" s="2"/>
      <c r="B235" s="2" t="s">
        <v>250</v>
      </c>
      <c r="C235" s="2"/>
      <c r="D235" s="2"/>
      <c r="E235" s="2"/>
      <c r="F235" s="2"/>
      <c r="G235" s="2"/>
    </row>
    <row r="236" customFormat="false" ht="12.8" hidden="false" customHeight="false" outlineLevel="0" collapsed="false">
      <c r="A236" s="2"/>
      <c r="B236" s="2" t="s">
        <v>251</v>
      </c>
      <c r="C236" s="2"/>
      <c r="D236" s="2"/>
      <c r="E236" s="2"/>
      <c r="F236" s="2"/>
      <c r="G236" s="2"/>
    </row>
    <row r="237" customFormat="false" ht="12.8" hidden="false" customHeight="false" outlineLevel="0" collapsed="false">
      <c r="A237" s="2"/>
      <c r="B237" s="2" t="s">
        <v>252</v>
      </c>
      <c r="C237" s="2"/>
      <c r="D237" s="2"/>
      <c r="E237" s="2"/>
      <c r="F237" s="2"/>
      <c r="G237" s="2"/>
    </row>
    <row r="238" customFormat="false" ht="12.8" hidden="false" customHeight="false" outlineLevel="0" collapsed="false">
      <c r="A238" s="2"/>
      <c r="B238" s="2" t="s">
        <v>253</v>
      </c>
      <c r="C238" s="2"/>
      <c r="D238" s="2"/>
      <c r="E238" s="2"/>
      <c r="F238" s="2"/>
      <c r="G238" s="2"/>
    </row>
    <row r="239" customFormat="false" ht="12.8" hidden="false" customHeight="false" outlineLevel="0" collapsed="false">
      <c r="A239" s="2" t="s">
        <v>254</v>
      </c>
      <c r="B239" s="2" t="s">
        <v>255</v>
      </c>
      <c r="C239" s="2" t="n">
        <f aca="false">IF(C238="",100,C238)+1</f>
        <v>101</v>
      </c>
      <c r="D239" s="2"/>
      <c r="E239" s="2" t="str">
        <f aca="false">C239&amp;" =&gt; [ '"&amp;B239&amp;"', '"&amp;A239&amp;"' ],"</f>
        <v>101 =&gt; [ ':', 'sequence' ],</v>
      </c>
      <c r="F239" s="2"/>
      <c r="G239" s="2"/>
    </row>
    <row r="240" customFormat="false" ht="12.8" hidden="false" customHeight="false" outlineLevel="0" collapsed="false">
      <c r="A240" s="2" t="s">
        <v>38</v>
      </c>
      <c r="B240" s="2" t="s">
        <v>256</v>
      </c>
      <c r="C240" s="2" t="n">
        <f aca="false">IF(C239="",100,C239)+1</f>
        <v>102</v>
      </c>
      <c r="D240" s="2"/>
      <c r="E240" s="2" t="str">
        <f aca="false">C240&amp;" =&gt; [ '"&amp;B240&amp;"', '"&amp;A240&amp;"' ],"</f>
        <v>102 =&gt; [ 'IF', 'if' ],</v>
      </c>
      <c r="F240" s="2"/>
      <c r="G240" s="2"/>
    </row>
    <row r="241" customFormat="false" ht="12.8" hidden="false" customHeight="false" outlineLevel="0" collapsed="false">
      <c r="A241" s="2"/>
      <c r="B241" s="2" t="s">
        <v>257</v>
      </c>
      <c r="C241" s="2" t="n">
        <f aca="false">IF(C240="",100,C240)+1</f>
        <v>103</v>
      </c>
      <c r="D241" s="2"/>
      <c r="E241" s="2" t="str">
        <f aca="false">C241&amp;" =&gt; [ '"&amp;B241&amp;"', '"&amp;A241&amp;"' ],"</f>
        <v>103 =&gt; [ 'THEN', '' ],</v>
      </c>
      <c r="F241" s="2"/>
      <c r="G241" s="2"/>
    </row>
    <row r="242" customFormat="false" ht="12.8" hidden="false" customHeight="false" outlineLevel="0" collapsed="false">
      <c r="A242" s="2"/>
      <c r="B242" s="2" t="s">
        <v>258</v>
      </c>
      <c r="C242" s="2" t="n">
        <f aca="false">IF(C241="",100,C241)+1</f>
        <v>104</v>
      </c>
      <c r="D242" s="2"/>
      <c r="E242" s="2" t="str">
        <f aca="false">C242&amp;" =&gt; [ '"&amp;B242&amp;"', '"&amp;A242&amp;"' ],"</f>
        <v>104 =&gt; [ 'ELSE', '' ],</v>
      </c>
      <c r="F242" s="2"/>
      <c r="G242" s="2"/>
    </row>
    <row r="243" customFormat="false" ht="12.8" hidden="false" customHeight="false" outlineLevel="0" collapsed="false">
      <c r="A243" s="2" t="s">
        <v>259</v>
      </c>
      <c r="B243" s="2" t="s">
        <v>260</v>
      </c>
      <c r="C243" s="2" t="n">
        <f aca="false">IF(C242="",100,C242)+1</f>
        <v>105</v>
      </c>
      <c r="D243" s="2"/>
      <c r="E243" s="2" t="str">
        <f aca="false">C243&amp;" =&gt; [ '"&amp;B243&amp;"', '"&amp;A243&amp;"' ],"</f>
        <v>105 =&gt; [ 'EQ', 'eq' ],</v>
      </c>
      <c r="F243" s="2"/>
      <c r="G243" s="2"/>
    </row>
    <row r="244" customFormat="false" ht="12.8" hidden="false" customHeight="false" outlineLevel="0" collapsed="false">
      <c r="A244" s="2" t="s">
        <v>261</v>
      </c>
      <c r="B244" s="2" t="s">
        <v>262</v>
      </c>
      <c r="C244" s="2" t="n">
        <f aca="false">IF(C243="",100,C243)+1</f>
        <v>106</v>
      </c>
      <c r="D244" s="2"/>
      <c r="E244" s="2" t="str">
        <f aca="false">C244&amp;" =&gt; [ '"&amp;B244&amp;"', '"&amp;A244&amp;"' ],"</f>
        <v>106 =&gt; [ 'NEQ', 'neq' ],</v>
      </c>
      <c r="F244" s="2"/>
      <c r="G244" s="2"/>
    </row>
    <row r="245" customFormat="false" ht="12.8" hidden="false" customHeight="false" outlineLevel="0" collapsed="false">
      <c r="A245" s="2" t="s">
        <v>263</v>
      </c>
      <c r="B245" s="2" t="s">
        <v>264</v>
      </c>
      <c r="C245" s="2" t="n">
        <f aca="false">IF(C244="",100,C244)+1</f>
        <v>107</v>
      </c>
      <c r="D245" s="2"/>
      <c r="E245" s="2" t="str">
        <f aca="false">C245&amp;" =&gt; [ '"&amp;B245&amp;"', '"&amp;A245&amp;"' ],"</f>
        <v>107 =&gt; [ 'GT', 'gt' ],</v>
      </c>
      <c r="F245" s="2"/>
      <c r="G245" s="2"/>
    </row>
    <row r="246" customFormat="false" ht="12.8" hidden="false" customHeight="false" outlineLevel="0" collapsed="false">
      <c r="A246" s="2" t="s">
        <v>265</v>
      </c>
      <c r="B246" s="2" t="s">
        <v>266</v>
      </c>
      <c r="C246" s="2" t="n">
        <f aca="false">IF(C245="",100,C245)+1</f>
        <v>108</v>
      </c>
      <c r="D246" s="2"/>
      <c r="E246" s="2" t="str">
        <f aca="false">C246&amp;" =&gt; [ '"&amp;B246&amp;"', '"&amp;A246&amp;"' ],"</f>
        <v>108 =&gt; [ 'GTE', 'gte' ],</v>
      </c>
      <c r="F246" s="2"/>
      <c r="G246" s="2"/>
    </row>
    <row r="247" customFormat="false" ht="12.8" hidden="false" customHeight="false" outlineLevel="0" collapsed="false">
      <c r="A247" s="2" t="s">
        <v>267</v>
      </c>
      <c r="B247" s="2" t="s">
        <v>268</v>
      </c>
      <c r="C247" s="2" t="n">
        <f aca="false">IF(C246="",100,C246)+1</f>
        <v>109</v>
      </c>
      <c r="D247" s="2"/>
      <c r="E247" s="2" t="str">
        <f aca="false">C247&amp;" =&gt; [ '"&amp;B247&amp;"', '"&amp;A247&amp;"' ],"</f>
        <v>109 =&gt; [ 'LT', 'lt' ],</v>
      </c>
      <c r="F247" s="2"/>
      <c r="G247" s="2"/>
    </row>
    <row r="248" customFormat="false" ht="12.8" hidden="false" customHeight="false" outlineLevel="0" collapsed="false">
      <c r="A248" s="2" t="s">
        <v>269</v>
      </c>
      <c r="B248" s="2" t="s">
        <v>270</v>
      </c>
      <c r="C248" s="2" t="n">
        <f aca="false">IF(C247="",100,C247)+1</f>
        <v>110</v>
      </c>
      <c r="D248" s="2"/>
      <c r="E248" s="2" t="str">
        <f aca="false">C248&amp;" =&gt; [ '"&amp;B248&amp;"', '"&amp;A248&amp;"' ],"</f>
        <v>110 =&gt; [ 'LTE', 'lte' ],</v>
      </c>
      <c r="F248" s="2"/>
      <c r="G248" s="2"/>
    </row>
    <row r="249" customFormat="false" ht="12.8" hidden="false" customHeight="false" outlineLevel="0" collapsed="false">
      <c r="A249" s="2" t="s">
        <v>271</v>
      </c>
      <c r="B249" s="2" t="s">
        <v>272</v>
      </c>
      <c r="C249" s="2" t="n">
        <f aca="false">IF(C248="",100,C248)+1</f>
        <v>111</v>
      </c>
      <c r="D249" s="2"/>
      <c r="E249" s="2" t="str">
        <f aca="false">C249&amp;" =&gt; [ '"&amp;B249&amp;"', '"&amp;A249&amp;"' ],"</f>
        <v>111 =&gt; [ 'NOT', 'not' ],</v>
      </c>
      <c r="F249" s="2"/>
      <c r="G249" s="2"/>
    </row>
    <row r="250" customFormat="false" ht="12.8" hidden="false" customHeight="false" outlineLevel="0" collapsed="false">
      <c r="A250" s="2" t="s">
        <v>273</v>
      </c>
      <c r="B250" s="2" t="s">
        <v>274</v>
      </c>
      <c r="C250" s="2" t="n">
        <f aca="false">IF(C249="",100,C249)+1</f>
        <v>112</v>
      </c>
      <c r="D250" s="2"/>
      <c r="E250" s="2" t="str">
        <f aca="false">C250&amp;" =&gt; [ '"&amp;B250&amp;"', '"&amp;A250&amp;"' ],"</f>
        <v>112 =&gt; [ 'EMPTY', 'empty' ],</v>
      </c>
      <c r="F250" s="2"/>
      <c r="G250" s="2"/>
    </row>
    <row r="251" customFormat="false" ht="12.8" hidden="false" customHeight="false" outlineLevel="0" collapsed="false">
      <c r="A251" s="2" t="s">
        <v>275</v>
      </c>
      <c r="B251" s="2" t="s">
        <v>63</v>
      </c>
      <c r="C251" s="2" t="n">
        <f aca="false">IF(C250="",100,C250)+1</f>
        <v>113</v>
      </c>
      <c r="D251" s="2"/>
      <c r="E251" s="2" t="str">
        <f aca="false">C251&amp;" =&gt; [ '"&amp;B251&amp;"', '"&amp;A251&amp;"' ],"</f>
        <v>113 =&gt; [ 'ENTRYTYPE', 'entrytype' ],</v>
      </c>
      <c r="F251" s="2"/>
      <c r="G251" s="2"/>
    </row>
    <row r="252" customFormat="false" ht="12.8" hidden="false" customHeight="false" outlineLevel="0" collapsed="false">
      <c r="A252" s="2" t="s">
        <v>276</v>
      </c>
      <c r="B252" s="2" t="s">
        <v>64</v>
      </c>
      <c r="C252" s="2" t="n">
        <f aca="false">IF(C251="",100,C251)+1</f>
        <v>114</v>
      </c>
      <c r="D252" s="2"/>
      <c r="E252" s="2" t="str">
        <f aca="false">C252&amp;" =&gt; [ '"&amp;B252&amp;"', '"&amp;A252&amp;"' ],"</f>
        <v>114 =&gt; [ 'ENTRYTEXT', 'entrytext' ],</v>
      </c>
      <c r="F252" s="2"/>
      <c r="G252" s="2"/>
    </row>
    <row r="253" customFormat="false" ht="12.8" hidden="false" customHeight="false" outlineLevel="0" collapsed="false">
      <c r="A253" s="2" t="s">
        <v>277</v>
      </c>
      <c r="B253" s="2" t="s">
        <v>65</v>
      </c>
      <c r="C253" s="2" t="n">
        <f aca="false">IF(C252="",100,C252)+1</f>
        <v>115</v>
      </c>
      <c r="D253" s="2"/>
      <c r="E253" s="2" t="str">
        <f aca="false">C253&amp;" =&gt; [ '"&amp;B253&amp;"', '"&amp;A253&amp;"' ],"</f>
        <v>115 =&gt; [ 'ENTRYID', 'entryid' ],</v>
      </c>
      <c r="F253" s="2"/>
      <c r="G253" s="2"/>
    </row>
    <row r="254" customFormat="false" ht="12.8" hidden="false" customHeight="false" outlineLevel="0" collapsed="false">
      <c r="A254" s="2" t="s">
        <v>278</v>
      </c>
      <c r="B254" s="2" t="s">
        <v>279</v>
      </c>
      <c r="C254" s="2" t="n">
        <f aca="false">IF(C253="",100,C253)+1</f>
        <v>116</v>
      </c>
      <c r="D254" s="2"/>
      <c r="E254" s="2" t="str">
        <f aca="false">C254&amp;" =&gt; [ '"&amp;B254&amp;"', '"&amp;A254&amp;"' ],"</f>
        <v>116 =&gt; [ 'GOTO', 'goto' ],</v>
      </c>
      <c r="F254" s="2"/>
      <c r="G254" s="2"/>
    </row>
    <row r="255" customFormat="false" ht="12.8" hidden="false" customHeight="false" outlineLevel="0" collapsed="false">
      <c r="A255" s="2" t="s">
        <v>280</v>
      </c>
      <c r="B255" s="2" t="s">
        <v>281</v>
      </c>
      <c r="C255" s="2" t="n">
        <f aca="false">IF(C254="",100,C254)+1</f>
        <v>117</v>
      </c>
      <c r="D255" s="2"/>
      <c r="E255" s="2" t="str">
        <f aca="false">C255&amp;" =&gt; [ '"&amp;B255&amp;"', '"&amp;A255&amp;"' ],"</f>
        <v>117 =&gt; [ 'ON', 'on' ],</v>
      </c>
      <c r="F255" s="2"/>
      <c r="G255" s="2"/>
    </row>
    <row r="256" customFormat="false" ht="12.8" hidden="false" customHeight="false" outlineLevel="0" collapsed="false">
      <c r="A256" s="2" t="s">
        <v>90</v>
      </c>
      <c r="B256" s="2" t="s">
        <v>282</v>
      </c>
      <c r="C256" s="2" t="n">
        <f aca="false">IF(C255="",100,C255)+1</f>
        <v>118</v>
      </c>
      <c r="D256" s="2"/>
      <c r="E256" s="2" t="str">
        <f aca="false">C256&amp;" =&gt; [ '"&amp;B256&amp;"', '"&amp;A256&amp;"' ],"</f>
        <v>118 =&gt; [ 'PRINT', 'print' ],</v>
      </c>
      <c r="F256" s="2"/>
      <c r="G256" s="2"/>
    </row>
    <row r="257" customFormat="false" ht="12.8" hidden="false" customHeight="false" outlineLevel="0" collapsed="false">
      <c r="A257" s="2" t="s">
        <v>283</v>
      </c>
      <c r="B257" s="2" t="s">
        <v>95</v>
      </c>
      <c r="C257" s="2" t="n">
        <f aca="false">IF(C256="",100,C256)+1</f>
        <v>119</v>
      </c>
      <c r="D257" s="2"/>
      <c r="E257" s="2" t="str">
        <f aca="false">C257&amp;" =&gt; [ '"&amp;B257&amp;"', '"&amp;A257&amp;"' ],"</f>
        <v>119 =&gt; [ 'END', 'end' ],</v>
      </c>
      <c r="F257" s="2"/>
      <c r="G257" s="2"/>
    </row>
    <row r="258" customFormat="false" ht="12.8" hidden="false" customHeight="false" outlineLevel="0" collapsed="false">
      <c r="A258" s="2" t="s">
        <v>284</v>
      </c>
      <c r="B258" s="2" t="s">
        <v>285</v>
      </c>
      <c r="C258" s="2" t="n">
        <f aca="false">IF(C257="",100,C257)+1</f>
        <v>120</v>
      </c>
      <c r="D258" s="2"/>
      <c r="E258" s="2" t="str">
        <f aca="false">C258&amp;" =&gt; [ '"&amp;B258&amp;"', '"&amp;A258&amp;"' ],"</f>
        <v>120 =&gt; [ 'REM', 'rem' ],</v>
      </c>
      <c r="F258" s="2"/>
      <c r="G258" s="2"/>
    </row>
    <row r="259" customFormat="false" ht="12.8" hidden="false" customHeight="false" outlineLevel="0" collapsed="false">
      <c r="A259" s="2" t="s">
        <v>77</v>
      </c>
      <c r="B259" s="2" t="s">
        <v>286</v>
      </c>
      <c r="C259" s="2" t="n">
        <f aca="false">IF(C258="",100,C258)+1</f>
        <v>121</v>
      </c>
      <c r="D259" s="2"/>
      <c r="E259" s="2" t="str">
        <f aca="false">C259&amp;" =&gt; [ '"&amp;B259&amp;"', '"&amp;A259&amp;"' ],"</f>
        <v>121 =&gt; [ 'GOSUB', 'gosub' ],</v>
      </c>
      <c r="F259" s="2"/>
      <c r="G259" s="2"/>
    </row>
    <row r="260" customFormat="false" ht="12.8" hidden="false" customHeight="false" outlineLevel="0" collapsed="false">
      <c r="A260" s="2" t="s">
        <v>287</v>
      </c>
      <c r="B260" s="2" t="s">
        <v>288</v>
      </c>
      <c r="C260" s="2" t="n">
        <f aca="false">IF(C259="",100,C259)+1</f>
        <v>122</v>
      </c>
      <c r="D260" s="2"/>
      <c r="E260" s="2" t="str">
        <f aca="false">C260&amp;" =&gt; [ '"&amp;B260&amp;"', '"&amp;A260&amp;"' ],"</f>
        <v>122 =&gt; [ 'ARGS', 'args' ],</v>
      </c>
      <c r="F260" s="2"/>
      <c r="G260" s="2"/>
    </row>
    <row r="261" customFormat="false" ht="12.8" hidden="false" customHeight="false" outlineLevel="0" collapsed="false">
      <c r="A261" s="2" t="s">
        <v>289</v>
      </c>
      <c r="B261" s="2" t="s">
        <v>290</v>
      </c>
      <c r="C261" s="2" t="n">
        <f aca="false">IF(C260="",100,C260)+1</f>
        <v>123</v>
      </c>
      <c r="D261" s="2"/>
      <c r="E261" s="2" t="str">
        <f aca="false">C261&amp;" =&gt; [ '"&amp;B261&amp;"', '"&amp;A261&amp;"' ],"</f>
        <v>123 =&gt; [ 'RETURN', 'return' ],</v>
      </c>
      <c r="F261" s="2"/>
      <c r="G261" s="2"/>
    </row>
    <row r="262" customFormat="false" ht="12.8" hidden="false" customHeight="false" outlineLevel="0" collapsed="false">
      <c r="A262" s="2" t="s">
        <v>84</v>
      </c>
      <c r="B262" s="2" t="s">
        <v>291</v>
      </c>
      <c r="C262" s="2" t="n">
        <f aca="false">IF(C261="",100,C261)+1</f>
        <v>124</v>
      </c>
      <c r="D262" s="2"/>
      <c r="E262" s="2" t="str">
        <f aca="false">C262&amp;" =&gt; [ '"&amp;B262&amp;"', '"&amp;A262&amp;"' ],"</f>
        <v>124 =&gt; [ 'CALL', 'call' ],</v>
      </c>
      <c r="F262" s="2"/>
      <c r="G262" s="2"/>
    </row>
    <row r="263" customFormat="false" ht="12.8" hidden="false" customHeight="false" outlineLevel="0" collapsed="false">
      <c r="A263" s="2"/>
      <c r="B263" s="2" t="s">
        <v>292</v>
      </c>
      <c r="C263" s="2" t="n">
        <f aca="false">IF(C262="",100,C262)+1</f>
        <v>125</v>
      </c>
      <c r="D263" s="2"/>
      <c r="E263" s="2" t="str">
        <f aca="false">C263&amp;" =&gt; [ '"&amp;B263&amp;"', '"&amp;A263&amp;"' ],"</f>
        <v>125 =&gt; [ 'TO', '' ],</v>
      </c>
      <c r="F263" s="2"/>
      <c r="G263" s="2"/>
    </row>
    <row r="264" customFormat="false" ht="12.8" hidden="false" customHeight="false" outlineLevel="0" collapsed="false">
      <c r="A264" s="2" t="s">
        <v>111</v>
      </c>
      <c r="B264" s="2" t="s">
        <v>293</v>
      </c>
      <c r="C264" s="2" t="n">
        <f aca="false">IF(C263="",100,C263)+1</f>
        <v>126</v>
      </c>
      <c r="D264" s="2"/>
      <c r="E264" s="2" t="str">
        <f aca="false">C264&amp;" =&gt; [ '"&amp;B264&amp;"', '"&amp;A264&amp;"' ],"</f>
        <v>126 =&gt; [ 'MENU', 'menu' ],</v>
      </c>
      <c r="F264" s="2"/>
      <c r="G264" s="2"/>
    </row>
    <row r="265" customFormat="false" ht="12.8" hidden="false" customHeight="false" outlineLevel="0" collapsed="false">
      <c r="A265" s="2" t="s">
        <v>98</v>
      </c>
      <c r="B265" s="2" t="s">
        <v>294</v>
      </c>
      <c r="C265" s="2" t="n">
        <f aca="false">IF(C264="",100,C264)+1</f>
        <v>127</v>
      </c>
      <c r="D265" s="2"/>
      <c r="E265" s="2" t="str">
        <f aca="false">C265&amp;" =&gt; [ '"&amp;B265&amp;"', '"&amp;A265&amp;"' ],"</f>
        <v>127 =&gt; [ 'OPTION', 'option' ],</v>
      </c>
      <c r="F265" s="2"/>
      <c r="G265" s="2"/>
    </row>
    <row r="266" customFormat="false" ht="12.8" hidden="false" customHeight="false" outlineLevel="0" collapsed="false">
      <c r="A266" s="2" t="s">
        <v>295</v>
      </c>
      <c r="B266" s="2" t="s">
        <v>296</v>
      </c>
      <c r="C266" s="2" t="n">
        <f aca="false">IF(C265="",100,C265)+1</f>
        <v>128</v>
      </c>
      <c r="D266" s="2"/>
      <c r="E266" s="2" t="str">
        <f aca="false">C266&amp;" =&gt; [ '"&amp;B266&amp;"', '"&amp;A266&amp;"' ],"</f>
        <v>128 =&gt; [ 'OPTIONS', 'options' ],</v>
      </c>
      <c r="F266" s="2"/>
      <c r="G266" s="2"/>
    </row>
    <row r="267" customFormat="false" ht="12.8" hidden="false" customHeight="false" outlineLevel="0" collapsed="false">
      <c r="A267" s="2" t="s">
        <v>297</v>
      </c>
      <c r="B267" s="2" t="s">
        <v>298</v>
      </c>
      <c r="C267" s="2" t="n">
        <f aca="false">IF(C266="",100,C266)+1</f>
        <v>129</v>
      </c>
      <c r="D267" s="2"/>
      <c r="E267" s="2" t="str">
        <f aca="false">C267&amp;" =&gt; [ '"&amp;B267&amp;"', '"&amp;A267&amp;"' ],"</f>
        <v>129 =&gt; [ 'WORD', 'word' ],</v>
      </c>
      <c r="F267" s="2"/>
      <c r="G267" s="2"/>
    </row>
    <row r="268" customFormat="false" ht="12.8" hidden="false" customHeight="false" outlineLevel="0" collapsed="false">
      <c r="A268" s="2" t="s">
        <v>299</v>
      </c>
      <c r="B268" s="2" t="s">
        <v>300</v>
      </c>
      <c r="C268" s="2" t="n">
        <f aca="false">IF(C267="",100,C267)+1</f>
        <v>130</v>
      </c>
      <c r="D268" s="2"/>
      <c r="E268" s="2" t="str">
        <f aca="false">C268&amp;" =&gt; [ '"&amp;B268&amp;"', '"&amp;A268&amp;"' ],"</f>
        <v>130 =&gt; [ 'TITLE', 'title' ],</v>
      </c>
      <c r="F268" s="2"/>
      <c r="G268" s="2"/>
    </row>
    <row r="269" customFormat="false" ht="12.8" hidden="false" customHeight="false" outlineLevel="0" collapsed="false">
      <c r="A269" s="2" t="s">
        <v>301</v>
      </c>
      <c r="B269" s="2" t="s">
        <v>302</v>
      </c>
      <c r="C269" s="2" t="n">
        <f aca="false">IF(C268="",100,C268)+1</f>
        <v>131</v>
      </c>
      <c r="D269" s="2"/>
      <c r="E269" s="2" t="str">
        <f aca="false">C269&amp;" =&gt; [ '"&amp;B269&amp;"', '"&amp;A269&amp;"' ],"</f>
        <v>131 =&gt; [ 'PAGER', 'pager' ],</v>
      </c>
      <c r="F269" s="2"/>
      <c r="G269" s="2"/>
    </row>
    <row r="270" customFormat="false" ht="12.8" hidden="false" customHeight="false" outlineLevel="0" collapsed="false">
      <c r="A270" s="2"/>
      <c r="B270" s="2" t="s">
        <v>303</v>
      </c>
      <c r="C270" s="2" t="n">
        <f aca="false">IF(C269="",100,C269)+1</f>
        <v>132</v>
      </c>
      <c r="D270" s="2"/>
      <c r="E270" s="2" t="str">
        <f aca="false">C270&amp;" =&gt; [ '"&amp;B270&amp;"', '"&amp;A270&amp;"' ],"</f>
        <v>132 =&gt; [ 'pagerShort', '' ],</v>
      </c>
      <c r="F270" s="2"/>
      <c r="G270" s="2"/>
    </row>
    <row r="271" customFormat="false" ht="12.8" hidden="false" customHeight="false" outlineLevel="0" collapsed="false">
      <c r="A271" s="2"/>
      <c r="B271" s="2" t="s">
        <v>304</v>
      </c>
      <c r="C271" s="2" t="n">
        <f aca="false">IF(C270="",100,C270)+1</f>
        <v>133</v>
      </c>
      <c r="D271" s="2"/>
      <c r="E271" s="2" t="str">
        <f aca="false">C271&amp;" =&gt; [ '"&amp;B271&amp;"', '"&amp;A271&amp;"' ],"</f>
        <v>133 =&gt; [ 'pagerLong', '' ],</v>
      </c>
      <c r="F271" s="2"/>
      <c r="G271" s="2"/>
    </row>
    <row r="272" customFormat="false" ht="12.8" hidden="false" customHeight="false" outlineLevel="0" collapsed="false">
      <c r="A272" s="2" t="s">
        <v>146</v>
      </c>
      <c r="B272" s="2" t="s">
        <v>305</v>
      </c>
      <c r="C272" s="2" t="n">
        <f aca="false">IF(C271="",100,C271)+1</f>
        <v>134</v>
      </c>
      <c r="D272" s="2"/>
      <c r="E272" s="2" t="str">
        <f aca="false">C272&amp;" =&gt; [ '"&amp;B272&amp;"', '"&amp;A272&amp;"' ],"</f>
        <v>134 =&gt; [ 'INPUT', 'input' ],</v>
      </c>
      <c r="F272" s="2"/>
      <c r="G272" s="2"/>
    </row>
    <row r="273" customFormat="false" ht="12.8" hidden="false" customHeight="false" outlineLevel="0" collapsed="false">
      <c r="A273" s="2"/>
      <c r="B273" s="2" t="s">
        <v>306</v>
      </c>
      <c r="C273" s="2" t="n">
        <f aca="false">IF(C272="",100,C272)+1</f>
        <v>135</v>
      </c>
      <c r="D273" s="2"/>
      <c r="E273" s="2" t="str">
        <f aca="false">C273&amp;" =&gt; [ '"&amp;B273&amp;"', '"&amp;A273&amp;"' ],"</f>
        <v>135 =&gt; [ 'FROM', '' ],</v>
      </c>
      <c r="F273" s="2"/>
      <c r="G273" s="2"/>
    </row>
    <row r="274" customFormat="false" ht="12.8" hidden="false" customHeight="false" outlineLevel="0" collapsed="false">
      <c r="A274" s="2"/>
      <c r="B274" s="2" t="s">
        <v>156</v>
      </c>
      <c r="C274" s="2" t="n">
        <f aca="false">IF(C273="",100,C273)+1</f>
        <v>136</v>
      </c>
      <c r="D274" s="2"/>
      <c r="E274" s="2" t="str">
        <f aca="false">C274&amp;" =&gt; [ '"&amp;B274&amp;"', '"&amp;A274&amp;"' ],"</f>
        <v>136 =&gt; [ 'date', '' ],</v>
      </c>
      <c r="F274" s="2"/>
      <c r="G274" s="2"/>
    </row>
    <row r="275" customFormat="false" ht="12.8" hidden="false" customHeight="false" outlineLevel="0" collapsed="false">
      <c r="A275" s="2"/>
      <c r="B275" s="2" t="s">
        <v>157</v>
      </c>
      <c r="C275" s="2" t="n">
        <f aca="false">IF(C274="",100,C274)+1</f>
        <v>137</v>
      </c>
      <c r="D275" s="2"/>
      <c r="E275" s="2" t="str">
        <f aca="false">C275&amp;" =&gt; [ '"&amp;B275&amp;"', '"&amp;A275&amp;"' ],"</f>
        <v>137 =&gt; [ 'positiveInteger', '' ],</v>
      </c>
      <c r="F275" s="2"/>
      <c r="G275" s="2"/>
    </row>
    <row r="276" customFormat="false" ht="12.8" hidden="false" customHeight="false" outlineLevel="0" collapsed="false">
      <c r="A276" s="2"/>
      <c r="B276" s="2" t="s">
        <v>158</v>
      </c>
      <c r="C276" s="2" t="n">
        <f aca="false">IF(C275="",100,C275)+1</f>
        <v>138</v>
      </c>
      <c r="D276" s="2"/>
      <c r="E276" s="2" t="str">
        <f aca="false">C276&amp;" =&gt; [ '"&amp;B276&amp;"', '"&amp;A276&amp;"' ],"</f>
        <v>138 =&gt; [ 'positiveDecimal', '' ],</v>
      </c>
      <c r="F276" s="2"/>
      <c r="G276" s="2"/>
    </row>
    <row r="277" customFormat="false" ht="12.8" hidden="false" customHeight="false" outlineLevel="0" collapsed="false">
      <c r="A277" s="2"/>
      <c r="B277" s="2" t="s">
        <v>159</v>
      </c>
      <c r="C277" s="2" t="n">
        <f aca="false">IF(C276="",100,C276)+1</f>
        <v>139</v>
      </c>
      <c r="D277" s="2"/>
      <c r="E277" s="2" t="str">
        <f aca="false">C277&amp;" =&gt; [ '"&amp;B277&amp;"', '"&amp;A277&amp;"' ],"</f>
        <v>139 =&gt; [ 'string', '' ],</v>
      </c>
      <c r="F277" s="2"/>
      <c r="G277" s="2"/>
    </row>
    <row r="278" customFormat="false" ht="12.8" hidden="false" customHeight="false" outlineLevel="0" collapsed="false">
      <c r="A278" s="2"/>
      <c r="B278" s="2" t="s">
        <v>160</v>
      </c>
      <c r="C278" s="2" t="n">
        <f aca="false">IF(C277="",100,C277)+1</f>
        <v>140</v>
      </c>
      <c r="D278" s="2"/>
      <c r="E278" s="2" t="str">
        <f aca="false">C278&amp;" =&gt; [ '"&amp;B278&amp;"', '"&amp;A278&amp;"' ],"</f>
        <v>140 =&gt; [ 'phone', '' ],</v>
      </c>
      <c r="F278" s="2"/>
      <c r="G278" s="2"/>
    </row>
    <row r="279" customFormat="false" ht="12.8" hidden="false" customHeight="false" outlineLevel="0" collapsed="false">
      <c r="A279" s="2"/>
      <c r="B279" s="2" t="s">
        <v>161</v>
      </c>
      <c r="C279" s="2" t="n">
        <f aca="false">IF(C278="",100,C278)+1</f>
        <v>141</v>
      </c>
      <c r="D279" s="2"/>
      <c r="E279" s="2" t="str">
        <f aca="false">C279&amp;" =&gt; [ '"&amp;B279&amp;"', '"&amp;A279&amp;"' ],"</f>
        <v>141 =&gt; [ 'email', '' ],</v>
      </c>
      <c r="F279" s="2"/>
      <c r="G279" s="2"/>
    </row>
    <row r="280" customFormat="false" ht="12.8" hidden="false" customHeight="false" outlineLevel="0" collapsed="false">
      <c r="A280" s="2" t="s">
        <v>178</v>
      </c>
      <c r="B280" s="2" t="s">
        <v>307</v>
      </c>
      <c r="C280" s="2" t="n">
        <f aca="false">IF(C279="",100,C279)+1</f>
        <v>142</v>
      </c>
      <c r="D280" s="2"/>
      <c r="E280" s="2" t="str">
        <f aca="false">C280&amp;" =&gt; [ '"&amp;B280&amp;"', '"&amp;A280&amp;"' ],"</f>
        <v>142 =&gt; [ 'SET', 'set' ],</v>
      </c>
      <c r="G280" s="2"/>
    </row>
    <row r="281" customFormat="false" ht="12.8" hidden="false" customHeight="false" outlineLevel="0" collapsed="false">
      <c r="A281" s="2" t="s">
        <v>182</v>
      </c>
      <c r="B281" s="2" t="s">
        <v>308</v>
      </c>
      <c r="C281" s="2" t="n">
        <f aca="false">IF(C280="",100,C280)+1</f>
        <v>143</v>
      </c>
      <c r="D281" s="2"/>
      <c r="E281" s="2" t="str">
        <f aca="false">C281&amp;" =&gt; [ '"&amp;B281&amp;"', '"&amp;A281&amp;"' ],"</f>
        <v>143 =&gt; [ 'CLEAR', 'clear' ],</v>
      </c>
      <c r="G281" s="2"/>
    </row>
    <row r="282" customFormat="false" ht="12.8" hidden="false" customHeight="false" outlineLevel="0" collapsed="false">
      <c r="A282" s="2"/>
      <c r="B282" s="2" t="s">
        <v>309</v>
      </c>
      <c r="C282" s="2" t="n">
        <f aca="false">IF(C281="",100,C281)+1</f>
        <v>144</v>
      </c>
      <c r="D282" s="2"/>
      <c r="E282" s="2" t="str">
        <f aca="false">C282&amp;" =&gt; [ '"&amp;B282&amp;"', '"&amp;A282&amp;"' ],"</f>
        <v>144 =&gt; [ 'ALL', '' ],</v>
      </c>
      <c r="G282" s="2"/>
    </row>
    <row r="283" customFormat="false" ht="12.8" hidden="false" customHeight="false" outlineLevel="0" collapsed="false">
      <c r="A283" s="2" t="s">
        <v>310</v>
      </c>
      <c r="B283" s="2" t="s">
        <v>311</v>
      </c>
      <c r="C283" s="2" t="n">
        <f aca="false">IF(C282="",100,C282)+1</f>
        <v>145</v>
      </c>
      <c r="D283" s="2"/>
      <c r="E283" s="2" t="str">
        <f aca="false">C283&amp;" =&gt; [ '"&amp;B283&amp;"', '"&amp;A283&amp;"' ],"</f>
        <v>145 =&gt; [ 'INC', 'inc' ],</v>
      </c>
      <c r="G283" s="2"/>
    </row>
    <row r="284" customFormat="false" ht="12.8" hidden="false" customHeight="false" outlineLevel="0" collapsed="false">
      <c r="A284" s="2" t="s">
        <v>312</v>
      </c>
      <c r="B284" s="2" t="s">
        <v>313</v>
      </c>
      <c r="C284" s="2" t="n">
        <f aca="false">IF(C283="",100,C283)+1</f>
        <v>146</v>
      </c>
      <c r="D284" s="2"/>
      <c r="E284" s="2" t="str">
        <f aca="false">C284&amp;" =&gt; [ '"&amp;B284&amp;"', '"&amp;A284&amp;"' ],"</f>
        <v>146 =&gt; [ 'DEC', 'dec' ],</v>
      </c>
      <c r="G284" s="2"/>
    </row>
    <row r="285" customFormat="false" ht="12.8" hidden="false" customHeight="false" outlineLevel="0" collapsed="false">
      <c r="A285" s="2" t="s">
        <v>314</v>
      </c>
      <c r="B285" s="2" t="s">
        <v>315</v>
      </c>
      <c r="C285" s="2" t="n">
        <f aca="false">IF(C284="",100,C284)+1</f>
        <v>147</v>
      </c>
      <c r="D285" s="2"/>
      <c r="E285" s="2" t="str">
        <f aca="false">C285&amp;" =&gt; [ '"&amp;B285&amp;"', '"&amp;A285&amp;"' ],"</f>
        <v>147 =&gt; [ 'MUL', 'mul' ],</v>
      </c>
      <c r="G285" s="2"/>
    </row>
    <row r="286" customFormat="false" ht="12.8" hidden="false" customHeight="false" outlineLevel="0" collapsed="false">
      <c r="A286" s="2" t="s">
        <v>316</v>
      </c>
      <c r="B286" s="2" t="s">
        <v>317</v>
      </c>
      <c r="C286" s="2" t="n">
        <f aca="false">IF(C285="",100,C285)+1</f>
        <v>148</v>
      </c>
      <c r="D286" s="2"/>
      <c r="E286" s="2" t="str">
        <f aca="false">C286&amp;" =&gt; [ '"&amp;B286&amp;"', '"&amp;A286&amp;"' ],"</f>
        <v>148 =&gt; [ 'DIV', 'div' ],</v>
      </c>
      <c r="G286" s="2"/>
    </row>
    <row r="287" customFormat="false" ht="12.8" hidden="false" customHeight="false" outlineLevel="0" collapsed="false">
      <c r="A287" s="2" t="s">
        <v>318</v>
      </c>
      <c r="B287" s="2" t="s">
        <v>319</v>
      </c>
      <c r="C287" s="2" t="n">
        <f aca="false">IF(C286="",100,C286)+1</f>
        <v>149</v>
      </c>
      <c r="D287" s="2"/>
      <c r="E287" s="2" t="str">
        <f aca="false">C287&amp;" =&gt; [ '"&amp;B287&amp;"', '"&amp;A287&amp;"' ],"</f>
        <v>149 =&gt; [ 'MOD', 'mod' ],</v>
      </c>
      <c r="G287" s="2"/>
    </row>
    <row r="288" customFormat="false" ht="12.8" hidden="false" customHeight="false" outlineLevel="0" collapsed="false">
      <c r="A288" s="2" t="s">
        <v>320</v>
      </c>
      <c r="B288" s="2" t="s">
        <v>321</v>
      </c>
      <c r="C288" s="2" t="n">
        <f aca="false">IF(C287="",100,C287)+1</f>
        <v>150</v>
      </c>
      <c r="D288" s="2"/>
      <c r="E288" s="2" t="str">
        <f aca="false">C288&amp;" =&gt; [ '"&amp;B288&amp;"', '"&amp;A288&amp;"' ],"</f>
        <v>150 =&gt; [ 'CONCAT', 'concat' ],</v>
      </c>
      <c r="G288" s="2"/>
    </row>
    <row r="289" customFormat="false" ht="12.8" hidden="false" customHeight="false" outlineLevel="0" collapsed="false">
      <c r="A289" s="2" t="s">
        <v>322</v>
      </c>
      <c r="B289" s="2" t="s">
        <v>323</v>
      </c>
      <c r="C289" s="2" t="n">
        <f aca="false">IF(C288="",100,C288)+1</f>
        <v>151</v>
      </c>
      <c r="D289" s="2"/>
      <c r="E289" s="2" t="str">
        <f aca="false">C289&amp;" =&gt; [ '"&amp;B289&amp;"', '"&amp;A289&amp;"' ],"</f>
        <v>151 =&gt; [ 'USERID', 'userid' ],</v>
      </c>
      <c r="G289" s="2"/>
    </row>
    <row r="290" customFormat="false" ht="12.8" hidden="false" customHeight="false" outlineLevel="0" collapsed="false">
      <c r="A290" s="2" t="s">
        <v>324</v>
      </c>
      <c r="B290" s="2" t="s">
        <v>325</v>
      </c>
      <c r="C290" s="2" t="n">
        <f aca="false">IF(C289="",100,C289)+1</f>
        <v>152</v>
      </c>
      <c r="D290" s="2"/>
      <c r="E290" s="2" t="str">
        <f aca="false">C290&amp;" =&gt; [ '"&amp;B290&amp;"', '"&amp;A290&amp;"' ],"</f>
        <v>152 =&gt; [ 'SPLIT', 'split' ],</v>
      </c>
      <c r="G290" s="2"/>
    </row>
    <row r="291" customFormat="false" ht="12.8" hidden="false" customHeight="false" outlineLevel="0" collapsed="false">
      <c r="A291" s="2" t="s">
        <v>326</v>
      </c>
      <c r="B291" s="2" t="s">
        <v>327</v>
      </c>
      <c r="C291" s="2" t="n">
        <f aca="false">IF(C290="",100,C290)+1</f>
        <v>153</v>
      </c>
      <c r="D291" s="2"/>
      <c r="E291" s="2" t="str">
        <f aca="false">C291&amp;" =&gt; [ '"&amp;B291&amp;"', '"&amp;A291&amp;"' ],"</f>
        <v>153 =&gt; [ 'LOG', 'log' ],</v>
      </c>
      <c r="G291" s="2"/>
    </row>
    <row r="292" customFormat="false" ht="12.8" hidden="false" customHeight="false" outlineLevel="0" collapsed="false">
      <c r="A292" s="2" t="s">
        <v>328</v>
      </c>
      <c r="B292" s="2" t="s">
        <v>58</v>
      </c>
      <c r="C292" s="2" t="n">
        <f aca="false">IF(C291="",100,C291)+1</f>
        <v>154</v>
      </c>
      <c r="D292" s="2"/>
      <c r="E292" s="2" t="str">
        <f aca="false">C292&amp;" =&gt; [ '"&amp;B292&amp;"', '"&amp;A292&amp;"' ],"</f>
        <v>154 =&gt; [ 'BOTNAME', 'botname' ],</v>
      </c>
      <c r="G292" s="2"/>
    </row>
    <row r="293" customFormat="false" ht="12.8" hidden="false" customHeight="false" outlineLevel="0" collapsed="false">
      <c r="A293" s="2" t="s">
        <v>329</v>
      </c>
      <c r="B293" s="2" t="s">
        <v>330</v>
      </c>
      <c r="C293" s="2" t="n">
        <f aca="false">IF(C292="",100,C292)+1</f>
        <v>155</v>
      </c>
      <c r="D293" s="2"/>
      <c r="E293" s="2" t="str">
        <f aca="false">C293&amp;" =&gt; [ '"&amp;B293&amp;"', '"&amp;A293&amp;"' ],"</f>
        <v>155 =&gt; [ 'LOCALE', 'locale' ],</v>
      </c>
      <c r="G293" s="2"/>
    </row>
    <row r="294" customFormat="false" ht="12.8" hidden="false" customHeight="false" outlineLevel="0" collapsed="false">
      <c r="A294" s="2"/>
      <c r="B294" s="2" t="s">
        <v>309</v>
      </c>
      <c r="C294" s="2" t="n">
        <f aca="false">IF(C293="",100,C293)+1</f>
        <v>156</v>
      </c>
      <c r="D294" s="2"/>
      <c r="E294" s="2" t="str">
        <f aca="false">C294&amp;" =&gt; [ '"&amp;B294&amp;"', '"&amp;A294&amp;"' ],"</f>
        <v>156 =&gt; [ 'ALL', '' ],</v>
      </c>
      <c r="G294" s="2"/>
    </row>
    <row r="295" customFormat="false" ht="12.8" hidden="false" customHeight="false" outlineLevel="0" collapsed="false">
      <c r="A295" s="2"/>
      <c r="B295" s="2" t="s">
        <v>331</v>
      </c>
      <c r="C295" s="2" t="n">
        <f aca="false">IF(C294="",100,C294)+1</f>
        <v>157</v>
      </c>
      <c r="D295" s="2"/>
      <c r="E295" s="2" t="str">
        <f aca="false">C295&amp;" =&gt; [ '"&amp;B295&amp;"', '"&amp;A295&amp;"' ],"</f>
        <v>157 =&gt; [ 'CHANNELS', '' ],</v>
      </c>
      <c r="G295" s="2"/>
    </row>
    <row r="296" customFormat="false" ht="12.8" hidden="false" customHeight="false" outlineLevel="0" collapsed="false">
      <c r="A296" s="2" t="s">
        <v>206</v>
      </c>
      <c r="B296" s="2" t="s">
        <v>332</v>
      </c>
      <c r="C296" s="2" t="n">
        <f aca="false">IF(C295="",100,C295)+1</f>
        <v>158</v>
      </c>
      <c r="D296" s="2"/>
      <c r="E296" s="2" t="str">
        <f aca="false">C296&amp;" =&gt; [ '"&amp;B296&amp;"', '"&amp;A296&amp;"' ],"</f>
        <v>158 =&gt; [ 'CHANNEL', 'channel' ],</v>
      </c>
      <c r="G296" s="2"/>
    </row>
    <row r="297" customFormat="false" ht="12.8" hidden="false" customHeight="false" outlineLevel="0" collapsed="false">
      <c r="A297" s="2"/>
      <c r="B297" s="2" t="s">
        <v>333</v>
      </c>
      <c r="C297" s="2" t="n">
        <f aca="false">IF(C296="",100,C296)+1</f>
        <v>159</v>
      </c>
      <c r="D297" s="2"/>
      <c r="E297" s="2" t="str">
        <f aca="false">C297&amp;" =&gt; [ '"&amp;B297&amp;"', '"&amp;A297&amp;"' ],"</f>
        <v>159 =&gt; [ 'DELETE', '' ],</v>
      </c>
      <c r="G297" s="2"/>
    </row>
    <row r="298" customFormat="false" ht="12.8" hidden="false" customHeight="false" outlineLevel="0" collapsed="false">
      <c r="A298" s="2" t="s">
        <v>334</v>
      </c>
      <c r="B298" s="2" t="s">
        <v>335</v>
      </c>
      <c r="C298" s="2" t="n">
        <f aca="false">IF(C297="",100,C297)+1</f>
        <v>160</v>
      </c>
      <c r="D298" s="2"/>
      <c r="E298" s="2" t="str">
        <f aca="false">C298&amp;" =&gt; [ '"&amp;B298&amp;"', '"&amp;A298&amp;"' ],"</f>
        <v>160 =&gt; [ 'TUNNEL', 'tunnel' ],</v>
      </c>
      <c r="G298" s="2"/>
    </row>
    <row r="299" customFormat="false" ht="12.8" hidden="false" customHeight="false" outlineLevel="0" collapsed="false">
      <c r="A299" s="2"/>
      <c r="B299" s="2" t="s">
        <v>212</v>
      </c>
      <c r="C299" s="2" t="n">
        <f aca="false">IF(C298="",100,C298)+1</f>
        <v>161</v>
      </c>
      <c r="D299" s="2"/>
      <c r="E299" s="2" t="str">
        <f aca="false">C299&amp;" =&gt; [ '"&amp;B299&amp;"', '"&amp;A299&amp;"' ],"</f>
        <v>161 =&gt; [ 'current', '' ],</v>
      </c>
      <c r="G299" s="2"/>
    </row>
    <row r="300" customFormat="false" ht="12.8" hidden="false" customHeight="false" outlineLevel="0" collapsed="false">
      <c r="A300" s="2"/>
      <c r="B300" s="2" t="s">
        <v>213</v>
      </c>
      <c r="C300" s="2" t="n">
        <f aca="false">IF(C299="",100,C299)+1</f>
        <v>162</v>
      </c>
      <c r="D300" s="2"/>
      <c r="E300" s="2" t="str">
        <f aca="false">C300&amp;" =&gt; [ '"&amp;B300&amp;"', '"&amp;A300&amp;"' ],"</f>
        <v>162 =&gt; [ 'new', '' ],</v>
      </c>
      <c r="G300" s="2"/>
    </row>
    <row r="301" customFormat="false" ht="12.8" hidden="false" customHeight="false" outlineLevel="0" collapsed="false">
      <c r="A301" s="2"/>
      <c r="B301" s="2" t="s">
        <v>216</v>
      </c>
      <c r="C301" s="2" t="n">
        <f aca="false">IF(C300="",100,C300)+1</f>
        <v>163</v>
      </c>
      <c r="D301" s="2"/>
      <c r="E301" s="2" t="str">
        <f aca="false">C301&amp;" =&gt; [ '"&amp;B301&amp;"', '"&amp;A301&amp;"' ],"</f>
        <v>163 =&gt; [ 'text', '' ],</v>
      </c>
      <c r="G301" s="2"/>
    </row>
    <row r="302" customFormat="false" ht="12.8" hidden="false" customHeight="false" outlineLevel="0" collapsed="false">
      <c r="A302" s="2"/>
      <c r="B302" s="2" t="s">
        <v>217</v>
      </c>
      <c r="C302" s="2" t="n">
        <f aca="false">IF(C301="",100,C301)+1</f>
        <v>164</v>
      </c>
      <c r="D302" s="2"/>
      <c r="E302" s="2" t="str">
        <f aca="false">C302&amp;" =&gt; [ '"&amp;B302&amp;"', '"&amp;A302&amp;"' ],"</f>
        <v>164 =&gt; [ 'all', '' ],</v>
      </c>
      <c r="G302" s="2"/>
    </row>
    <row r="303" customFormat="false" ht="12.8" hidden="false" customHeight="false" outlineLevel="0" collapsed="false">
      <c r="A303" s="2"/>
      <c r="B303" s="2" t="s">
        <v>218</v>
      </c>
      <c r="C303" s="2" t="n">
        <f aca="false">IF(C302="",100,C302)+1</f>
        <v>165</v>
      </c>
      <c r="D303" s="2"/>
      <c r="E303" s="2" t="str">
        <f aca="false">C303&amp;" =&gt; [ '"&amp;B303&amp;"', '"&amp;A303&amp;"' ],"</f>
        <v>165 =&gt; [ 'allButText', '' ],</v>
      </c>
      <c r="G303" s="2"/>
    </row>
    <row r="304" customFormat="false" ht="12.8" hidden="false" customHeight="false" outlineLevel="0" collapsed="false">
      <c r="A304" s="2"/>
      <c r="B304" s="2" t="s">
        <v>219</v>
      </c>
      <c r="C304" s="2" t="n">
        <f aca="false">IF(C303="",100,C303)+1</f>
        <v>166</v>
      </c>
      <c r="D304" s="2"/>
      <c r="E304" s="2" t="str">
        <f aca="false">C304&amp;" =&gt; [ '"&amp;B304&amp;"', '"&amp;A304&amp;"' ],"</f>
        <v>166 =&gt; [ 'nothing', '' ],</v>
      </c>
      <c r="G304" s="2"/>
    </row>
    <row r="305" customFormat="false" ht="12.8" hidden="false" customHeight="false" outlineLevel="0" collapsed="false">
      <c r="A305" s="2"/>
      <c r="B305" s="2" t="s">
        <v>165</v>
      </c>
      <c r="C305" s="2" t="n">
        <f aca="false">IF(C304="",100,C304)+1</f>
        <v>167</v>
      </c>
      <c r="D305" s="2"/>
      <c r="E305" s="2" t="str">
        <f aca="false">C305&amp;" =&gt; [ '"&amp;B305&amp;"', '"&amp;A305&amp;"' ],"</f>
        <v>167 =&gt; [ 'image', '' ],</v>
      </c>
      <c r="G305" s="2"/>
    </row>
    <row r="306" customFormat="false" ht="12.8" hidden="false" customHeight="false" outlineLevel="0" collapsed="false">
      <c r="A306" s="2"/>
      <c r="B306" s="2" t="s">
        <v>166</v>
      </c>
      <c r="C306" s="2" t="n">
        <f aca="false">IF(C305="",100,C305)+1</f>
        <v>168</v>
      </c>
      <c r="D306" s="2"/>
      <c r="E306" s="2" t="str">
        <f aca="false">C306&amp;" =&gt; [ '"&amp;B306&amp;"', '"&amp;A306&amp;"' ],"</f>
        <v>168 =&gt; [ 'audio', '' ],</v>
      </c>
      <c r="G306" s="2"/>
    </row>
    <row r="307" customFormat="false" ht="12.8" hidden="false" customHeight="false" outlineLevel="0" collapsed="false">
      <c r="A307" s="2"/>
      <c r="B307" s="2" t="s">
        <v>167</v>
      </c>
      <c r="C307" s="2" t="n">
        <f aca="false">IF(C306="",100,C306)+1</f>
        <v>169</v>
      </c>
      <c r="D307" s="2"/>
      <c r="E307" s="2" t="str">
        <f aca="false">C307&amp;" =&gt; [ '"&amp;B307&amp;"', '"&amp;A307&amp;"' ],"</f>
        <v>169 =&gt; [ 'voice', '' ],</v>
      </c>
      <c r="G307" s="2"/>
    </row>
    <row r="308" customFormat="false" ht="12.8" hidden="false" customHeight="false" outlineLevel="0" collapsed="false">
      <c r="A308" s="2"/>
      <c r="B308" s="2" t="s">
        <v>168</v>
      </c>
      <c r="C308" s="2" t="n">
        <f aca="false">IF(C307="",100,C307)+1</f>
        <v>170</v>
      </c>
      <c r="D308" s="2"/>
      <c r="E308" s="2" t="str">
        <f aca="false">C308&amp;" =&gt; [ '"&amp;B308&amp;"', '"&amp;A308&amp;"' ],"</f>
        <v>170 =&gt; [ 'video', '' ],</v>
      </c>
      <c r="G308" s="2"/>
    </row>
    <row r="309" customFormat="false" ht="12.8" hidden="false" customHeight="false" outlineLevel="0" collapsed="false">
      <c r="A309" s="2"/>
      <c r="B309" s="2" t="s">
        <v>170</v>
      </c>
      <c r="C309" s="2" t="n">
        <f aca="false">IF(C308="",100,C308)+1</f>
        <v>171</v>
      </c>
      <c r="D309" s="2"/>
      <c r="E309" s="2" t="str">
        <f aca="false">C309&amp;" =&gt; [ '"&amp;B309&amp;"', '"&amp;A309&amp;"' ],"</f>
        <v>171 =&gt; [ 'document', '' ],</v>
      </c>
      <c r="G309" s="2"/>
    </row>
    <row r="310" customFormat="false" ht="12.8" hidden="false" customHeight="false" outlineLevel="0" collapsed="false">
      <c r="A310" s="2"/>
      <c r="B310" s="2" t="s">
        <v>171</v>
      </c>
      <c r="C310" s="2" t="n">
        <f aca="false">IF(C309="",100,C309)+1</f>
        <v>172</v>
      </c>
      <c r="D310" s="2"/>
      <c r="E310" s="2" t="str">
        <f aca="false">C310&amp;" =&gt; [ '"&amp;B310&amp;"', '"&amp;A310&amp;"' ],"</f>
        <v>172 =&gt; [ 'location', '' ],</v>
      </c>
      <c r="G310" s="2"/>
    </row>
    <row r="311" customFormat="false" ht="12.8" hidden="false" customHeight="false" outlineLevel="0" collapsed="false">
      <c r="A311" s="2" t="s">
        <v>336</v>
      </c>
      <c r="B311" s="2" t="s">
        <v>202</v>
      </c>
      <c r="C311" s="2" t="n">
        <f aca="false">IF(C310="",100,C310)+1</f>
        <v>173</v>
      </c>
      <c r="D311" s="2"/>
      <c r="E311" s="2" t="str">
        <f aca="false">C311&amp;" =&gt; [ '"&amp;B311&amp;"', '"&amp;A311&amp;"' ],"</f>
        <v>173 =&gt; [ 'ABORT', 'abort' ],</v>
      </c>
      <c r="G311" s="2"/>
    </row>
    <row r="312" customFormat="false" ht="12.8" hidden="false" customHeight="false" outlineLevel="0" collapsed="false">
      <c r="A312" s="2" t="s">
        <v>337</v>
      </c>
      <c r="B312" s="2" t="s">
        <v>338</v>
      </c>
      <c r="C312" s="2" t="n">
        <f aca="false">IF(C311="",100,C311)+1</f>
        <v>174</v>
      </c>
      <c r="E312" s="2" t="str">
        <f aca="false">C312&amp;" =&gt; [ '"&amp;B312&amp;"', '"&amp;A312&amp;"' ],"</f>
        <v>174 =&gt; [ 'DATA', 'data' ],</v>
      </c>
      <c r="G312" s="2"/>
    </row>
    <row r="313" customFormat="false" ht="12.8" hidden="false" customHeight="false" outlineLevel="0" collapsed="false">
      <c r="B313" s="2" t="s">
        <v>339</v>
      </c>
      <c r="C313" s="2" t="n">
        <f aca="false">IF(C312="",100,C312)+1</f>
        <v>175</v>
      </c>
      <c r="E313" s="2" t="str">
        <f aca="false">C313&amp;" =&gt; [ '"&amp;B313&amp;"', '"&amp;A313&amp;"' ],"</f>
        <v>175 =&gt; [ 'GET', '' ],</v>
      </c>
      <c r="G313" s="2"/>
    </row>
    <row r="314" customFormat="false" ht="12.8" hidden="false" customHeight="false" outlineLevel="0" collapsed="false">
      <c r="A314" s="2" t="s">
        <v>340</v>
      </c>
      <c r="B314" s="2" t="s">
        <v>222</v>
      </c>
      <c r="C314" s="2" t="n">
        <f aca="false">IF(C313="",100,C313)+1</f>
        <v>176</v>
      </c>
      <c r="E314" s="2" t="str">
        <f aca="false">C314&amp;" =&gt; [ '"&amp;B314&amp;"', '"&amp;A314&amp;"' ],"</f>
        <v>176 =&gt; [ 'TRACE', 'trace' ],</v>
      </c>
      <c r="G314" s="2"/>
    </row>
    <row r="315" customFormat="false" ht="12.8" hidden="false" customHeight="false" outlineLevel="0" collapsed="false">
      <c r="A315" s="2" t="s">
        <v>341</v>
      </c>
      <c r="B315" s="2" t="s">
        <v>223</v>
      </c>
      <c r="C315" s="2" t="n">
        <f aca="false">IF(C314="",100,C314)+1</f>
        <v>177</v>
      </c>
      <c r="E315" s="2" t="str">
        <f aca="false">C315&amp;" =&gt; [ '"&amp;B315&amp;"', '"&amp;A315&amp;"' ],"</f>
        <v>177 =&gt; [ 'NOTRACE', 'notrace' ],</v>
      </c>
      <c r="G315" s="2"/>
    </row>
    <row r="316" customFormat="false" ht="12.8" hidden="false" customHeight="false" outlineLevel="0" collapsed="false">
      <c r="B316" s="2" t="s">
        <v>342</v>
      </c>
      <c r="C316" s="2" t="n">
        <f aca="false">IF(C315="",100,C315)+1</f>
        <v>178</v>
      </c>
      <c r="E316" s="2" t="str">
        <f aca="false">C316&amp;" =&gt; [ '"&amp;B316&amp;"', '"&amp;A316&amp;"' ],"</f>
        <v>178 =&gt; [ 'FOR', '' ],</v>
      </c>
      <c r="G316" s="2"/>
    </row>
    <row r="317" customFormat="false" ht="12.8" hidden="false" customHeight="false" outlineLevel="0" collapsed="false">
      <c r="B317" s="2" t="s">
        <v>343</v>
      </c>
      <c r="C317" s="2" t="n">
        <f aca="false">IF(C316="",100,C316)+1</f>
        <v>179</v>
      </c>
      <c r="E317" s="2" t="str">
        <f aca="false">C317&amp;" =&gt; [ '"&amp;B317&amp;"', '"&amp;A317&amp;"' ],"</f>
        <v>179 =&gt; [ 'NEXT', '' ],</v>
      </c>
    </row>
    <row r="318" customFormat="false" ht="12.8" hidden="false" customHeight="false" outlineLevel="0" collapsed="false">
      <c r="B318" s="2" t="s">
        <v>344</v>
      </c>
      <c r="C318" s="2" t="n">
        <f aca="false">IF(C317="",100,C317)+1</f>
        <v>180</v>
      </c>
      <c r="E318" s="2" t="str">
        <f aca="false">C318&amp;" =&gt; [ '"&amp;B318&amp;"', '"&amp;A318&amp;"' ],"</f>
        <v>180 =&gt; [ 'AS', '' ],</v>
      </c>
    </row>
    <row r="319" customFormat="false" ht="12.8" hidden="false" customHeight="false" outlineLevel="0" collapsed="false">
      <c r="A319" s="2" t="s">
        <v>345</v>
      </c>
      <c r="B319" s="2" t="s">
        <v>346</v>
      </c>
      <c r="C319" s="2" t="n">
        <f aca="false">IF(C318="",100,C318)+1</f>
        <v>181</v>
      </c>
      <c r="E319" s="2" t="str">
        <f aca="false">C319&amp;" =&gt; [ '"&amp;B319&amp;"', '"&amp;A319&amp;"' ],"</f>
        <v>181 =&gt; [ 'COUNT', 'count' ],</v>
      </c>
    </row>
    <row r="320" customFormat="false" ht="12.8" hidden="false" customHeight="false" outlineLevel="0" collapsed="false">
      <c r="A320" s="2" t="s">
        <v>347</v>
      </c>
      <c r="B320" s="2" t="s">
        <v>56</v>
      </c>
      <c r="C320" s="2" t="n">
        <f aca="false">IF(C319="",100,C319)+1</f>
        <v>182</v>
      </c>
      <c r="E320" s="2" t="str">
        <f aca="false">C320&amp;" =&gt; [ '"&amp;B320&amp;"', '"&amp;A320&amp;"' ],"</f>
        <v>182 =&gt; [ 'APPVERSION', 'appversion' ],</v>
      </c>
    </row>
    <row r="321" customFormat="false" ht="12.8" hidden="false" customHeight="false" outlineLevel="0" collapsed="false">
      <c r="A321" s="2" t="s">
        <v>348</v>
      </c>
      <c r="B321" s="2" t="s">
        <v>57</v>
      </c>
      <c r="C321" s="2" t="n">
        <f aca="false">IF(C320="",100,C320)+1</f>
        <v>183</v>
      </c>
      <c r="E321" s="2" t="str">
        <f aca="false">C321&amp;" =&gt; [ '"&amp;B321&amp;"', '"&amp;A321&amp;"' ],"</f>
        <v>183 =&gt; [ 'RUNTIMEID', 'runtimeid' ],</v>
      </c>
    </row>
    <row r="322" customFormat="false" ht="12.8" hidden="false" customHeight="false" outlineLevel="0" collapsed="false">
      <c r="B322" s="2" t="s">
        <v>172</v>
      </c>
      <c r="C322" s="2" t="n">
        <f aca="false">IF(C321="",100,C321)+1</f>
        <v>184</v>
      </c>
      <c r="E322" s="2" t="str">
        <f aca="false">C322&amp;" =&gt; [ '"&amp;B322&amp;"', '"&amp;A322&amp;"' ],"</f>
        <v>184 =&gt; [ 'any', '' ],</v>
      </c>
    </row>
    <row r="323" customFormat="false" ht="12.8" hidden="false" customHeight="false" outlineLevel="0" collapsed="false">
      <c r="B323" s="2" t="s">
        <v>173</v>
      </c>
      <c r="C323" s="2" t="n">
        <f aca="false">IF(C322="",100,C322)+1</f>
        <v>185</v>
      </c>
      <c r="E323" s="2" t="str">
        <f aca="false">C323&amp;" =&gt; [ '"&amp;B323&amp;"', '"&amp;A323&amp;"' ],"</f>
        <v>185 =&gt; [ 'sound', '' ],</v>
      </c>
    </row>
    <row r="324" customFormat="false" ht="12.8" hidden="false" customHeight="false" outlineLevel="0" collapsed="false">
      <c r="B324" s="2" t="s">
        <v>174</v>
      </c>
      <c r="C324" s="2" t="n">
        <f aca="false">IF(C323="",100,C323)+1</f>
        <v>186</v>
      </c>
      <c r="E324" s="2" t="str">
        <f aca="false">C324&amp;" =&gt; [ '"&amp;B324&amp;"', '"&amp;A324&amp;"' ],"</f>
        <v>186 =&gt; [ 'clip', '' ],</v>
      </c>
    </row>
    <row r="325" customFormat="false" ht="12.8" hidden="false" customHeight="false" outlineLevel="0" collapsed="false">
      <c r="B325" s="2" t="s">
        <v>175</v>
      </c>
      <c r="C325" s="2" t="n">
        <f aca="false">IF(C324="",100,C324)+1</f>
        <v>187</v>
      </c>
      <c r="E325" s="2" t="str">
        <f aca="false">C325&amp;" =&gt; [ '"&amp;B325&amp;"', '"&amp;A325&amp;"' ],"</f>
        <v>187 =&gt; [ 'visual', '' ],</v>
      </c>
    </row>
    <row r="326" customFormat="false" ht="12.8" hidden="false" customHeight="false" outlineLevel="0" collapsed="false">
      <c r="B326" s="2" t="s">
        <v>176</v>
      </c>
      <c r="C326" s="2" t="n">
        <f aca="false">IF(C325="",100,C325)+1</f>
        <v>188</v>
      </c>
      <c r="E326" s="2" t="str">
        <f aca="false">C326&amp;" =&gt; [ '"&amp;B326&amp;"', '"&amp;A326&amp;"' ],"</f>
        <v>188 =&gt; [ 'media', '' ],</v>
      </c>
    </row>
    <row r="327" customFormat="false" ht="12.8" hidden="false" customHeight="false" outlineLevel="0" collapsed="false">
      <c r="B327" s="2" t="s">
        <v>162</v>
      </c>
      <c r="C327" s="2" t="n">
        <f aca="false">IF(C326="",100,C326)+1</f>
        <v>189</v>
      </c>
      <c r="E327" s="2" t="str">
        <f aca="false">C327&amp;" =&gt; [ '"&amp;B327&amp;"', '"&amp;A327&amp;"' ],"</f>
        <v>189 =&gt; [ 'integer', '' ],</v>
      </c>
    </row>
    <row r="328" customFormat="false" ht="12.8" hidden="false" customHeight="false" outlineLevel="0" collapsed="false">
      <c r="B328" s="2" t="s">
        <v>163</v>
      </c>
      <c r="C328" s="2" t="n">
        <f aca="false">IF(C327="",100,C327)+1</f>
        <v>190</v>
      </c>
      <c r="E328" s="2" t="str">
        <f aca="false">C328&amp;" =&gt; [ '"&amp;B328&amp;"', '"&amp;A328&amp;"' ],"</f>
        <v>190 =&gt; [ 'decimal', '' ],</v>
      </c>
    </row>
    <row r="329" customFormat="false" ht="12.8" hidden="false" customHeight="false" outlineLevel="0" collapsed="false">
      <c r="B329" s="2" t="s">
        <v>164</v>
      </c>
      <c r="C329" s="2" t="n">
        <f aca="false">IF(C328="",100,C328)+1</f>
        <v>191</v>
      </c>
      <c r="E329" s="2" t="str">
        <f aca="false">C329&amp;" =&gt; [ '"&amp;B329&amp;"', '"&amp;A329&amp;"' ],"</f>
        <v>191 =&gt; [ 'arrobaUsername', '' ],</v>
      </c>
    </row>
    <row r="330" customFormat="false" ht="12.8" hidden="false" customHeight="false" outlineLevel="0" collapsed="false">
      <c r="A330" s="2" t="s">
        <v>349</v>
      </c>
      <c r="B330" s="2" t="s">
        <v>66</v>
      </c>
      <c r="C330" s="2" t="n">
        <f aca="false">IF(C329="",100,C329)+1</f>
        <v>192</v>
      </c>
      <c r="E330" s="2" t="str">
        <f aca="false">C330&amp;" =&gt; [ '"&amp;B330&amp;"', '"&amp;A330&amp;"' ],"</f>
        <v>192 =&gt; [ 'ERR', 'err' ],</v>
      </c>
    </row>
    <row r="331" customFormat="false" ht="12.8" hidden="false" customHeight="false" outlineLevel="0" collapsed="false">
      <c r="A331" s="2" t="s">
        <v>350</v>
      </c>
      <c r="B331" s="2" t="s">
        <v>67</v>
      </c>
      <c r="C331" s="2" t="n">
        <f aca="false">IF(C330="",100,C330)+1</f>
        <v>193</v>
      </c>
      <c r="E331" s="2" t="str">
        <f aca="false">C331&amp;" =&gt; [ '"&amp;B331&amp;"', '"&amp;A331&amp;"' ],"</f>
        <v>193 =&gt; [ 'PEEK222', 'peek222' ],</v>
      </c>
    </row>
    <row r="332" customFormat="false" ht="12.8" hidden="false" customHeight="false" outlineLevel="0" collapsed="false">
      <c r="A332" s="2" t="s">
        <v>351</v>
      </c>
      <c r="B332" s="2" t="s">
        <v>352</v>
      </c>
      <c r="C332" s="2" t="n">
        <f aca="false">IF(C331="",100,C331)+1</f>
        <v>194</v>
      </c>
      <c r="E332" s="2" t="str">
        <f aca="false">C332&amp;" =&gt; [ '"&amp;B332&amp;"', '"&amp;A332&amp;"' ],"</f>
        <v>194 =&gt; [ 'DISPLAY', 'display' ],</v>
      </c>
    </row>
    <row r="333" customFormat="false" ht="12.8" hidden="false" customHeight="false" outlineLevel="0" collapsed="false">
      <c r="A333" s="2" t="s">
        <v>353</v>
      </c>
      <c r="B333" s="2" t="s">
        <v>354</v>
      </c>
      <c r="C333" s="2" t="n">
        <f aca="false">IF(C332="",100,C332)+1</f>
        <v>195</v>
      </c>
      <c r="E333" s="2" t="str">
        <f aca="false">C333&amp;" =&gt; [ '"&amp;B333&amp;"', '"&amp;A333&amp;"' ],"</f>
        <v>195 =&gt; [ 'BLOAD', 'bload' ],</v>
      </c>
    </row>
    <row r="334" customFormat="false" ht="12.8" hidden="false" customHeight="false" outlineLevel="0" collapsed="false">
      <c r="A334" s="2" t="s">
        <v>355</v>
      </c>
      <c r="B334" s="2" t="s">
        <v>356</v>
      </c>
      <c r="C334" s="2" t="n">
        <f aca="false">IF(C333="",100,C333)+1</f>
        <v>196</v>
      </c>
      <c r="E334" s="2" t="str">
        <f aca="false">C334&amp;" =&gt; [ '"&amp;B334&amp;"', '"&amp;A334&amp;"' ],"</f>
        <v>196 =&gt; [ 'BSAVE', 'bsave' ],</v>
      </c>
    </row>
    <row r="335" customFormat="false" ht="12.8" hidden="false" customHeight="false" outlineLevel="0" collapsed="false">
      <c r="A335" s="2" t="s">
        <v>357</v>
      </c>
      <c r="B335" s="2" t="s">
        <v>358</v>
      </c>
      <c r="C335" s="2" t="n">
        <f aca="false">IF(C334="",100,C334)+1</f>
        <v>197</v>
      </c>
      <c r="E335" s="2" t="str">
        <f aca="false">C335&amp;" =&gt; [ '"&amp;B335&amp;"', '"&amp;A335&amp;"' ],"</f>
        <v>197 =&gt; [ 'EXTRACT', 'extract' ],</v>
      </c>
    </row>
    <row r="336" customFormat="false" ht="12.8" hidden="false" customHeight="false" outlineLevel="0" collapsed="false">
      <c r="B336" s="2" t="s">
        <v>236</v>
      </c>
      <c r="C336" s="2" t="n">
        <f aca="false">IF(C335="",100,C335)+1</f>
        <v>198</v>
      </c>
      <c r="E336" s="2" t="str">
        <f aca="false">C336&amp;" =&gt; [ '"&amp;B336&amp;"', '"&amp;A336&amp;"' ],"</f>
        <v>198 =&gt; [ 'latitude', '' ],</v>
      </c>
    </row>
    <row r="337" customFormat="false" ht="12.8" hidden="false" customHeight="false" outlineLevel="0" collapsed="false">
      <c r="B337" s="2" t="s">
        <v>237</v>
      </c>
      <c r="C337" s="2" t="n">
        <f aca="false">IF(C336="",100,C336)+1</f>
        <v>199</v>
      </c>
      <c r="E337" s="2" t="str">
        <f aca="false">C337&amp;" =&gt; [ '"&amp;B337&amp;"', '"&amp;A337&amp;"' ],"</f>
        <v>199 =&gt; [ 'longitude', '' ],</v>
      </c>
    </row>
    <row r="338" customFormat="false" ht="12.8" hidden="false" customHeight="false" outlineLevel="0" collapsed="false">
      <c r="B338" s="2" t="s">
        <v>238</v>
      </c>
      <c r="C338" s="2" t="n">
        <f aca="false">IF(C337="",100,C337)+1</f>
        <v>200</v>
      </c>
      <c r="E338" s="2" t="str">
        <f aca="false">C338&amp;" =&gt; [ '"&amp;B338&amp;"', '"&amp;A338&amp;"' ],"</f>
        <v>200 =&gt; [ 'width', '' ],</v>
      </c>
    </row>
    <row r="339" customFormat="false" ht="12.8" hidden="false" customHeight="false" outlineLevel="0" collapsed="false">
      <c r="B339" s="2" t="s">
        <v>239</v>
      </c>
      <c r="C339" s="2" t="n">
        <f aca="false">IF(C338="",100,C338)+1</f>
        <v>201</v>
      </c>
      <c r="E339" s="2" t="str">
        <f aca="false">C339&amp;" =&gt; [ '"&amp;B339&amp;"', '"&amp;A339&amp;"' ],"</f>
        <v>201 =&gt; [ 'height', '' ],</v>
      </c>
    </row>
    <row r="340" customFormat="false" ht="12.8" hidden="false" customHeight="false" outlineLevel="0" collapsed="false">
      <c r="B340" s="2" t="s">
        <v>240</v>
      </c>
      <c r="C340" s="2" t="n">
        <f aca="false">IF(C339="",100,C339)+1</f>
        <v>202</v>
      </c>
      <c r="E340" s="2" t="str">
        <f aca="false">C340&amp;" =&gt; [ '"&amp;B340&amp;"', '"&amp;A340&amp;"' ],"</f>
        <v>202 =&gt; [ 'format', '' ],</v>
      </c>
    </row>
    <row r="341" customFormat="false" ht="12.8" hidden="false" customHeight="false" outlineLevel="0" collapsed="false">
      <c r="B341" s="2" t="s">
        <v>241</v>
      </c>
      <c r="C341" s="2" t="n">
        <f aca="false">IF(C340="",100,C340)+1</f>
        <v>203</v>
      </c>
      <c r="E341" s="2" t="str">
        <f aca="false">C341&amp;" =&gt; [ '"&amp;B341&amp;"', '"&amp;A341&amp;"' ],"</f>
        <v>203 =&gt; [ 'duration', '' ],</v>
      </c>
    </row>
    <row r="342" customFormat="false" ht="12.8" hidden="false" customHeight="false" outlineLevel="0" collapsed="false">
      <c r="A342" s="2" t="s">
        <v>359</v>
      </c>
      <c r="B342" s="2" t="s">
        <v>59</v>
      </c>
      <c r="C342" s="2" t="n">
        <f aca="false">IF(C341="",100,C341)+1</f>
        <v>204</v>
      </c>
      <c r="E342" s="2" t="str">
        <f aca="false">C342&amp;" =&gt; [ '"&amp;B342&amp;"', '"&amp;A342&amp;"' ],"</f>
        <v>204 =&gt; [ 'CHATAPP', 'chatapp' ],</v>
      </c>
    </row>
    <row r="343" customFormat="false" ht="12.8" hidden="false" customHeight="false" outlineLevel="0" collapsed="false">
      <c r="A343" s="2" t="s">
        <v>360</v>
      </c>
      <c r="B343" s="2" t="s">
        <v>60</v>
      </c>
      <c r="C343" s="2" t="n">
        <f aca="false">IF(C342="",100,C342)+1</f>
        <v>205</v>
      </c>
      <c r="E343" s="2" t="str">
        <f aca="false">C343&amp;" =&gt; [ '"&amp;B343&amp;"', '"&amp;A343&amp;"' ],"</f>
        <v>205 =&gt; [ 'USERNAME', 'username' ],</v>
      </c>
    </row>
    <row r="344" customFormat="false" ht="12.8" hidden="false" customHeight="false" outlineLevel="0" collapsed="false">
      <c r="A344" s="2" t="s">
        <v>361</v>
      </c>
      <c r="B344" s="2" t="s">
        <v>61</v>
      </c>
      <c r="C344" s="2" t="n">
        <f aca="false">IF(C343="",100,C343)+1</f>
        <v>206</v>
      </c>
      <c r="E344" s="2" t="str">
        <f aca="false">C344&amp;" =&gt; [ '"&amp;B344&amp;"', '"&amp;A344&amp;"' ],"</f>
        <v>206 =&gt; [ 'USERLOGIN', 'userlogin' ],</v>
      </c>
    </row>
    <row r="345" customFormat="false" ht="12.8" hidden="false" customHeight="false" outlineLevel="0" collapsed="false">
      <c r="A345" s="2" t="s">
        <v>362</v>
      </c>
      <c r="B345" s="2" t="s">
        <v>62</v>
      </c>
      <c r="C345" s="2" t="n">
        <f aca="false">IF(C344="",100,C344)+1</f>
        <v>207</v>
      </c>
      <c r="E345" s="2" t="str">
        <f aca="false">C345&amp;" =&gt; [ '"&amp;B345&amp;"', '"&amp;A345&amp;"' ],"</f>
        <v>207 =&gt; [ 'USERLANG', 'userlang' ],</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8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84" activeCellId="0" sqref="A184"/>
    </sheetView>
  </sheetViews>
  <sheetFormatPr defaultRowHeight="12.8" zeroHeight="false" outlineLevelRow="0" outlineLevelCol="0"/>
  <cols>
    <col collapsed="false" customWidth="true" hidden="false" outlineLevel="0" max="1" min="1" style="10" width="1.08"/>
    <col collapsed="false" customWidth="true" hidden="false" outlineLevel="0" max="2" min="2" style="11" width="3.51"/>
    <col collapsed="false" customWidth="true" hidden="false" outlineLevel="0" max="3" min="3" style="12" width="14.04"/>
    <col collapsed="false" customWidth="true" hidden="false" outlineLevel="0" max="5" min="4" style="10" width="1.08"/>
    <col collapsed="false" customWidth="true" hidden="false" outlineLevel="0" max="6" min="6" style="13" width="34.83"/>
    <col collapsed="false" customWidth="true" hidden="false" outlineLevel="0" max="7" min="7" style="14" width="6.08"/>
    <col collapsed="false" customWidth="true" hidden="false" outlineLevel="0" max="8" min="8" style="15" width="6.08"/>
    <col collapsed="false" customWidth="true" hidden="false" outlineLevel="0" max="9" min="9" style="15" width="8.22"/>
    <col collapsed="false" customWidth="true" hidden="false" outlineLevel="0" max="10" min="10" style="15" width="6.08"/>
    <col collapsed="false" customWidth="true" hidden="false" outlineLevel="0" max="11" min="11" style="16" width="6.08"/>
    <col collapsed="false" customWidth="true" hidden="false" outlineLevel="0" max="17" min="12" style="10" width="6.08"/>
    <col collapsed="false" customWidth="true" hidden="false" outlineLevel="0" max="18" min="18" style="10" width="6.61"/>
    <col collapsed="false" customWidth="true" hidden="false" outlineLevel="0" max="1025" min="19" style="10" width="6.08"/>
  </cols>
  <sheetData>
    <row r="1" customFormat="false" ht="22.05" hidden="false" customHeight="false" outlineLevel="0" collapsed="false">
      <c r="A1" s="1" t="s">
        <v>0</v>
      </c>
      <c r="B1" s="2"/>
      <c r="C1" s="2"/>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8" hidden="false" customHeight="false" outlineLevel="0" collapsed="false">
      <c r="A2" s="3" t="s">
        <v>363</v>
      </c>
      <c r="B2" s="2"/>
      <c r="C2" s="2"/>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7"/>
      <c r="B3" s="0"/>
      <c r="C3" s="0"/>
      <c r="D3" s="0"/>
      <c r="E3" s="0"/>
      <c r="F3" s="0"/>
      <c r="G3" s="18"/>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8" hidden="false" customHeight="false" outlineLevel="0" collapsed="false">
      <c r="A4" s="17"/>
      <c r="B4" s="0"/>
      <c r="C4" s="0"/>
      <c r="D4" s="0"/>
      <c r="E4" s="0"/>
      <c r="F4" s="0"/>
      <c r="G4" s="18"/>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8" hidden="false" customHeight="false" outlineLevel="0" collapsed="false">
      <c r="A5" s="17"/>
      <c r="B5" s="0"/>
      <c r="C5" s="0"/>
      <c r="D5" s="0"/>
      <c r="E5" s="0"/>
      <c r="F5" s="0"/>
      <c r="G5" s="18"/>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19" customFormat="true" ht="12.8" hidden="false" customHeight="false" outlineLevel="0" collapsed="false">
      <c r="B6" s="19" t="s">
        <v>364</v>
      </c>
      <c r="C6" s="20"/>
      <c r="D6" s="21"/>
      <c r="E6" s="21"/>
      <c r="F6" s="22"/>
      <c r="G6" s="23" t="s">
        <v>365</v>
      </c>
      <c r="H6" s="23" t="s">
        <v>366</v>
      </c>
      <c r="I6" s="23" t="s">
        <v>367</v>
      </c>
      <c r="J6" s="23" t="s">
        <v>368</v>
      </c>
      <c r="K6" s="24" t="s">
        <v>369</v>
      </c>
      <c r="L6" s="25" t="s">
        <v>370</v>
      </c>
      <c r="M6" s="25" t="s">
        <v>371</v>
      </c>
      <c r="N6" s="25" t="s">
        <v>372</v>
      </c>
      <c r="O6" s="25" t="s">
        <v>373</v>
      </c>
      <c r="P6" s="25" t="s">
        <v>374</v>
      </c>
      <c r="Q6" s="25" t="s">
        <v>375</v>
      </c>
      <c r="R6" s="25" t="s">
        <v>376</v>
      </c>
      <c r="S6" s="25"/>
      <c r="T6" s="25"/>
      <c r="U6" s="25"/>
      <c r="V6" s="25"/>
      <c r="W6" s="25" t="s">
        <v>377</v>
      </c>
      <c r="X6" s="25" t="s">
        <v>378</v>
      </c>
      <c r="Y6" s="25"/>
      <c r="Z6" s="25"/>
      <c r="AA6" s="25"/>
      <c r="AB6" s="25"/>
    </row>
    <row r="7" customFormat="false" ht="12.8" hidden="false" customHeight="false" outlineLevel="0" collapsed="false">
      <c r="A7" s="0"/>
      <c r="B7" s="0"/>
      <c r="C7" s="0"/>
      <c r="D7" s="0"/>
      <c r="E7" s="0"/>
      <c r="F7" s="0"/>
      <c r="G7" s="18"/>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8" hidden="false" customHeight="false" outlineLevel="0" collapsed="false">
      <c r="A8" s="0"/>
      <c r="B8" s="0"/>
      <c r="C8" s="0"/>
      <c r="D8" s="0"/>
      <c r="E8" s="0"/>
      <c r="F8" s="0"/>
      <c r="G8" s="18"/>
      <c r="H8" s="0"/>
      <c r="I8" s="0"/>
      <c r="J8" s="0"/>
      <c r="K8" s="0"/>
      <c r="L8" s="0"/>
      <c r="M8" s="0"/>
      <c r="N8" s="0"/>
      <c r="O8" s="0"/>
      <c r="P8" s="0"/>
      <c r="Q8" s="0"/>
      <c r="R8" s="0"/>
      <c r="S8" s="0"/>
      <c r="T8" s="0"/>
      <c r="U8" s="0"/>
      <c r="V8" s="0"/>
      <c r="W8" s="0"/>
      <c r="X8" s="0" t="s">
        <v>379</v>
      </c>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6" customFormat="true" ht="12.8" hidden="false" customHeight="false" outlineLevel="0" collapsed="false">
      <c r="B9" s="27" t="s">
        <v>380</v>
      </c>
      <c r="C9" s="28"/>
      <c r="D9" s="29" t="str">
        <f aca="false">IF(B9&lt;&gt;"",B9,IF(D7&lt;&gt;"",D7,""))</f>
        <v>cmchannel</v>
      </c>
      <c r="E9" s="29" t="str">
        <f aca="false">LOWER(C9)</f>
        <v/>
      </c>
      <c r="F9" s="30"/>
      <c r="G9" s="31"/>
      <c r="H9" s="32"/>
      <c r="I9" s="32"/>
      <c r="J9" s="32"/>
      <c r="K9" s="33" t="str">
        <f aca="false">IF(F9="","",IF(F9="STRING","VARCHAR("&amp;G9&amp;")",F9)&amp;" "&amp;IF(H9="","NOT NULL","")&amp;" "&amp;IF(I9="","","DEFAULT "&amp;I9))</f>
        <v/>
      </c>
      <c r="L9" s="29" t="str">
        <f aca="false">IF(J9="pk","PRIMARY KEY ("&amp;E9&amp;")",IF(J9="u","UNIQUE ","")&amp;IF(OR(J9="i",J9="u"),"KEY "&amp;E9&amp;" ("&amp;E9&amp;")",""))</f>
        <v/>
      </c>
      <c r="M9" s="29" t="str">
        <f aca="false">TRIM(E9&amp;" "&amp;K9)&amp;IF(C9="id"," AUTO_INCREMENT","")</f>
        <v/>
      </c>
      <c r="N9" s="29" t="str">
        <f aca="false">IF(M9="","",IF(N7="",N7,N7&amp;", ")&amp;M9)</f>
        <v/>
      </c>
      <c r="O9" s="29" t="str">
        <f aca="false">IF(E9="","",O7&amp;IF(L9="","",", "&amp;L9))</f>
        <v/>
      </c>
      <c r="P9" s="29" t="str">
        <f aca="false">IF(AND(E9&lt;&gt;"",E10=""),"DROP TABLE IF EXISTS "&amp;D9&amp;"; ","")</f>
        <v/>
      </c>
      <c r="Q9" s="29" t="str">
        <f aca="false">IF(AND(E9&lt;&gt;"",E10=""),"CREATE TABLE IF NOT EXISTS "&amp;D9&amp;" ( "&amp;N9&amp;" "&amp;O9&amp;" ) ENGINE=InnoDB  DEFAULT CHARSET=utf8mb4 AUTO_INCREMENT=1 ;","")</f>
        <v/>
      </c>
      <c r="R9" s="29" t="str">
        <f aca="false">P9&amp;Q9</f>
        <v/>
      </c>
      <c r="W9" s="26" t="str">
        <f aca="false">IF(B9&lt;&gt;"",B9,W8)</f>
        <v>cmchannel</v>
      </c>
      <c r="X9" s="26" t="str">
        <f aca="false">IF(B9&lt;&gt;"","ALTER TABLE "&amp;B9&amp;" CONVERT TO CHARACTER SET utf8mb4 COLLATE utf8mb4_unicode_ci;",IF(F9="STRING","ALTER TABLE "&amp;W9&amp;" CHANGE "&amp;C9&amp;" "&amp;C9&amp;" VARCHAR("&amp;G9&amp;") CHARACTER SET utf8mb4 COLLATE utf8mb4_unicode_ci;",IF(OR(F9="TEXT",F9="LONGTEXT"),"ALTER TABLE "&amp;W9&amp;" CHANGE "&amp;C9&amp;" "&amp;C9&amp;" "&amp;F9&amp;" CHARACTER SET utf8mb4 COLLATE utf8mb4_unicode_ci;","")))</f>
        <v>ALTER TABLE cmchannel CONVERT TO CHARACTER SET utf8mb4 COLLATE utf8mb4_unicode_ci;</v>
      </c>
    </row>
    <row r="10" customFormat="false" ht="12.8" hidden="false" customHeight="false" outlineLevel="0" collapsed="false">
      <c r="A10" s="0"/>
      <c r="B10" s="0"/>
      <c r="C10" s="34" t="s">
        <v>245</v>
      </c>
      <c r="D10" s="29" t="str">
        <f aca="false">IF(B10&lt;&gt;"",B10,IF(D9&lt;&gt;"",D9,""))</f>
        <v>cmchannel</v>
      </c>
      <c r="E10" s="29" t="str">
        <f aca="false">LOWER(C10)</f>
        <v>id</v>
      </c>
      <c r="F10" s="35" t="s">
        <v>381</v>
      </c>
      <c r="G10" s="36"/>
      <c r="H10" s="37"/>
      <c r="I10" s="37"/>
      <c r="J10" s="38" t="s">
        <v>382</v>
      </c>
      <c r="K10" s="33" t="str">
        <f aca="false">IF(F10="","",IF(F10="STRING","VARCHAR("&amp;G10&amp;")",F10)&amp;" "&amp;IF(H10="","NOT NULL","")&amp;" "&amp;IF(I10="","","DEFAULT "&amp;I10))</f>
        <v>INT NOT NULL</v>
      </c>
      <c r="L10" s="29" t="str">
        <f aca="false">IF(J10="pk","PRIMARY KEY ("&amp;E10&amp;")",IF(J10="u","UNIQUE ","")&amp;IF(OR(J10="i",J10="u"),"KEY "&amp;E10&amp;" ("&amp;E10&amp;")",""))</f>
        <v>PRIMARY KEY (id)</v>
      </c>
      <c r="M10" s="29" t="str">
        <f aca="false">TRIM(E10&amp;" "&amp;K10)&amp;IF(C10="id"," AUTO_INCREMENT","")</f>
        <v>id INT NOT NULL AUTO_INCREMENT</v>
      </c>
      <c r="N10" s="29" t="str">
        <f aca="false">IF(M10="","",IF(N9="",N9,N9&amp;", ")&amp;M10)</f>
        <v>id INT NOT NULL AUTO_INCREMENT</v>
      </c>
      <c r="O10" s="29" t="str">
        <f aca="false">IF(E10="","",O9&amp;IF(L10="","",", "&amp;L10))</f>
        <v>, PRIMARY KEY (id)</v>
      </c>
      <c r="P10" s="29" t="str">
        <f aca="false">IF(AND(E10&lt;&gt;"",E11=""),"DROP TABLE IF EXISTS "&amp;D10&amp;"; ","")</f>
        <v/>
      </c>
      <c r="Q10" s="29" t="str">
        <f aca="false">IF(AND(E10&lt;&gt;"",E11=""),"CREATE TABLE IF NOT EXISTS "&amp;D10&amp;" ( "&amp;N10&amp;" "&amp;O10&amp;" ) ENGINE=InnoDB  DEFAULT CHARSET=utf8mb4 AUTO_INCREMENT=1 ;","")</f>
        <v/>
      </c>
      <c r="R10" s="29" t="str">
        <f aca="false">P10&amp;Q10</f>
        <v/>
      </c>
      <c r="S10" s="0"/>
      <c r="T10" s="0"/>
      <c r="U10" s="0"/>
      <c r="V10" s="0"/>
      <c r="W10" s="0" t="str">
        <f aca="false">IF(B10&lt;&gt;"",B10,W9)</f>
        <v>cmchannel</v>
      </c>
      <c r="X10" s="0" t="str">
        <f aca="false">IF(B10&lt;&gt;"","ALTER TABLE "&amp;B10&amp;" CONVERT TO CHARACTER SET utf8mb4 COLLATE utf8mb4_unicode_ci;",IF(F10="STRING","ALTER TABLE "&amp;W10&amp;" CHANGE "&amp;C10&amp;" "&amp;C10&amp;" VARCHAR("&amp;G10&amp;") CHARACTER SET utf8mb4 COLLATE utf8mb4_unicode_ci;",IF(OR(F10="TEXT",F10="LONGTEXT"),"ALTER TABLE "&amp;W10&amp;" CHANGE "&amp;C10&amp;" "&amp;C10&amp;" "&amp;F10&amp;" CHARACTER SET utf8mb4 COLLATE utf8mb4_unicode_ci;","")))</f>
        <v/>
      </c>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0"/>
      <c r="B11" s="0"/>
      <c r="C11" s="34" t="s">
        <v>383</v>
      </c>
      <c r="D11" s="29" t="str">
        <f aca="false">IF(B11&lt;&gt;"",B11,IF(D10&lt;&gt;"",D10,""))</f>
        <v>cmchannel</v>
      </c>
      <c r="E11" s="29" t="str">
        <f aca="false">LOWER(C11)</f>
        <v>cm_type</v>
      </c>
      <c r="F11" s="35" t="s">
        <v>381</v>
      </c>
      <c r="G11" s="36"/>
      <c r="H11" s="37"/>
      <c r="I11" s="38"/>
      <c r="J11" s="36" t="s">
        <v>384</v>
      </c>
      <c r="K11" s="33" t="str">
        <f aca="false">IF(F11="","",IF(F11="STRING","VARCHAR("&amp;G11&amp;")",F11)&amp;" "&amp;IF(H11="","NOT NULL","")&amp;" "&amp;IF(I11="","","DEFAULT "&amp;I11))</f>
        <v>INT NOT NULL</v>
      </c>
      <c r="L11" s="29" t="str">
        <f aca="false">IF(J11="pk","PRIMARY KEY ("&amp;E11&amp;")",IF(J11="u","UNIQUE ","")&amp;IF(OR(J11="i",J11="u"),"KEY "&amp;E11&amp;" ("&amp;E11&amp;")",""))</f>
        <v>KEY cm_type (cm_type)</v>
      </c>
      <c r="M11" s="29" t="str">
        <f aca="false">TRIM(E11&amp;" "&amp;K11)&amp;IF(C11="id"," AUTO_INCREMENT","")</f>
        <v>cm_type INT NOT NULL</v>
      </c>
      <c r="N11" s="29" t="str">
        <f aca="false">IF(M11="","",IF(N10="",N10,N10&amp;", ")&amp;M11)</f>
        <v>id INT NOT NULL AUTO_INCREMENT, cm_type INT NOT NULL</v>
      </c>
      <c r="O11" s="29" t="str">
        <f aca="false">IF(E11="","",O10&amp;IF(L11="","",", "&amp;L11))</f>
        <v>, PRIMARY KEY (id), KEY cm_type (cm_type)</v>
      </c>
      <c r="P11" s="29" t="str">
        <f aca="false">IF(AND(E11&lt;&gt;"",E12=""),"DROP TABLE IF EXISTS "&amp;D11&amp;"; ","")</f>
        <v/>
      </c>
      <c r="Q11" s="29" t="str">
        <f aca="false">IF(AND(E11&lt;&gt;"",E12=""),"CREATE TABLE IF NOT EXISTS "&amp;D11&amp;" ( "&amp;N11&amp;" "&amp;O11&amp;" ) ENGINE=InnoDB  DEFAULT CHARSET=utf8mb4 AUTO_INCREMENT=1 ;","")</f>
        <v/>
      </c>
      <c r="R11" s="29" t="str">
        <f aca="false">P11&amp;Q11</f>
        <v/>
      </c>
      <c r="S11" s="0"/>
      <c r="T11" s="0"/>
      <c r="U11" s="0"/>
      <c r="V11" s="0"/>
      <c r="W11" s="0" t="str">
        <f aca="false">IF(B11&lt;&gt;"",B11,W10)</f>
        <v>cmchannel</v>
      </c>
      <c r="X11" s="0" t="str">
        <f aca="false">IF(B11&lt;&gt;"","ALTER TABLE "&amp;B11&amp;" CONVERT TO CHARACTER SET utf8mb4 COLLATE utf8mb4_unicode_ci;",IF(F11="STRING","ALTER TABLE "&amp;W11&amp;" CHANGE "&amp;C11&amp;" "&amp;C11&amp;" VARCHAR("&amp;G11&amp;") CHARACTER SET utf8mb4 COLLATE utf8mb4_unicode_ci;",IF(OR(F11="TEXT",F11="LONGTEXT"),"ALTER TABLE "&amp;W11&amp;" CHANGE "&amp;C11&amp;" "&amp;C11&amp;" "&amp;F11&amp;" CHARACTER SET utf8mb4 COLLATE utf8mb4_unicode_ci;","")))</f>
        <v/>
      </c>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0"/>
      <c r="B12" s="0"/>
      <c r="C12" s="34" t="s">
        <v>385</v>
      </c>
      <c r="D12" s="29" t="str">
        <f aca="false">IF(B12&lt;&gt;"",B12,IF(D11&lt;&gt;"",D11,""))</f>
        <v>cmchannel</v>
      </c>
      <c r="E12" s="29" t="str">
        <f aca="false">LOWER(C12)</f>
        <v>cm_user_id</v>
      </c>
      <c r="F12" s="35" t="s">
        <v>386</v>
      </c>
      <c r="G12" s="39" t="n">
        <v>64</v>
      </c>
      <c r="H12" s="37"/>
      <c r="I12" s="37"/>
      <c r="J12" s="36" t="s">
        <v>384</v>
      </c>
      <c r="K12" s="33" t="str">
        <f aca="false">IF(F12="","",IF(F12="STRING","VARCHAR("&amp;G12&amp;")",F12)&amp;" "&amp;IF(H12="","NOT NULL","")&amp;" "&amp;IF(I12="","","DEFAULT "&amp;I12))</f>
        <v>VARCHAR(64) NOT NULL</v>
      </c>
      <c r="L12" s="29" t="str">
        <f aca="false">IF(J12="pk","PRIMARY KEY ("&amp;E12&amp;")",IF(J12="u","UNIQUE ","")&amp;IF(OR(J12="i",J12="u"),"KEY "&amp;E12&amp;" ("&amp;E12&amp;")",""))</f>
        <v>KEY cm_user_id (cm_user_id)</v>
      </c>
      <c r="M12" s="29" t="str">
        <f aca="false">TRIM(E12&amp;" "&amp;K12)&amp;IF(C12="id"," AUTO_INCREMENT","")</f>
        <v>cm_user_id VARCHAR(64) NOT NULL</v>
      </c>
      <c r="N12" s="29" t="str">
        <f aca="false">IF(M12="","",IF(N11="",N11,N11&amp;", ")&amp;M12)</f>
        <v>id INT NOT NULL AUTO_INCREMENT, cm_type INT NOT NULL, cm_user_id VARCHAR(64) NOT NULL</v>
      </c>
      <c r="O12" s="29" t="str">
        <f aca="false">IF(E12="","",O11&amp;IF(L12="","",", "&amp;L12))</f>
        <v>, PRIMARY KEY (id), KEY cm_type (cm_type), KEY cm_user_id (cm_user_id)</v>
      </c>
      <c r="P12" s="29" t="str">
        <f aca="false">IF(AND(E12&lt;&gt;"",E13=""),"DROP TABLE IF EXISTS "&amp;D12&amp;"; ","")</f>
        <v/>
      </c>
      <c r="Q12" s="29" t="str">
        <f aca="false">IF(AND(E12&lt;&gt;"",E13=""),"CREATE TABLE IF NOT EXISTS "&amp;D12&amp;" ( "&amp;N12&amp;" "&amp;O12&amp;" ) ENGINE=InnoDB  DEFAULT CHARSET=utf8mb4 AUTO_INCREMENT=1 ;","")</f>
        <v/>
      </c>
      <c r="R12" s="29" t="str">
        <f aca="false">P12&amp;Q12</f>
        <v/>
      </c>
      <c r="S12" s="0"/>
      <c r="T12" s="0"/>
      <c r="U12" s="0"/>
      <c r="V12" s="0"/>
      <c r="W12" s="0" t="str">
        <f aca="false">IF(B12&lt;&gt;"",B12,W11)</f>
        <v>cmchannel</v>
      </c>
      <c r="X12" s="0" t="str">
        <f aca="false">IF(B12&lt;&gt;"","ALTER TABLE "&amp;B12&amp;" CONVERT TO CHARACTER SET utf8mb4 COLLATE utf8mb4_unicode_ci;",IF(F12="STRING","ALTER TABLE "&amp;W12&amp;" CHANGE "&amp;C12&amp;" "&amp;C12&amp;" VARCHAR("&amp;G12&amp;") CHARACTER SET utf8mb4 COLLATE utf8mb4_unicode_ci;",IF(OR(F12="TEXT",F12="LONGTEXT"),"ALTER TABLE "&amp;W12&amp;" CHANGE "&amp;C12&amp;" "&amp;C12&amp;" "&amp;F12&amp;" CHARACTER SET utf8mb4 COLLATE utf8mb4_unicode_ci;","")))</f>
        <v>ALTER TABLE cmchannel CHANGE cm_user_id cm_user_id VARCHAR(64) CHARACTER SET utf8mb4 COLLATE utf8mb4_unicode_ci;</v>
      </c>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8" hidden="false" customHeight="false" outlineLevel="0" collapsed="false">
      <c r="A13" s="0"/>
      <c r="B13" s="0"/>
      <c r="C13" s="34" t="s">
        <v>387</v>
      </c>
      <c r="D13" s="29" t="str">
        <f aca="false">IF(B13&lt;&gt;"",B13,IF(D12&lt;&gt;"",D12,""))</f>
        <v>cmchannel</v>
      </c>
      <c r="E13" s="29" t="str">
        <f aca="false">LOWER(C13)</f>
        <v>cm_bot_name</v>
      </c>
      <c r="F13" s="35" t="s">
        <v>386</v>
      </c>
      <c r="G13" s="36" t="n">
        <v>64</v>
      </c>
      <c r="H13" s="37"/>
      <c r="I13" s="38"/>
      <c r="J13" s="36" t="s">
        <v>384</v>
      </c>
      <c r="K13" s="33" t="str">
        <f aca="false">IF(F13="","",IF(F13="STRING","VARCHAR("&amp;G13&amp;")",F13)&amp;" "&amp;IF(H13="","NOT NULL","")&amp;" "&amp;IF(I13="","","DEFAULT "&amp;I13))</f>
        <v>VARCHAR(64) NOT NULL</v>
      </c>
      <c r="L13" s="29" t="str">
        <f aca="false">IF(J13="pk","PRIMARY KEY ("&amp;E13&amp;")",IF(J13="u","UNIQUE ","")&amp;IF(OR(J13="i",J13="u"),"KEY "&amp;E13&amp;" ("&amp;E13&amp;")",""))</f>
        <v>KEY cm_bot_name (cm_bot_name)</v>
      </c>
      <c r="M13" s="29" t="str">
        <f aca="false">TRIM(E13&amp;" "&amp;K13)&amp;IF(C13="id"," AUTO_INCREMENT","")</f>
        <v>cm_bot_name VARCHAR(64) NOT NULL</v>
      </c>
      <c r="N13" s="29" t="str">
        <f aca="false">IF(M13="","",IF(N12="",N12,N12&amp;", ")&amp;M13)</f>
        <v>id INT NOT NULL AUTO_INCREMENT, cm_type INT NOT NULL, cm_user_id VARCHAR(64) NOT NULL, cm_bot_name VARCHAR(64) NOT NULL</v>
      </c>
      <c r="O13" s="29" t="str">
        <f aca="false">IF(E13="","",O12&amp;IF(L13="","",", "&amp;L13))</f>
        <v>, PRIMARY KEY (id), KEY cm_type (cm_type), KEY cm_user_id (cm_user_id), KEY cm_bot_name (cm_bot_name)</v>
      </c>
      <c r="P13" s="29" t="str">
        <f aca="false">IF(AND(E13&lt;&gt;"",E14=""),"DROP TABLE IF EXISTS "&amp;D13&amp;"; ","")</f>
        <v/>
      </c>
      <c r="Q13" s="29" t="str">
        <f aca="false">IF(AND(E13&lt;&gt;"",E14=""),"CREATE TABLE IF NOT EXISTS "&amp;D13&amp;" ( "&amp;N13&amp;" "&amp;O13&amp;" ) ENGINE=InnoDB  DEFAULT CHARSET=utf8mb4 AUTO_INCREMENT=1 ;","")</f>
        <v/>
      </c>
      <c r="R13" s="29" t="str">
        <f aca="false">P13&amp;Q13</f>
        <v/>
      </c>
      <c r="S13" s="0"/>
      <c r="T13" s="0"/>
      <c r="U13" s="0"/>
      <c r="V13" s="0"/>
      <c r="W13" s="0" t="str">
        <f aca="false">IF(B13&lt;&gt;"",B13,W12)</f>
        <v>cmchannel</v>
      </c>
      <c r="X13" s="0" t="str">
        <f aca="false">IF(B13&lt;&gt;"","ALTER TABLE "&amp;B13&amp;" CONVERT TO CHARACTER SET utf8mb4 COLLATE utf8mb4_unicode_ci;",IF(F13="STRING","ALTER TABLE "&amp;W13&amp;" CHANGE "&amp;C13&amp;" "&amp;C13&amp;" VARCHAR("&amp;G13&amp;") CHARACTER SET utf8mb4 COLLATE utf8mb4_unicode_ci;",IF(OR(F13="TEXT",F13="LONGTEXT"),"ALTER TABLE "&amp;W13&amp;" CHANGE "&amp;C13&amp;" "&amp;C13&amp;" "&amp;F13&amp;" CHARACTER SET utf8mb4 COLLATE utf8mb4_unicode_ci;","")))</f>
        <v>ALTER TABLE cmchannel CHANGE cm_bot_name cm_bot_name VARCHAR(64) CHARACTER SET utf8mb4 COLLATE utf8mb4_unicode_ci;</v>
      </c>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8" hidden="false" customHeight="false" outlineLevel="0" collapsed="false">
      <c r="A14" s="0"/>
      <c r="B14" s="0"/>
      <c r="C14" s="34" t="s">
        <v>388</v>
      </c>
      <c r="D14" s="29" t="str">
        <f aca="false">IF(B14&lt;&gt;"",B14,IF(D13&lt;&gt;"",D13,""))</f>
        <v>cmchannel</v>
      </c>
      <c r="E14" s="29" t="str">
        <f aca="false">LOWER(C14)</f>
        <v>cm_chat_info</v>
      </c>
      <c r="F14" s="35" t="s">
        <v>386</v>
      </c>
      <c r="G14" s="36" t="n">
        <v>255</v>
      </c>
      <c r="H14" s="37"/>
      <c r="I14" s="38"/>
      <c r="J14" s="37"/>
      <c r="K14" s="33" t="str">
        <f aca="false">IF(F14="","",IF(F14="STRING","VARCHAR("&amp;G14&amp;")",F14)&amp;" "&amp;IF(H14="","NOT NULL","")&amp;" "&amp;IF(I14="","","DEFAULT "&amp;I14))</f>
        <v>VARCHAR(255) NOT NULL</v>
      </c>
      <c r="L14" s="29" t="str">
        <f aca="false">IF(J14="pk","PRIMARY KEY ("&amp;E14&amp;")",IF(J14="u","UNIQUE ","")&amp;IF(OR(J14="i",J14="u"),"KEY "&amp;E14&amp;" ("&amp;E14&amp;")",""))</f>
        <v/>
      </c>
      <c r="M14" s="29" t="str">
        <f aca="false">TRIM(E14&amp;" "&amp;K14)&amp;IF(C14="id"," AUTO_INCREMENT","")</f>
        <v>cm_chat_info VARCHAR(255) NOT NULL</v>
      </c>
      <c r="N14" s="29" t="str">
        <f aca="false">IF(M14="","",IF(N13="",N13,N13&amp;", ")&amp;M14)</f>
        <v>id INT NOT NULL AUTO_INCREMENT, cm_type INT NOT NULL, cm_user_id VARCHAR(64) NOT NULL, cm_bot_name VARCHAR(64) NOT NULL, cm_chat_info VARCHAR(255) NOT NULL</v>
      </c>
      <c r="O14" s="29" t="str">
        <f aca="false">IF(E14="","",O13&amp;IF(L14="","",", "&amp;L14))</f>
        <v>, PRIMARY KEY (id), KEY cm_type (cm_type), KEY cm_user_id (cm_user_id), KEY cm_bot_name (cm_bot_name)</v>
      </c>
      <c r="P14" s="29" t="str">
        <f aca="false">IF(AND(E14&lt;&gt;"",E15=""),"DROP TABLE IF EXISTS "&amp;D14&amp;"; ","")</f>
        <v/>
      </c>
      <c r="Q14" s="29" t="str">
        <f aca="false">IF(AND(E14&lt;&gt;"",E15=""),"CREATE TABLE IF NOT EXISTS "&amp;D14&amp;" ( "&amp;N14&amp;" "&amp;O14&amp;" ) ENGINE=InnoDB  DEFAULT CHARSET=utf8mb4 AUTO_INCREMENT=1 ;","")</f>
        <v/>
      </c>
      <c r="R14" s="29" t="str">
        <f aca="false">P14&amp;Q14</f>
        <v/>
      </c>
      <c r="S14" s="0"/>
      <c r="T14" s="0"/>
      <c r="U14" s="0"/>
      <c r="V14" s="0"/>
      <c r="W14" s="0" t="str">
        <f aca="false">IF(B14&lt;&gt;"",B14,W13)</f>
        <v>cmchannel</v>
      </c>
      <c r="X14" s="0" t="str">
        <f aca="false">IF(B14&lt;&gt;"","ALTER TABLE "&amp;B14&amp;" CONVERT TO CHARACTER SET utf8mb4 COLLATE utf8mb4_unicode_ci;",IF(F14="STRING","ALTER TABLE "&amp;W14&amp;" CHANGE "&amp;C14&amp;" "&amp;C14&amp;" VARCHAR("&amp;G14&amp;") CHARACTER SET utf8mb4 COLLATE utf8mb4_unicode_ci;",IF(OR(F14="TEXT",F14="LONGTEXT"),"ALTER TABLE "&amp;W14&amp;" CHANGE "&amp;C14&amp;" "&amp;C14&amp;" "&amp;F14&amp;" CHARACTER SET utf8mb4 COLLATE utf8mb4_unicode_ci;","")))</f>
        <v>ALTER TABLE cmchannel CHANGE cm_chat_info cm_chat_info VARCHAR(255) CHARACTER SET utf8mb4 COLLATE utf8mb4_unicode_ci;</v>
      </c>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8" hidden="false" customHeight="false" outlineLevel="0" collapsed="false">
      <c r="A15" s="0"/>
      <c r="B15" s="0"/>
      <c r="C15" s="34" t="s">
        <v>389</v>
      </c>
      <c r="D15" s="29" t="str">
        <f aca="false">IF(B15&lt;&gt;"",B15,IF(D14&lt;&gt;"",D14,""))</f>
        <v>cmchannel</v>
      </c>
      <c r="E15" s="29" t="str">
        <f aca="false">LOWER(C15)</f>
        <v>bbchannel_id</v>
      </c>
      <c r="F15" s="35" t="s">
        <v>381</v>
      </c>
      <c r="G15" s="36"/>
      <c r="H15" s="37"/>
      <c r="I15" s="38"/>
      <c r="J15" s="38" t="s">
        <v>384</v>
      </c>
      <c r="K15" s="33" t="str">
        <f aca="false">IF(F15="","",IF(F15="STRING","VARCHAR("&amp;G15&amp;")",F15)&amp;" "&amp;IF(H15="","NOT NULL","")&amp;" "&amp;IF(I15="","","DEFAULT "&amp;I15))</f>
        <v>INT NOT NULL</v>
      </c>
      <c r="L15" s="29" t="str">
        <f aca="false">IF(J15="pk","PRIMARY KEY ("&amp;E15&amp;")",IF(J15="u","UNIQUE ","")&amp;IF(OR(J15="i",J15="u"),"KEY "&amp;E15&amp;" ("&amp;E15&amp;")",""))</f>
        <v>KEY bbchannel_id (bbchannel_id)</v>
      </c>
      <c r="M15" s="29" t="str">
        <f aca="false">TRIM(E15&amp;" "&amp;K15)&amp;IF(C15="id"," AUTO_INCREMENT","")</f>
        <v>bbchannel_id INT NOT NULL</v>
      </c>
      <c r="N15" s="29" t="str">
        <f aca="false">IF(M15="","",IF(N14="",N14,N14&amp;", ")&amp;M15)</f>
        <v>id INT NOT NULL AUTO_INCREMENT, cm_type INT NOT NULL, cm_user_id VARCHAR(64) NOT NULL, cm_bot_name VARCHAR(64) NOT NULL, cm_chat_info VARCHAR(255) NOT NULL, bbchannel_id INT NOT NULL</v>
      </c>
      <c r="O15" s="29" t="str">
        <f aca="false">IF(E15="","",O14&amp;IF(L15="","",", "&amp;L15))</f>
        <v>, PRIMARY KEY (id), KEY cm_type (cm_type), KEY cm_user_id (cm_user_id), KEY cm_bot_name (cm_bot_name), KEY bbchannel_id (bbchannel_id)</v>
      </c>
      <c r="P15" s="29" t="str">
        <f aca="false">IF(AND(E15&lt;&gt;"",E16=""),"DROP TABLE IF EXISTS "&amp;D15&amp;"; ","")</f>
        <v/>
      </c>
      <c r="Q15" s="29" t="str">
        <f aca="false">IF(AND(E15&lt;&gt;"",E16=""),"CREATE TABLE IF NOT EXISTS "&amp;D15&amp;" ( "&amp;N15&amp;" "&amp;O15&amp;" ) ENGINE=InnoDB  DEFAULT CHARSET=utf8mb4 AUTO_INCREMENT=1 ;","")</f>
        <v/>
      </c>
      <c r="R15" s="29" t="str">
        <f aca="false">P15&amp;Q15</f>
        <v/>
      </c>
      <c r="S15" s="0"/>
      <c r="T15" s="0"/>
      <c r="U15" s="0"/>
      <c r="V15" s="0"/>
      <c r="W15" s="0" t="str">
        <f aca="false">IF(B15&lt;&gt;"",B15,W14)</f>
        <v>cmchannel</v>
      </c>
      <c r="X15" s="0" t="str">
        <f aca="false">IF(B15&lt;&gt;"","ALTER TABLE "&amp;B15&amp;" CONVERT TO CHARACTER SET utf8mb4 COLLATE utf8mb4_unicode_ci;",IF(F15="STRING","ALTER TABLE "&amp;W15&amp;" CHANGE "&amp;C15&amp;" "&amp;C15&amp;" VARCHAR("&amp;G15&amp;") CHARACTER SET utf8mb4 COLLATE utf8mb4_unicode_ci;",IF(OR(F15="TEXT",F15="LONGTEXT"),"ALTER TABLE "&amp;W15&amp;" CHANGE "&amp;C15&amp;" "&amp;C15&amp;" "&amp;F15&amp;" CHARACTER SET utf8mb4 COLLATE utf8mb4_unicode_ci;","")))</f>
        <v/>
      </c>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8" hidden="false" customHeight="false" outlineLevel="0" collapsed="false">
      <c r="A16" s="0"/>
      <c r="B16" s="0"/>
      <c r="C16" s="34" t="s">
        <v>390</v>
      </c>
      <c r="D16" s="29" t="str">
        <f aca="false">IF(B16&lt;&gt;"",B16,IF(D15&lt;&gt;"",D15,""))</f>
        <v>cmchannel</v>
      </c>
      <c r="E16" s="29" t="str">
        <f aca="false">LOWER(C16)</f>
        <v>deleted</v>
      </c>
      <c r="F16" s="35" t="s">
        <v>391</v>
      </c>
      <c r="G16" s="36"/>
      <c r="H16" s="38" t="s">
        <v>392</v>
      </c>
      <c r="I16" s="38" t="s">
        <v>393</v>
      </c>
      <c r="J16" s="38" t="s">
        <v>384</v>
      </c>
      <c r="K16" s="33" t="str">
        <f aca="false">IF(F16="","",IF(F16="STRING","VARCHAR("&amp;G16&amp;")",F16)&amp;" "&amp;IF(H16="","NOT NULL","")&amp;" "&amp;IF(I16="","","DEFAULT "&amp;I16))</f>
        <v>DATETIME  DEFAULT NULL</v>
      </c>
      <c r="L16" s="29" t="str">
        <f aca="false">IF(J16="pk","PRIMARY KEY ("&amp;E16&amp;")",IF(J16="u","UNIQUE ","")&amp;IF(OR(J16="i",J16="u"),"KEY "&amp;E16&amp;" ("&amp;E16&amp;")",""))</f>
        <v>KEY deleted (deleted)</v>
      </c>
      <c r="M16" s="29" t="str">
        <f aca="false">TRIM(E16&amp;" "&amp;K16)&amp;IF(C16="id"," AUTO_INCREMENT","")</f>
        <v>deleted DATETIME DEFAULT NULL</v>
      </c>
      <c r="N16" s="29" t="str">
        <f aca="false">IF(M16="","",IF(N15="",N15,N15&amp;", ")&amp;M16)</f>
        <v>id INT NOT NULL AUTO_INCREMENT, cm_type INT NOT NULL, cm_user_id VARCHAR(64) NOT NULL, cm_bot_name VARCHAR(64) NOT NULL, cm_chat_info VARCHAR(255) NOT NULL, bbchannel_id INT NOT NULL, deleted DATETIME DEFAULT NULL</v>
      </c>
      <c r="O16" s="29" t="str">
        <f aca="false">IF(E16="","",O15&amp;IF(L16="","",", "&amp;L16))</f>
        <v>, PRIMARY KEY (id), KEY cm_type (cm_type), KEY cm_user_id (cm_user_id), KEY cm_bot_name (cm_bot_name), KEY bbchannel_id (bbchannel_id), KEY deleted (deleted)</v>
      </c>
      <c r="P16" s="29" t="str">
        <f aca="false">IF(AND(E16&lt;&gt;"",E17=""),"DROP TABLE IF EXISTS "&amp;D16&amp;"; ","")</f>
        <v/>
      </c>
      <c r="Q16" s="29" t="str">
        <f aca="false">IF(AND(E16&lt;&gt;"",E17=""),"CREATE TABLE IF NOT EXISTS "&amp;D16&amp;" ( "&amp;N16&amp;" "&amp;O16&amp;" ) ENGINE=InnoDB  DEFAULT CHARSET=utf8mb4 AUTO_INCREMENT=1 ;","")</f>
        <v/>
      </c>
      <c r="R16" s="29" t="str">
        <f aca="false">P16&amp;Q16</f>
        <v/>
      </c>
      <c r="S16" s="0"/>
      <c r="T16" s="0"/>
      <c r="U16" s="0"/>
      <c r="V16" s="0"/>
      <c r="W16" s="0" t="str">
        <f aca="false">IF(B16&lt;&gt;"",B16,W15)</f>
        <v>cmchannel</v>
      </c>
      <c r="X16" s="0" t="str">
        <f aca="false">IF(B16&lt;&gt;"","ALTER TABLE "&amp;B16&amp;" CONVERT TO CHARACTER SET utf8mb4 COLLATE utf8mb4_unicode_ci;",IF(F16="STRING","ALTER TABLE "&amp;W16&amp;" CHANGE "&amp;C16&amp;" "&amp;C16&amp;" VARCHAR("&amp;G16&amp;") CHARACTER SET utf8mb4 COLLATE utf8mb4_unicode_ci;",IF(OR(F16="TEXT",F16="LONGTEXT"),"ALTER TABLE "&amp;W16&amp;" CHANGE "&amp;C16&amp;" "&amp;C16&amp;" "&amp;F16&amp;" CHARACTER SET utf8mb4 COLLATE utf8mb4_unicode_ci;","")))</f>
        <v/>
      </c>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8" hidden="false" customHeight="false" outlineLevel="0" collapsed="false">
      <c r="A17" s="0"/>
      <c r="B17" s="0"/>
      <c r="C17" s="34" t="s">
        <v>394</v>
      </c>
      <c r="D17" s="29" t="str">
        <f aca="false">IF(B17&lt;&gt;"",B17,IF(D16&lt;&gt;"",D16,""))</f>
        <v>cmchannel</v>
      </c>
      <c r="E17" s="29" t="str">
        <f aca="false">LOWER(C17)</f>
        <v>updated</v>
      </c>
      <c r="F17" s="35" t="s">
        <v>395</v>
      </c>
      <c r="G17" s="36" t="s">
        <v>36</v>
      </c>
      <c r="H17" s="38" t="s">
        <v>36</v>
      </c>
      <c r="I17" s="38" t="s">
        <v>396</v>
      </c>
      <c r="J17" s="38" t="s">
        <v>384</v>
      </c>
      <c r="K17" s="33" t="str">
        <f aca="false">IF(F17="","",IF(F17="STRING","VARCHAR("&amp;G17&amp;")",F17)&amp;" "&amp;IF(H17="","NOT NULL","")&amp;" "&amp;IF(I17="","","DEFAULT "&amp;I17))</f>
        <v>TIMESTAMP  DEFAULT CURRENT_TIMESTAMP ON UPDATE CURRENT_TIMESTAMP</v>
      </c>
      <c r="L17" s="29" t="str">
        <f aca="false">IF(J17="pk","PRIMARY KEY ("&amp;E17&amp;")",IF(J17="u","UNIQUE ","")&amp;IF(OR(J17="i",J17="u"),"KEY "&amp;E17&amp;" ("&amp;E17&amp;")",""))</f>
        <v>KEY updated (updated)</v>
      </c>
      <c r="M17" s="29" t="str">
        <f aca="false">TRIM(E17&amp;" "&amp;K17)&amp;IF(C17="id"," AUTO_INCREMENT","")</f>
        <v>updated TIMESTAMP DEFAULT CURRENT_TIMESTAMP ON UPDATE CURRENT_TIMESTAMP</v>
      </c>
      <c r="N17" s="29" t="str">
        <f aca="false">IF(M17="","",IF(N16="",N16,N16&amp;", ")&amp;M17)</f>
        <v>id INT NOT NULL AUTO_INCREMENT, cm_type INT NOT NULL, cm_user_id VARCHAR(64) NOT NULL, cm_bot_name VARCHAR(64) NOT NULL, cm_chat_info VARCHAR(255) NOT NULL, bbchannel_id INT NOT NULL, deleted DATETIME DEFAULT NULL, updated TIMESTAMP DEFAULT CURRENT_TIMESTAMP ON UPDATE CURRENT_TIMESTAMP</v>
      </c>
      <c r="O17" s="29" t="str">
        <f aca="false">IF(E17="","",O16&amp;IF(L17="","",", "&amp;L17))</f>
        <v>, PRIMARY KEY (id), KEY cm_type (cm_type), KEY cm_user_id (cm_user_id), KEY cm_bot_name (cm_bot_name), KEY bbchannel_id (bbchannel_id), KEY deleted (deleted), KEY updated (updated)</v>
      </c>
      <c r="P17" s="29" t="str">
        <f aca="false">IF(AND(E17&lt;&gt;"",E18=""),"DROP TABLE IF EXISTS "&amp;D17&amp;"; ","")</f>
        <v/>
      </c>
      <c r="Q17" s="29" t="str">
        <f aca="false">IF(AND(E17&lt;&gt;"",E18=""),"CREATE TABLE IF NOT EXISTS "&amp;D17&amp;" ( "&amp;N17&amp;" "&amp;O17&amp;" ) ENGINE=InnoDB  DEFAULT CHARSET=utf8mb4 AUTO_INCREMENT=1 ;","")</f>
        <v/>
      </c>
      <c r="R17" s="29" t="str">
        <f aca="false">P17&amp;Q17</f>
        <v/>
      </c>
      <c r="S17" s="0"/>
      <c r="T17" s="0"/>
      <c r="U17" s="0"/>
      <c r="V17" s="0"/>
      <c r="W17" s="0" t="str">
        <f aca="false">IF(B17&lt;&gt;"",B17,W16)</f>
        <v>cmchannel</v>
      </c>
      <c r="X17" s="0" t="str">
        <f aca="false">IF(B17&lt;&gt;"","ALTER TABLE "&amp;B17&amp;" CONVERT TO CHARACTER SET utf8mb4 COLLATE utf8mb4_unicode_ci;",IF(F17="STRING","ALTER TABLE "&amp;W17&amp;" CHANGE "&amp;C17&amp;" "&amp;C17&amp;" VARCHAR("&amp;G17&amp;") CHARACTER SET utf8mb4 COLLATE utf8mb4_unicode_ci;",IF(OR(F17="TEXT",F17="LONGTEXT"),"ALTER TABLE "&amp;W17&amp;" CHANGE "&amp;C17&amp;" "&amp;C17&amp;" "&amp;F17&amp;" CHARACTER SET utf8mb4 COLLATE utf8mb4_unicode_ci;","")))</f>
        <v/>
      </c>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0"/>
      <c r="B18" s="0"/>
      <c r="C18" s="34" t="s">
        <v>397</v>
      </c>
      <c r="D18" s="29" t="str">
        <f aca="false">IF(B18&lt;&gt;"",B18,IF(D17&lt;&gt;"",D17,""))</f>
        <v>cmchannel</v>
      </c>
      <c r="E18" s="29" t="str">
        <f aca="false">LOWER(C18)</f>
        <v>rand</v>
      </c>
      <c r="F18" s="35" t="s">
        <v>386</v>
      </c>
      <c r="G18" s="36" t="n">
        <v>8</v>
      </c>
      <c r="H18" s="38"/>
      <c r="I18" s="38" t="n">
        <v>12345678</v>
      </c>
      <c r="J18" s="38"/>
      <c r="K18" s="33" t="str">
        <f aca="false">IF(F18="","",IF(F18="STRING","VARCHAR("&amp;G18&amp;")",F18)&amp;" "&amp;IF(H18="","NOT NULL","")&amp;" "&amp;IF(I18="","","DEFAULT "&amp;I18))</f>
        <v>VARCHAR(8) NOT NULL DEFAULT 12345678</v>
      </c>
      <c r="L18" s="29" t="str">
        <f aca="false">IF(J18="pk","PRIMARY KEY ("&amp;E18&amp;")",IF(J18="u","UNIQUE ","")&amp;IF(OR(J18="i",J18="u"),"KEY "&amp;E18&amp;" ("&amp;E18&amp;")",""))</f>
        <v/>
      </c>
      <c r="M18" s="29" t="str">
        <f aca="false">TRIM(E18&amp;" "&amp;K18)&amp;IF(C18="id"," AUTO_INCREMENT","")</f>
        <v>rand VARCHAR(8) NOT NULL DEFAULT 12345678</v>
      </c>
      <c r="N18" s="29" t="str">
        <f aca="false">IF(M18="","",IF(N17="",N17,N17&amp;", ")&amp;M18)</f>
        <v>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v>
      </c>
      <c r="O18" s="29" t="str">
        <f aca="false">IF(E18="","",O17&amp;IF(L18="","",", "&amp;L18))</f>
        <v>, PRIMARY KEY (id), KEY cm_type (cm_type), KEY cm_user_id (cm_user_id), KEY cm_bot_name (cm_bot_name), KEY bbchannel_id (bbchannel_id), KEY deleted (deleted), KEY updated (updated)</v>
      </c>
      <c r="P18" s="29" t="str">
        <f aca="false">IF(AND(E18&lt;&gt;"",E19=""),"DROP TABLE IF EXISTS "&amp;D18&amp;"; ","")</f>
        <v>DROP TABLE IF EXISTS cmchannel;</v>
      </c>
      <c r="Q18" s="29" t="str">
        <f aca="false">IF(AND(E18&lt;&gt;"",E19=""),"CREATE TABLE IF NOT EXISTS "&amp;D18&amp;" ( "&amp;N18&amp;" "&amp;O18&amp;" ) ENGINE=InnoDB  DEFAULT CHARSET=utf8mb4 AUTO_INCREMENT=1 ;","")</f>
        <v>CREATE TABLE IF NOT EXISTS cmchannel ( 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 , PRIMARY KEY (id), KEY cm_type (cm_type), KEY cm_user_id (cm_user_id), KEY cm_bot_name (cm_bot_name), KEY bbchannel_id (bbchannel_id), KEY deleted (deleted), KEY updated (updated) ) ENGINE=InnoDB  DEFAULT CHARSET=utf8mb4 AUTO_INCREMENT=1 ;</v>
      </c>
      <c r="R18" s="29" t="str">
        <f aca="false">P18&amp;Q18</f>
        <v>DROP TABLE IF EXISTS cmchannel; CREATE TABLE IF NOT EXISTS cmchannel ( 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 , PRIMARY KEY (id), KEY cm_type (cm_type), KEY cm_user_id (cm_user_id), KEY cm_bot_name (cm_bot_name), KEY bbchannel_id (bbchannel_id), KEY deleted (deleted), KEY updated (updated) ) ENGINE=InnoDB  DEFAULT CHARSET=utf8mb4 AUTO_INCREMENT=1 ;</v>
      </c>
      <c r="S18" s="0"/>
      <c r="T18" s="0"/>
      <c r="U18" s="0"/>
      <c r="V18" s="0"/>
      <c r="W18" s="0" t="str">
        <f aca="false">IF(B18&lt;&gt;"",B18,W17)</f>
        <v>cmchannel</v>
      </c>
      <c r="X18" s="0" t="str">
        <f aca="false">IF(B18&lt;&gt;"","ALTER TABLE "&amp;B18&amp;" CONVERT TO CHARACTER SET utf8mb4 COLLATE utf8mb4_unicode_ci;",IF(F18="STRING","ALTER TABLE "&amp;W18&amp;" CHANGE "&amp;C18&amp;" "&amp;C18&amp;" VARCHAR("&amp;G18&amp;") CHARACTER SET utf8mb4 COLLATE utf8mb4_unicode_ci;",IF(OR(F18="TEXT",F18="LONGTEXT"),"ALTER TABLE "&amp;W18&amp;" CHANGE "&amp;C18&amp;" "&amp;C18&amp;" "&amp;F18&amp;" CHARACTER SET utf8mb4 COLLATE utf8mb4_unicode_ci;","")))</f>
        <v>ALTER TABLE cmchannel CHANGE rand rand VARCHAR(8) CHARACTER SET utf8mb4 COLLATE utf8mb4_unicode_ci;</v>
      </c>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8" hidden="false" customHeight="false" outlineLevel="0" collapsed="false">
      <c r="A19" s="0"/>
      <c r="B19" s="0"/>
      <c r="C19" s="0"/>
      <c r="D19" s="29" t="str">
        <f aca="false">IF(B19&lt;&gt;"",B19,IF(D18&lt;&gt;"",D18,""))</f>
        <v>cmchannel</v>
      </c>
      <c r="E19" s="29" t="str">
        <f aca="false">LOWER(C19)</f>
        <v/>
      </c>
      <c r="F19" s="0"/>
      <c r="G19" s="36"/>
      <c r="H19" s="37"/>
      <c r="I19" s="37"/>
      <c r="J19" s="37"/>
      <c r="K19" s="33" t="str">
        <f aca="false">IF(F19="","",IF(F19="STRING","VARCHAR("&amp;G19&amp;")",F19)&amp;" "&amp;IF(H19="","NOT NULL","")&amp;" "&amp;IF(I19="","","DEFAULT "&amp;I19))</f>
        <v/>
      </c>
      <c r="L19" s="29" t="str">
        <f aca="false">IF(J19="pk","PRIMARY KEY ("&amp;E19&amp;")",IF(J19="u","UNIQUE ","")&amp;IF(OR(J19="i",J19="u"),"KEY "&amp;E19&amp;" ("&amp;E19&amp;")",""))</f>
        <v/>
      </c>
      <c r="M19" s="29" t="str">
        <f aca="false">TRIM(E19&amp;" "&amp;K19)&amp;IF(C19="id"," AUTO_INCREMENT","")</f>
        <v/>
      </c>
      <c r="N19" s="29" t="str">
        <f aca="false">IF(M19="","",IF(N18="",N18,N18&amp;", ")&amp;M19)</f>
        <v/>
      </c>
      <c r="O19" s="29" t="str">
        <f aca="false">IF(E19="","",O18&amp;IF(L19="","",", "&amp;L19))</f>
        <v/>
      </c>
      <c r="P19" s="29" t="str">
        <f aca="false">IF(AND(E19&lt;&gt;"",E20=""),"DROP TABLE IF EXISTS "&amp;D19&amp;"; ","")</f>
        <v/>
      </c>
      <c r="Q19" s="29" t="str">
        <f aca="false">IF(AND(E19&lt;&gt;"",E20=""),"CREATE TABLE IF NOT EXISTS "&amp;D19&amp;" ( "&amp;N19&amp;" "&amp;O19&amp;" ) ENGINE=InnoDB  DEFAULT CHARSET=utf8mb4 AUTO_INCREMENT=1 ;","")</f>
        <v/>
      </c>
      <c r="R19" s="29" t="str">
        <f aca="false">P19&amp;Q19</f>
        <v/>
      </c>
      <c r="S19" s="0"/>
      <c r="T19" s="0"/>
      <c r="U19" s="0"/>
      <c r="V19" s="0"/>
      <c r="W19" s="0" t="str">
        <f aca="false">IF(B19&lt;&gt;"",B19,W18)</f>
        <v>cmchannel</v>
      </c>
      <c r="X19" s="0" t="str">
        <f aca="false">IF(B19&lt;&gt;"","ALTER TABLE "&amp;B19&amp;" CONVERT TO CHARACTER SET utf8mb4 COLLATE utf8mb4_unicode_ci;",IF(F19="STRING","ALTER TABLE "&amp;W19&amp;" CHANGE "&amp;C19&amp;" "&amp;C19&amp;" VARCHAR("&amp;G19&amp;") CHARACTER SET utf8mb4 COLLATE utf8mb4_unicode_ci;",IF(OR(F19="TEXT",F19="LONGTEXT"),"ALTER TABLE "&amp;W19&amp;" CHANGE "&amp;C19&amp;" "&amp;C19&amp;" "&amp;F19&amp;" CHARACTER SET utf8mb4 COLLATE utf8mb4_unicode_ci;","")))</f>
        <v/>
      </c>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26" customFormat="true" ht="12.8" hidden="false" customHeight="false" outlineLevel="0" collapsed="false">
      <c r="B20" s="27" t="s">
        <v>398</v>
      </c>
      <c r="C20" s="28"/>
      <c r="D20" s="29" t="str">
        <f aca="false">IF(B20&lt;&gt;"",B20,IF(D19&lt;&gt;"",D19,""))</f>
        <v>bbchannel</v>
      </c>
      <c r="E20" s="29" t="str">
        <f aca="false">LOWER(C20)</f>
        <v/>
      </c>
      <c r="F20" s="30"/>
      <c r="G20" s="31"/>
      <c r="H20" s="32"/>
      <c r="I20" s="32"/>
      <c r="J20" s="32"/>
      <c r="K20" s="33" t="str">
        <f aca="false">IF(F20="","",IF(F20="STRING","VARCHAR("&amp;G20&amp;")",F20)&amp;" "&amp;IF(H20="","NOT NULL","")&amp;" "&amp;IF(I20="","","DEFAULT "&amp;I20))</f>
        <v/>
      </c>
      <c r="L20" s="29" t="str">
        <f aca="false">IF(J20="pk","PRIMARY KEY ("&amp;E20&amp;")",IF(J20="u","UNIQUE ","")&amp;IF(OR(J20="i",J20="u"),"KEY "&amp;E20&amp;" ("&amp;E20&amp;")",""))</f>
        <v/>
      </c>
      <c r="M20" s="29" t="str">
        <f aca="false">TRIM(E20&amp;" "&amp;K20)&amp;IF(C20="id"," AUTO_INCREMENT","")</f>
        <v/>
      </c>
      <c r="N20" s="29" t="str">
        <f aca="false">IF(M20="","",IF(N19="",N19,N19&amp;", ")&amp;M20)</f>
        <v/>
      </c>
      <c r="O20" s="29" t="str">
        <f aca="false">IF(E20="","",O19&amp;IF(L20="","",", "&amp;L20))</f>
        <v/>
      </c>
      <c r="P20" s="29" t="str">
        <f aca="false">IF(AND(E20&lt;&gt;"",E21=""),"DROP TABLE IF EXISTS "&amp;D20&amp;"; ","")</f>
        <v/>
      </c>
      <c r="Q20" s="29" t="str">
        <f aca="false">IF(AND(E20&lt;&gt;"",E21=""),"CREATE TABLE IF NOT EXISTS "&amp;D20&amp;" ( "&amp;N20&amp;" "&amp;O20&amp;" ) ENGINE=InnoDB  DEFAULT CHARSET=utf8mb4 AUTO_INCREMENT=1 ;","")</f>
        <v/>
      </c>
      <c r="R20" s="29" t="str">
        <f aca="false">P20&amp;Q20</f>
        <v/>
      </c>
      <c r="W20" s="26" t="str">
        <f aca="false">IF(B20&lt;&gt;"",B20,W19)</f>
        <v>bbchannel</v>
      </c>
      <c r="X20" s="26" t="str">
        <f aca="false">IF(B20&lt;&gt;"","ALTER TABLE "&amp;B20&amp;" CONVERT TO CHARACTER SET utf8mb4 COLLATE utf8mb4_unicode_ci;",IF(F20="STRING","ALTER TABLE "&amp;W20&amp;" CHANGE "&amp;C20&amp;" "&amp;C20&amp;" VARCHAR("&amp;G20&amp;") CHARACTER SET utf8mb4 COLLATE utf8mb4_unicode_ci;",IF(OR(F20="TEXT",F20="LONGTEXT"),"ALTER TABLE "&amp;W20&amp;" CHANGE "&amp;C20&amp;" "&amp;C20&amp;" "&amp;F20&amp;" CHARACTER SET utf8mb4 COLLATE utf8mb4_unicode_ci;","")))</f>
        <v>ALTER TABLE bbchannel CONVERT TO CHARACTER SET utf8mb4 COLLATE utf8mb4_unicode_ci;</v>
      </c>
    </row>
    <row r="21" customFormat="false" ht="12.8" hidden="false" customHeight="false" outlineLevel="0" collapsed="false">
      <c r="A21" s="0"/>
      <c r="B21" s="0"/>
      <c r="C21" s="34" t="s">
        <v>245</v>
      </c>
      <c r="D21" s="29" t="str">
        <f aca="false">IF(B21&lt;&gt;"",B21,IF(D20&lt;&gt;"",D20,""))</f>
        <v>bbchannel</v>
      </c>
      <c r="E21" s="29" t="str">
        <f aca="false">LOWER(C21)</f>
        <v>id</v>
      </c>
      <c r="F21" s="35" t="s">
        <v>381</v>
      </c>
      <c r="G21" s="36"/>
      <c r="H21" s="37"/>
      <c r="I21" s="37"/>
      <c r="J21" s="38" t="s">
        <v>382</v>
      </c>
      <c r="K21" s="33" t="str">
        <f aca="false">IF(F21="","",IF(F21="STRING","VARCHAR("&amp;G21&amp;")",F21)&amp;" "&amp;IF(H21="","NOT NULL","")&amp;" "&amp;IF(I21="","","DEFAULT "&amp;I21))</f>
        <v>INT NOT NULL</v>
      </c>
      <c r="L21" s="29" t="str">
        <f aca="false">IF(J21="pk","PRIMARY KEY ("&amp;E21&amp;")",IF(J21="u","UNIQUE ","")&amp;IF(OR(J21="i",J21="u"),"KEY "&amp;E21&amp;" ("&amp;E21&amp;")",""))</f>
        <v>PRIMARY KEY (id)</v>
      </c>
      <c r="M21" s="29" t="str">
        <f aca="false">TRIM(E21&amp;" "&amp;K21)&amp;IF(C21="id"," AUTO_INCREMENT","")</f>
        <v>id INT NOT NULL AUTO_INCREMENT</v>
      </c>
      <c r="N21" s="29" t="str">
        <f aca="false">IF(M21="","",IF(N20="",N20,N20&amp;", ")&amp;M21)</f>
        <v>id INT NOT NULL AUTO_INCREMENT</v>
      </c>
      <c r="O21" s="29" t="str">
        <f aca="false">IF(E21="","",O20&amp;IF(L21="","",", "&amp;L21))</f>
        <v>, PRIMARY KEY (id)</v>
      </c>
      <c r="P21" s="29" t="str">
        <f aca="false">IF(AND(E21&lt;&gt;"",E22=""),"DROP TABLE IF EXISTS "&amp;D21&amp;"; ","")</f>
        <v/>
      </c>
      <c r="Q21" s="29" t="str">
        <f aca="false">IF(AND(E21&lt;&gt;"",E22=""),"CREATE TABLE IF NOT EXISTS "&amp;D21&amp;" ( "&amp;N21&amp;" "&amp;O21&amp;" ) ENGINE=InnoDB  DEFAULT CHARSET=utf8mb4 AUTO_INCREMENT=1 ;","")</f>
        <v/>
      </c>
      <c r="R21" s="29" t="str">
        <f aca="false">P21&amp;Q21</f>
        <v/>
      </c>
      <c r="S21" s="0"/>
      <c r="T21" s="0"/>
      <c r="U21" s="0"/>
      <c r="V21" s="0"/>
      <c r="W21" s="0" t="str">
        <f aca="false">IF(B21&lt;&gt;"",B21,W20)</f>
        <v>bbchannel</v>
      </c>
      <c r="X21" s="0" t="str">
        <f aca="false">IF(B21&lt;&gt;"","ALTER TABLE "&amp;B21&amp;" CONVERT TO CHARACTER SET utf8mb4 COLLATE utf8mb4_unicode_ci;",IF(F21="STRING","ALTER TABLE "&amp;W21&amp;" CHANGE "&amp;C21&amp;" "&amp;C21&amp;" VARCHAR("&amp;G21&amp;") CHARACTER SET utf8mb4 COLLATE utf8mb4_unicode_ci;",IF(OR(F21="TEXT",F21="LONGTEXT"),"ALTER TABLE "&amp;W21&amp;" CHANGE "&amp;C21&amp;" "&amp;C21&amp;" "&amp;F21&amp;" CHARACTER SET utf8mb4 COLLATE utf8mb4_unicode_ci;","")))</f>
        <v/>
      </c>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0"/>
      <c r="B22" s="0"/>
      <c r="C22" s="34" t="s">
        <v>399</v>
      </c>
      <c r="D22" s="29" t="str">
        <f aca="false">IF(B22&lt;&gt;"",B22,IF(D21&lt;&gt;"",D21,""))</f>
        <v>bbchannel</v>
      </c>
      <c r="E22" s="29" t="str">
        <f aca="false">LOWER(C22)</f>
        <v>call_stack</v>
      </c>
      <c r="F22" s="35" t="s">
        <v>400</v>
      </c>
      <c r="G22" s="36"/>
      <c r="H22" s="37"/>
      <c r="I22" s="37"/>
      <c r="J22" s="38"/>
      <c r="K22" s="33" t="str">
        <f aca="false">IF(F22="","",IF(F22="STRING","VARCHAR("&amp;G22&amp;")",F22)&amp;" "&amp;IF(H22="","NOT NULL","")&amp;" "&amp;IF(I22="","","DEFAULT "&amp;I22))</f>
        <v>TEXT NOT NULL</v>
      </c>
      <c r="L22" s="29" t="str">
        <f aca="false">IF(J22="pk","PRIMARY KEY ("&amp;E22&amp;")",IF(J22="u","UNIQUE ","")&amp;IF(OR(J22="i",J22="u"),"KEY "&amp;E22&amp;" ("&amp;E22&amp;")",""))</f>
        <v/>
      </c>
      <c r="M22" s="29" t="str">
        <f aca="false">TRIM(E22&amp;" "&amp;K22)&amp;IF(C22="id"," AUTO_INCREMENT","")</f>
        <v>call_stack TEXT NOT NULL</v>
      </c>
      <c r="N22" s="29" t="str">
        <f aca="false">IF(M22="","",IF(N21="",N21,N21&amp;", ")&amp;M22)</f>
        <v>id INT NOT NULL AUTO_INCREMENT, call_stack TEXT NOT NULL</v>
      </c>
      <c r="O22" s="29" t="str">
        <f aca="false">IF(E22="","",O21&amp;IF(L22="","",", "&amp;L22))</f>
        <v>, PRIMARY KEY (id)</v>
      </c>
      <c r="P22" s="29" t="str">
        <f aca="false">IF(AND(E22&lt;&gt;"",E23=""),"DROP TABLE IF EXISTS "&amp;D22&amp;"; ","")</f>
        <v/>
      </c>
      <c r="Q22" s="29" t="str">
        <f aca="false">IF(AND(E22&lt;&gt;"",E23=""),"CREATE TABLE IF NOT EXISTS "&amp;D22&amp;" ( "&amp;N22&amp;" "&amp;O22&amp;" ) ENGINE=InnoDB  DEFAULT CHARSET=utf8mb4 AUTO_INCREMENT=1 ;","")</f>
        <v/>
      </c>
      <c r="R22" s="29" t="str">
        <f aca="false">P22&amp;Q22</f>
        <v/>
      </c>
      <c r="S22" s="0"/>
      <c r="T22" s="0"/>
      <c r="U22" s="0"/>
      <c r="V22" s="0"/>
      <c r="W22" s="0" t="str">
        <f aca="false">IF(B22&lt;&gt;"",B22,W21)</f>
        <v>bbchannel</v>
      </c>
      <c r="X22" s="0" t="str">
        <f aca="false">IF(B22&lt;&gt;"","ALTER TABLE "&amp;B22&amp;" CONVERT TO CHARACTER SET utf8mb4 COLLATE utf8mb4_unicode_ci;",IF(F22="STRING","ALTER TABLE "&amp;W22&amp;" CHANGE "&amp;C22&amp;" "&amp;C22&amp;" VARCHAR("&amp;G22&amp;") CHARACTER SET utf8mb4 COLLATE utf8mb4_unicode_ci;",IF(OR(F22="TEXT",F22="LONGTEXT"),"ALTER TABLE "&amp;W22&amp;" CHANGE "&amp;C22&amp;" "&amp;C22&amp;" "&amp;F22&amp;" CHARACTER SET utf8mb4 COLLATE utf8mb4_unicode_ci;","")))</f>
        <v>ALTER TABLE bbchannel CHANGE call_stack call_stack TEXT CHARACTER SET utf8mb4 COLLATE utf8mb4_unicode_ci;</v>
      </c>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0"/>
      <c r="B23" s="0"/>
      <c r="C23" s="34" t="s">
        <v>401</v>
      </c>
      <c r="D23" s="29" t="str">
        <f aca="false">IF(B23&lt;&gt;"",B23,IF(D22&lt;&gt;"",D22,""))</f>
        <v>bbchannel</v>
      </c>
      <c r="E23" s="29" t="str">
        <f aca="false">LOWER(C23)</f>
        <v>route</v>
      </c>
      <c r="F23" s="35" t="s">
        <v>400</v>
      </c>
      <c r="G23" s="36"/>
      <c r="H23" s="37"/>
      <c r="I23" s="37"/>
      <c r="J23" s="38"/>
      <c r="K23" s="33" t="str">
        <f aca="false">IF(F23="","",IF(F23="STRING","VARCHAR("&amp;G23&amp;")",F23)&amp;" "&amp;IF(H23="","NOT NULL","")&amp;" "&amp;IF(I23="","","DEFAULT "&amp;I23))</f>
        <v>TEXT NOT NULL</v>
      </c>
      <c r="L23" s="29" t="str">
        <f aca="false">IF(J23="pk","PRIMARY KEY ("&amp;E23&amp;")",IF(J23="u","UNIQUE ","")&amp;IF(OR(J23="i",J23="u"),"KEY "&amp;E23&amp;" ("&amp;E23&amp;")",""))</f>
        <v/>
      </c>
      <c r="M23" s="29" t="str">
        <f aca="false">TRIM(E23&amp;" "&amp;K23)&amp;IF(C23="id"," AUTO_INCREMENT","")</f>
        <v>route TEXT NOT NULL</v>
      </c>
      <c r="N23" s="29" t="str">
        <f aca="false">IF(M23="","",IF(N22="",N22,N22&amp;", ")&amp;M23)</f>
        <v>id INT NOT NULL AUTO_INCREMENT, call_stack TEXT NOT NULL, route TEXT NOT NULL</v>
      </c>
      <c r="O23" s="29" t="str">
        <f aca="false">IF(E23="","",O22&amp;IF(L23="","",", "&amp;L23))</f>
        <v>, PRIMARY KEY (id)</v>
      </c>
      <c r="P23" s="29" t="str">
        <f aca="false">IF(AND(E23&lt;&gt;"",E24=""),"DROP TABLE IF EXISTS "&amp;D23&amp;"; ","")</f>
        <v/>
      </c>
      <c r="Q23" s="29" t="str">
        <f aca="false">IF(AND(E23&lt;&gt;"",E24=""),"CREATE TABLE IF NOT EXISTS "&amp;D23&amp;" ( "&amp;N23&amp;" "&amp;O23&amp;" ) ENGINE=InnoDB  DEFAULT CHARSET=utf8mb4 AUTO_INCREMENT=1 ;","")</f>
        <v/>
      </c>
      <c r="R23" s="29" t="str">
        <f aca="false">P23&amp;Q23</f>
        <v/>
      </c>
      <c r="S23" s="0"/>
      <c r="T23" s="0"/>
      <c r="U23" s="0"/>
      <c r="V23" s="0"/>
      <c r="W23" s="0" t="str">
        <f aca="false">IF(B23&lt;&gt;"",B23,W22)</f>
        <v>bbchannel</v>
      </c>
      <c r="X23" s="0" t="str">
        <f aca="false">IF(B23&lt;&gt;"","ALTER TABLE "&amp;B23&amp;" CONVERT TO CHARACTER SET utf8mb4 COLLATE utf8mb4_unicode_ci;",IF(F23="STRING","ALTER TABLE "&amp;W23&amp;" CHANGE "&amp;C23&amp;" "&amp;C23&amp;" VARCHAR("&amp;G23&amp;") CHARACTER SET utf8mb4 COLLATE utf8mb4_unicode_ci;",IF(OR(F23="TEXT",F23="LONGTEXT"),"ALTER TABLE "&amp;W23&amp;" CHANGE "&amp;C23&amp;" "&amp;C23&amp;" "&amp;F23&amp;" CHARACTER SET utf8mb4 COLLATE utf8mb4_unicode_ci;","")))</f>
        <v>ALTER TABLE bbchannel CHANGE route route TEXT CHARACTER SET utf8mb4 COLLATE utf8mb4_unicode_ci;</v>
      </c>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0"/>
      <c r="B24" s="0"/>
      <c r="C24" s="34" t="s">
        <v>402</v>
      </c>
      <c r="D24" s="29" t="str">
        <f aca="false">IF(B24&lt;&gt;"",B24,IF(D23&lt;&gt;"",D23,""))</f>
        <v>bbchannel</v>
      </c>
      <c r="E24" s="29" t="str">
        <f aca="false">LOWER(C24)</f>
        <v>runtime_id</v>
      </c>
      <c r="F24" s="35" t="s">
        <v>381</v>
      </c>
      <c r="G24" s="39"/>
      <c r="H24" s="37"/>
      <c r="I24" s="37"/>
      <c r="J24" s="37"/>
      <c r="K24" s="33" t="str">
        <f aca="false">IF(F24="","",IF(F24="STRING","VARCHAR("&amp;G24&amp;")",F24)&amp;" "&amp;IF(H24="","NOT NULL","")&amp;" "&amp;IF(I24="","","DEFAULT "&amp;I24))</f>
        <v>INT NOT NULL</v>
      </c>
      <c r="L24" s="29" t="str">
        <f aca="false">IF(J24="pk","PRIMARY KEY ("&amp;E24&amp;")",IF(J24="u","UNIQUE ","")&amp;IF(OR(J24="i",J24="u"),"KEY "&amp;E24&amp;" ("&amp;E24&amp;")",""))</f>
        <v/>
      </c>
      <c r="M24" s="29" t="str">
        <f aca="false">TRIM(E24&amp;" "&amp;K24)&amp;IF(C24="id"," AUTO_INCREMENT","")</f>
        <v>runtime_id INT NOT NULL</v>
      </c>
      <c r="N24" s="29" t="str">
        <f aca="false">IF(M24="","",IF(N23="",N23,N23&amp;", ")&amp;M24)</f>
        <v>id INT NOT NULL AUTO_INCREMENT, call_stack TEXT NOT NULL, route TEXT NOT NULL, runtime_id INT NOT NULL</v>
      </c>
      <c r="O24" s="29" t="str">
        <f aca="false">IF(E24="","",O23&amp;IF(L24="","",", "&amp;L24))</f>
        <v>, PRIMARY KEY (id)</v>
      </c>
      <c r="P24" s="29" t="str">
        <f aca="false">IF(AND(E24&lt;&gt;"",E25=""),"DROP TABLE IF EXISTS "&amp;D24&amp;"; ","")</f>
        <v/>
      </c>
      <c r="Q24" s="29" t="str">
        <f aca="false">IF(AND(E24&lt;&gt;"",E25=""),"CREATE TABLE IF NOT EXISTS "&amp;D24&amp;" ( "&amp;N24&amp;" "&amp;O24&amp;" ) ENGINE=InnoDB  DEFAULT CHARSET=utf8mb4 AUTO_INCREMENT=1 ;","")</f>
        <v/>
      </c>
      <c r="R24" s="29" t="str">
        <f aca="false">P24&amp;Q24</f>
        <v/>
      </c>
      <c r="S24" s="0"/>
      <c r="T24" s="0"/>
      <c r="U24" s="0"/>
      <c r="V24" s="0"/>
      <c r="W24" s="0" t="str">
        <f aca="false">IF(B24&lt;&gt;"",B24,W23)</f>
        <v>bbchannel</v>
      </c>
      <c r="X24" s="0" t="str">
        <f aca="false">IF(B24&lt;&gt;"","ALTER TABLE "&amp;B24&amp;" CONVERT TO CHARACTER SET utf8mb4 COLLATE utf8mb4_unicode_ci;",IF(F24="STRING","ALTER TABLE "&amp;W24&amp;" CHANGE "&amp;C24&amp;" "&amp;C24&amp;" VARCHAR("&amp;G24&amp;") CHARACTER SET utf8mb4 COLLATE utf8mb4_unicode_ci;",IF(OR(F24="TEXT",F24="LONGTEXT"),"ALTER TABLE "&amp;W24&amp;" CHANGE "&amp;C24&amp;" "&amp;C24&amp;" "&amp;F24&amp;" CHARACTER SET utf8mb4 COLLATE utf8mb4_unicode_ci;","")))</f>
        <v/>
      </c>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0"/>
      <c r="B25" s="0"/>
      <c r="C25" s="34" t="s">
        <v>390</v>
      </c>
      <c r="D25" s="29" t="str">
        <f aca="false">IF(B25&lt;&gt;"",B25,IF(D24&lt;&gt;"",D24,""))</f>
        <v>bbchannel</v>
      </c>
      <c r="E25" s="29" t="str">
        <f aca="false">LOWER(C25)</f>
        <v>deleted</v>
      </c>
      <c r="F25" s="35" t="s">
        <v>391</v>
      </c>
      <c r="G25" s="36"/>
      <c r="H25" s="38" t="s">
        <v>392</v>
      </c>
      <c r="I25" s="38" t="s">
        <v>393</v>
      </c>
      <c r="J25" s="38" t="s">
        <v>384</v>
      </c>
      <c r="K25" s="33" t="str">
        <f aca="false">IF(F25="","",IF(F25="STRING","VARCHAR("&amp;G25&amp;")",F25)&amp;" "&amp;IF(H25="","NOT NULL","")&amp;" "&amp;IF(I25="","","DEFAULT "&amp;I25))</f>
        <v>DATETIME  DEFAULT NULL</v>
      </c>
      <c r="L25" s="29" t="str">
        <f aca="false">IF(J25="pk","PRIMARY KEY ("&amp;E25&amp;")",IF(J25="u","UNIQUE ","")&amp;IF(OR(J25="i",J25="u"),"KEY "&amp;E25&amp;" ("&amp;E25&amp;")",""))</f>
        <v>KEY deleted (deleted)</v>
      </c>
      <c r="M25" s="29" t="str">
        <f aca="false">TRIM(E25&amp;" "&amp;K25)&amp;IF(C25="id"," AUTO_INCREMENT","")</f>
        <v>deleted DATETIME DEFAULT NULL</v>
      </c>
      <c r="N25" s="29" t="str">
        <f aca="false">IF(M25="","",IF(N24="",N24,N24&amp;", ")&amp;M25)</f>
        <v>id INT NOT NULL AUTO_INCREMENT, call_stack TEXT NOT NULL, route TEXT NOT NULL, runtime_id INT NOT NULL, deleted DATETIME DEFAULT NULL</v>
      </c>
      <c r="O25" s="29" t="str">
        <f aca="false">IF(E25="","",O24&amp;IF(L25="","",", "&amp;L25))</f>
        <v>, PRIMARY KEY (id), KEY deleted (deleted)</v>
      </c>
      <c r="P25" s="29" t="str">
        <f aca="false">IF(AND(E25&lt;&gt;"",E26=""),"DROP TABLE IF EXISTS "&amp;D25&amp;"; ","")</f>
        <v/>
      </c>
      <c r="Q25" s="29" t="str">
        <f aca="false">IF(AND(E25&lt;&gt;"",E26=""),"CREATE TABLE IF NOT EXISTS "&amp;D25&amp;" ( "&amp;N25&amp;" "&amp;O25&amp;" ) ENGINE=InnoDB  DEFAULT CHARSET=utf8mb4 AUTO_INCREMENT=1 ;","")</f>
        <v/>
      </c>
      <c r="R25" s="29" t="str">
        <f aca="false">P25&amp;Q25</f>
        <v/>
      </c>
      <c r="S25" s="0"/>
      <c r="T25" s="0"/>
      <c r="U25" s="0"/>
      <c r="V25" s="0"/>
      <c r="W25" s="0" t="str">
        <f aca="false">IF(B25&lt;&gt;"",B25,W24)</f>
        <v>bbchannel</v>
      </c>
      <c r="X25" s="0" t="str">
        <f aca="false">IF(B25&lt;&gt;"","ALTER TABLE "&amp;B25&amp;" CONVERT TO CHARACTER SET utf8mb4 COLLATE utf8mb4_unicode_ci;",IF(F25="STRING","ALTER TABLE "&amp;W25&amp;" CHANGE "&amp;C25&amp;" "&amp;C25&amp;" VARCHAR("&amp;G25&amp;") CHARACTER SET utf8mb4 COLLATE utf8mb4_unicode_ci;",IF(OR(F25="TEXT",F25="LONGTEXT"),"ALTER TABLE "&amp;W25&amp;" CHANGE "&amp;C25&amp;" "&amp;C25&amp;" "&amp;F25&amp;" CHARACTER SET utf8mb4 COLLATE utf8mb4_unicode_ci;","")))</f>
        <v/>
      </c>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8" hidden="false" customHeight="false" outlineLevel="0" collapsed="false">
      <c r="A26" s="0"/>
      <c r="B26" s="0"/>
      <c r="C26" s="34" t="s">
        <v>394</v>
      </c>
      <c r="D26" s="29" t="str">
        <f aca="false">IF(B26&lt;&gt;"",B26,IF(D25&lt;&gt;"",D25,""))</f>
        <v>bbchannel</v>
      </c>
      <c r="E26" s="29" t="str">
        <f aca="false">LOWER(C26)</f>
        <v>updated</v>
      </c>
      <c r="F26" s="35" t="s">
        <v>395</v>
      </c>
      <c r="G26" s="36" t="s">
        <v>36</v>
      </c>
      <c r="H26" s="38" t="s">
        <v>36</v>
      </c>
      <c r="I26" s="38" t="s">
        <v>396</v>
      </c>
      <c r="J26" s="38" t="s">
        <v>384</v>
      </c>
      <c r="K26" s="33" t="str">
        <f aca="false">IF(F26="","",IF(F26="STRING","VARCHAR("&amp;G26&amp;")",F26)&amp;" "&amp;IF(H26="","NOT NULL","")&amp;" "&amp;IF(I26="","","DEFAULT "&amp;I26))</f>
        <v>TIMESTAMP  DEFAULT CURRENT_TIMESTAMP ON UPDATE CURRENT_TIMESTAMP</v>
      </c>
      <c r="L26" s="29" t="str">
        <f aca="false">IF(J26="pk","PRIMARY KEY ("&amp;E26&amp;")",IF(J26="u","UNIQUE ","")&amp;IF(OR(J26="i",J26="u"),"KEY "&amp;E26&amp;" ("&amp;E26&amp;")",""))</f>
        <v>KEY updated (updated)</v>
      </c>
      <c r="M26" s="29" t="str">
        <f aca="false">TRIM(E26&amp;" "&amp;K26)&amp;IF(C26="id"," AUTO_INCREMENT","")</f>
        <v>updated TIMESTAMP DEFAULT CURRENT_TIMESTAMP ON UPDATE CURRENT_TIMESTAMP</v>
      </c>
      <c r="N26" s="29" t="str">
        <f aca="false">IF(M26="","",IF(N25="",N25,N25&amp;", ")&amp;M26)</f>
        <v>id INT NOT NULL AUTO_INCREMENT, call_stack TEXT NOT NULL, route TEXT NOT NULL, runtime_id INT NOT NULL, deleted DATETIME DEFAULT NULL, updated TIMESTAMP DEFAULT CURRENT_TIMESTAMP ON UPDATE CURRENT_TIMESTAMP</v>
      </c>
      <c r="O26" s="29" t="str">
        <f aca="false">IF(E26="","",O25&amp;IF(L26="","",", "&amp;L26))</f>
        <v>, PRIMARY KEY (id), KEY deleted (deleted), KEY updated (updated)</v>
      </c>
      <c r="P26" s="29" t="str">
        <f aca="false">IF(AND(E26&lt;&gt;"",E27=""),"DROP TABLE IF EXISTS "&amp;D26&amp;"; ","")</f>
        <v/>
      </c>
      <c r="Q26" s="29" t="str">
        <f aca="false">IF(AND(E26&lt;&gt;"",E27=""),"CREATE TABLE IF NOT EXISTS "&amp;D26&amp;" ( "&amp;N26&amp;" "&amp;O26&amp;" ) ENGINE=InnoDB  DEFAULT CHARSET=utf8mb4 AUTO_INCREMENT=1 ;","")</f>
        <v/>
      </c>
      <c r="R26" s="29" t="str">
        <f aca="false">P26&amp;Q26</f>
        <v/>
      </c>
      <c r="S26" s="0"/>
      <c r="T26" s="0"/>
      <c r="U26" s="0"/>
      <c r="V26" s="0"/>
      <c r="W26" s="0" t="str">
        <f aca="false">IF(B26&lt;&gt;"",B26,W25)</f>
        <v>bbchannel</v>
      </c>
      <c r="X26" s="0" t="str">
        <f aca="false">IF(B26&lt;&gt;"","ALTER TABLE "&amp;B26&amp;" CONVERT TO CHARACTER SET utf8mb4 COLLATE utf8mb4_unicode_ci;",IF(F26="STRING","ALTER TABLE "&amp;W26&amp;" CHANGE "&amp;C26&amp;" "&amp;C26&amp;" VARCHAR("&amp;G26&amp;") CHARACTER SET utf8mb4 COLLATE utf8mb4_unicode_ci;",IF(OR(F26="TEXT",F26="LONGTEXT"),"ALTER TABLE "&amp;W26&amp;" CHANGE "&amp;C26&amp;" "&amp;C26&amp;" "&amp;F26&amp;" CHARACTER SET utf8mb4 COLLATE utf8mb4_unicode_ci;","")))</f>
        <v/>
      </c>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8" hidden="false" customHeight="false" outlineLevel="0" collapsed="false">
      <c r="A27" s="0"/>
      <c r="B27" s="0"/>
      <c r="C27" s="34" t="s">
        <v>397</v>
      </c>
      <c r="D27" s="29" t="str">
        <f aca="false">IF(B27&lt;&gt;"",B27,IF(D26&lt;&gt;"",D26,""))</f>
        <v>bbchannel</v>
      </c>
      <c r="E27" s="29" t="str">
        <f aca="false">LOWER(C27)</f>
        <v>rand</v>
      </c>
      <c r="F27" s="35" t="s">
        <v>386</v>
      </c>
      <c r="G27" s="36" t="n">
        <v>8</v>
      </c>
      <c r="H27" s="38"/>
      <c r="I27" s="38" t="n">
        <v>12345678</v>
      </c>
      <c r="J27" s="38"/>
      <c r="K27" s="33" t="str">
        <f aca="false">IF(F27="","",IF(F27="STRING","VARCHAR("&amp;G27&amp;")",F27)&amp;" "&amp;IF(H27="","NOT NULL","")&amp;" "&amp;IF(I27="","","DEFAULT "&amp;I27))</f>
        <v>VARCHAR(8) NOT NULL DEFAULT 12345678</v>
      </c>
      <c r="L27" s="29" t="str">
        <f aca="false">IF(J27="pk","PRIMARY KEY ("&amp;E27&amp;")",IF(J27="u","UNIQUE ","")&amp;IF(OR(J27="i",J27="u"),"KEY "&amp;E27&amp;" ("&amp;E27&amp;")",""))</f>
        <v/>
      </c>
      <c r="M27" s="29" t="str">
        <f aca="false">TRIM(E27&amp;" "&amp;K27)&amp;IF(C27="id"," AUTO_INCREMENT","")</f>
        <v>rand VARCHAR(8) NOT NULL DEFAULT 12345678</v>
      </c>
      <c r="N27" s="29" t="str">
        <f aca="false">IF(M27="","",IF(N26="",N26,N26&amp;", ")&amp;M27)</f>
        <v>id INT NOT NULL AUTO_INCREMENT, call_stack TEXT NOT NULL, route TEXT NOT NULL, runtime_id INT NOT NULL, deleted DATETIME DEFAULT NULL, updated TIMESTAMP DEFAULT CURRENT_TIMESTAMP ON UPDATE CURRENT_TIMESTAMP, rand VARCHAR(8) NOT NULL DEFAULT 12345678</v>
      </c>
      <c r="O27" s="29" t="str">
        <f aca="false">IF(E27="","",O26&amp;IF(L27="","",", "&amp;L27))</f>
        <v>, PRIMARY KEY (id), KEY deleted (deleted), KEY updated (updated)</v>
      </c>
      <c r="P27" s="29" t="str">
        <f aca="false">IF(AND(E27&lt;&gt;"",E28=""),"DROP TABLE IF EXISTS "&amp;D27&amp;"; ","")</f>
        <v>DROP TABLE IF EXISTS bbchannel;</v>
      </c>
      <c r="Q27" s="29" t="str">
        <f aca="false">IF(AND(E27&lt;&gt;"",E28=""),"CREATE TABLE IF NOT EXISTS "&amp;D27&amp;" ( "&amp;N27&amp;" "&amp;O27&amp;" ) ENGINE=InnoDB  DEFAULT CHARSET=utf8mb4 AUTO_INCREMENT=1 ;","")</f>
        <v>CREATE TABLE IF NOT EXISTS bbchannel ( id INT NOT NULL AUTO_INCREMENT, call_stack TEXT NOT NULL, route TEXT NOT NULL, runtime_id INT NOT NULL, deleted DATETIME DEFAULT NULL, updated TIMESTAMP DEFAULT CURRENT_TIMESTAMP ON UPDATE CURRENT_TIMESTAMP, rand VARCHAR(8) NOT NULL DEFAULT 12345678 , PRIMARY KEY (id), KEY deleted (deleted), KEY updated (updated) ) ENGINE=InnoDB  DEFAULT CHARSET=utf8mb4 AUTO_INCREMENT=1 ;</v>
      </c>
      <c r="R27" s="29" t="str">
        <f aca="false">P27&amp;Q27</f>
        <v>DROP TABLE IF EXISTS bbchannel; CREATE TABLE IF NOT EXISTS bbchannel ( id INT NOT NULL AUTO_INCREMENT, call_stack TEXT NOT NULL, route TEXT NOT NULL, runtime_id INT NOT NULL, deleted DATETIME DEFAULT NULL, updated TIMESTAMP DEFAULT CURRENT_TIMESTAMP ON UPDATE CURRENT_TIMESTAMP, rand VARCHAR(8) NOT NULL DEFAULT 12345678 , PRIMARY KEY (id), KEY deleted (deleted), KEY updated (updated) ) ENGINE=InnoDB  DEFAULT CHARSET=utf8mb4 AUTO_INCREMENT=1 ;</v>
      </c>
      <c r="S27" s="0"/>
      <c r="T27" s="0"/>
      <c r="U27" s="0"/>
      <c r="V27" s="0"/>
      <c r="W27" s="0" t="str">
        <f aca="false">IF(B27&lt;&gt;"",B27,W26)</f>
        <v>bbchannel</v>
      </c>
      <c r="X27" s="0" t="str">
        <f aca="false">IF(B27&lt;&gt;"","ALTER TABLE "&amp;B27&amp;" CONVERT TO CHARACTER SET utf8mb4 COLLATE utf8mb4_unicode_ci;",IF(F27="STRING","ALTER TABLE "&amp;W27&amp;" CHANGE "&amp;C27&amp;" "&amp;C27&amp;" VARCHAR("&amp;G27&amp;") CHARACTER SET utf8mb4 COLLATE utf8mb4_unicode_ci;",IF(OR(F27="TEXT",F27="LONGTEXT"),"ALTER TABLE "&amp;W27&amp;" CHANGE "&amp;C27&amp;" "&amp;C27&amp;" "&amp;F27&amp;" CHARACTER SET utf8mb4 COLLATE utf8mb4_unicode_ci;","")))</f>
        <v>ALTER TABLE bbchannel CHANGE rand rand VARCHAR(8) CHARACTER SET utf8mb4 COLLATE utf8mb4_unicode_ci;</v>
      </c>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8" hidden="false" customHeight="false" outlineLevel="0" collapsed="false">
      <c r="A28" s="0"/>
      <c r="B28" s="0"/>
      <c r="C28" s="37"/>
      <c r="D28" s="29" t="str">
        <f aca="false">IF(B28&lt;&gt;"",B28,IF(D27&lt;&gt;"",D27,""))</f>
        <v>bbchannel</v>
      </c>
      <c r="E28" s="29" t="str">
        <f aca="false">LOWER(C28)</f>
        <v/>
      </c>
      <c r="F28" s="37"/>
      <c r="G28" s="36"/>
      <c r="H28" s="37"/>
      <c r="I28" s="37"/>
      <c r="J28" s="37"/>
      <c r="K28" s="33" t="str">
        <f aca="false">IF(F28="","",IF(F28="STRING","VARCHAR("&amp;G28&amp;")",F28)&amp;" "&amp;IF(H28="","NOT NULL","")&amp;" "&amp;IF(I28="","","DEFAULT "&amp;I28))</f>
        <v/>
      </c>
      <c r="L28" s="29" t="str">
        <f aca="false">IF(J28="pk","PRIMARY KEY ("&amp;E28&amp;")",IF(J28="u","UNIQUE ","")&amp;IF(OR(J28="i",J28="u"),"KEY "&amp;E28&amp;" ("&amp;E28&amp;")",""))</f>
        <v/>
      </c>
      <c r="M28" s="29" t="str">
        <f aca="false">TRIM(E28&amp;" "&amp;K28)&amp;IF(C28="id"," AUTO_INCREMENT","")</f>
        <v/>
      </c>
      <c r="N28" s="29" t="str">
        <f aca="false">IF(M28="","",IF(N27="",N27,N27&amp;", ")&amp;M28)</f>
        <v/>
      </c>
      <c r="O28" s="29" t="str">
        <f aca="false">IF(E28="","",O27&amp;IF(L28="","",", "&amp;L28))</f>
        <v/>
      </c>
      <c r="P28" s="29" t="str">
        <f aca="false">IF(AND(E28&lt;&gt;"",E29=""),"DROP TABLE IF EXISTS "&amp;D28&amp;"; ","")</f>
        <v/>
      </c>
      <c r="Q28" s="29" t="str">
        <f aca="false">IF(AND(E28&lt;&gt;"",E29=""),"CREATE TABLE IF NOT EXISTS "&amp;D28&amp;" ( "&amp;N28&amp;" "&amp;O28&amp;" ) ENGINE=InnoDB  DEFAULT CHARSET=utf8mb4 AUTO_INCREMENT=1 ;","")</f>
        <v/>
      </c>
      <c r="R28" s="29" t="str">
        <f aca="false">P28&amp;Q28</f>
        <v/>
      </c>
      <c r="S28" s="0"/>
      <c r="T28" s="0"/>
      <c r="U28" s="0"/>
      <c r="V28" s="0"/>
      <c r="W28" s="0" t="str">
        <f aca="false">IF(B28&lt;&gt;"",B28,W27)</f>
        <v>bbchannel</v>
      </c>
      <c r="X28" s="0" t="str">
        <f aca="false">IF(B28&lt;&gt;"","ALTER TABLE "&amp;B28&amp;" CONVERT TO CHARACTER SET utf8mb4 COLLATE utf8mb4_unicode_ci;",IF(F28="STRING","ALTER TABLE "&amp;W28&amp;" CHANGE "&amp;C28&amp;" "&amp;C28&amp;" VARCHAR("&amp;G28&amp;") CHARACTER SET utf8mb4 COLLATE utf8mb4_unicode_ci;",IF(OR(F28="TEXT",F28="LONGTEXT"),"ALTER TABLE "&amp;W28&amp;" CHANGE "&amp;C28&amp;" "&amp;C28&amp;" "&amp;F28&amp;" CHARACTER SET utf8mb4 COLLATE utf8mb4_unicode_ci;","")))</f>
        <v/>
      </c>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26" customFormat="true" ht="12.8" hidden="false" customHeight="false" outlineLevel="0" collapsed="false">
      <c r="B29" s="27" t="s">
        <v>403</v>
      </c>
      <c r="C29" s="28"/>
      <c r="D29" s="29" t="str">
        <f aca="false">IF(B29&lt;&gt;"",B29,IF(D28&lt;&gt;"",D28,""))</f>
        <v>bbtunnel</v>
      </c>
      <c r="E29" s="29" t="str">
        <f aca="false">LOWER(C29)</f>
        <v/>
      </c>
      <c r="F29" s="30"/>
      <c r="G29" s="31"/>
      <c r="H29" s="32"/>
      <c r="I29" s="32"/>
      <c r="J29" s="32"/>
      <c r="K29" s="33" t="str">
        <f aca="false">IF(F29="","",IF(F29="STRING","VARCHAR("&amp;G29&amp;")",F29)&amp;" "&amp;IF(H29="","NOT NULL","")&amp;" "&amp;IF(I29="","","DEFAULT "&amp;I29))</f>
        <v/>
      </c>
      <c r="L29" s="29" t="str">
        <f aca="false">IF(J29="pk","PRIMARY KEY ("&amp;E29&amp;")",IF(J29="u","UNIQUE ","")&amp;IF(OR(J29="i",J29="u"),"KEY "&amp;E29&amp;" ("&amp;E29&amp;")",""))</f>
        <v/>
      </c>
      <c r="M29" s="29" t="str">
        <f aca="false">TRIM(E29&amp;" "&amp;K29)&amp;IF(C29="id"," AUTO_INCREMENT","")</f>
        <v/>
      </c>
      <c r="N29" s="29" t="str">
        <f aca="false">IF(M29="","",IF(N28="",N28,N28&amp;", ")&amp;M29)</f>
        <v/>
      </c>
      <c r="O29" s="29" t="str">
        <f aca="false">IF(E29="","",O28&amp;IF(L29="","",", "&amp;L29))</f>
        <v/>
      </c>
      <c r="P29" s="29" t="str">
        <f aca="false">IF(AND(E29&lt;&gt;"",E30=""),"DROP TABLE IF EXISTS "&amp;D29&amp;"; ","")</f>
        <v/>
      </c>
      <c r="Q29" s="29" t="str">
        <f aca="false">IF(AND(E29&lt;&gt;"",E30=""),"CREATE TABLE IF NOT EXISTS "&amp;D29&amp;" ( "&amp;N29&amp;" "&amp;O29&amp;" ) ENGINE=InnoDB  DEFAULT CHARSET=utf8mb4 AUTO_INCREMENT=1 ;","")</f>
        <v/>
      </c>
      <c r="R29" s="29" t="str">
        <f aca="false">P29&amp;Q29</f>
        <v/>
      </c>
      <c r="W29" s="26" t="str">
        <f aca="false">IF(B29&lt;&gt;"",B29,W28)</f>
        <v>bbtunnel</v>
      </c>
      <c r="X29" s="26" t="str">
        <f aca="false">IF(B29&lt;&gt;"","ALTER TABLE "&amp;B29&amp;" CONVERT TO CHARACTER SET utf8mb4 COLLATE utf8mb4_unicode_ci;",IF(F29="STRING","ALTER TABLE "&amp;W29&amp;" CHANGE "&amp;C29&amp;" "&amp;C29&amp;" VARCHAR("&amp;G29&amp;") CHARACTER SET utf8mb4 COLLATE utf8mb4_unicode_ci;",IF(OR(F29="TEXT",F29="LONGTEXT"),"ALTER TABLE "&amp;W29&amp;" CHANGE "&amp;C29&amp;" "&amp;C29&amp;" "&amp;F29&amp;" CHARACTER SET utf8mb4 COLLATE utf8mb4_unicode_ci;","")))</f>
        <v>ALTER TABLE bbtunnel CONVERT TO CHARACTER SET utf8mb4 COLLATE utf8mb4_unicode_ci;</v>
      </c>
    </row>
    <row r="30" customFormat="false" ht="12.8" hidden="false" customHeight="false" outlineLevel="0" collapsed="false">
      <c r="A30" s="0"/>
      <c r="B30" s="0"/>
      <c r="C30" s="34" t="s">
        <v>245</v>
      </c>
      <c r="D30" s="29" t="str">
        <f aca="false">IF(B30&lt;&gt;"",B30,IF(D29&lt;&gt;"",D29,""))</f>
        <v>bbtunnel</v>
      </c>
      <c r="E30" s="29" t="str">
        <f aca="false">LOWER(C30)</f>
        <v>id</v>
      </c>
      <c r="F30" s="35" t="s">
        <v>381</v>
      </c>
      <c r="G30" s="36"/>
      <c r="H30" s="37"/>
      <c r="I30" s="37"/>
      <c r="J30" s="38" t="s">
        <v>382</v>
      </c>
      <c r="K30" s="33" t="str">
        <f aca="false">IF(F30="","",IF(F30="STRING","VARCHAR("&amp;G30&amp;")",F30)&amp;" "&amp;IF(H30="","NOT NULL","")&amp;" "&amp;IF(I30="","","DEFAULT "&amp;I30))</f>
        <v>INT NOT NULL</v>
      </c>
      <c r="L30" s="29" t="str">
        <f aca="false">IF(J30="pk","PRIMARY KEY ("&amp;E30&amp;")",IF(J30="u","UNIQUE ","")&amp;IF(OR(J30="i",J30="u"),"KEY "&amp;E30&amp;" ("&amp;E30&amp;")",""))</f>
        <v>PRIMARY KEY (id)</v>
      </c>
      <c r="M30" s="29" t="str">
        <f aca="false">TRIM(E30&amp;" "&amp;K30)&amp;IF(C30="id"," AUTO_INCREMENT","")</f>
        <v>id INT NOT NULL AUTO_INCREMENT</v>
      </c>
      <c r="N30" s="29" t="str">
        <f aca="false">IF(M30="","",IF(N29="",N29,N29&amp;", ")&amp;M30)</f>
        <v>id INT NOT NULL AUTO_INCREMENT</v>
      </c>
      <c r="O30" s="29" t="str">
        <f aca="false">IF(E30="","",O29&amp;IF(L30="","",", "&amp;L30))</f>
        <v>, PRIMARY KEY (id)</v>
      </c>
      <c r="P30" s="29" t="str">
        <f aca="false">IF(AND(E30&lt;&gt;"",E31=""),"DROP TABLE IF EXISTS "&amp;D30&amp;"; ","")</f>
        <v/>
      </c>
      <c r="Q30" s="29" t="str">
        <f aca="false">IF(AND(E30&lt;&gt;"",E31=""),"CREATE TABLE IF NOT EXISTS "&amp;D30&amp;" ( "&amp;N30&amp;" "&amp;O30&amp;" ) ENGINE=InnoDB  DEFAULT CHARSET=utf8mb4 AUTO_INCREMENT=1 ;","")</f>
        <v/>
      </c>
      <c r="R30" s="29" t="str">
        <f aca="false">P30&amp;Q30</f>
        <v/>
      </c>
      <c r="S30" s="0"/>
      <c r="T30" s="0"/>
      <c r="U30" s="0"/>
      <c r="V30" s="0"/>
      <c r="W30" s="0" t="str">
        <f aca="false">IF(B30&lt;&gt;"",B30,W29)</f>
        <v>bbtunnel</v>
      </c>
      <c r="X30" s="0" t="str">
        <f aca="false">IF(B30&lt;&gt;"","ALTER TABLE "&amp;B30&amp;" CONVERT TO CHARACTER SET utf8mb4 COLLATE utf8mb4_unicode_ci;",IF(F30="STRING","ALTER TABLE "&amp;W30&amp;" CHANGE "&amp;C30&amp;" "&amp;C30&amp;" VARCHAR("&amp;G30&amp;") CHARACTER SET utf8mb4 COLLATE utf8mb4_unicode_ci;",IF(OR(F30="TEXT",F30="LONGTEXT"),"ALTER TABLE "&amp;W30&amp;" CHANGE "&amp;C30&amp;" "&amp;C30&amp;" "&amp;F30&amp;" CHARACTER SET utf8mb4 COLLATE utf8mb4_unicode_ci;","")))</f>
        <v/>
      </c>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8" hidden="false" customHeight="false" outlineLevel="0" collapsed="false">
      <c r="A31" s="0"/>
      <c r="B31" s="0"/>
      <c r="C31" s="34" t="s">
        <v>404</v>
      </c>
      <c r="D31" s="29" t="str">
        <f aca="false">IF(B31&lt;&gt;"",B31,IF(D30&lt;&gt;"",D30,""))</f>
        <v>bbtunnel</v>
      </c>
      <c r="E31" s="29" t="str">
        <f aca="false">LOWER(C31)</f>
        <v>src_bbchannel_id</v>
      </c>
      <c r="F31" s="35" t="s">
        <v>381</v>
      </c>
      <c r="G31" s="39"/>
      <c r="H31" s="37"/>
      <c r="I31" s="37"/>
      <c r="J31" s="38" t="s">
        <v>384</v>
      </c>
      <c r="K31" s="33" t="str">
        <f aca="false">IF(F31="","",IF(F31="STRING","VARCHAR("&amp;G31&amp;")",F31)&amp;" "&amp;IF(H31="","NOT NULL","")&amp;" "&amp;IF(I31="","","DEFAULT "&amp;I31))</f>
        <v>INT NOT NULL</v>
      </c>
      <c r="L31" s="29" t="str">
        <f aca="false">IF(J31="pk","PRIMARY KEY ("&amp;E31&amp;")",IF(J31="u","UNIQUE ","")&amp;IF(OR(J31="i",J31="u"),"KEY "&amp;E31&amp;" ("&amp;E31&amp;")",""))</f>
        <v>KEY src_bbchannel_id (src_bbchannel_id)</v>
      </c>
      <c r="M31" s="29" t="str">
        <f aca="false">TRIM(E31&amp;" "&amp;K31)&amp;IF(C31="id"," AUTO_INCREMENT","")</f>
        <v>src_bbchannel_id INT NOT NULL</v>
      </c>
      <c r="N31" s="29" t="str">
        <f aca="false">IF(M31="","",IF(N30="",N30,N30&amp;", ")&amp;M31)</f>
        <v>id INT NOT NULL AUTO_INCREMENT, src_bbchannel_id INT NOT NULL</v>
      </c>
      <c r="O31" s="29" t="str">
        <f aca="false">IF(E31="","",O30&amp;IF(L31="","",", "&amp;L31))</f>
        <v>, PRIMARY KEY (id), KEY src_bbchannel_id (src_bbchannel_id)</v>
      </c>
      <c r="P31" s="29" t="str">
        <f aca="false">IF(AND(E31&lt;&gt;"",E32=""),"DROP TABLE IF EXISTS "&amp;D31&amp;"; ","")</f>
        <v/>
      </c>
      <c r="Q31" s="29" t="str">
        <f aca="false">IF(AND(E31&lt;&gt;"",E32=""),"CREATE TABLE IF NOT EXISTS "&amp;D31&amp;" ( "&amp;N31&amp;" "&amp;O31&amp;" ) ENGINE=InnoDB  DEFAULT CHARSET=utf8mb4 AUTO_INCREMENT=1 ;","")</f>
        <v/>
      </c>
      <c r="R31" s="29" t="str">
        <f aca="false">P31&amp;Q31</f>
        <v/>
      </c>
      <c r="S31" s="0"/>
      <c r="T31" s="0"/>
      <c r="U31" s="0"/>
      <c r="V31" s="0"/>
      <c r="W31" s="0" t="str">
        <f aca="false">IF(B31&lt;&gt;"",B31,W30)</f>
        <v>bbtunnel</v>
      </c>
      <c r="X31" s="0" t="str">
        <f aca="false">IF(B31&lt;&gt;"","ALTER TABLE "&amp;B31&amp;" CONVERT TO CHARACTER SET utf8mb4 COLLATE utf8mb4_unicode_ci;",IF(F31="STRING","ALTER TABLE "&amp;W31&amp;" CHANGE "&amp;C31&amp;" "&amp;C31&amp;" VARCHAR("&amp;G31&amp;") CHARACTER SET utf8mb4 COLLATE utf8mb4_unicode_ci;",IF(OR(F31="TEXT",F31="LONGTEXT"),"ALTER TABLE "&amp;W31&amp;" CHANGE "&amp;C31&amp;" "&amp;C31&amp;" "&amp;F31&amp;" CHARACTER SET utf8mb4 COLLATE utf8mb4_unicode_ci;","")))</f>
        <v/>
      </c>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2.8" hidden="false" customHeight="false" outlineLevel="0" collapsed="false">
      <c r="A32" s="0"/>
      <c r="B32" s="0"/>
      <c r="C32" s="34" t="s">
        <v>405</v>
      </c>
      <c r="D32" s="29" t="str">
        <f aca="false">IF(B32&lt;&gt;"",B32,IF(D31&lt;&gt;"",D31,""))</f>
        <v>bbtunnel</v>
      </c>
      <c r="E32" s="29" t="str">
        <f aca="false">LOWER(C32)</f>
        <v>tgt_bbchannel_id</v>
      </c>
      <c r="F32" s="35" t="s">
        <v>381</v>
      </c>
      <c r="G32" s="36"/>
      <c r="H32" s="38"/>
      <c r="I32" s="38"/>
      <c r="J32" s="38" t="s">
        <v>384</v>
      </c>
      <c r="K32" s="33" t="str">
        <f aca="false">IF(F32="","",IF(F32="STRING","VARCHAR("&amp;G32&amp;")",F32)&amp;" "&amp;IF(H32="","NOT NULL","")&amp;" "&amp;IF(I32="","","DEFAULT "&amp;I32))</f>
        <v>INT NOT NULL</v>
      </c>
      <c r="L32" s="29" t="str">
        <f aca="false">IF(J32="pk","PRIMARY KEY ("&amp;E32&amp;")",IF(J32="u","UNIQUE ","")&amp;IF(OR(J32="i",J32="u"),"KEY "&amp;E32&amp;" ("&amp;E32&amp;")",""))</f>
        <v>KEY tgt_bbchannel_id (tgt_bbchannel_id)</v>
      </c>
      <c r="M32" s="29" t="str">
        <f aca="false">TRIM(E32&amp;" "&amp;K32)&amp;IF(C32="id"," AUTO_INCREMENT","")</f>
        <v>tgt_bbchannel_id INT NOT NULL</v>
      </c>
      <c r="N32" s="29" t="str">
        <f aca="false">IF(M32="","",IF(N31="",N31,N31&amp;", ")&amp;M32)</f>
        <v>id INT NOT NULL AUTO_INCREMENT, src_bbchannel_id INT NOT NULL, tgt_bbchannel_id INT NOT NULL</v>
      </c>
      <c r="O32" s="29" t="str">
        <f aca="false">IF(E32="","",O31&amp;IF(L32="","",", "&amp;L32))</f>
        <v>, PRIMARY KEY (id), KEY src_bbchannel_id (src_bbchannel_id), KEY tgt_bbchannel_id (tgt_bbchannel_id)</v>
      </c>
      <c r="P32" s="29" t="str">
        <f aca="false">IF(AND(E32&lt;&gt;"",E33=""),"DROP TABLE IF EXISTS "&amp;D32&amp;"; ","")</f>
        <v/>
      </c>
      <c r="Q32" s="29" t="str">
        <f aca="false">IF(AND(E32&lt;&gt;"",E33=""),"CREATE TABLE IF NOT EXISTS "&amp;D32&amp;" ( "&amp;N32&amp;" "&amp;O32&amp;" ) ENGINE=InnoDB  DEFAULT CHARSET=utf8mb4 AUTO_INCREMENT=1 ;","")</f>
        <v/>
      </c>
      <c r="R32" s="29" t="str">
        <f aca="false">P32&amp;Q32</f>
        <v/>
      </c>
      <c r="S32" s="0"/>
      <c r="T32" s="0"/>
      <c r="U32" s="0"/>
      <c r="V32" s="0"/>
      <c r="W32" s="0" t="str">
        <f aca="false">IF(B32&lt;&gt;"",B32,W31)</f>
        <v>bbtunnel</v>
      </c>
      <c r="X32" s="0" t="str">
        <f aca="false">IF(B32&lt;&gt;"","ALTER TABLE "&amp;B32&amp;" CONVERT TO CHARACTER SET utf8mb4 COLLATE utf8mb4_unicode_ci;",IF(F32="STRING","ALTER TABLE "&amp;W32&amp;" CHANGE "&amp;C32&amp;" "&amp;C32&amp;" VARCHAR("&amp;G32&amp;") CHARACTER SET utf8mb4 COLLATE utf8mb4_unicode_ci;",IF(OR(F32="TEXT",F32="LONGTEXT"),"ALTER TABLE "&amp;W32&amp;" CHANGE "&amp;C32&amp;" "&amp;C32&amp;" "&amp;F32&amp;" CHARACTER SET utf8mb4 COLLATE utf8mb4_unicode_ci;","")))</f>
        <v/>
      </c>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2.8" hidden="false" customHeight="false" outlineLevel="0" collapsed="false">
      <c r="A33" s="0"/>
      <c r="B33" s="0"/>
      <c r="C33" s="34" t="s">
        <v>406</v>
      </c>
      <c r="D33" s="29" t="str">
        <f aca="false">IF(B33&lt;&gt;"",B33,IF(D32&lt;&gt;"",D32,""))</f>
        <v>bbtunnel</v>
      </c>
      <c r="E33" s="29" t="str">
        <f aca="false">LOWER(C33)</f>
        <v>resource_type</v>
      </c>
      <c r="F33" s="35" t="s">
        <v>407</v>
      </c>
      <c r="G33" s="36" t="s">
        <v>36</v>
      </c>
      <c r="H33" s="38"/>
      <c r="I33" s="38"/>
      <c r="J33" s="38" t="s">
        <v>384</v>
      </c>
      <c r="K33" s="33" t="str">
        <f aca="false">IF(F33="","",IF(F33="STRING","VARCHAR("&amp;G33&amp;")",F33)&amp;" "&amp;IF(H33="","NOT NULL","")&amp;" "&amp;IF(I33="","","DEFAULT "&amp;I33))</f>
        <v>SMALLINT NOT NULL</v>
      </c>
      <c r="L33" s="29" t="str">
        <f aca="false">IF(J33="pk","PRIMARY KEY ("&amp;E33&amp;")",IF(J33="u","UNIQUE ","")&amp;IF(OR(J33="i",J33="u"),"KEY "&amp;E33&amp;" ("&amp;E33&amp;")",""))</f>
        <v>KEY resource_type (resource_type)</v>
      </c>
      <c r="M33" s="29" t="str">
        <f aca="false">TRIM(E33&amp;" "&amp;K33)&amp;IF(C33="id"," AUTO_INCREMENT","")</f>
        <v>resource_type SMALLINT NOT NULL</v>
      </c>
      <c r="N33" s="29" t="str">
        <f aca="false">IF(M33="","",IF(N32="",N32,N32&amp;", ")&amp;M33)</f>
        <v>id INT NOT NULL AUTO_INCREMENT, src_bbchannel_id INT NOT NULL, tgt_bbchannel_id INT NOT NULL, resource_type SMALLINT NOT NULL</v>
      </c>
      <c r="O33" s="29" t="str">
        <f aca="false">IF(E33="","",O32&amp;IF(L33="","",", "&amp;L33))</f>
        <v>, PRIMARY KEY (id), KEY src_bbchannel_id (src_bbchannel_id), KEY tgt_bbchannel_id (tgt_bbchannel_id), KEY resource_type (resource_type)</v>
      </c>
      <c r="P33" s="29" t="str">
        <f aca="false">IF(AND(E33&lt;&gt;"",E34=""),"DROP TABLE IF EXISTS "&amp;D33&amp;"; ","")</f>
        <v/>
      </c>
      <c r="Q33" s="29" t="str">
        <f aca="false">IF(AND(E33&lt;&gt;"",E34=""),"CREATE TABLE IF NOT EXISTS "&amp;D33&amp;" ( "&amp;N33&amp;" "&amp;O33&amp;" ) ENGINE=InnoDB  DEFAULT CHARSET=utf8mb4 AUTO_INCREMENT=1 ;","")</f>
        <v/>
      </c>
      <c r="R33" s="29" t="str">
        <f aca="false">P33&amp;Q33</f>
        <v/>
      </c>
      <c r="S33" s="0"/>
      <c r="T33" s="0"/>
      <c r="U33" s="0"/>
      <c r="V33" s="0"/>
      <c r="W33" s="0" t="str">
        <f aca="false">IF(B33&lt;&gt;"",B33,W32)</f>
        <v>bbtunnel</v>
      </c>
      <c r="X33" s="0" t="str">
        <f aca="false">IF(B33&lt;&gt;"","ALTER TABLE "&amp;B33&amp;" CONVERT TO CHARACTER SET utf8mb4 COLLATE utf8mb4_unicode_ci;",IF(F33="STRING","ALTER TABLE "&amp;W33&amp;" CHANGE "&amp;C33&amp;" "&amp;C33&amp;" VARCHAR("&amp;G33&amp;") CHARACTER SET utf8mb4 COLLATE utf8mb4_unicode_ci;",IF(OR(F33="TEXT",F33="LONGTEXT"),"ALTER TABLE "&amp;W33&amp;" CHANGE "&amp;C33&amp;" "&amp;C33&amp;" "&amp;F33&amp;" CHARACTER SET utf8mb4 COLLATE utf8mb4_unicode_ci;","")))</f>
        <v/>
      </c>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0"/>
      <c r="B34" s="0"/>
      <c r="C34" s="34" t="s">
        <v>390</v>
      </c>
      <c r="D34" s="29" t="str">
        <f aca="false">IF(B34&lt;&gt;"",B34,IF(D33&lt;&gt;"",D33,""))</f>
        <v>bbtunnel</v>
      </c>
      <c r="E34" s="29" t="str">
        <f aca="false">LOWER(C34)</f>
        <v>deleted</v>
      </c>
      <c r="F34" s="35" t="s">
        <v>391</v>
      </c>
      <c r="G34" s="36"/>
      <c r="H34" s="38" t="s">
        <v>392</v>
      </c>
      <c r="I34" s="38" t="s">
        <v>393</v>
      </c>
      <c r="J34" s="38" t="s">
        <v>384</v>
      </c>
      <c r="K34" s="33" t="str">
        <f aca="false">IF(F34="","",IF(F34="STRING","VARCHAR("&amp;G34&amp;")",F34)&amp;" "&amp;IF(H34="","NOT NULL","")&amp;" "&amp;IF(I34="","","DEFAULT "&amp;I34))</f>
        <v>DATETIME  DEFAULT NULL</v>
      </c>
      <c r="L34" s="29" t="str">
        <f aca="false">IF(J34="pk","PRIMARY KEY ("&amp;E34&amp;")",IF(J34="u","UNIQUE ","")&amp;IF(OR(J34="i",J34="u"),"KEY "&amp;E34&amp;" ("&amp;E34&amp;")",""))</f>
        <v>KEY deleted (deleted)</v>
      </c>
      <c r="M34" s="29" t="str">
        <f aca="false">TRIM(E34&amp;" "&amp;K34)&amp;IF(C34="id"," AUTO_INCREMENT","")</f>
        <v>deleted DATETIME DEFAULT NULL</v>
      </c>
      <c r="N34" s="29" t="str">
        <f aca="false">IF(M34="","",IF(N33="",N33,N33&amp;", ")&amp;M34)</f>
        <v>id INT NOT NULL AUTO_INCREMENT, src_bbchannel_id INT NOT NULL, tgt_bbchannel_id INT NOT NULL, resource_type SMALLINT NOT NULL, deleted DATETIME DEFAULT NULL</v>
      </c>
      <c r="O34" s="29" t="str">
        <f aca="false">IF(E34="","",O33&amp;IF(L34="","",", "&amp;L34))</f>
        <v>, PRIMARY KEY (id), KEY src_bbchannel_id (src_bbchannel_id), KEY tgt_bbchannel_id (tgt_bbchannel_id), KEY resource_type (resource_type), KEY deleted (deleted)</v>
      </c>
      <c r="P34" s="29" t="str">
        <f aca="false">IF(AND(E34&lt;&gt;"",E35=""),"DROP TABLE IF EXISTS "&amp;D34&amp;"; ","")</f>
        <v/>
      </c>
      <c r="Q34" s="29" t="str">
        <f aca="false">IF(AND(E34&lt;&gt;"",E35=""),"CREATE TABLE IF NOT EXISTS "&amp;D34&amp;" ( "&amp;N34&amp;" "&amp;O34&amp;" ) ENGINE=InnoDB  DEFAULT CHARSET=utf8mb4 AUTO_INCREMENT=1 ;","")</f>
        <v/>
      </c>
      <c r="R34" s="29" t="str">
        <f aca="false">P34&amp;Q34</f>
        <v/>
      </c>
      <c r="S34" s="0"/>
      <c r="T34" s="0"/>
      <c r="U34" s="0"/>
      <c r="V34" s="0"/>
      <c r="W34" s="0" t="str">
        <f aca="false">IF(B34&lt;&gt;"",B34,W33)</f>
        <v>bbtunnel</v>
      </c>
      <c r="X34" s="0" t="str">
        <f aca="false">IF(B34&lt;&gt;"","ALTER TABLE "&amp;B34&amp;" CONVERT TO CHARACTER SET utf8mb4 COLLATE utf8mb4_unicode_ci;",IF(F34="STRING","ALTER TABLE "&amp;W34&amp;" CHANGE "&amp;C34&amp;" "&amp;C34&amp;" VARCHAR("&amp;G34&amp;") CHARACTER SET utf8mb4 COLLATE utf8mb4_unicode_ci;",IF(OR(F34="TEXT",F34="LONGTEXT"),"ALTER TABLE "&amp;W34&amp;" CHANGE "&amp;C34&amp;" "&amp;C34&amp;" "&amp;F34&amp;" CHARACTER SET utf8mb4 COLLATE utf8mb4_unicode_ci;","")))</f>
        <v/>
      </c>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2.8" hidden="false" customHeight="false" outlineLevel="0" collapsed="false">
      <c r="A35" s="0"/>
      <c r="B35" s="0"/>
      <c r="C35" s="34" t="s">
        <v>394</v>
      </c>
      <c r="D35" s="29" t="str">
        <f aca="false">IF(B35&lt;&gt;"",B35,IF(D34&lt;&gt;"",D34,""))</f>
        <v>bbtunnel</v>
      </c>
      <c r="E35" s="29" t="str">
        <f aca="false">LOWER(C35)</f>
        <v>updated</v>
      </c>
      <c r="F35" s="35" t="s">
        <v>395</v>
      </c>
      <c r="G35" s="36" t="s">
        <v>36</v>
      </c>
      <c r="H35" s="38" t="s">
        <v>36</v>
      </c>
      <c r="I35" s="38" t="s">
        <v>396</v>
      </c>
      <c r="J35" s="38" t="s">
        <v>384</v>
      </c>
      <c r="K35" s="33" t="str">
        <f aca="false">IF(F35="","",IF(F35="STRING","VARCHAR("&amp;G35&amp;")",F35)&amp;" "&amp;IF(H35="","NOT NULL","")&amp;" "&amp;IF(I35="","","DEFAULT "&amp;I35))</f>
        <v>TIMESTAMP  DEFAULT CURRENT_TIMESTAMP ON UPDATE CURRENT_TIMESTAMP</v>
      </c>
      <c r="L35" s="29" t="str">
        <f aca="false">IF(J35="pk","PRIMARY KEY ("&amp;E35&amp;")",IF(J35="u","UNIQUE ","")&amp;IF(OR(J35="i",J35="u"),"KEY "&amp;E35&amp;" ("&amp;E35&amp;")",""))</f>
        <v>KEY updated (updated)</v>
      </c>
      <c r="M35" s="29" t="str">
        <f aca="false">TRIM(E35&amp;" "&amp;K35)&amp;IF(C35="id"," AUTO_INCREMENT","")</f>
        <v>updated TIMESTAMP DEFAULT CURRENT_TIMESTAMP ON UPDATE CURRENT_TIMESTAMP</v>
      </c>
      <c r="N35" s="29" t="str">
        <f aca="false">IF(M35="","",IF(N34="",N34,N34&amp;", ")&amp;M35)</f>
        <v>id INT NOT NULL AUTO_INCREMENT, src_bbchannel_id INT NOT NULL, tgt_bbchannel_id INT NOT NULL, resource_type SMALLINT NOT NULL, deleted DATETIME DEFAULT NULL, updated TIMESTAMP DEFAULT CURRENT_TIMESTAMP ON UPDATE CURRENT_TIMESTAMP</v>
      </c>
      <c r="O35" s="29" t="str">
        <f aca="false">IF(E35="","",O34&amp;IF(L35="","",", "&amp;L35))</f>
        <v>, PRIMARY KEY (id), KEY src_bbchannel_id (src_bbchannel_id), KEY tgt_bbchannel_id (tgt_bbchannel_id), KEY resource_type (resource_type), KEY deleted (deleted), KEY updated (updated)</v>
      </c>
      <c r="P35" s="29" t="str">
        <f aca="false">IF(AND(E35&lt;&gt;"",E36=""),"DROP TABLE IF EXISTS "&amp;D35&amp;"; ","")</f>
        <v/>
      </c>
      <c r="Q35" s="29" t="str">
        <f aca="false">IF(AND(E35&lt;&gt;"",E36=""),"CREATE TABLE IF NOT EXISTS "&amp;D35&amp;" ( "&amp;N35&amp;" "&amp;O35&amp;" ) ENGINE=InnoDB  DEFAULT CHARSET=utf8mb4 AUTO_INCREMENT=1 ;","")</f>
        <v/>
      </c>
      <c r="R35" s="29" t="str">
        <f aca="false">P35&amp;Q35</f>
        <v/>
      </c>
      <c r="S35" s="0"/>
      <c r="T35" s="0"/>
      <c r="U35" s="0"/>
      <c r="V35" s="0"/>
      <c r="W35" s="0" t="str">
        <f aca="false">IF(B35&lt;&gt;"",B35,W34)</f>
        <v>bbtunnel</v>
      </c>
      <c r="X35" s="0" t="str">
        <f aca="false">IF(B35&lt;&gt;"","ALTER TABLE "&amp;B35&amp;" CONVERT TO CHARACTER SET utf8mb4 COLLATE utf8mb4_unicode_ci;",IF(F35="STRING","ALTER TABLE "&amp;W35&amp;" CHANGE "&amp;C35&amp;" "&amp;C35&amp;" VARCHAR("&amp;G35&amp;") CHARACTER SET utf8mb4 COLLATE utf8mb4_unicode_ci;",IF(OR(F35="TEXT",F35="LONGTEXT"),"ALTER TABLE "&amp;W35&amp;" CHANGE "&amp;C35&amp;" "&amp;C35&amp;" "&amp;F35&amp;" CHARACTER SET utf8mb4 COLLATE utf8mb4_unicode_ci;","")))</f>
        <v/>
      </c>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8" hidden="false" customHeight="false" outlineLevel="0" collapsed="false">
      <c r="A36" s="0"/>
      <c r="B36" s="0"/>
      <c r="C36" s="34" t="s">
        <v>397</v>
      </c>
      <c r="D36" s="29" t="str">
        <f aca="false">IF(B36&lt;&gt;"",B36,IF(D35&lt;&gt;"",D35,""))</f>
        <v>bbtunnel</v>
      </c>
      <c r="E36" s="29" t="str">
        <f aca="false">LOWER(C36)</f>
        <v>rand</v>
      </c>
      <c r="F36" s="35" t="s">
        <v>386</v>
      </c>
      <c r="G36" s="36" t="n">
        <v>8</v>
      </c>
      <c r="H36" s="38"/>
      <c r="I36" s="38" t="n">
        <v>12345678</v>
      </c>
      <c r="J36" s="38"/>
      <c r="K36" s="33" t="str">
        <f aca="false">IF(F36="","",IF(F36="STRING","VARCHAR("&amp;G36&amp;")",F36)&amp;" "&amp;IF(H36="","NOT NULL","")&amp;" "&amp;IF(I36="","","DEFAULT "&amp;I36))</f>
        <v>VARCHAR(8) NOT NULL DEFAULT 12345678</v>
      </c>
      <c r="L36" s="29" t="str">
        <f aca="false">IF(J36="pk","PRIMARY KEY ("&amp;E36&amp;")",IF(J36="u","UNIQUE ","")&amp;IF(OR(J36="i",J36="u"),"KEY "&amp;E36&amp;" ("&amp;E36&amp;")",""))</f>
        <v/>
      </c>
      <c r="M36" s="29" t="str">
        <f aca="false">TRIM(E36&amp;" "&amp;K36)&amp;IF(C36="id"," AUTO_INCREMENT","")</f>
        <v>rand VARCHAR(8) NOT NULL DEFAULT 12345678</v>
      </c>
      <c r="N36" s="29" t="str">
        <f aca="false">IF(M36="","",IF(N35="",N35,N35&amp;", ")&amp;M36)</f>
        <v>id INT NOT NULL AUTO_INCREMENT, src_bbchannel_id INT NOT NULL, tgt_bbchannel_id INT NOT NULL, resource_type SMALLINT NOT NULL, deleted DATETIME DEFAULT NULL, updated TIMESTAMP DEFAULT CURRENT_TIMESTAMP ON UPDATE CURRENT_TIMESTAMP, rand VARCHAR(8) NOT NULL DEFAULT 12345678</v>
      </c>
      <c r="O36" s="29" t="str">
        <f aca="false">IF(E36="","",O35&amp;IF(L36="","",", "&amp;L36))</f>
        <v>, PRIMARY KEY (id), KEY src_bbchannel_id (src_bbchannel_id), KEY tgt_bbchannel_id (tgt_bbchannel_id), KEY resource_type (resource_type), KEY deleted (deleted), KEY updated (updated)</v>
      </c>
      <c r="P36" s="29" t="str">
        <f aca="false">IF(AND(E36&lt;&gt;"",E37=""),"DROP TABLE IF EXISTS "&amp;D36&amp;"; ","")</f>
        <v>DROP TABLE IF EXISTS bbtunnel;</v>
      </c>
      <c r="Q36" s="29" t="str">
        <f aca="false">IF(AND(E36&lt;&gt;"",E37=""),"CREATE TABLE IF NOT EXISTS "&amp;D36&amp;" ( "&amp;N36&amp;" "&amp;O36&amp;" ) ENGINE=InnoDB  DEFAULT CHARSET=utf8mb4 AUTO_INCREMENT=1 ;","")</f>
        <v>CREATE TABLE IF NOT EXISTS bbtunnel ( id INT NOT NULL AUTO_INCREMENT, src_bbchannel_id INT NOT NULL, tgt_bbchannel_id INT NOT NULL, resource_type SMALLINT NOT NULL, deleted DATETIME DEFAULT NULL, updated TIMESTAMP DEFAULT CURRENT_TIMESTAMP ON UPDATE CURRENT_TIMESTAMP, rand VARCHAR(8) NOT NULL DEFAULT 12345678 , PRIMARY KEY (id), KEY src_bbchannel_id (src_bbchannel_id), KEY tgt_bbchannel_id (tgt_bbchannel_id), KEY resource_type (resource_type), KEY deleted (deleted), KEY updated (updated) ) ENGINE=InnoDB  DEFAULT CHARSET=utf8mb4 AUTO_INCREMENT=1 ;</v>
      </c>
      <c r="R36" s="29" t="str">
        <f aca="false">P36&amp;Q36</f>
        <v>DROP TABLE IF EXISTS bbtunnel; CREATE TABLE IF NOT EXISTS bbtunnel ( id INT NOT NULL AUTO_INCREMENT, src_bbchannel_id INT NOT NULL, tgt_bbchannel_id INT NOT NULL, resource_type SMALLINT NOT NULL, deleted DATETIME DEFAULT NULL, updated TIMESTAMP DEFAULT CURRENT_TIMESTAMP ON UPDATE CURRENT_TIMESTAMP, rand VARCHAR(8) NOT NULL DEFAULT 12345678 , PRIMARY KEY (id), KEY src_bbchannel_id (src_bbchannel_id), KEY tgt_bbchannel_id (tgt_bbchannel_id), KEY resource_type (resource_type), KEY deleted (deleted), KEY updated (updated) ) ENGINE=InnoDB  DEFAULT CHARSET=utf8mb4 AUTO_INCREMENT=1 ;</v>
      </c>
      <c r="S36" s="0"/>
      <c r="T36" s="0"/>
      <c r="U36" s="0"/>
      <c r="V36" s="0"/>
      <c r="W36" s="0" t="str">
        <f aca="false">IF(B36&lt;&gt;"",B36,W35)</f>
        <v>bbtunnel</v>
      </c>
      <c r="X36" s="0" t="str">
        <f aca="false">IF(B36&lt;&gt;"","ALTER TABLE "&amp;B36&amp;" CONVERT TO CHARACTER SET utf8mb4 COLLATE utf8mb4_unicode_ci;",IF(F36="STRING","ALTER TABLE "&amp;W36&amp;" CHANGE "&amp;C36&amp;" "&amp;C36&amp;" VARCHAR("&amp;G36&amp;") CHARACTER SET utf8mb4 COLLATE utf8mb4_unicode_ci;",IF(OR(F36="TEXT",F36="LONGTEXT"),"ALTER TABLE "&amp;W36&amp;" CHANGE "&amp;C36&amp;" "&amp;C36&amp;" "&amp;F36&amp;" CHARACTER SET utf8mb4 COLLATE utf8mb4_unicode_ci;","")))</f>
        <v>ALTER TABLE bbtunnel CHANGE rand rand VARCHAR(8) CHARACTER SET utf8mb4 COLLATE utf8mb4_unicode_ci;</v>
      </c>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2.8" hidden="false" customHeight="false" outlineLevel="0" collapsed="false">
      <c r="A37" s="0"/>
      <c r="B37" s="0"/>
      <c r="C37" s="0"/>
      <c r="D37" s="29" t="str">
        <f aca="false">IF(B37&lt;&gt;"",B37,IF(D36&lt;&gt;"",D36,""))</f>
        <v>bbtunnel</v>
      </c>
      <c r="E37" s="29" t="str">
        <f aca="false">LOWER(C37)</f>
        <v/>
      </c>
      <c r="F37" s="0"/>
      <c r="G37" s="36"/>
      <c r="H37" s="37"/>
      <c r="I37" s="37"/>
      <c r="J37" s="37"/>
      <c r="K37" s="33" t="str">
        <f aca="false">IF(F37="","",IF(F37="STRING","VARCHAR("&amp;G37&amp;")",F37)&amp;" "&amp;IF(H37="","NOT NULL","")&amp;" "&amp;IF(I37="","","DEFAULT "&amp;I37))</f>
        <v/>
      </c>
      <c r="L37" s="29" t="str">
        <f aca="false">IF(J37="pk","PRIMARY KEY ("&amp;E37&amp;")",IF(J37="u","UNIQUE ","")&amp;IF(OR(J37="i",J37="u"),"KEY "&amp;E37&amp;" ("&amp;E37&amp;")",""))</f>
        <v/>
      </c>
      <c r="M37" s="29" t="str">
        <f aca="false">TRIM(E37&amp;" "&amp;K37)&amp;IF(C37="id"," AUTO_INCREMENT","")</f>
        <v/>
      </c>
      <c r="N37" s="29" t="str">
        <f aca="false">IF(M37="","",IF(N36="",N36,N36&amp;", ")&amp;M37)</f>
        <v/>
      </c>
      <c r="O37" s="29" t="str">
        <f aca="false">IF(E37="","",O36&amp;IF(L37="","",", "&amp;L37))</f>
        <v/>
      </c>
      <c r="P37" s="29" t="str">
        <f aca="false">IF(AND(E37&lt;&gt;"",E38=""),"DROP TABLE IF EXISTS "&amp;D37&amp;"; ","")</f>
        <v/>
      </c>
      <c r="Q37" s="29" t="str">
        <f aca="false">IF(AND(E37&lt;&gt;"",E38=""),"CREATE TABLE IF NOT EXISTS "&amp;D37&amp;" ( "&amp;N37&amp;" "&amp;O37&amp;" ) ENGINE=InnoDB  DEFAULT CHARSET=utf8mb4 AUTO_INCREMENT=1 ;","")</f>
        <v/>
      </c>
      <c r="R37" s="29" t="str">
        <f aca="false">P37&amp;Q37</f>
        <v/>
      </c>
      <c r="S37" s="0"/>
      <c r="T37" s="0"/>
      <c r="U37" s="0"/>
      <c r="V37" s="0"/>
      <c r="W37" s="0" t="str">
        <f aca="false">IF(B37&lt;&gt;"",B37,W36)</f>
        <v>bbtunnel</v>
      </c>
      <c r="X37" s="0" t="str">
        <f aca="false">IF(B37&lt;&gt;"","ALTER TABLE "&amp;B37&amp;" CONVERT TO CHARACTER SET utf8mb4 COLLATE utf8mb4_unicode_ci;",IF(F37="STRING","ALTER TABLE "&amp;W37&amp;" CHANGE "&amp;C37&amp;" "&amp;C37&amp;" VARCHAR("&amp;G37&amp;") CHARACTER SET utf8mb4 COLLATE utf8mb4_unicode_ci;",IF(OR(F37="TEXT",F37="LONGTEXT"),"ALTER TABLE "&amp;W37&amp;" CHANGE "&amp;C37&amp;" "&amp;C37&amp;" "&amp;F37&amp;" CHARACTER SET utf8mb4 COLLATE utf8mb4_unicode_ci;","")))</f>
        <v/>
      </c>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26" customFormat="true" ht="12.8" hidden="false" customHeight="false" outlineLevel="0" collapsed="false">
      <c r="B38" s="27" t="s">
        <v>408</v>
      </c>
      <c r="C38" s="28"/>
      <c r="D38" s="29" t="str">
        <f aca="false">IF(B38&lt;&gt;"",B38,IF(D37&lt;&gt;"",D37,""))</f>
        <v>runtime</v>
      </c>
      <c r="E38" s="29" t="str">
        <f aca="false">LOWER(C38)</f>
        <v/>
      </c>
      <c r="F38" s="30"/>
      <c r="G38" s="31"/>
      <c r="H38" s="32"/>
      <c r="I38" s="32"/>
      <c r="J38" s="32"/>
      <c r="K38" s="33" t="str">
        <f aca="false">IF(F38="","",IF(F38="STRING","VARCHAR("&amp;G38&amp;")",F38)&amp;" "&amp;IF(H38="","NOT NULL","")&amp;" "&amp;IF(I38="","","DEFAULT "&amp;I38))</f>
        <v/>
      </c>
      <c r="L38" s="29" t="str">
        <f aca="false">IF(J38="pk","PRIMARY KEY ("&amp;E38&amp;")",IF(J38="u","UNIQUE ","")&amp;IF(OR(J38="i",J38="u"),"KEY "&amp;E38&amp;" ("&amp;E38&amp;")",""))</f>
        <v/>
      </c>
      <c r="M38" s="29" t="str">
        <f aca="false">TRIM(E38&amp;" "&amp;K38)&amp;IF(C38="id"," AUTO_INCREMENT","")</f>
        <v/>
      </c>
      <c r="N38" s="29" t="str">
        <f aca="false">IF(M38="","",IF(N37="",N37,N37&amp;", ")&amp;M38)</f>
        <v/>
      </c>
      <c r="O38" s="29" t="str">
        <f aca="false">IF(E38="","",O37&amp;IF(L38="","",", "&amp;L38))</f>
        <v/>
      </c>
      <c r="P38" s="29" t="str">
        <f aca="false">IF(AND(E38&lt;&gt;"",E39=""),"DROP TABLE IF EXISTS "&amp;D38&amp;"; ","")</f>
        <v/>
      </c>
      <c r="Q38" s="29" t="str">
        <f aca="false">IF(AND(E38&lt;&gt;"",E39=""),"CREATE TABLE IF NOT EXISTS "&amp;D38&amp;" ( "&amp;N38&amp;" "&amp;O38&amp;" ) ENGINE=InnoDB  DEFAULT CHARSET=utf8mb4 AUTO_INCREMENT=1 ;","")</f>
        <v/>
      </c>
      <c r="R38" s="29" t="str">
        <f aca="false">P38&amp;Q38</f>
        <v/>
      </c>
      <c r="W38" s="26" t="str">
        <f aca="false">IF(B38&lt;&gt;"",B38,W37)</f>
        <v>runtime</v>
      </c>
      <c r="X38" s="26" t="str">
        <f aca="false">IF(B38&lt;&gt;"","ALTER TABLE "&amp;B38&amp;" CONVERT TO CHARACTER SET utf8mb4 COLLATE utf8mb4_unicode_ci;",IF(F38="STRING","ALTER TABLE "&amp;W38&amp;" CHANGE "&amp;C38&amp;" "&amp;C38&amp;" VARCHAR("&amp;G38&amp;") CHARACTER SET utf8mb4 COLLATE utf8mb4_unicode_ci;",IF(OR(F38="TEXT",F38="LONGTEXT"),"ALTER TABLE "&amp;W38&amp;" CHANGE "&amp;C38&amp;" "&amp;C38&amp;" "&amp;F38&amp;" CHARACTER SET utf8mb4 COLLATE utf8mb4_unicode_ci;","")))</f>
        <v>ALTER TABLE runtime CONVERT TO CHARACTER SET utf8mb4 COLLATE utf8mb4_unicode_ci;</v>
      </c>
    </row>
    <row r="39" customFormat="false" ht="12.8" hidden="false" customHeight="false" outlineLevel="0" collapsed="false">
      <c r="A39" s="0"/>
      <c r="B39" s="0"/>
      <c r="C39" s="34" t="s">
        <v>245</v>
      </c>
      <c r="D39" s="29" t="str">
        <f aca="false">IF(B39&lt;&gt;"",B39,IF(D38&lt;&gt;"",D38,""))</f>
        <v>runtime</v>
      </c>
      <c r="E39" s="29" t="str">
        <f aca="false">LOWER(C39)</f>
        <v>id</v>
      </c>
      <c r="F39" s="35" t="s">
        <v>381</v>
      </c>
      <c r="G39" s="36"/>
      <c r="H39" s="37"/>
      <c r="I39" s="37"/>
      <c r="J39" s="38" t="s">
        <v>382</v>
      </c>
      <c r="K39" s="33" t="str">
        <f aca="false">IF(F39="","",IF(F39="STRING","VARCHAR("&amp;G39&amp;")",F39)&amp;" "&amp;IF(H39="","NOT NULL","")&amp;" "&amp;IF(I39="","","DEFAULT "&amp;I39))</f>
        <v>INT NOT NULL</v>
      </c>
      <c r="L39" s="29" t="str">
        <f aca="false">IF(J39="pk","PRIMARY KEY ("&amp;E39&amp;")",IF(J39="u","UNIQUE ","")&amp;IF(OR(J39="i",J39="u"),"KEY "&amp;E39&amp;" ("&amp;E39&amp;")",""))</f>
        <v>PRIMARY KEY (id)</v>
      </c>
      <c r="M39" s="29" t="str">
        <f aca="false">TRIM(E39&amp;" "&amp;K39)&amp;IF(C39="id"," AUTO_INCREMENT","")</f>
        <v>id INT NOT NULL AUTO_INCREMENT</v>
      </c>
      <c r="N39" s="29" t="str">
        <f aca="false">IF(M39="","",IF(N38="",N38,N38&amp;", ")&amp;M39)</f>
        <v>id INT NOT NULL AUTO_INCREMENT</v>
      </c>
      <c r="O39" s="29" t="str">
        <f aca="false">IF(E39="","",O38&amp;IF(L39="","",", "&amp;L39))</f>
        <v>, PRIMARY KEY (id)</v>
      </c>
      <c r="P39" s="29" t="str">
        <f aca="false">IF(AND(E39&lt;&gt;"",E40=""),"DROP TABLE IF EXISTS "&amp;D39&amp;"; ","")</f>
        <v/>
      </c>
      <c r="Q39" s="29" t="str">
        <f aca="false">IF(AND(E39&lt;&gt;"",E40=""),"CREATE TABLE IF NOT EXISTS "&amp;D39&amp;" ( "&amp;N39&amp;" "&amp;O39&amp;" ) ENGINE=InnoDB  DEFAULT CHARSET=utf8mb4 AUTO_INCREMENT=1 ;","")</f>
        <v/>
      </c>
      <c r="R39" s="29" t="str">
        <f aca="false">P39&amp;Q39</f>
        <v/>
      </c>
      <c r="S39" s="0"/>
      <c r="T39" s="0"/>
      <c r="U39" s="0"/>
      <c r="V39" s="0"/>
      <c r="W39" s="0" t="str">
        <f aca="false">IF(B39&lt;&gt;"",B39,W38)</f>
        <v>runtime</v>
      </c>
      <c r="X39" s="0" t="str">
        <f aca="false">IF(B39&lt;&gt;"","ALTER TABLE "&amp;B39&amp;" CONVERT TO CHARACTER SET utf8mb4 COLLATE utf8mb4_unicode_ci;",IF(F39="STRING","ALTER TABLE "&amp;W39&amp;" CHANGE "&amp;C39&amp;" "&amp;C39&amp;" VARCHAR("&amp;G39&amp;") CHARACTER SET utf8mb4 COLLATE utf8mb4_unicode_ci;",IF(OR(F39="TEXT",F39="LONGTEXT"),"ALTER TABLE "&amp;W39&amp;" CHANGE "&amp;C39&amp;" "&amp;C39&amp;" "&amp;F39&amp;" CHARACTER SET utf8mb4 COLLATE utf8mb4_unicode_ci;","")))</f>
        <v/>
      </c>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2.8" hidden="false" customHeight="false" outlineLevel="0" collapsed="false">
      <c r="A40" s="0"/>
      <c r="B40" s="0"/>
      <c r="C40" s="34" t="s">
        <v>409</v>
      </c>
      <c r="D40" s="29" t="str">
        <f aca="false">IF(B40&lt;&gt;"",B40,IF(D39&lt;&gt;"",D39,""))</f>
        <v>runtime</v>
      </c>
      <c r="E40" s="29" t="str">
        <f aca="false">LOWER(C40)</f>
        <v>bbcode_cmid</v>
      </c>
      <c r="F40" s="35" t="s">
        <v>381</v>
      </c>
      <c r="G40" s="39"/>
      <c r="H40" s="37"/>
      <c r="I40" s="37"/>
      <c r="J40" s="38" t="s">
        <v>384</v>
      </c>
      <c r="K40" s="33" t="str">
        <f aca="false">IF(F40="","",IF(F40="STRING","VARCHAR("&amp;G40&amp;")",F40)&amp;" "&amp;IF(H40="","NOT NULL","")&amp;" "&amp;IF(I40="","","DEFAULT "&amp;I40))</f>
        <v>INT NOT NULL</v>
      </c>
      <c r="L40" s="29" t="str">
        <f aca="false">IF(J40="pk","PRIMARY KEY ("&amp;E40&amp;")",IF(J40="u","UNIQUE ","")&amp;IF(OR(J40="i",J40="u"),"KEY "&amp;E40&amp;" ("&amp;E40&amp;")",""))</f>
        <v>KEY bbcode_cmid (bbcode_cmid)</v>
      </c>
      <c r="M40" s="29" t="str">
        <f aca="false">TRIM(E40&amp;" "&amp;K40)&amp;IF(C40="id"," AUTO_INCREMENT","")</f>
        <v>bbcode_cmid INT NOT NULL</v>
      </c>
      <c r="N40" s="29" t="str">
        <f aca="false">IF(M40="","",IF(N39="",N39,N39&amp;", ")&amp;M40)</f>
        <v>id INT NOT NULL AUTO_INCREMENT, bbcode_cmid INT NOT NULL</v>
      </c>
      <c r="O40" s="29" t="str">
        <f aca="false">IF(E40="","",O39&amp;IF(L40="","",", "&amp;L40))</f>
        <v>, PRIMARY KEY (id), KEY bbcode_cmid (bbcode_cmid)</v>
      </c>
      <c r="P40" s="29" t="str">
        <f aca="false">IF(AND(E40&lt;&gt;"",E41=""),"DROP TABLE IF EXISTS "&amp;D40&amp;"; ","")</f>
        <v/>
      </c>
      <c r="Q40" s="29" t="str">
        <f aca="false">IF(AND(E40&lt;&gt;"",E41=""),"CREATE TABLE IF NOT EXISTS "&amp;D40&amp;" ( "&amp;N40&amp;" "&amp;O40&amp;" ) ENGINE=InnoDB  DEFAULT CHARSET=utf8mb4 AUTO_INCREMENT=1 ;","")</f>
        <v/>
      </c>
      <c r="R40" s="29" t="str">
        <f aca="false">P40&amp;Q40</f>
        <v/>
      </c>
      <c r="S40" s="0"/>
      <c r="T40" s="0"/>
      <c r="U40" s="0"/>
      <c r="V40" s="0"/>
      <c r="W40" s="0" t="str">
        <f aca="false">IF(B40&lt;&gt;"",B40,W39)</f>
        <v>runtime</v>
      </c>
      <c r="X40" s="0" t="str">
        <f aca="false">IF(B40&lt;&gt;"","ALTER TABLE "&amp;B40&amp;" CONVERT TO CHARACTER SET utf8mb4 COLLATE utf8mb4_unicode_ci;",IF(F40="STRING","ALTER TABLE "&amp;W40&amp;" CHANGE "&amp;C40&amp;" "&amp;C40&amp;" VARCHAR("&amp;G40&amp;") CHARACTER SET utf8mb4 COLLATE utf8mb4_unicode_ci;",IF(OR(F40="TEXT",F40="LONGTEXT"),"ALTER TABLE "&amp;W40&amp;" CHANGE "&amp;C40&amp;" "&amp;C40&amp;" "&amp;F40&amp;" CHARACTER SET utf8mb4 COLLATE utf8mb4_unicode_ci;","")))</f>
        <v/>
      </c>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2.8" hidden="false" customHeight="false" outlineLevel="0" collapsed="false">
      <c r="A41" s="0"/>
      <c r="B41" s="0"/>
      <c r="C41" s="34" t="s">
        <v>410</v>
      </c>
      <c r="D41" s="29" t="str">
        <f aca="false">IF(B41&lt;&gt;"",B41,IF(D40&lt;&gt;"",D40,""))</f>
        <v>runtime</v>
      </c>
      <c r="E41" s="29" t="str">
        <f aca="false">LOWER(C41)</f>
        <v>code_major_version</v>
      </c>
      <c r="F41" s="35" t="s">
        <v>386</v>
      </c>
      <c r="G41" s="39" t="n">
        <v>8</v>
      </c>
      <c r="H41" s="38"/>
      <c r="I41" s="38"/>
      <c r="J41" s="38" t="s">
        <v>384</v>
      </c>
      <c r="K41" s="33" t="str">
        <f aca="false">IF(F41="","",IF(F41="STRING","VARCHAR("&amp;G41&amp;")",F41)&amp;" "&amp;IF(H41="","NOT NULL","")&amp;" "&amp;IF(I41="","","DEFAULT "&amp;I41))</f>
        <v>VARCHAR(8) NOT NULL</v>
      </c>
      <c r="L41" s="29" t="str">
        <f aca="false">IF(J41="pk","PRIMARY KEY ("&amp;E41&amp;")",IF(J41="u","UNIQUE ","")&amp;IF(OR(J41="i",J41="u"),"KEY "&amp;E41&amp;" ("&amp;E41&amp;")",""))</f>
        <v>KEY code_major_version (code_major_version)</v>
      </c>
      <c r="M41" s="29" t="str">
        <f aca="false">TRIM(E41&amp;" "&amp;K41)&amp;IF(C41="id"," AUTO_INCREMENT","")</f>
        <v>code_major_version VARCHAR(8) NOT NULL</v>
      </c>
      <c r="N41" s="29" t="str">
        <f aca="false">IF(M41="","",IF(N40="",N40,N40&amp;", ")&amp;M41)</f>
        <v>id INT NOT NULL AUTO_INCREMENT, bbcode_cmid INT NOT NULL, code_major_version VARCHAR(8) NOT NULL</v>
      </c>
      <c r="O41" s="29" t="str">
        <f aca="false">IF(E41="","",O40&amp;IF(L41="","",", "&amp;L41))</f>
        <v>, PRIMARY KEY (id), KEY bbcode_cmid (bbcode_cmid), KEY code_major_version (code_major_version)</v>
      </c>
      <c r="P41" s="29" t="str">
        <f aca="false">IF(AND(E41&lt;&gt;"",E42=""),"DROP TABLE IF EXISTS "&amp;D41&amp;"; ","")</f>
        <v/>
      </c>
      <c r="Q41" s="29" t="str">
        <f aca="false">IF(AND(E41&lt;&gt;"",E42=""),"CREATE TABLE IF NOT EXISTS "&amp;D41&amp;" ( "&amp;N41&amp;" "&amp;O41&amp;" ) ENGINE=InnoDB  DEFAULT CHARSET=utf8mb4 AUTO_INCREMENT=1 ;","")</f>
        <v/>
      </c>
      <c r="R41" s="29" t="str">
        <f aca="false">P41&amp;Q41</f>
        <v/>
      </c>
      <c r="S41" s="0"/>
      <c r="T41" s="0"/>
      <c r="U41" s="0"/>
      <c r="V41" s="0"/>
      <c r="W41" s="0" t="str">
        <f aca="false">IF(B41&lt;&gt;"",B41,W40)</f>
        <v>runtime</v>
      </c>
      <c r="X41" s="0" t="str">
        <f aca="false">IF(B41&lt;&gt;"","ALTER TABLE "&amp;B41&amp;" CONVERT TO CHARACTER SET utf8mb4 COLLATE utf8mb4_unicode_ci;",IF(F41="STRING","ALTER TABLE "&amp;W41&amp;" CHANGE "&amp;C41&amp;" "&amp;C41&amp;" VARCHAR("&amp;G41&amp;") CHARACTER SET utf8mb4 COLLATE utf8mb4_unicode_ci;",IF(OR(F41="TEXT",F41="LONGTEXT"),"ALTER TABLE "&amp;W41&amp;" CHANGE "&amp;C41&amp;" "&amp;C41&amp;" "&amp;F41&amp;" CHARACTER SET utf8mb4 COLLATE utf8mb4_unicode_ci;","")))</f>
        <v>ALTER TABLE runtime CHANGE code_major_version code_major_version VARCHAR(8) CHARACTER SET utf8mb4 COLLATE utf8mb4_unicode_ci;</v>
      </c>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2.8" hidden="false" customHeight="false" outlineLevel="0" collapsed="false">
      <c r="A42" s="0"/>
      <c r="B42" s="0"/>
      <c r="C42" s="34" t="s">
        <v>411</v>
      </c>
      <c r="D42" s="29" t="str">
        <f aca="false">IF(B42&lt;&gt;"",B42,IF(D41&lt;&gt;"",D41,""))</f>
        <v>runtime</v>
      </c>
      <c r="E42" s="29" t="str">
        <f aca="false">LOWER(C42)</f>
        <v>code_minor_version</v>
      </c>
      <c r="F42" s="35" t="s">
        <v>386</v>
      </c>
      <c r="G42" s="39" t="n">
        <v>8</v>
      </c>
      <c r="H42" s="38"/>
      <c r="I42" s="38"/>
      <c r="J42" s="38" t="s">
        <v>384</v>
      </c>
      <c r="K42" s="33" t="str">
        <f aca="false">IF(F42="","",IF(F42="STRING","VARCHAR("&amp;G42&amp;")",F42)&amp;" "&amp;IF(H42="","NOT NULL","")&amp;" "&amp;IF(I42="","","DEFAULT "&amp;I42))</f>
        <v>VARCHAR(8) NOT NULL</v>
      </c>
      <c r="L42" s="29" t="str">
        <f aca="false">IF(J42="pk","PRIMARY KEY ("&amp;E42&amp;")",IF(J42="u","UNIQUE ","")&amp;IF(OR(J42="i",J42="u"),"KEY "&amp;E42&amp;" ("&amp;E42&amp;")",""))</f>
        <v>KEY code_minor_version (code_minor_version)</v>
      </c>
      <c r="M42" s="29" t="str">
        <f aca="false">TRIM(E42&amp;" "&amp;K42)&amp;IF(C42="id"," AUTO_INCREMENT","")</f>
        <v>code_minor_version VARCHAR(8) NOT NULL</v>
      </c>
      <c r="N42" s="29" t="str">
        <f aca="false">IF(M42="","",IF(N41="",N41,N41&amp;", ")&amp;M42)</f>
        <v>id INT NOT NULL AUTO_INCREMENT, bbcode_cmid INT NOT NULL, code_major_version VARCHAR(8) NOT NULL, code_minor_version VARCHAR(8) NOT NULL</v>
      </c>
      <c r="O42" s="29" t="str">
        <f aca="false">IF(E42="","",O41&amp;IF(L42="","",", "&amp;L42))</f>
        <v>, PRIMARY KEY (id), KEY bbcode_cmid (bbcode_cmid), KEY code_major_version (code_major_version), KEY code_minor_version (code_minor_version)</v>
      </c>
      <c r="P42" s="29" t="str">
        <f aca="false">IF(AND(E42&lt;&gt;"",E43=""),"DROP TABLE IF EXISTS "&amp;D42&amp;"; ","")</f>
        <v/>
      </c>
      <c r="Q42" s="29" t="str">
        <f aca="false">IF(AND(E42&lt;&gt;"",E43=""),"CREATE TABLE IF NOT EXISTS "&amp;D42&amp;" ( "&amp;N42&amp;" "&amp;O42&amp;" ) ENGINE=InnoDB  DEFAULT CHARSET=utf8mb4 AUTO_INCREMENT=1 ;","")</f>
        <v/>
      </c>
      <c r="R42" s="29" t="str">
        <f aca="false">P42&amp;Q42</f>
        <v/>
      </c>
      <c r="S42" s="0"/>
      <c r="T42" s="0"/>
      <c r="U42" s="0"/>
      <c r="V42" s="0"/>
      <c r="W42" s="0" t="str">
        <f aca="false">IF(B42&lt;&gt;"",B42,W41)</f>
        <v>runtime</v>
      </c>
      <c r="X42" s="0" t="str">
        <f aca="false">IF(B42&lt;&gt;"","ALTER TABLE "&amp;B42&amp;" CONVERT TO CHARACTER SET utf8mb4 COLLATE utf8mb4_unicode_ci;",IF(F42="STRING","ALTER TABLE "&amp;W42&amp;" CHANGE "&amp;C42&amp;" "&amp;C42&amp;" VARCHAR("&amp;G42&amp;") CHARACTER SET utf8mb4 COLLATE utf8mb4_unicode_ci;",IF(OR(F42="TEXT",F42="LONGTEXT"),"ALTER TABLE "&amp;W42&amp;" CHANGE "&amp;C42&amp;" "&amp;C42&amp;" "&amp;F42&amp;" CHARACTER SET utf8mb4 COLLATE utf8mb4_unicode_ci;","")))</f>
        <v>ALTER TABLE runtime CHANGE code_minor_version code_minor_version VARCHAR(8) CHARACTER SET utf8mb4 COLLATE utf8mb4_unicode_ci;</v>
      </c>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2.8" hidden="false" customHeight="false" outlineLevel="0" collapsed="false">
      <c r="A43" s="0"/>
      <c r="B43" s="0"/>
      <c r="C43" s="34" t="s">
        <v>412</v>
      </c>
      <c r="D43" s="29" t="str">
        <f aca="false">IF(B43&lt;&gt;"",B43,IF(D42&lt;&gt;"",D42,""))</f>
        <v>runtime</v>
      </c>
      <c r="E43" s="29" t="str">
        <f aca="false">LOWER(C43)</f>
        <v>code_subminor_version</v>
      </c>
      <c r="F43" s="35" t="s">
        <v>386</v>
      </c>
      <c r="G43" s="39" t="n">
        <v>8</v>
      </c>
      <c r="H43" s="38"/>
      <c r="I43" s="38"/>
      <c r="J43" s="38"/>
      <c r="K43" s="33" t="str">
        <f aca="false">IF(F43="","",IF(F43="STRING","VARCHAR("&amp;G43&amp;")",F43)&amp;" "&amp;IF(H43="","NOT NULL","")&amp;" "&amp;IF(I43="","","DEFAULT "&amp;I43))</f>
        <v>VARCHAR(8) NOT NULL</v>
      </c>
      <c r="L43" s="29" t="str">
        <f aca="false">IF(J43="pk","PRIMARY KEY ("&amp;E43&amp;")",IF(J43="u","UNIQUE ","")&amp;IF(OR(J43="i",J43="u"),"KEY "&amp;E43&amp;" ("&amp;E43&amp;")",""))</f>
        <v/>
      </c>
      <c r="M43" s="29" t="str">
        <f aca="false">TRIM(E43&amp;" "&amp;K43)&amp;IF(C43="id"," AUTO_INCREMENT","")</f>
        <v>code_subminor_version VARCHAR(8) NOT NULL</v>
      </c>
      <c r="N43" s="29" t="str">
        <f aca="false">IF(M43="","",IF(N42="",N42,N42&amp;", ")&amp;M43)</f>
        <v>id INT NOT NULL AUTO_INCREMENT, bbcode_cmid INT NOT NULL, code_major_version VARCHAR(8) NOT NULL, code_minor_version VARCHAR(8) NOT NULL, code_subminor_version VARCHAR(8) NOT NULL</v>
      </c>
      <c r="O43" s="29" t="str">
        <f aca="false">IF(E43="","",O42&amp;IF(L43="","",", "&amp;L43))</f>
        <v>, PRIMARY KEY (id), KEY bbcode_cmid (bbcode_cmid), KEY code_major_version (code_major_version), KEY code_minor_version (code_minor_version)</v>
      </c>
      <c r="P43" s="29" t="str">
        <f aca="false">IF(AND(E43&lt;&gt;"",E44=""),"DROP TABLE IF EXISTS "&amp;D43&amp;"; ","")</f>
        <v/>
      </c>
      <c r="Q43" s="29" t="str">
        <f aca="false">IF(AND(E43&lt;&gt;"",E44=""),"CREATE TABLE IF NOT EXISTS "&amp;D43&amp;" ( "&amp;N43&amp;" "&amp;O43&amp;" ) ENGINE=InnoDB  DEFAULT CHARSET=utf8mb4 AUTO_INCREMENT=1 ;","")</f>
        <v/>
      </c>
      <c r="R43" s="29" t="str">
        <f aca="false">P43&amp;Q43</f>
        <v/>
      </c>
      <c r="S43" s="0"/>
      <c r="T43" s="0"/>
      <c r="U43" s="0"/>
      <c r="V43" s="0"/>
      <c r="W43" s="0" t="str">
        <f aca="false">IF(B43&lt;&gt;"",B43,W42)</f>
        <v>runtime</v>
      </c>
      <c r="X43" s="0" t="str">
        <f aca="false">IF(B43&lt;&gt;"","ALTER TABLE "&amp;B43&amp;" CONVERT TO CHARACTER SET utf8mb4 COLLATE utf8mb4_unicode_ci;",IF(F43="STRING","ALTER TABLE "&amp;W43&amp;" CHANGE "&amp;C43&amp;" "&amp;C43&amp;" VARCHAR("&amp;G43&amp;") CHARACTER SET utf8mb4 COLLATE utf8mb4_unicode_ci;",IF(OR(F43="TEXT",F43="LONGTEXT"),"ALTER TABLE "&amp;W43&amp;" CHANGE "&amp;C43&amp;" "&amp;C43&amp;" "&amp;F43&amp;" CHARACTER SET utf8mb4 COLLATE utf8mb4_unicode_ci;","")))</f>
        <v>ALTER TABLE runtime CHANGE code_subminor_version code_subminor_version VARCHAR(8) CHARACTER SET utf8mb4 COLLATE utf8mb4_unicode_ci;</v>
      </c>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2.8" hidden="false" customHeight="false" outlineLevel="0" collapsed="false">
      <c r="A44" s="0"/>
      <c r="B44" s="0"/>
      <c r="C44" s="34" t="s">
        <v>329</v>
      </c>
      <c r="D44" s="29" t="str">
        <f aca="false">IF(B44&lt;&gt;"",B44,IF(D43&lt;&gt;"",D43,""))</f>
        <v>runtime</v>
      </c>
      <c r="E44" s="29" t="str">
        <f aca="false">LOWER(C44)</f>
        <v>locale</v>
      </c>
      <c r="F44" s="35" t="s">
        <v>386</v>
      </c>
      <c r="G44" s="36" t="n">
        <v>8</v>
      </c>
      <c r="H44" s="37"/>
      <c r="I44" s="37"/>
      <c r="J44" s="38"/>
      <c r="K44" s="33" t="str">
        <f aca="false">IF(F44="","",IF(F44="STRING","VARCHAR("&amp;G44&amp;")",F44)&amp;" "&amp;IF(H44="","NOT NULL","")&amp;" "&amp;IF(I44="","","DEFAULT "&amp;I44))</f>
        <v>VARCHAR(8) NOT NULL</v>
      </c>
      <c r="L44" s="29" t="str">
        <f aca="false">IF(J44="pk","PRIMARY KEY ("&amp;E44&amp;")",IF(J44="u","UNIQUE ","")&amp;IF(OR(J44="i",J44="u"),"KEY "&amp;E44&amp;" ("&amp;E44&amp;")",""))</f>
        <v/>
      </c>
      <c r="M44" s="29" t="str">
        <f aca="false">TRIM(E44&amp;" "&amp;K44)&amp;IF(C44="id"," AUTO_INCREMENT","")</f>
        <v>locale VARCHAR(8) NOT NULL</v>
      </c>
      <c r="N44" s="29" t="str">
        <f aca="false">IF(M44="","",IF(N43="",N43,N43&amp;", ")&amp;M44)</f>
        <v>id INT NOT NULL AUTO_INCREMENT, bbcode_cmid INT NOT NULL, code_major_version VARCHAR(8) NOT NULL, code_minor_version VARCHAR(8) NOT NULL, code_subminor_version VARCHAR(8) NOT NULL, locale VARCHAR(8) NOT NULL</v>
      </c>
      <c r="O44" s="29" t="str">
        <f aca="false">IF(E44="","",O43&amp;IF(L44="","",", "&amp;L44))</f>
        <v>, PRIMARY KEY (id), KEY bbcode_cmid (bbcode_cmid), KEY code_major_version (code_major_version), KEY code_minor_version (code_minor_version)</v>
      </c>
      <c r="P44" s="29" t="str">
        <f aca="false">IF(AND(E44&lt;&gt;"",E45=""),"DROP TABLE IF EXISTS "&amp;D44&amp;"; ","")</f>
        <v/>
      </c>
      <c r="Q44" s="29" t="str">
        <f aca="false">IF(AND(E44&lt;&gt;"",E45=""),"CREATE TABLE IF NOT EXISTS "&amp;D44&amp;" ( "&amp;N44&amp;" "&amp;O44&amp;" ) ENGINE=InnoDB  DEFAULT CHARSET=utf8mb4 AUTO_INCREMENT=1 ;","")</f>
        <v/>
      </c>
      <c r="R44" s="29" t="str">
        <f aca="false">P44&amp;Q44</f>
        <v/>
      </c>
      <c r="S44" s="0"/>
      <c r="T44" s="0"/>
      <c r="U44" s="0"/>
      <c r="V44" s="0"/>
      <c r="W44" s="0" t="str">
        <f aca="false">IF(B44&lt;&gt;"",B44,W43)</f>
        <v>runtime</v>
      </c>
      <c r="X44" s="0" t="str">
        <f aca="false">IF(B44&lt;&gt;"","ALTER TABLE "&amp;B44&amp;" CONVERT TO CHARACTER SET utf8mb4 COLLATE utf8mb4_unicode_ci;",IF(F44="STRING","ALTER TABLE "&amp;W44&amp;" CHANGE "&amp;C44&amp;" "&amp;C44&amp;" VARCHAR("&amp;G44&amp;") CHARACTER SET utf8mb4 COLLATE utf8mb4_unicode_ci;",IF(OR(F44="TEXT",F44="LONGTEXT"),"ALTER TABLE "&amp;W44&amp;" CHANGE "&amp;C44&amp;" "&amp;C44&amp;" "&amp;F44&amp;" CHARACTER SET utf8mb4 COLLATE utf8mb4_unicode_ci;","")))</f>
        <v>ALTER TABLE runtime CHANGE locale locale VARCHAR(8) CHARACTER SET utf8mb4 COLLATE utf8mb4_unicode_ci;</v>
      </c>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2.8" hidden="false" customHeight="false" outlineLevel="0" collapsed="false">
      <c r="A45" s="0"/>
      <c r="B45" s="0"/>
      <c r="C45" s="34" t="s">
        <v>297</v>
      </c>
      <c r="D45" s="29" t="str">
        <f aca="false">IF(B45&lt;&gt;"",B45,IF(D44&lt;&gt;"",D44,""))</f>
        <v>runtime</v>
      </c>
      <c r="E45" s="29" t="str">
        <f aca="false">LOWER(C45)</f>
        <v>word</v>
      </c>
      <c r="F45" s="35" t="s">
        <v>386</v>
      </c>
      <c r="G45" s="36" t="n">
        <v>64</v>
      </c>
      <c r="H45" s="38" t="s">
        <v>392</v>
      </c>
      <c r="I45" s="37"/>
      <c r="J45" s="38"/>
      <c r="K45" s="33" t="str">
        <f aca="false">IF(F45="","",IF(F45="STRING","VARCHAR("&amp;G45&amp;")",F45)&amp;" "&amp;IF(H45="","NOT NULL","")&amp;" "&amp;IF(I45="","","DEFAULT "&amp;I45))</f>
        <v>VARCHAR(64)</v>
      </c>
      <c r="L45" s="29" t="str">
        <f aca="false">IF(J45="pk","PRIMARY KEY ("&amp;E45&amp;")",IF(J45="u","UNIQUE ","")&amp;IF(OR(J45="i",J45="u"),"KEY "&amp;E45&amp;" ("&amp;E45&amp;")",""))</f>
        <v/>
      </c>
      <c r="M45" s="29" t="str">
        <f aca="false">TRIM(E45&amp;" "&amp;K45)&amp;IF(C45="id"," AUTO_INCREMENT","")</f>
        <v>word VARCHAR(64)</v>
      </c>
      <c r="N45" s="29" t="str">
        <f aca="false">IF(M45="","",IF(N44="",N44,N44&amp;", ")&amp;M45)</f>
        <v>id INT NOT NULL AUTO_INCREMENT, bbcode_cmid INT NOT NULL, code_major_version VARCHAR(8) NOT NULL, code_minor_version VARCHAR(8) NOT NULL, code_subminor_version VARCHAR(8) NOT NULL, locale VARCHAR(8) NOT NULL, word VARCHAR(64)</v>
      </c>
      <c r="O45" s="29" t="str">
        <f aca="false">IF(E45="","",O44&amp;IF(L45="","",", "&amp;L45))</f>
        <v>, PRIMARY KEY (id), KEY bbcode_cmid (bbcode_cmid), KEY code_major_version (code_major_version), KEY code_minor_version (code_minor_version)</v>
      </c>
      <c r="P45" s="29" t="str">
        <f aca="false">IF(AND(E45&lt;&gt;"",E46=""),"DROP TABLE IF EXISTS "&amp;D45&amp;"; ","")</f>
        <v/>
      </c>
      <c r="Q45" s="29" t="str">
        <f aca="false">IF(AND(E45&lt;&gt;"",E46=""),"CREATE TABLE IF NOT EXISTS "&amp;D45&amp;" ( "&amp;N45&amp;" "&amp;O45&amp;" ) ENGINE=InnoDB  DEFAULT CHARSET=utf8mb4 AUTO_INCREMENT=1 ;","")</f>
        <v/>
      </c>
      <c r="R45" s="29" t="str">
        <f aca="false">P45&amp;Q45</f>
        <v/>
      </c>
      <c r="S45" s="0"/>
      <c r="T45" s="0"/>
      <c r="U45" s="0"/>
      <c r="V45" s="0"/>
      <c r="W45" s="0" t="str">
        <f aca="false">IF(B45&lt;&gt;"",B45,W44)</f>
        <v>runtime</v>
      </c>
      <c r="X45" s="0" t="str">
        <f aca="false">IF(B45&lt;&gt;"","ALTER TABLE "&amp;B45&amp;" CONVERT TO CHARACTER SET utf8mb4 COLLATE utf8mb4_unicode_ci;",IF(F45="STRING","ALTER TABLE "&amp;W45&amp;" CHANGE "&amp;C45&amp;" "&amp;C45&amp;" VARCHAR("&amp;G45&amp;") CHARACTER SET utf8mb4 COLLATE utf8mb4_unicode_ci;",IF(OR(F45="TEXT",F45="LONGTEXT"),"ALTER TABLE "&amp;W45&amp;" CHANGE "&amp;C45&amp;" "&amp;C45&amp;" "&amp;F45&amp;" CHARACTER SET utf8mb4 COLLATE utf8mb4_unicode_ci;","")))</f>
        <v>ALTER TABLE runtime CHANGE word word VARCHAR(64) CHARACTER SET utf8mb4 COLLATE utf8mb4_unicode_ci;</v>
      </c>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2.8" hidden="false" customHeight="false" outlineLevel="0" collapsed="false">
      <c r="A46" s="0"/>
      <c r="B46" s="0"/>
      <c r="C46" s="34" t="s">
        <v>340</v>
      </c>
      <c r="D46" s="29" t="str">
        <f aca="false">IF(B46&lt;&gt;"",B46,IF(D45&lt;&gt;"",D45,""))</f>
        <v>runtime</v>
      </c>
      <c r="E46" s="29" t="str">
        <f aca="false">LOWER(C46)</f>
        <v>trace</v>
      </c>
      <c r="F46" s="35" t="s">
        <v>407</v>
      </c>
      <c r="G46" s="36"/>
      <c r="H46" s="37"/>
      <c r="I46" s="37"/>
      <c r="J46" s="38"/>
      <c r="K46" s="33" t="str">
        <f aca="false">IF(F46="","",IF(F46="STRING","VARCHAR("&amp;G46&amp;")",F46)&amp;" "&amp;IF(H46="","NOT NULL","")&amp;" "&amp;IF(I46="","","DEFAULT "&amp;I46))</f>
        <v>SMALLINT NOT NULL</v>
      </c>
      <c r="L46" s="29" t="str">
        <f aca="false">IF(J46="pk","PRIMARY KEY ("&amp;E46&amp;")",IF(J46="u","UNIQUE ","")&amp;IF(OR(J46="i",J46="u"),"KEY "&amp;E46&amp;" ("&amp;E46&amp;")",""))</f>
        <v/>
      </c>
      <c r="M46" s="29" t="str">
        <f aca="false">TRIM(E46&amp;" "&amp;K46)&amp;IF(C46="id"," AUTO_INCREMENT","")</f>
        <v>trace SMALLINT NOT NULL</v>
      </c>
      <c r="N46" s="29" t="str">
        <f aca="false">IF(M46="","",IF(N45="",N45,N45&amp;", ")&amp;M46)</f>
        <v>id INT NOT NULL AUTO_INCREMENT, bbcode_cmid INT NOT NULL, code_major_version VARCHAR(8) NOT NULL, code_minor_version VARCHAR(8) NOT NULL, code_subminor_version VARCHAR(8) NOT NULL, locale VARCHAR(8) NOT NULL, word VARCHAR(64), trace SMALLINT NOT NULL</v>
      </c>
      <c r="O46" s="29" t="str">
        <f aca="false">IF(E46="","",O45&amp;IF(L46="","",", "&amp;L46))</f>
        <v>, PRIMARY KEY (id), KEY bbcode_cmid (bbcode_cmid), KEY code_major_version (code_major_version), KEY code_minor_version (code_minor_version)</v>
      </c>
      <c r="P46" s="29" t="str">
        <f aca="false">IF(AND(E46&lt;&gt;"",E47=""),"DROP TABLE IF EXISTS "&amp;D46&amp;"; ","")</f>
        <v/>
      </c>
      <c r="Q46" s="29" t="str">
        <f aca="false">IF(AND(E46&lt;&gt;"",E47=""),"CREATE TABLE IF NOT EXISTS "&amp;D46&amp;" ( "&amp;N46&amp;" "&amp;O46&amp;" ) ENGINE=InnoDB  DEFAULT CHARSET=utf8mb4 AUTO_INCREMENT=1 ;","")</f>
        <v/>
      </c>
      <c r="R46" s="29" t="str">
        <f aca="false">P46&amp;Q46</f>
        <v/>
      </c>
      <c r="S46" s="0"/>
      <c r="T46" s="0"/>
      <c r="U46" s="0"/>
      <c r="V46" s="0"/>
      <c r="W46" s="0" t="str">
        <f aca="false">IF(B46&lt;&gt;"",B46,W45)</f>
        <v>runtime</v>
      </c>
      <c r="X46" s="0" t="str">
        <f aca="false">IF(B46&lt;&gt;"","ALTER TABLE "&amp;B46&amp;" CONVERT TO CHARACTER SET utf8mb4 COLLATE utf8mb4_unicode_ci;",IF(F46="STRING","ALTER TABLE "&amp;W46&amp;" CHANGE "&amp;C46&amp;" "&amp;C46&amp;" VARCHAR("&amp;G46&amp;") CHARACTER SET utf8mb4 COLLATE utf8mb4_unicode_ci;",IF(OR(F46="TEXT",F46="LONGTEXT"),"ALTER TABLE "&amp;W46&amp;" CHANGE "&amp;C46&amp;" "&amp;C46&amp;" "&amp;F46&amp;" CHARACTER SET utf8mb4 COLLATE utf8mb4_unicode_ci;","")))</f>
        <v/>
      </c>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2.8" hidden="false" customHeight="false" outlineLevel="0" collapsed="false">
      <c r="A47" s="0"/>
      <c r="B47" s="0"/>
      <c r="C47" s="34" t="s">
        <v>413</v>
      </c>
      <c r="D47" s="29" t="str">
        <f aca="false">IF(B47&lt;&gt;"",B47,IF(D46&lt;&gt;"",D46,""))</f>
        <v>runtime</v>
      </c>
      <c r="E47" s="29" t="str">
        <f aca="false">LOWER(C47)</f>
        <v>bizmodel_user_id</v>
      </c>
      <c r="F47" s="35" t="s">
        <v>381</v>
      </c>
      <c r="G47" s="36"/>
      <c r="H47" s="38" t="s">
        <v>392</v>
      </c>
      <c r="I47" s="38" t="s">
        <v>393</v>
      </c>
      <c r="J47" s="38" t="s">
        <v>384</v>
      </c>
      <c r="K47" s="33" t="str">
        <f aca="false">IF(F47="","",IF(F47="STRING","VARCHAR("&amp;G47&amp;")",F47)&amp;" "&amp;IF(H47="","NOT NULL","")&amp;" "&amp;IF(I47="","","DEFAULT "&amp;I47))</f>
        <v>INT  DEFAULT NULL</v>
      </c>
      <c r="L47" s="29" t="str">
        <f aca="false">IF(J47="pk","PRIMARY KEY ("&amp;E47&amp;")",IF(J47="u","UNIQUE ","")&amp;IF(OR(J47="i",J47="u"),"KEY "&amp;E47&amp;" ("&amp;E47&amp;")",""))</f>
        <v>KEY bizmodel_user_id (bizmodel_user_id)</v>
      </c>
      <c r="M47" s="29" t="str">
        <f aca="false">TRIM(E47&amp;" "&amp;K47)&amp;IF(C47="id"," AUTO_INCREMENT","")</f>
        <v>bizmodel_user_id INT DEFAULT NULL</v>
      </c>
      <c r="N47" s="29" t="str">
        <f aca="false">IF(M47="","",IF(N46="",N46,N46&amp;", ")&amp;M47)</f>
        <v>id INT NOT NULL AUTO_INCREMENT, bbcode_cmid INT NOT NULL, code_major_version VARCHAR(8) NOT NULL, code_minor_version VARCHAR(8) NOT NULL, code_subminor_version VARCHAR(8) NOT NULL, locale VARCHAR(8) NOT NULL, word VARCHAR(64), trace SMALLINT NOT NULL, bizmodel_user_id INT DEFAULT NULL</v>
      </c>
      <c r="O47" s="29" t="str">
        <f aca="false">IF(E47="","",O46&amp;IF(L47="","",", "&amp;L47))</f>
        <v>, PRIMARY KEY (id), KEY bbcode_cmid (bbcode_cmid), KEY code_major_version (code_major_version), KEY code_minor_version (code_minor_version), KEY bizmodel_user_id (bizmodel_user_id)</v>
      </c>
      <c r="P47" s="29" t="str">
        <f aca="false">IF(AND(E47&lt;&gt;"",E48=""),"DROP TABLE IF EXISTS "&amp;D47&amp;"; ","")</f>
        <v/>
      </c>
      <c r="Q47" s="29" t="str">
        <f aca="false">IF(AND(E47&lt;&gt;"",E48=""),"CREATE TABLE IF NOT EXISTS "&amp;D47&amp;" ( "&amp;N47&amp;" "&amp;O47&amp;" ) ENGINE=InnoDB  DEFAULT CHARSET=utf8mb4 AUTO_INCREMENT=1 ;","")</f>
        <v/>
      </c>
      <c r="R47" s="29" t="str">
        <f aca="false">P47&amp;Q47</f>
        <v/>
      </c>
      <c r="S47" s="0"/>
      <c r="T47" s="0"/>
      <c r="U47" s="0"/>
      <c r="V47" s="0"/>
      <c r="W47" s="0" t="str">
        <f aca="false">IF(B47&lt;&gt;"",B47,W46)</f>
        <v>runtime</v>
      </c>
      <c r="X47" s="0" t="str">
        <f aca="false">IF(B47&lt;&gt;"","ALTER TABLE "&amp;B47&amp;" CONVERT TO CHARACTER SET utf8mb4 COLLATE utf8mb4_unicode_ci;",IF(F47="STRING","ALTER TABLE "&amp;W47&amp;" CHANGE "&amp;C47&amp;" "&amp;C47&amp;" VARCHAR("&amp;G47&amp;") CHARACTER SET utf8mb4 COLLATE utf8mb4_unicode_ci;",IF(OR(F47="TEXT",F47="LONGTEXT"),"ALTER TABLE "&amp;W47&amp;" CHANGE "&amp;C47&amp;" "&amp;C47&amp;" "&amp;F47&amp;" CHARACTER SET utf8mb4 COLLATE utf8mb4_unicode_ci;","")))</f>
        <v/>
      </c>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2.8" hidden="false" customHeight="false" outlineLevel="0" collapsed="false">
      <c r="A48" s="0"/>
      <c r="B48" s="0"/>
      <c r="C48" s="34" t="s">
        <v>390</v>
      </c>
      <c r="D48" s="29" t="str">
        <f aca="false">IF(B48&lt;&gt;"",B48,IF(D47&lt;&gt;"",D47,""))</f>
        <v>runtime</v>
      </c>
      <c r="E48" s="29" t="str">
        <f aca="false">LOWER(C48)</f>
        <v>deleted</v>
      </c>
      <c r="F48" s="35" t="s">
        <v>391</v>
      </c>
      <c r="G48" s="36"/>
      <c r="H48" s="38" t="s">
        <v>392</v>
      </c>
      <c r="I48" s="38" t="s">
        <v>393</v>
      </c>
      <c r="J48" s="38" t="s">
        <v>384</v>
      </c>
      <c r="K48" s="33" t="str">
        <f aca="false">IF(F48="","",IF(F48="STRING","VARCHAR("&amp;G48&amp;")",F48)&amp;" "&amp;IF(H48="","NOT NULL","")&amp;" "&amp;IF(I48="","","DEFAULT "&amp;I48))</f>
        <v>DATETIME  DEFAULT NULL</v>
      </c>
      <c r="L48" s="29" t="str">
        <f aca="false">IF(J48="pk","PRIMARY KEY ("&amp;E48&amp;")",IF(J48="u","UNIQUE ","")&amp;IF(OR(J48="i",J48="u"),"KEY "&amp;E48&amp;" ("&amp;E48&amp;")",""))</f>
        <v>KEY deleted (deleted)</v>
      </c>
      <c r="M48" s="29" t="str">
        <f aca="false">TRIM(E48&amp;" "&amp;K48)&amp;IF(C48="id"," AUTO_INCREMENT","")</f>
        <v>deleted DATETIME DEFAULT NULL</v>
      </c>
      <c r="N48" s="29" t="str">
        <f aca="false">IF(M48="","",IF(N47="",N47,N47&amp;", ")&amp;M48)</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v>
      </c>
      <c r="O48" s="29" t="str">
        <f aca="false">IF(E48="","",O47&amp;IF(L48="","",", "&amp;L48))</f>
        <v>, PRIMARY KEY (id), KEY bbcode_cmid (bbcode_cmid), KEY code_major_version (code_major_version), KEY code_minor_version (code_minor_version), KEY bizmodel_user_id (bizmodel_user_id), KEY deleted (deleted)</v>
      </c>
      <c r="P48" s="29" t="str">
        <f aca="false">IF(AND(E48&lt;&gt;"",E49=""),"DROP TABLE IF EXISTS "&amp;D48&amp;"; ","")</f>
        <v/>
      </c>
      <c r="Q48" s="29" t="str">
        <f aca="false">IF(AND(E48&lt;&gt;"",E49=""),"CREATE TABLE IF NOT EXISTS "&amp;D48&amp;" ( "&amp;N48&amp;" "&amp;O48&amp;" ) ENGINE=InnoDB  DEFAULT CHARSET=utf8mb4 AUTO_INCREMENT=1 ;","")</f>
        <v/>
      </c>
      <c r="R48" s="29" t="str">
        <f aca="false">P48&amp;Q48</f>
        <v/>
      </c>
      <c r="S48" s="0"/>
      <c r="T48" s="0"/>
      <c r="U48" s="0"/>
      <c r="V48" s="0"/>
      <c r="W48" s="0" t="str">
        <f aca="false">IF(B48&lt;&gt;"",B48,W47)</f>
        <v>runtime</v>
      </c>
      <c r="X48" s="0" t="str">
        <f aca="false">IF(B48&lt;&gt;"","ALTER TABLE "&amp;B48&amp;" CONVERT TO CHARACTER SET utf8mb4 COLLATE utf8mb4_unicode_ci;",IF(F48="STRING","ALTER TABLE "&amp;W48&amp;" CHANGE "&amp;C48&amp;" "&amp;C48&amp;" VARCHAR("&amp;G48&amp;") CHARACTER SET utf8mb4 COLLATE utf8mb4_unicode_ci;",IF(OR(F48="TEXT",F48="LONGTEXT"),"ALTER TABLE "&amp;W48&amp;" CHANGE "&amp;C48&amp;" "&amp;C48&amp;" "&amp;F48&amp;" CHARACTER SET utf8mb4 COLLATE utf8mb4_unicode_ci;","")))</f>
        <v/>
      </c>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2.8" hidden="false" customHeight="false" outlineLevel="0" collapsed="false">
      <c r="A49" s="0"/>
      <c r="B49" s="0"/>
      <c r="C49" s="34" t="s">
        <v>394</v>
      </c>
      <c r="D49" s="29" t="str">
        <f aca="false">IF(B49&lt;&gt;"",B49,IF(D48&lt;&gt;"",D48,""))</f>
        <v>runtime</v>
      </c>
      <c r="E49" s="29" t="str">
        <f aca="false">LOWER(C49)</f>
        <v>updated</v>
      </c>
      <c r="F49" s="35" t="s">
        <v>395</v>
      </c>
      <c r="G49" s="36" t="s">
        <v>36</v>
      </c>
      <c r="H49" s="38" t="s">
        <v>36</v>
      </c>
      <c r="I49" s="38" t="s">
        <v>396</v>
      </c>
      <c r="J49" s="38" t="s">
        <v>384</v>
      </c>
      <c r="K49" s="33" t="str">
        <f aca="false">IF(F49="","",IF(F49="STRING","VARCHAR("&amp;G49&amp;")",F49)&amp;" "&amp;IF(H49="","NOT NULL","")&amp;" "&amp;IF(I49="","","DEFAULT "&amp;I49))</f>
        <v>TIMESTAMP  DEFAULT CURRENT_TIMESTAMP ON UPDATE CURRENT_TIMESTAMP</v>
      </c>
      <c r="L49" s="29" t="str">
        <f aca="false">IF(J49="pk","PRIMARY KEY ("&amp;E49&amp;")",IF(J49="u","UNIQUE ","")&amp;IF(OR(J49="i",J49="u"),"KEY "&amp;E49&amp;" ("&amp;E49&amp;")",""))</f>
        <v>KEY updated (updated)</v>
      </c>
      <c r="M49" s="29" t="str">
        <f aca="false">TRIM(E49&amp;" "&amp;K49)&amp;IF(C49="id"," AUTO_INCREMENT","")</f>
        <v>updated TIMESTAMP DEFAULT CURRENT_TIMESTAMP ON UPDATE CURRENT_TIMESTAMP</v>
      </c>
      <c r="N49" s="29" t="str">
        <f aca="false">IF(M49="","",IF(N48="",N48,N48&amp;", ")&amp;M49)</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v>
      </c>
      <c r="O49" s="29" t="str">
        <f aca="false">IF(E49="","",O48&amp;IF(L49="","",", "&amp;L49))</f>
        <v>, PRIMARY KEY (id), KEY bbcode_cmid (bbcode_cmid), KEY code_major_version (code_major_version), KEY code_minor_version (code_minor_version), KEY bizmodel_user_id (bizmodel_user_id), KEY deleted (deleted), KEY updated (updated)</v>
      </c>
      <c r="P49" s="29" t="str">
        <f aca="false">IF(AND(E49&lt;&gt;"",E50=""),"DROP TABLE IF EXISTS "&amp;D49&amp;"; ","")</f>
        <v/>
      </c>
      <c r="Q49" s="29" t="str">
        <f aca="false">IF(AND(E49&lt;&gt;"",E50=""),"CREATE TABLE IF NOT EXISTS "&amp;D49&amp;" ( "&amp;N49&amp;" "&amp;O49&amp;" ) ENGINE=InnoDB  DEFAULT CHARSET=utf8mb4 AUTO_INCREMENT=1 ;","")</f>
        <v/>
      </c>
      <c r="R49" s="29" t="str">
        <f aca="false">P49&amp;Q49</f>
        <v/>
      </c>
      <c r="S49" s="0"/>
      <c r="T49" s="0"/>
      <c r="U49" s="0"/>
      <c r="V49" s="0"/>
      <c r="W49" s="0" t="str">
        <f aca="false">IF(B49&lt;&gt;"",B49,W48)</f>
        <v>runtime</v>
      </c>
      <c r="X49" s="0" t="str">
        <f aca="false">IF(B49&lt;&gt;"","ALTER TABLE "&amp;B49&amp;" CONVERT TO CHARACTER SET utf8mb4 COLLATE utf8mb4_unicode_ci;",IF(F49="STRING","ALTER TABLE "&amp;W49&amp;" CHANGE "&amp;C49&amp;" "&amp;C49&amp;" VARCHAR("&amp;G49&amp;") CHARACTER SET utf8mb4 COLLATE utf8mb4_unicode_ci;",IF(OR(F49="TEXT",F49="LONGTEXT"),"ALTER TABLE "&amp;W49&amp;" CHANGE "&amp;C49&amp;" "&amp;C49&amp;" "&amp;F49&amp;" CHARACTER SET utf8mb4 COLLATE utf8mb4_unicode_ci;","")))</f>
        <v/>
      </c>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2.8" hidden="false" customHeight="false" outlineLevel="0" collapsed="false">
      <c r="A50" s="0"/>
      <c r="B50" s="0"/>
      <c r="C50" s="34" t="s">
        <v>397</v>
      </c>
      <c r="D50" s="29" t="str">
        <f aca="false">IF(B50&lt;&gt;"",B50,IF(D49&lt;&gt;"",D49,""))</f>
        <v>runtime</v>
      </c>
      <c r="E50" s="29" t="str">
        <f aca="false">LOWER(C50)</f>
        <v>rand</v>
      </c>
      <c r="F50" s="35" t="s">
        <v>386</v>
      </c>
      <c r="G50" s="36" t="n">
        <v>8</v>
      </c>
      <c r="H50" s="38"/>
      <c r="I50" s="38" t="n">
        <v>12345678</v>
      </c>
      <c r="J50" s="38"/>
      <c r="K50" s="33" t="str">
        <f aca="false">IF(F50="","",IF(F50="STRING","VARCHAR("&amp;G50&amp;")",F50)&amp;" "&amp;IF(H50="","NOT NULL","")&amp;" "&amp;IF(I50="","","DEFAULT "&amp;I50))</f>
        <v>VARCHAR(8) NOT NULL DEFAULT 12345678</v>
      </c>
      <c r="L50" s="29" t="str">
        <f aca="false">IF(J50="pk","PRIMARY KEY ("&amp;E50&amp;")",IF(J50="u","UNIQUE ","")&amp;IF(OR(J50="i",J50="u"),"KEY "&amp;E50&amp;" ("&amp;E50&amp;")",""))</f>
        <v/>
      </c>
      <c r="M50" s="29" t="str">
        <f aca="false">TRIM(E50&amp;" "&amp;K50)&amp;IF(C50="id"," AUTO_INCREMENT","")</f>
        <v>rand VARCHAR(8) NOT NULL DEFAULT 12345678</v>
      </c>
      <c r="N50" s="29" t="str">
        <f aca="false">IF(M50="","",IF(N49="",N49,N49&amp;", ")&amp;M50)</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v>
      </c>
      <c r="O50" s="29" t="str">
        <f aca="false">IF(E50="","",O49&amp;IF(L50="","",", "&amp;L50))</f>
        <v>, PRIMARY KEY (id), KEY bbcode_cmid (bbcode_cmid), KEY code_major_version (code_major_version), KEY code_minor_version (code_minor_version), KEY bizmodel_user_id (bizmodel_user_id), KEY deleted (deleted), KEY updated (updated)</v>
      </c>
      <c r="P50" s="29" t="str">
        <f aca="false">IF(AND(E50&lt;&gt;"",E51=""),"DROP TABLE IF EXISTS "&amp;D50&amp;"; ","")</f>
        <v>DROP TABLE IF EXISTS runtime;</v>
      </c>
      <c r="Q50" s="29" t="str">
        <f aca="false">IF(AND(E50&lt;&gt;"",E51=""),"CREATE TABLE IF NOT EXISTS "&amp;D50&amp;" ( "&amp;N50&amp;" "&amp;O50&amp;" ) ENGINE=InnoDB  DEFAULT CHARSET=utf8mb4 AUTO_INCREMENT=1 ;","")</f>
        <v>CREATE TABLE IF NOT EXISTS runtime ( 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 , PRIMARY KEY (id), KEY bbcode_cmid (bbcode_cmid), KEY code_major_version (code_major_version), KEY code_minor_version (code_minor_version), KEY bizmodel_user_id (bizmodel_user_id), KEY deleted (deleted), KEY updated (updated) ) ENGINE=InnoDB  DEFAULT CHARSET=utf8mb4 AUTO_INCREMENT=1 ;</v>
      </c>
      <c r="R50" s="29" t="str">
        <f aca="false">P50&amp;Q50</f>
        <v>DROP TABLE IF EXISTS runtime; CREATE TABLE IF NOT EXISTS runtime ( 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 , PRIMARY KEY (id), KEY bbcode_cmid (bbcode_cmid), KEY code_major_version (code_major_version), KEY code_minor_version (code_minor_version), KEY bizmodel_user_id (bizmodel_user_id), KEY deleted (deleted), KEY updated (updated) ) ENGINE=InnoDB  DEFAULT CHARSET=utf8mb4 AUTO_INCREMENT=1 ;</v>
      </c>
      <c r="S50" s="0"/>
      <c r="T50" s="0"/>
      <c r="U50" s="0"/>
      <c r="V50" s="0"/>
      <c r="W50" s="0" t="str">
        <f aca="false">IF(B50&lt;&gt;"",B50,W49)</f>
        <v>runtime</v>
      </c>
      <c r="X50" s="0" t="str">
        <f aca="false">IF(B50&lt;&gt;"","ALTER TABLE "&amp;B50&amp;" CONVERT TO CHARACTER SET utf8mb4 COLLATE utf8mb4_unicode_ci;",IF(F50="STRING","ALTER TABLE "&amp;W50&amp;" CHANGE "&amp;C50&amp;" "&amp;C50&amp;" VARCHAR("&amp;G50&amp;") CHARACTER SET utf8mb4 COLLATE utf8mb4_unicode_ci;",IF(OR(F50="TEXT",F50="LONGTEXT"),"ALTER TABLE "&amp;W50&amp;" CHANGE "&amp;C50&amp;" "&amp;C50&amp;" "&amp;F50&amp;" CHARACTER SET utf8mb4 COLLATE utf8mb4_unicode_ci;","")))</f>
        <v>ALTER TABLE runtime CHANGE rand rand VARCHAR(8) CHARACTER SET utf8mb4 COLLATE utf8mb4_unicode_ci;</v>
      </c>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2.8" hidden="false" customHeight="false" outlineLevel="0" collapsed="false">
      <c r="A51" s="0"/>
      <c r="B51" s="0"/>
      <c r="C51" s="34"/>
      <c r="D51" s="29" t="str">
        <f aca="false">IF(B51&lt;&gt;"",B51,IF(D50&lt;&gt;"",D50,""))</f>
        <v>runtime</v>
      </c>
      <c r="E51" s="29" t="str">
        <f aca="false">LOWER(C51)</f>
        <v/>
      </c>
      <c r="F51" s="35"/>
      <c r="G51" s="36"/>
      <c r="H51" s="38"/>
      <c r="I51" s="38"/>
      <c r="J51" s="38"/>
      <c r="K51" s="33" t="str">
        <f aca="false">IF(F51="","",IF(F51="STRING","VARCHAR("&amp;G51&amp;")",F51)&amp;" "&amp;IF(H51="","NOT NULL","")&amp;" "&amp;IF(I51="","","DEFAULT "&amp;I51))</f>
        <v/>
      </c>
      <c r="L51" s="29" t="str">
        <f aca="false">IF(J51="pk","PRIMARY KEY ("&amp;E51&amp;")",IF(J51="u","UNIQUE ","")&amp;IF(OR(J51="i",J51="u"),"KEY "&amp;E51&amp;" ("&amp;E51&amp;")",""))</f>
        <v/>
      </c>
      <c r="M51" s="29" t="str">
        <f aca="false">TRIM(E51&amp;" "&amp;K51)&amp;IF(C51="id"," AUTO_INCREMENT","")</f>
        <v/>
      </c>
      <c r="N51" s="29" t="str">
        <f aca="false">IF(M51="","",IF(N50="",N50,N50&amp;", ")&amp;M51)</f>
        <v/>
      </c>
      <c r="O51" s="29" t="str">
        <f aca="false">IF(E51="","",O50&amp;IF(L51="","",", "&amp;L51))</f>
        <v/>
      </c>
      <c r="P51" s="29" t="str">
        <f aca="false">IF(AND(E51&lt;&gt;"",E52=""),"DROP TABLE IF EXISTS "&amp;D51&amp;"; ","")</f>
        <v/>
      </c>
      <c r="Q51" s="29" t="str">
        <f aca="false">IF(AND(E51&lt;&gt;"",E52=""),"CREATE TABLE IF NOT EXISTS "&amp;D51&amp;" ( "&amp;N51&amp;" "&amp;O51&amp;" ) ENGINE=InnoDB  DEFAULT CHARSET=utf8mb4 AUTO_INCREMENT=1 ;","")</f>
        <v/>
      </c>
      <c r="R51" s="29" t="str">
        <f aca="false">P51&amp;Q51</f>
        <v/>
      </c>
      <c r="S51" s="0"/>
      <c r="T51" s="0"/>
      <c r="U51" s="0"/>
      <c r="V51" s="0"/>
      <c r="W51" s="0" t="str">
        <f aca="false">IF(B51&lt;&gt;"",B51,W50)</f>
        <v>runtime</v>
      </c>
      <c r="X51" s="0" t="str">
        <f aca="false">IF(B51&lt;&gt;"","ALTER TABLE "&amp;B51&amp;" CONVERT TO CHARACTER SET utf8mb4 COLLATE utf8mb4_unicode_ci;",IF(F51="STRING","ALTER TABLE "&amp;W51&amp;" CHANGE "&amp;C51&amp;" "&amp;C51&amp;" VARCHAR("&amp;G51&amp;") CHARACTER SET utf8mb4 COLLATE utf8mb4_unicode_ci;",IF(OR(F51="TEXT",F51="LONGTEXT"),"ALTER TABLE "&amp;W51&amp;" CHANGE "&amp;C51&amp;" "&amp;C51&amp;" "&amp;F51&amp;" CHARACTER SET utf8mb4 COLLATE utf8mb4_unicode_ci;","")))</f>
        <v/>
      </c>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s="26" customFormat="true" ht="12.8" hidden="false" customHeight="false" outlineLevel="0" collapsed="false">
      <c r="B52" s="27" t="s">
        <v>414</v>
      </c>
      <c r="C52" s="28"/>
      <c r="D52" s="29" t="str">
        <f aca="false">IF(B52&lt;&gt;"",B52,IF(D51&lt;&gt;"",D51,""))</f>
        <v>bbvars</v>
      </c>
      <c r="E52" s="29" t="str">
        <f aca="false">LOWER(C52)</f>
        <v/>
      </c>
      <c r="F52" s="30"/>
      <c r="G52" s="31"/>
      <c r="H52" s="32"/>
      <c r="I52" s="32"/>
      <c r="J52" s="32"/>
      <c r="K52" s="33" t="str">
        <f aca="false">IF(F52="","",IF(F52="STRING","VARCHAR("&amp;G52&amp;")",F52)&amp;" "&amp;IF(H52="","NOT NULL","")&amp;" "&amp;IF(I52="","","DEFAULT "&amp;I52))</f>
        <v/>
      </c>
      <c r="L52" s="29" t="str">
        <f aca="false">IF(J52="pk","PRIMARY KEY ("&amp;E52&amp;")",IF(J52="u","UNIQUE ","")&amp;IF(OR(J52="i",J52="u"),"KEY "&amp;E52&amp;" ("&amp;E52&amp;")",""))</f>
        <v/>
      </c>
      <c r="M52" s="29" t="str">
        <f aca="false">TRIM(E52&amp;" "&amp;K52)&amp;IF(C52="id"," AUTO_INCREMENT","")</f>
        <v/>
      </c>
      <c r="N52" s="29" t="str">
        <f aca="false">IF(M52="","",IF(N51="",N51,N51&amp;", ")&amp;M52)</f>
        <v/>
      </c>
      <c r="O52" s="29" t="str">
        <f aca="false">IF(E52="","",O51&amp;IF(L52="","",", "&amp;L52))</f>
        <v/>
      </c>
      <c r="P52" s="29" t="str">
        <f aca="false">IF(AND(E52&lt;&gt;"",E53=""),"DROP TABLE IF EXISTS "&amp;D52&amp;"; ","")</f>
        <v/>
      </c>
      <c r="Q52" s="29" t="str">
        <f aca="false">IF(AND(E52&lt;&gt;"",E53=""),"CREATE TABLE IF NOT EXISTS "&amp;D52&amp;" ( "&amp;N52&amp;" "&amp;O52&amp;" ) ENGINE=InnoDB  DEFAULT CHARSET=utf8mb4 AUTO_INCREMENT=1 ;","")</f>
        <v/>
      </c>
      <c r="R52" s="29" t="str">
        <f aca="false">P52&amp;Q52</f>
        <v/>
      </c>
      <c r="W52" s="26" t="str">
        <f aca="false">IF(B52&lt;&gt;"",B52,W51)</f>
        <v>bbvars</v>
      </c>
      <c r="X52" s="26" t="str">
        <f aca="false">IF(B52&lt;&gt;"","ALTER TABLE "&amp;B52&amp;" CONVERT TO CHARACTER SET utf8mb4 COLLATE utf8mb4_unicode_ci;",IF(F52="STRING","ALTER TABLE "&amp;W52&amp;" CHANGE "&amp;C52&amp;" "&amp;C52&amp;" VARCHAR("&amp;G52&amp;") CHARACTER SET utf8mb4 COLLATE utf8mb4_unicode_ci;",IF(OR(F52="TEXT",F52="LONGTEXT"),"ALTER TABLE "&amp;W52&amp;" CHANGE "&amp;C52&amp;" "&amp;C52&amp;" "&amp;F52&amp;" CHARACTER SET utf8mb4 COLLATE utf8mb4_unicode_ci;","")))</f>
        <v>ALTER TABLE bbvars CONVERT TO CHARACTER SET utf8mb4 COLLATE utf8mb4_unicode_ci;</v>
      </c>
    </row>
    <row r="53" customFormat="false" ht="12.8" hidden="false" customHeight="false" outlineLevel="0" collapsed="false">
      <c r="A53" s="0"/>
      <c r="B53" s="0"/>
      <c r="C53" s="34" t="s">
        <v>245</v>
      </c>
      <c r="D53" s="29" t="str">
        <f aca="false">IF(B53&lt;&gt;"",B53,IF(D52&lt;&gt;"",D52,""))</f>
        <v>bbvars</v>
      </c>
      <c r="E53" s="29" t="str">
        <f aca="false">LOWER(C53)</f>
        <v>id</v>
      </c>
      <c r="F53" s="35" t="s">
        <v>381</v>
      </c>
      <c r="G53" s="36"/>
      <c r="H53" s="37"/>
      <c r="I53" s="37"/>
      <c r="J53" s="38" t="s">
        <v>382</v>
      </c>
      <c r="K53" s="33" t="str">
        <f aca="false">IF(F53="","",IF(F53="STRING","VARCHAR("&amp;G53&amp;")",F53)&amp;" "&amp;IF(H53="","NOT NULL","")&amp;" "&amp;IF(I53="","","DEFAULT "&amp;I53))</f>
        <v>INT NOT NULL</v>
      </c>
      <c r="L53" s="29" t="str">
        <f aca="false">IF(J53="pk","PRIMARY KEY ("&amp;E53&amp;")",IF(J53="u","UNIQUE ","")&amp;IF(OR(J53="i",J53="u"),"KEY "&amp;E53&amp;" ("&amp;E53&amp;")",""))</f>
        <v>PRIMARY KEY (id)</v>
      </c>
      <c r="M53" s="29" t="str">
        <f aca="false">TRIM(E53&amp;" "&amp;K53)&amp;IF(C53="id"," AUTO_INCREMENT","")</f>
        <v>id INT NOT NULL AUTO_INCREMENT</v>
      </c>
      <c r="N53" s="29" t="str">
        <f aca="false">IF(M53="","",IF(N52="",N52,N52&amp;", ")&amp;M53)</f>
        <v>id INT NOT NULL AUTO_INCREMENT</v>
      </c>
      <c r="O53" s="29" t="str">
        <f aca="false">IF(E53="","",O52&amp;IF(L53="","",", "&amp;L53))</f>
        <v>, PRIMARY KEY (id)</v>
      </c>
      <c r="P53" s="29" t="str">
        <f aca="false">IF(AND(E53&lt;&gt;"",E54=""),"DROP TABLE IF EXISTS "&amp;D53&amp;"; ","")</f>
        <v/>
      </c>
      <c r="Q53" s="29" t="str">
        <f aca="false">IF(AND(E53&lt;&gt;"",E54=""),"CREATE TABLE IF NOT EXISTS "&amp;D53&amp;" ( "&amp;N53&amp;" "&amp;O53&amp;" ) ENGINE=InnoDB  DEFAULT CHARSET=utf8mb4 AUTO_INCREMENT=1 ;","")</f>
        <v/>
      </c>
      <c r="R53" s="29" t="str">
        <f aca="false">P53&amp;Q53</f>
        <v/>
      </c>
      <c r="S53" s="0"/>
      <c r="T53" s="0"/>
      <c r="U53" s="0"/>
      <c r="V53" s="0"/>
      <c r="W53" s="0" t="str">
        <f aca="false">IF(B53&lt;&gt;"",B53,W52)</f>
        <v>bbvars</v>
      </c>
      <c r="X53" s="0" t="str">
        <f aca="false">IF(B53&lt;&gt;"","ALTER TABLE "&amp;B53&amp;" CONVERT TO CHARACTER SET utf8mb4 COLLATE utf8mb4_unicode_ci;",IF(F53="STRING","ALTER TABLE "&amp;W53&amp;" CHANGE "&amp;C53&amp;" "&amp;C53&amp;" VARCHAR("&amp;G53&amp;") CHARACTER SET utf8mb4 COLLATE utf8mb4_unicode_ci;",IF(OR(F53="TEXT",F53="LONGTEXT"),"ALTER TABLE "&amp;W53&amp;" CHANGE "&amp;C53&amp;" "&amp;C53&amp;" "&amp;F53&amp;" CHARACTER SET utf8mb4 COLLATE utf8mb4_unicode_ci;","")))</f>
        <v/>
      </c>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2.8" hidden="false" customHeight="false" outlineLevel="0" collapsed="false">
      <c r="A54" s="0"/>
      <c r="B54" s="0"/>
      <c r="C54" s="34" t="s">
        <v>415</v>
      </c>
      <c r="D54" s="29" t="str">
        <f aca="false">IF(B54&lt;&gt;"",B54,IF(D53&lt;&gt;"",D53,""))</f>
        <v>bbvars</v>
      </c>
      <c r="E54" s="29" t="str">
        <f aca="false">LOWER(C54)</f>
        <v>bbruntime_id</v>
      </c>
      <c r="F54" s="35" t="s">
        <v>381</v>
      </c>
      <c r="G54" s="36"/>
      <c r="H54" s="38" t="s">
        <v>392</v>
      </c>
      <c r="I54" s="38" t="s">
        <v>393</v>
      </c>
      <c r="J54" s="38" t="s">
        <v>384</v>
      </c>
      <c r="K54" s="33" t="str">
        <f aca="false">IF(F54="","",IF(F54="STRING","VARCHAR("&amp;G54&amp;")",F54)&amp;" "&amp;IF(H54="","NOT NULL","")&amp;" "&amp;IF(I54="","","DEFAULT "&amp;I54))</f>
        <v>INT  DEFAULT NULL</v>
      </c>
      <c r="L54" s="29" t="str">
        <f aca="false">IF(J54="pk","PRIMARY KEY ("&amp;E54&amp;")",IF(J54="u","UNIQUE ","")&amp;IF(OR(J54="i",J54="u"),"KEY "&amp;E54&amp;" ("&amp;E54&amp;")",""))</f>
        <v>KEY bbruntime_id (bbruntime_id)</v>
      </c>
      <c r="M54" s="29" t="str">
        <f aca="false">TRIM(E54&amp;" "&amp;K54)&amp;IF(C54="id"," AUTO_INCREMENT","")</f>
        <v>bbruntime_id INT DEFAULT NULL</v>
      </c>
      <c r="N54" s="29" t="str">
        <f aca="false">IF(M54="","",IF(N53="",N53,N53&amp;", ")&amp;M54)</f>
        <v>id INT NOT NULL AUTO_INCREMENT, bbruntime_id INT DEFAULT NULL</v>
      </c>
      <c r="O54" s="29" t="str">
        <f aca="false">IF(E54="","",O53&amp;IF(L54="","",", "&amp;L54))</f>
        <v>, PRIMARY KEY (id), KEY bbruntime_id (bbruntime_id)</v>
      </c>
      <c r="P54" s="29" t="str">
        <f aca="false">IF(AND(E54&lt;&gt;"",E55=""),"DROP TABLE IF EXISTS "&amp;D54&amp;"; ","")</f>
        <v/>
      </c>
      <c r="Q54" s="29" t="str">
        <f aca="false">IF(AND(E54&lt;&gt;"",E55=""),"CREATE TABLE IF NOT EXISTS "&amp;D54&amp;" ( "&amp;N54&amp;" "&amp;O54&amp;" ) ENGINE=InnoDB  DEFAULT CHARSET=utf8mb4 AUTO_INCREMENT=1 ;","")</f>
        <v/>
      </c>
      <c r="R54" s="29" t="str">
        <f aca="false">P54&amp;Q54</f>
        <v/>
      </c>
      <c r="S54" s="0"/>
      <c r="T54" s="0"/>
      <c r="U54" s="0"/>
      <c r="V54" s="0"/>
      <c r="W54" s="0" t="str">
        <f aca="false">IF(B54&lt;&gt;"",B54,W53)</f>
        <v>bbvars</v>
      </c>
      <c r="X54" s="0" t="str">
        <f aca="false">IF(B54&lt;&gt;"","ALTER TABLE "&amp;B54&amp;" CONVERT TO CHARACTER SET utf8mb4 COLLATE utf8mb4_unicode_ci;",IF(F54="STRING","ALTER TABLE "&amp;W54&amp;" CHANGE "&amp;C54&amp;" "&amp;C54&amp;" VARCHAR("&amp;G54&amp;") CHARACTER SET utf8mb4 COLLATE utf8mb4_unicode_ci;",IF(OR(F54="TEXT",F54="LONGTEXT"),"ALTER TABLE "&amp;W54&amp;" CHANGE "&amp;C54&amp;" "&amp;C54&amp;" "&amp;F54&amp;" CHARACTER SET utf8mb4 COLLATE utf8mb4_unicode_ci;","")))</f>
        <v/>
      </c>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2.8" hidden="false" customHeight="false" outlineLevel="0" collapsed="false">
      <c r="A55" s="0"/>
      <c r="B55" s="0"/>
      <c r="C55" s="34" t="s">
        <v>389</v>
      </c>
      <c r="D55" s="29" t="str">
        <f aca="false">IF(B55&lt;&gt;"",B55,IF(D54&lt;&gt;"",D54,""))</f>
        <v>bbvars</v>
      </c>
      <c r="E55" s="29" t="str">
        <f aca="false">LOWER(C55)</f>
        <v>bbchannel_id</v>
      </c>
      <c r="F55" s="35" t="s">
        <v>381</v>
      </c>
      <c r="G55" s="36"/>
      <c r="H55" s="38" t="s">
        <v>392</v>
      </c>
      <c r="I55" s="38" t="s">
        <v>393</v>
      </c>
      <c r="J55" s="38" t="s">
        <v>384</v>
      </c>
      <c r="K55" s="33" t="str">
        <f aca="false">IF(F55="","",IF(F55="STRING","VARCHAR("&amp;G55&amp;")",F55)&amp;" "&amp;IF(H55="","NOT NULL","")&amp;" "&amp;IF(I55="","","DEFAULT "&amp;I55))</f>
        <v>INT  DEFAULT NULL</v>
      </c>
      <c r="L55" s="29" t="str">
        <f aca="false">IF(J55="pk","PRIMARY KEY ("&amp;E55&amp;")",IF(J55="u","UNIQUE ","")&amp;IF(OR(J55="i",J55="u"),"KEY "&amp;E55&amp;" ("&amp;E55&amp;")",""))</f>
        <v>KEY bbchannel_id (bbchannel_id)</v>
      </c>
      <c r="M55" s="29" t="str">
        <f aca="false">TRIM(E55&amp;" "&amp;K55)&amp;IF(C55="id"," AUTO_INCREMENT","")</f>
        <v>bbchannel_id INT DEFAULT NULL</v>
      </c>
      <c r="N55" s="29" t="str">
        <f aca="false">IF(M55="","",IF(N54="",N54,N54&amp;", ")&amp;M55)</f>
        <v>id INT NOT NULL AUTO_INCREMENT, bbruntime_id INT DEFAULT NULL, bbchannel_id INT DEFAULT NULL</v>
      </c>
      <c r="O55" s="29" t="str">
        <f aca="false">IF(E55="","",O54&amp;IF(L55="","",", "&amp;L55))</f>
        <v>, PRIMARY KEY (id), KEY bbruntime_id (bbruntime_id), KEY bbchannel_id (bbchannel_id)</v>
      </c>
      <c r="P55" s="29" t="str">
        <f aca="false">IF(AND(E55&lt;&gt;"",E56=""),"DROP TABLE IF EXISTS "&amp;D55&amp;"; ","")</f>
        <v/>
      </c>
      <c r="Q55" s="29" t="str">
        <f aca="false">IF(AND(E55&lt;&gt;"",E56=""),"CREATE TABLE IF NOT EXISTS "&amp;D55&amp;" ( "&amp;N55&amp;" "&amp;O55&amp;" ) ENGINE=InnoDB  DEFAULT CHARSET=utf8mb4 AUTO_INCREMENT=1 ;","")</f>
        <v/>
      </c>
      <c r="R55" s="29" t="str">
        <f aca="false">P55&amp;Q55</f>
        <v/>
      </c>
      <c r="S55" s="0"/>
      <c r="T55" s="0"/>
      <c r="U55" s="0"/>
      <c r="V55" s="0"/>
      <c r="W55" s="0" t="str">
        <f aca="false">IF(B55&lt;&gt;"",B55,W54)</f>
        <v>bbvars</v>
      </c>
      <c r="X55" s="0" t="str">
        <f aca="false">IF(B55&lt;&gt;"","ALTER TABLE "&amp;B55&amp;" CONVERT TO CHARACTER SET utf8mb4 COLLATE utf8mb4_unicode_ci;",IF(F55="STRING","ALTER TABLE "&amp;W55&amp;" CHANGE "&amp;C55&amp;" "&amp;C55&amp;" VARCHAR("&amp;G55&amp;") CHARACTER SET utf8mb4 COLLATE utf8mb4_unicode_ci;",IF(OR(F55="TEXT",F55="LONGTEXT"),"ALTER TABLE "&amp;W55&amp;" CHANGE "&amp;C55&amp;" "&amp;C55&amp;" "&amp;F55&amp;" CHARACTER SET utf8mb4 COLLATE utf8mb4_unicode_ci;","")))</f>
        <v/>
      </c>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2.8" hidden="false" customHeight="false" outlineLevel="0" collapsed="false">
      <c r="A56" s="40"/>
      <c r="B56" s="40"/>
      <c r="C56" s="41" t="s">
        <v>416</v>
      </c>
      <c r="D56" s="29" t="str">
        <f aca="false">IF(B56&lt;&gt;"",B56,IF(D55&lt;&gt;"",D55,""))</f>
        <v>bbvars</v>
      </c>
      <c r="E56" s="29" t="str">
        <f aca="false">LOWER(C56)</f>
        <v>source</v>
      </c>
      <c r="F56" s="42" t="s">
        <v>417</v>
      </c>
      <c r="G56" s="43"/>
      <c r="H56" s="44"/>
      <c r="I56" s="44" t="s">
        <v>418</v>
      </c>
      <c r="J56" s="44" t="s">
        <v>384</v>
      </c>
      <c r="K56" s="33" t="str">
        <f aca="false">IF(F56="","",IF(F56="STRING","VARCHAR("&amp;G56&amp;")",F56)&amp;" "&amp;IF(H56="","NOT NULL","")&amp;" "&amp;IF(I56="","","DEFAULT "&amp;I56))</f>
        <v>ENUM('runtime','bizmodeladapter') NOT NULL DEFAULT 'runtime'</v>
      </c>
      <c r="L56" s="29" t="str">
        <f aca="false">IF(J56="pk","PRIMARY KEY ("&amp;E56&amp;")",IF(J56="u","UNIQUE ","")&amp;IF(OR(J56="i",J56="u"),"KEY "&amp;E56&amp;" ("&amp;E56&amp;")",""))</f>
        <v>KEY source (source)</v>
      </c>
      <c r="M56" s="29" t="str">
        <f aca="false">TRIM(E56&amp;" "&amp;K56)&amp;IF(C56="id"," AUTO_INCREMENT","")</f>
        <v>source ENUM('runtime','bizmodeladapter') NOT NULL DEFAULT 'runtime'</v>
      </c>
      <c r="N56" s="29" t="str">
        <f aca="false">IF(M56="","",IF(N55="",N55,N55&amp;", ")&amp;M56)</f>
        <v>id INT NOT NULL AUTO_INCREMENT, bbruntime_id INT DEFAULT NULL, bbchannel_id INT DEFAULT NULL, source ENUM('runtime','bizmodeladapter') NOT NULL DEFAULT 'runtime'</v>
      </c>
      <c r="O56" s="29" t="str">
        <f aca="false">IF(E56="","",O55&amp;IF(L56="","",", "&amp;L56))</f>
        <v>, PRIMARY KEY (id), KEY bbruntime_id (bbruntime_id), KEY bbchannel_id (bbchannel_id), KEY source (source)</v>
      </c>
      <c r="P56" s="29" t="str">
        <f aca="false">IF(AND(E56&lt;&gt;"",E57=""),"DROP TABLE IF EXISTS "&amp;D56&amp;"; ","")</f>
        <v/>
      </c>
      <c r="Q56" s="29" t="str">
        <f aca="false">IF(AND(E56&lt;&gt;"",E57=""),"CREATE TABLE IF NOT EXISTS "&amp;D56&amp;" ( "&amp;N56&amp;" "&amp;O56&amp;" ) ENGINE=InnoDB  DEFAULT CHARSET=utf8mb4 AUTO_INCREMENT=1 ;","")</f>
        <v/>
      </c>
      <c r="R56" s="29" t="str">
        <f aca="false">P56&amp;Q56</f>
        <v/>
      </c>
      <c r="S56" s="0"/>
      <c r="T56" s="0"/>
      <c r="U56" s="0"/>
      <c r="V56" s="0"/>
      <c r="W56" s="0" t="str">
        <f aca="false">IF(B56&lt;&gt;"",B56,W55)</f>
        <v>bbvars</v>
      </c>
      <c r="X56" s="0" t="str">
        <f aca="false">IF(B56&lt;&gt;"","ALTER TABLE "&amp;B56&amp;" CONVERT TO CHARACTER SET utf8mb4 COLLATE utf8mb4_unicode_ci;",IF(F56="STRING","ALTER TABLE "&amp;W56&amp;" CHANGE "&amp;C56&amp;" "&amp;C56&amp;" VARCHAR("&amp;G56&amp;") CHARACTER SET utf8mb4 COLLATE utf8mb4_unicode_ci;",IF(OR(F56="TEXT",F56="LONGTEXT"),"ALTER TABLE "&amp;W56&amp;" CHANGE "&amp;C56&amp;" "&amp;C56&amp;" "&amp;F56&amp;" CHARACTER SET utf8mb4 COLLATE utf8mb4_unicode_ci;","")))</f>
        <v/>
      </c>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8" hidden="false" customHeight="false" outlineLevel="0" collapsed="false">
      <c r="A57" s="0"/>
      <c r="B57" s="0"/>
      <c r="C57" s="34" t="s">
        <v>419</v>
      </c>
      <c r="D57" s="29" t="str">
        <f aca="false">IF(B57&lt;&gt;"",B57,IF(D56&lt;&gt;"",D56,""))</f>
        <v>bbvars</v>
      </c>
      <c r="E57" s="29" t="str">
        <f aca="false">LOWER(C57)</f>
        <v>name</v>
      </c>
      <c r="F57" s="35" t="s">
        <v>386</v>
      </c>
      <c r="G57" s="39" t="n">
        <v>255</v>
      </c>
      <c r="H57" s="38"/>
      <c r="I57" s="38"/>
      <c r="J57" s="38" t="s">
        <v>384</v>
      </c>
      <c r="K57" s="33" t="str">
        <f aca="false">IF(F57="","",IF(F57="STRING","VARCHAR("&amp;G57&amp;")",F57)&amp;" "&amp;IF(H57="","NOT NULL","")&amp;" "&amp;IF(I57="","","DEFAULT "&amp;I57))</f>
        <v>VARCHAR(255) NOT NULL</v>
      </c>
      <c r="L57" s="29" t="str">
        <f aca="false">IF(J57="pk","PRIMARY KEY ("&amp;E57&amp;")",IF(J57="u","UNIQUE ","")&amp;IF(OR(J57="i",J57="u"),"KEY "&amp;E57&amp;" ("&amp;E57&amp;")",""))</f>
        <v>KEY name (name)</v>
      </c>
      <c r="M57" s="29" t="str">
        <f aca="false">TRIM(E57&amp;" "&amp;K57)&amp;IF(C57="id"," AUTO_INCREMENT","")</f>
        <v>name VARCHAR(255) NOT NULL</v>
      </c>
      <c r="N57" s="29" t="str">
        <f aca="false">IF(M57="","",IF(N56="",N56,N56&amp;", ")&amp;M57)</f>
        <v>id INT NOT NULL AUTO_INCREMENT, bbruntime_id INT DEFAULT NULL, bbchannel_id INT DEFAULT NULL, source ENUM('runtime','bizmodeladapter') NOT NULL DEFAULT 'runtime', name VARCHAR(255) NOT NULL</v>
      </c>
      <c r="O57" s="29" t="str">
        <f aca="false">IF(E57="","",O56&amp;IF(L57="","",", "&amp;L57))</f>
        <v>, PRIMARY KEY (id), KEY bbruntime_id (bbruntime_id), KEY bbchannel_id (bbchannel_id), KEY source (source), KEY name (name)</v>
      </c>
      <c r="P57" s="29" t="str">
        <f aca="false">IF(AND(E57&lt;&gt;"",E58=""),"DROP TABLE IF EXISTS "&amp;D57&amp;"; ","")</f>
        <v/>
      </c>
      <c r="Q57" s="29" t="str">
        <f aca="false">IF(AND(E57&lt;&gt;"",E58=""),"CREATE TABLE IF NOT EXISTS "&amp;D57&amp;" ( "&amp;N57&amp;" "&amp;O57&amp;" ) ENGINE=InnoDB  DEFAULT CHARSET=utf8mb4 AUTO_INCREMENT=1 ;","")</f>
        <v/>
      </c>
      <c r="R57" s="29" t="str">
        <f aca="false">P57&amp;Q57</f>
        <v/>
      </c>
      <c r="S57" s="0"/>
      <c r="T57" s="0"/>
      <c r="U57" s="0"/>
      <c r="V57" s="0"/>
      <c r="W57" s="0" t="str">
        <f aca="false">IF(B57&lt;&gt;"",B57,W56)</f>
        <v>bbvars</v>
      </c>
      <c r="X57" s="0" t="str">
        <f aca="false">IF(B57&lt;&gt;"","ALTER TABLE "&amp;B57&amp;" CONVERT TO CHARACTER SET utf8mb4 COLLATE utf8mb4_unicode_ci;",IF(F57="STRING","ALTER TABLE "&amp;W57&amp;" CHANGE "&amp;C57&amp;" "&amp;C57&amp;" VARCHAR("&amp;G57&amp;") CHARACTER SET utf8mb4 COLLATE utf8mb4_unicode_ci;",IF(OR(F57="TEXT",F57="LONGTEXT"),"ALTER TABLE "&amp;W57&amp;" CHANGE "&amp;C57&amp;" "&amp;C57&amp;" "&amp;F57&amp;" CHARACTER SET utf8mb4 COLLATE utf8mb4_unicode_ci;","")))</f>
        <v>ALTER TABLE bbvars CHANGE name name VARCHAR(255) CHARACTER SET utf8mb4 COLLATE utf8mb4_unicode_ci;</v>
      </c>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2.8" hidden="false" customHeight="false" outlineLevel="0" collapsed="false">
      <c r="A58" s="0"/>
      <c r="B58" s="0"/>
      <c r="C58" s="34" t="s">
        <v>420</v>
      </c>
      <c r="D58" s="29" t="str">
        <f aca="false">IF(B58&lt;&gt;"",B58,IF(D57&lt;&gt;"",D57,""))</f>
        <v>bbvars</v>
      </c>
      <c r="E58" s="29" t="str">
        <f aca="false">LOWER(C58)</f>
        <v>value</v>
      </c>
      <c r="F58" s="35" t="s">
        <v>400</v>
      </c>
      <c r="G58" s="36"/>
      <c r="H58" s="38"/>
      <c r="I58" s="37"/>
      <c r="J58" s="37"/>
      <c r="K58" s="33" t="str">
        <f aca="false">IF(F58="","",IF(F58="STRING","VARCHAR("&amp;G58&amp;")",F58)&amp;" "&amp;IF(H58="","NOT NULL","")&amp;" "&amp;IF(I58="","","DEFAULT "&amp;I58))</f>
        <v>TEXT NOT NULL</v>
      </c>
      <c r="L58" s="29" t="str">
        <f aca="false">IF(J58="pk","PRIMARY KEY ("&amp;E58&amp;")",IF(J58="u","UNIQUE ","")&amp;IF(OR(J58="i",J58="u"),"KEY "&amp;E58&amp;" ("&amp;E58&amp;")",""))</f>
        <v/>
      </c>
      <c r="M58" s="29" t="str">
        <f aca="false">TRIM(E58&amp;" "&amp;K58)&amp;IF(C58="id"," AUTO_INCREMENT","")</f>
        <v>value TEXT NOT NULL</v>
      </c>
      <c r="N58" s="29" t="str">
        <f aca="false">IF(M58="","",IF(N57="",N57,N57&amp;", ")&amp;M58)</f>
        <v>id INT NOT NULL AUTO_INCREMENT, bbruntime_id INT DEFAULT NULL, bbchannel_id INT DEFAULT NULL, source ENUM('runtime','bizmodeladapter') NOT NULL DEFAULT 'runtime', name VARCHAR(255) NOT NULL, value TEXT NOT NULL</v>
      </c>
      <c r="O58" s="29" t="str">
        <f aca="false">IF(E58="","",O57&amp;IF(L58="","",", "&amp;L58))</f>
        <v>, PRIMARY KEY (id), KEY bbruntime_id (bbruntime_id), KEY bbchannel_id (bbchannel_id), KEY source (source), KEY name (name)</v>
      </c>
      <c r="P58" s="29" t="str">
        <f aca="false">IF(AND(E58&lt;&gt;"",E59=""),"DROP TABLE IF EXISTS "&amp;D58&amp;"; ","")</f>
        <v/>
      </c>
      <c r="Q58" s="29" t="str">
        <f aca="false">IF(AND(E58&lt;&gt;"",E59=""),"CREATE TABLE IF NOT EXISTS "&amp;D58&amp;" ( "&amp;N58&amp;" "&amp;O58&amp;" ) ENGINE=InnoDB  DEFAULT CHARSET=utf8mb4 AUTO_INCREMENT=1 ;","")</f>
        <v/>
      </c>
      <c r="R58" s="29" t="str">
        <f aca="false">P58&amp;Q58</f>
        <v/>
      </c>
      <c r="S58" s="0"/>
      <c r="T58" s="0"/>
      <c r="U58" s="0"/>
      <c r="V58" s="0"/>
      <c r="W58" s="0" t="str">
        <f aca="false">IF(B58&lt;&gt;"",B58,W57)</f>
        <v>bbvars</v>
      </c>
      <c r="X58" s="0" t="str">
        <f aca="false">IF(B58&lt;&gt;"","ALTER TABLE "&amp;B58&amp;" CONVERT TO CHARACTER SET utf8mb4 COLLATE utf8mb4_unicode_ci;",IF(F58="STRING","ALTER TABLE "&amp;W58&amp;" CHANGE "&amp;C58&amp;" "&amp;C58&amp;" VARCHAR("&amp;G58&amp;") CHARACTER SET utf8mb4 COLLATE utf8mb4_unicode_ci;",IF(OR(F58="TEXT",F58="LONGTEXT"),"ALTER TABLE "&amp;W58&amp;" CHANGE "&amp;C58&amp;" "&amp;C58&amp;" "&amp;F58&amp;" CHARACTER SET utf8mb4 COLLATE utf8mb4_unicode_ci;","")))</f>
        <v>ALTER TABLE bbvars CHANGE value value TEXT CHARACTER SET utf8mb4 COLLATE utf8mb4_unicode_ci;</v>
      </c>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2.8" hidden="false" customHeight="false" outlineLevel="0" collapsed="false">
      <c r="A59" s="0"/>
      <c r="B59" s="0"/>
      <c r="C59" s="34" t="s">
        <v>390</v>
      </c>
      <c r="D59" s="29" t="str">
        <f aca="false">IF(B59&lt;&gt;"",B59,IF(D58&lt;&gt;"",D58,""))</f>
        <v>bbvars</v>
      </c>
      <c r="E59" s="29" t="str">
        <f aca="false">LOWER(C59)</f>
        <v>deleted</v>
      </c>
      <c r="F59" s="35" t="s">
        <v>391</v>
      </c>
      <c r="G59" s="36"/>
      <c r="H59" s="38" t="s">
        <v>392</v>
      </c>
      <c r="I59" s="38" t="s">
        <v>393</v>
      </c>
      <c r="J59" s="38" t="s">
        <v>384</v>
      </c>
      <c r="K59" s="33" t="str">
        <f aca="false">IF(F59="","",IF(F59="STRING","VARCHAR("&amp;G59&amp;")",F59)&amp;" "&amp;IF(H59="","NOT NULL","")&amp;" "&amp;IF(I59="","","DEFAULT "&amp;I59))</f>
        <v>DATETIME  DEFAULT NULL</v>
      </c>
      <c r="L59" s="29" t="str">
        <f aca="false">IF(J59="pk","PRIMARY KEY ("&amp;E59&amp;")",IF(J59="u","UNIQUE ","")&amp;IF(OR(J59="i",J59="u"),"KEY "&amp;E59&amp;" ("&amp;E59&amp;")",""))</f>
        <v>KEY deleted (deleted)</v>
      </c>
      <c r="M59" s="29" t="str">
        <f aca="false">TRIM(E59&amp;" "&amp;K59)&amp;IF(C59="id"," AUTO_INCREMENT","")</f>
        <v>deleted DATETIME DEFAULT NULL</v>
      </c>
      <c r="N59" s="29" t="str">
        <f aca="false">IF(M59="","",IF(N58="",N58,N58&amp;", ")&amp;M59)</f>
        <v>id INT NOT NULL AUTO_INCREMENT, bbruntime_id INT DEFAULT NULL, bbchannel_id INT DEFAULT NULL, source ENUM('runtime','bizmodeladapter') NOT NULL DEFAULT 'runtime', name VARCHAR(255) NOT NULL, value TEXT NOT NULL, deleted DATETIME DEFAULT NULL</v>
      </c>
      <c r="O59" s="29" t="str">
        <f aca="false">IF(E59="","",O58&amp;IF(L59="","",", "&amp;L59))</f>
        <v>, PRIMARY KEY (id), KEY bbruntime_id (bbruntime_id), KEY bbchannel_id (bbchannel_id), KEY source (source), KEY name (name), KEY deleted (deleted)</v>
      </c>
      <c r="P59" s="29" t="str">
        <f aca="false">IF(AND(E59&lt;&gt;"",E60=""),"DROP TABLE IF EXISTS "&amp;D59&amp;"; ","")</f>
        <v/>
      </c>
      <c r="Q59" s="29" t="str">
        <f aca="false">IF(AND(E59&lt;&gt;"",E60=""),"CREATE TABLE IF NOT EXISTS "&amp;D59&amp;" ( "&amp;N59&amp;" "&amp;O59&amp;" ) ENGINE=InnoDB  DEFAULT CHARSET=utf8mb4 AUTO_INCREMENT=1 ;","")</f>
        <v/>
      </c>
      <c r="R59" s="29" t="str">
        <f aca="false">P59&amp;Q59</f>
        <v/>
      </c>
      <c r="S59" s="0"/>
      <c r="T59" s="0"/>
      <c r="U59" s="0"/>
      <c r="V59" s="0"/>
      <c r="W59" s="0" t="str">
        <f aca="false">IF(B59&lt;&gt;"",B59,W58)</f>
        <v>bbvars</v>
      </c>
      <c r="X59" s="0" t="str">
        <f aca="false">IF(B59&lt;&gt;"","ALTER TABLE "&amp;B59&amp;" CONVERT TO CHARACTER SET utf8mb4 COLLATE utf8mb4_unicode_ci;",IF(F59="STRING","ALTER TABLE "&amp;W59&amp;" CHANGE "&amp;C59&amp;" "&amp;C59&amp;" VARCHAR("&amp;G59&amp;") CHARACTER SET utf8mb4 COLLATE utf8mb4_unicode_ci;",IF(OR(F59="TEXT",F59="LONGTEXT"),"ALTER TABLE "&amp;W59&amp;" CHANGE "&amp;C59&amp;" "&amp;C59&amp;" "&amp;F59&amp;" CHARACTER SET utf8mb4 COLLATE utf8mb4_unicode_ci;","")))</f>
        <v/>
      </c>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2.8" hidden="false" customHeight="false" outlineLevel="0" collapsed="false">
      <c r="A60" s="0"/>
      <c r="B60" s="0"/>
      <c r="C60" s="34" t="s">
        <v>394</v>
      </c>
      <c r="D60" s="29" t="str">
        <f aca="false">IF(B60&lt;&gt;"",B60,IF(D59&lt;&gt;"",D59,""))</f>
        <v>bbvars</v>
      </c>
      <c r="E60" s="29" t="str">
        <f aca="false">LOWER(C60)</f>
        <v>updated</v>
      </c>
      <c r="F60" s="35" t="s">
        <v>395</v>
      </c>
      <c r="G60" s="36" t="s">
        <v>36</v>
      </c>
      <c r="H60" s="38" t="s">
        <v>36</v>
      </c>
      <c r="I60" s="38" t="s">
        <v>396</v>
      </c>
      <c r="J60" s="38" t="s">
        <v>384</v>
      </c>
      <c r="K60" s="33" t="str">
        <f aca="false">IF(F60="","",IF(F60="STRING","VARCHAR("&amp;G60&amp;")",F60)&amp;" "&amp;IF(H60="","NOT NULL","")&amp;" "&amp;IF(I60="","","DEFAULT "&amp;I60))</f>
        <v>TIMESTAMP  DEFAULT CURRENT_TIMESTAMP ON UPDATE CURRENT_TIMESTAMP</v>
      </c>
      <c r="L60" s="29" t="str">
        <f aca="false">IF(J60="pk","PRIMARY KEY ("&amp;E60&amp;")",IF(J60="u","UNIQUE ","")&amp;IF(OR(J60="i",J60="u"),"KEY "&amp;E60&amp;" ("&amp;E60&amp;")",""))</f>
        <v>KEY updated (updated)</v>
      </c>
      <c r="M60" s="29" t="str">
        <f aca="false">TRIM(E60&amp;" "&amp;K60)&amp;IF(C60="id"," AUTO_INCREMENT","")</f>
        <v>updated TIMESTAMP DEFAULT CURRENT_TIMESTAMP ON UPDATE CURRENT_TIMESTAMP</v>
      </c>
      <c r="N60" s="29" t="str">
        <f aca="false">IF(M60="","",IF(N59="",N59,N59&amp;", ")&amp;M60)</f>
        <v>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v>
      </c>
      <c r="O60" s="29" t="str">
        <f aca="false">IF(E60="","",O59&amp;IF(L60="","",", "&amp;L60))</f>
        <v>, PRIMARY KEY (id), KEY bbruntime_id (bbruntime_id), KEY bbchannel_id (bbchannel_id), KEY source (source), KEY name (name), KEY deleted (deleted), KEY updated (updated)</v>
      </c>
      <c r="P60" s="29" t="str">
        <f aca="false">IF(AND(E60&lt;&gt;"",E61=""),"DROP TABLE IF EXISTS "&amp;D60&amp;"; ","")</f>
        <v/>
      </c>
      <c r="Q60" s="29" t="str">
        <f aca="false">IF(AND(E60&lt;&gt;"",E61=""),"CREATE TABLE IF NOT EXISTS "&amp;D60&amp;" ( "&amp;N60&amp;" "&amp;O60&amp;" ) ENGINE=InnoDB  DEFAULT CHARSET=utf8mb4 AUTO_INCREMENT=1 ;","")</f>
        <v/>
      </c>
      <c r="R60" s="29" t="str">
        <f aca="false">P60&amp;Q60</f>
        <v/>
      </c>
      <c r="S60" s="0"/>
      <c r="T60" s="0"/>
      <c r="U60" s="0"/>
      <c r="V60" s="0"/>
      <c r="W60" s="0" t="str">
        <f aca="false">IF(B60&lt;&gt;"",B60,W59)</f>
        <v>bbvars</v>
      </c>
      <c r="X60" s="0" t="str">
        <f aca="false">IF(B60&lt;&gt;"","ALTER TABLE "&amp;B60&amp;" CONVERT TO CHARACTER SET utf8mb4 COLLATE utf8mb4_unicode_ci;",IF(F60="STRING","ALTER TABLE "&amp;W60&amp;" CHANGE "&amp;C60&amp;" "&amp;C60&amp;" VARCHAR("&amp;G60&amp;") CHARACTER SET utf8mb4 COLLATE utf8mb4_unicode_ci;",IF(OR(F60="TEXT",F60="LONGTEXT"),"ALTER TABLE "&amp;W60&amp;" CHANGE "&amp;C60&amp;" "&amp;C60&amp;" "&amp;F60&amp;" CHARACTER SET utf8mb4 COLLATE utf8mb4_unicode_ci;","")))</f>
        <v/>
      </c>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2.8" hidden="false" customHeight="false" outlineLevel="0" collapsed="false">
      <c r="A61" s="0"/>
      <c r="B61" s="0"/>
      <c r="C61" s="34" t="s">
        <v>397</v>
      </c>
      <c r="D61" s="29" t="str">
        <f aca="false">IF(B61&lt;&gt;"",B61,IF(D60&lt;&gt;"",D60,""))</f>
        <v>bbvars</v>
      </c>
      <c r="E61" s="29" t="str">
        <f aca="false">LOWER(C61)</f>
        <v>rand</v>
      </c>
      <c r="F61" s="35" t="s">
        <v>386</v>
      </c>
      <c r="G61" s="36" t="n">
        <v>8</v>
      </c>
      <c r="H61" s="38"/>
      <c r="I61" s="38" t="n">
        <v>12345678</v>
      </c>
      <c r="J61" s="38"/>
      <c r="K61" s="33" t="str">
        <f aca="false">IF(F61="","",IF(F61="STRING","VARCHAR("&amp;G61&amp;")",F61)&amp;" "&amp;IF(H61="","NOT NULL","")&amp;" "&amp;IF(I61="","","DEFAULT "&amp;I61))</f>
        <v>VARCHAR(8) NOT NULL DEFAULT 12345678</v>
      </c>
      <c r="L61" s="29" t="str">
        <f aca="false">IF(J61="pk","PRIMARY KEY ("&amp;E61&amp;")",IF(J61="u","UNIQUE ","")&amp;IF(OR(J61="i",J61="u"),"KEY "&amp;E61&amp;" ("&amp;E61&amp;")",""))</f>
        <v/>
      </c>
      <c r="M61" s="29" t="str">
        <f aca="false">TRIM(E61&amp;" "&amp;K61)&amp;IF(C61="id"," AUTO_INCREMENT","")</f>
        <v>rand VARCHAR(8) NOT NULL DEFAULT 12345678</v>
      </c>
      <c r="N61" s="29" t="str">
        <f aca="false">IF(M61="","",IF(N60="",N60,N60&amp;", ")&amp;M61)</f>
        <v>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v>
      </c>
      <c r="O61" s="29" t="str">
        <f aca="false">IF(E61="","",O60&amp;IF(L61="","",", "&amp;L61))</f>
        <v>, PRIMARY KEY (id), KEY bbruntime_id (bbruntime_id), KEY bbchannel_id (bbchannel_id), KEY source (source), KEY name (name), KEY deleted (deleted), KEY updated (updated)</v>
      </c>
      <c r="P61" s="29" t="str">
        <f aca="false">IF(AND(E61&lt;&gt;"",E62=""),"DROP TABLE IF EXISTS "&amp;D61&amp;"; ","")</f>
        <v>DROP TABLE IF EXISTS bbvars;</v>
      </c>
      <c r="Q61" s="29" t="str">
        <f aca="false">IF(AND(E61&lt;&gt;"",E62=""),"CREATE TABLE IF NOT EXISTS "&amp;D61&amp;" ( "&amp;N61&amp;" "&amp;O61&amp;" ) ENGINE=InnoDB  DEFAULT CHARSET=utf8mb4 AUTO_INCREMENT=1 ;","")</f>
        <v>CREATE TABLE IF NOT EXISTS bbvars ( 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 , PRIMARY KEY (id), KEY bbruntime_id (bbruntime_id), KEY bbchannel_id (bbchannel_id), KEY source (source), KEY name (name), KEY deleted (deleted), KEY updated (updated) ) ENGINE=InnoDB  DEFAULT CHARSET=utf8mb4 AUTO_INCREMENT=1 ;</v>
      </c>
      <c r="R61" s="29" t="str">
        <f aca="false">P61&amp;Q61</f>
        <v>DROP TABLE IF EXISTS bbvars; CREATE TABLE IF NOT EXISTS bbvars ( 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 , PRIMARY KEY (id), KEY bbruntime_id (bbruntime_id), KEY bbchannel_id (bbchannel_id), KEY source (source), KEY name (name), KEY deleted (deleted), KEY updated (updated) ) ENGINE=InnoDB  DEFAULT CHARSET=utf8mb4 AUTO_INCREMENT=1 ;</v>
      </c>
      <c r="S61" s="0"/>
      <c r="T61" s="0"/>
      <c r="U61" s="0"/>
      <c r="V61" s="0"/>
      <c r="W61" s="0" t="str">
        <f aca="false">IF(B61&lt;&gt;"",B61,W60)</f>
        <v>bbvars</v>
      </c>
      <c r="X61" s="0" t="str">
        <f aca="false">IF(B61&lt;&gt;"","ALTER TABLE "&amp;B61&amp;" CONVERT TO CHARACTER SET utf8mb4 COLLATE utf8mb4_unicode_ci;",IF(F61="STRING","ALTER TABLE "&amp;W61&amp;" CHANGE "&amp;C61&amp;" "&amp;C61&amp;" VARCHAR("&amp;G61&amp;") CHARACTER SET utf8mb4 COLLATE utf8mb4_unicode_ci;",IF(OR(F61="TEXT",F61="LONGTEXT"),"ALTER TABLE "&amp;W61&amp;" CHANGE "&amp;C61&amp;" "&amp;C61&amp;" "&amp;F61&amp;" CHARACTER SET utf8mb4 COLLATE utf8mb4_unicode_ci;","")))</f>
        <v>ALTER TABLE bbvars CHANGE rand rand VARCHAR(8) CHARACTER SET utf8mb4 COLLATE utf8mb4_unicode_ci;</v>
      </c>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2.8" hidden="false" customHeight="false" outlineLevel="0" collapsed="false">
      <c r="A62" s="0"/>
      <c r="B62" s="0"/>
      <c r="C62" s="34"/>
      <c r="D62" s="29" t="str">
        <f aca="false">IF(B62&lt;&gt;"",B62,IF(D61&lt;&gt;"",D61,""))</f>
        <v>bbvars</v>
      </c>
      <c r="E62" s="29" t="str">
        <f aca="false">LOWER(C62)</f>
        <v/>
      </c>
      <c r="F62" s="35"/>
      <c r="G62" s="36"/>
      <c r="H62" s="38"/>
      <c r="I62" s="38"/>
      <c r="J62" s="38"/>
      <c r="K62" s="33" t="str">
        <f aca="false">IF(F62="","",IF(F62="STRING","VARCHAR("&amp;G62&amp;")",F62)&amp;" "&amp;IF(H62="","NOT NULL","")&amp;" "&amp;IF(I62="","","DEFAULT "&amp;I62))</f>
        <v/>
      </c>
      <c r="L62" s="29" t="str">
        <f aca="false">IF(J62="pk","PRIMARY KEY ("&amp;E62&amp;")",IF(J62="u","UNIQUE ","")&amp;IF(OR(J62="i",J62="u"),"KEY "&amp;E62&amp;" ("&amp;E62&amp;")",""))</f>
        <v/>
      </c>
      <c r="M62" s="29" t="str">
        <f aca="false">TRIM(E62&amp;" "&amp;K62)&amp;IF(C62="id"," AUTO_INCREMENT","")</f>
        <v/>
      </c>
      <c r="N62" s="29" t="str">
        <f aca="false">IF(M62="","",IF(N61="",N61,N61&amp;", ")&amp;M62)</f>
        <v/>
      </c>
      <c r="O62" s="29" t="str">
        <f aca="false">IF(E62="","",O61&amp;IF(L62="","",", "&amp;L62))</f>
        <v/>
      </c>
      <c r="P62" s="29" t="str">
        <f aca="false">IF(AND(E62&lt;&gt;"",E63=""),"DROP TABLE IF EXISTS "&amp;D62&amp;"; ","")</f>
        <v/>
      </c>
      <c r="Q62" s="29" t="str">
        <f aca="false">IF(AND(E62&lt;&gt;"",E63=""),"CREATE TABLE IF NOT EXISTS "&amp;D62&amp;" ( "&amp;N62&amp;" "&amp;O62&amp;" ) ENGINE=InnoDB  DEFAULT CHARSET=utf8mb4 AUTO_INCREMENT=1 ;","")</f>
        <v/>
      </c>
      <c r="R62" s="29" t="str">
        <f aca="false">P62&amp;Q62</f>
        <v/>
      </c>
      <c r="S62" s="0"/>
      <c r="T62" s="0"/>
      <c r="U62" s="0"/>
      <c r="V62" s="0"/>
      <c r="W62" s="0" t="str">
        <f aca="false">IF(B62&lt;&gt;"",B62,W61)</f>
        <v>bbvars</v>
      </c>
      <c r="X62" s="0" t="str">
        <f aca="false">IF(B62&lt;&gt;"","ALTER TABLE "&amp;B62&amp;" CONVERT TO CHARACTER SET utf8mb4 COLLATE utf8mb4_unicode_ci;",IF(F62="STRING","ALTER TABLE "&amp;W62&amp;" CHANGE "&amp;C62&amp;" "&amp;C62&amp;" VARCHAR("&amp;G62&amp;") CHARACTER SET utf8mb4 COLLATE utf8mb4_unicode_ci;",IF(OR(F62="TEXT",F62="LONGTEXT"),"ALTER TABLE "&amp;W62&amp;" CHANGE "&amp;C62&amp;" "&amp;C62&amp;" "&amp;F62&amp;" CHARACTER SET utf8mb4 COLLATE utf8mb4_unicode_ci;","")))</f>
        <v/>
      </c>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s="26" customFormat="true" ht="12.8" hidden="false" customHeight="false" outlineLevel="0" collapsed="false">
      <c r="B63" s="27" t="s">
        <v>421</v>
      </c>
      <c r="C63" s="28"/>
      <c r="D63" s="29" t="str">
        <f aca="false">IF(B63&lt;&gt;"",B63,IF(D62&lt;&gt;"",D62,""))</f>
        <v>bbcode</v>
      </c>
      <c r="E63" s="29" t="str">
        <f aca="false">LOWER(C63)</f>
        <v/>
      </c>
      <c r="F63" s="30"/>
      <c r="G63" s="31"/>
      <c r="H63" s="32"/>
      <c r="I63" s="32"/>
      <c r="J63" s="32"/>
      <c r="K63" s="33" t="str">
        <f aca="false">IF(F63="","",IF(F63="STRING","VARCHAR("&amp;G63&amp;")",F63)&amp;" "&amp;IF(H63="","NOT NULL","")&amp;" "&amp;IF(I63="","","DEFAULT "&amp;I63))</f>
        <v/>
      </c>
      <c r="L63" s="29" t="str">
        <f aca="false">IF(J63="pk","PRIMARY KEY ("&amp;E63&amp;")",IF(J63="u","UNIQUE ","")&amp;IF(OR(J63="i",J63="u"),"KEY "&amp;E63&amp;" ("&amp;E63&amp;")",""))</f>
        <v/>
      </c>
      <c r="M63" s="29" t="str">
        <f aca="false">TRIM(E63&amp;" "&amp;K63)&amp;IF(C63="id"," AUTO_INCREMENT","")</f>
        <v/>
      </c>
      <c r="N63" s="29" t="str">
        <f aca="false">IF(M63="","",IF(N62="",N62,N62&amp;", ")&amp;M63)</f>
        <v/>
      </c>
      <c r="O63" s="29" t="str">
        <f aca="false">IF(E63="","",O62&amp;IF(L63="","",", "&amp;L63))</f>
        <v/>
      </c>
      <c r="P63" s="29" t="str">
        <f aca="false">IF(AND(E63&lt;&gt;"",E64=""),"DROP TABLE IF EXISTS "&amp;D63&amp;"; ","")</f>
        <v/>
      </c>
      <c r="Q63" s="29" t="str">
        <f aca="false">IF(AND(E63&lt;&gt;"",E64=""),"CREATE TABLE IF NOT EXISTS "&amp;D63&amp;" ( "&amp;N63&amp;" "&amp;O63&amp;" ) ENGINE=InnoDB  DEFAULT CHARSET=utf8mb4 AUTO_INCREMENT=1 ;","")</f>
        <v/>
      </c>
      <c r="R63" s="29" t="str">
        <f aca="false">P63&amp;Q63</f>
        <v/>
      </c>
      <c r="W63" s="26" t="str">
        <f aca="false">IF(B63&lt;&gt;"",B63,W62)</f>
        <v>bbcode</v>
      </c>
      <c r="X63" s="26" t="str">
        <f aca="false">IF(B63&lt;&gt;"","ALTER TABLE "&amp;B63&amp;" CONVERT TO CHARACTER SET utf8mb4 COLLATE utf8mb4_unicode_ci;",IF(F63="STRING","ALTER TABLE "&amp;W63&amp;" CHANGE "&amp;C63&amp;" "&amp;C63&amp;" VARCHAR("&amp;G63&amp;") CHARACTER SET utf8mb4 COLLATE utf8mb4_unicode_ci;",IF(OR(F63="TEXT",F63="LONGTEXT"),"ALTER TABLE "&amp;W63&amp;" CHANGE "&amp;C63&amp;" "&amp;C63&amp;" "&amp;F63&amp;" CHARACTER SET utf8mb4 COLLATE utf8mb4_unicode_ci;","")))</f>
        <v>ALTER TABLE bbcode CONVERT TO CHARACTER SET utf8mb4 COLLATE utf8mb4_unicode_ci;</v>
      </c>
    </row>
    <row r="64" customFormat="false" ht="12.8" hidden="false" customHeight="false" outlineLevel="0" collapsed="false">
      <c r="A64" s="0"/>
      <c r="B64" s="0"/>
      <c r="C64" s="34" t="s">
        <v>245</v>
      </c>
      <c r="D64" s="29" t="str">
        <f aca="false">IF(B64&lt;&gt;"",B64,IF(D63&lt;&gt;"",D63,""))</f>
        <v>bbcode</v>
      </c>
      <c r="E64" s="29" t="str">
        <f aca="false">LOWER(C64)</f>
        <v>id</v>
      </c>
      <c r="F64" s="35" t="s">
        <v>381</v>
      </c>
      <c r="G64" s="36"/>
      <c r="H64" s="37"/>
      <c r="I64" s="37"/>
      <c r="J64" s="38" t="s">
        <v>382</v>
      </c>
      <c r="K64" s="33" t="str">
        <f aca="false">IF(F64="","",IF(F64="STRING","VARCHAR("&amp;G64&amp;")",F64)&amp;" "&amp;IF(H64="","NOT NULL","")&amp;" "&amp;IF(I64="","","DEFAULT "&amp;I64))</f>
        <v>INT NOT NULL</v>
      </c>
      <c r="L64" s="29" t="str">
        <f aca="false">IF(J64="pk","PRIMARY KEY ("&amp;E64&amp;")",IF(J64="u","UNIQUE ","")&amp;IF(OR(J64="i",J64="u"),"KEY "&amp;E64&amp;" ("&amp;E64&amp;")",""))</f>
        <v>PRIMARY KEY (id)</v>
      </c>
      <c r="M64" s="29" t="str">
        <f aca="false">TRIM(E64&amp;" "&amp;K64)&amp;IF(C64="id"," AUTO_INCREMENT","")</f>
        <v>id INT NOT NULL AUTO_INCREMENT</v>
      </c>
      <c r="N64" s="29" t="str">
        <f aca="false">IF(M64="","",IF(N63="",N63,N63&amp;", ")&amp;M64)</f>
        <v>id INT NOT NULL AUTO_INCREMENT</v>
      </c>
      <c r="O64" s="29" t="str">
        <f aca="false">IF(E64="","",O63&amp;IF(L64="","",", "&amp;L64))</f>
        <v>, PRIMARY KEY (id)</v>
      </c>
      <c r="P64" s="29" t="str">
        <f aca="false">IF(AND(E64&lt;&gt;"",E65=""),"DROP TABLE IF EXISTS "&amp;D64&amp;"; ","")</f>
        <v/>
      </c>
      <c r="Q64" s="29" t="str">
        <f aca="false">IF(AND(E64&lt;&gt;"",E65=""),"CREATE TABLE IF NOT EXISTS "&amp;D64&amp;" ( "&amp;N64&amp;" "&amp;O64&amp;" ) ENGINE=InnoDB  DEFAULT CHARSET=utf8mb4 AUTO_INCREMENT=1 ;","")</f>
        <v/>
      </c>
      <c r="R64" s="29" t="str">
        <f aca="false">P64&amp;Q64</f>
        <v/>
      </c>
      <c r="S64" s="0"/>
      <c r="T64" s="0"/>
      <c r="U64" s="0"/>
      <c r="V64" s="0"/>
      <c r="W64" s="0" t="str">
        <f aca="false">IF(B64&lt;&gt;"",B64,W63)</f>
        <v>bbcode</v>
      </c>
      <c r="X64" s="0" t="str">
        <f aca="false">IF(B64&lt;&gt;"","ALTER TABLE "&amp;B64&amp;" CONVERT TO CHARACTER SET utf8mb4 COLLATE utf8mb4_unicode_ci;",IF(F64="STRING","ALTER TABLE "&amp;W64&amp;" CHANGE "&amp;C64&amp;" "&amp;C64&amp;" VARCHAR("&amp;G64&amp;") CHARACTER SET utf8mb4 COLLATE utf8mb4_unicode_ci;",IF(OR(F64="TEXT",F64="LONGTEXT"),"ALTER TABLE "&amp;W64&amp;" CHANGE "&amp;C64&amp;" "&amp;C64&amp;" "&amp;F64&amp;" CHARACTER SET utf8mb4 COLLATE utf8mb4_unicode_ci;","")))</f>
        <v/>
      </c>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2.8" hidden="false" customHeight="false" outlineLevel="0" collapsed="false">
      <c r="A65" s="0"/>
      <c r="B65" s="0"/>
      <c r="C65" s="34" t="s">
        <v>422</v>
      </c>
      <c r="D65" s="29" t="str">
        <f aca="false">IF(B65&lt;&gt;"",B65,IF(D64&lt;&gt;"",D64,""))</f>
        <v>bbcode</v>
      </c>
      <c r="E65" s="29" t="str">
        <f aca="false">LOWER(C65)</f>
        <v>botbasic_version</v>
      </c>
      <c r="F65" s="35" t="s">
        <v>386</v>
      </c>
      <c r="G65" s="36" t="n">
        <v>16</v>
      </c>
      <c r="H65" s="37"/>
      <c r="I65" s="37"/>
      <c r="J65" s="38" t="s">
        <v>384</v>
      </c>
      <c r="K65" s="33" t="str">
        <f aca="false">IF(F65="","",IF(F65="STRING","VARCHAR("&amp;G65&amp;")",F65)&amp;" "&amp;IF(H65="","NOT NULL","")&amp;" "&amp;IF(I65="","","DEFAULT "&amp;I65))</f>
        <v>VARCHAR(16) NOT NULL</v>
      </c>
      <c r="L65" s="29" t="str">
        <f aca="false">IF(J65="pk","PRIMARY KEY ("&amp;E65&amp;")",IF(J65="u","UNIQUE ","")&amp;IF(OR(J65="i",J65="u"),"KEY "&amp;E65&amp;" ("&amp;E65&amp;")",""))</f>
        <v>KEY botbasic_version (botbasic_version)</v>
      </c>
      <c r="M65" s="29" t="str">
        <f aca="false">TRIM(E65&amp;" "&amp;K65)&amp;IF(C65="id"," AUTO_INCREMENT","")</f>
        <v>botbasic_version VARCHAR(16) NOT NULL</v>
      </c>
      <c r="N65" s="29" t="str">
        <f aca="false">IF(M65="","",IF(N64="",N64,N64&amp;", ")&amp;M65)</f>
        <v>id INT NOT NULL AUTO_INCREMENT, botbasic_version VARCHAR(16) NOT NULL</v>
      </c>
      <c r="O65" s="29" t="str">
        <f aca="false">IF(E65="","",O64&amp;IF(L65="","",", "&amp;L65))</f>
        <v>, PRIMARY KEY (id), KEY botbasic_version (botbasic_version)</v>
      </c>
      <c r="P65" s="29" t="str">
        <f aca="false">IF(AND(E65&lt;&gt;"",E66=""),"DROP TABLE IF EXISTS "&amp;D65&amp;"; ","")</f>
        <v/>
      </c>
      <c r="Q65" s="29" t="str">
        <f aca="false">IF(AND(E65&lt;&gt;"",E66=""),"CREATE TABLE IF NOT EXISTS "&amp;D65&amp;" ( "&amp;N65&amp;" "&amp;O65&amp;" ) ENGINE=InnoDB  DEFAULT CHARSET=utf8mb4 AUTO_INCREMENT=1 ;","")</f>
        <v/>
      </c>
      <c r="R65" s="29" t="str">
        <f aca="false">P65&amp;Q65</f>
        <v/>
      </c>
      <c r="S65" s="0"/>
      <c r="T65" s="0"/>
      <c r="U65" s="0"/>
      <c r="V65" s="0"/>
      <c r="W65" s="0" t="str">
        <f aca="false">IF(B65&lt;&gt;"",B65,W64)</f>
        <v>bbcode</v>
      </c>
      <c r="X65" s="0" t="str">
        <f aca="false">IF(B65&lt;&gt;"","ALTER TABLE "&amp;B65&amp;" CONVERT TO CHARACTER SET utf8mb4 COLLATE utf8mb4_unicode_ci;",IF(F65="STRING","ALTER TABLE "&amp;W65&amp;" CHANGE "&amp;C65&amp;" "&amp;C65&amp;" VARCHAR("&amp;G65&amp;") CHARACTER SET utf8mb4 COLLATE utf8mb4_unicode_ci;",IF(OR(F65="TEXT",F65="LONGTEXT"),"ALTER TABLE "&amp;W65&amp;" CHANGE "&amp;C65&amp;" "&amp;C65&amp;" "&amp;F65&amp;" CHARACTER SET utf8mb4 COLLATE utf8mb4_unicode_ci;","")))</f>
        <v>ALTER TABLE bbcode CHANGE botbasic_version botbasic_version VARCHAR(16) CHARACTER SET utf8mb4 COLLATE utf8mb4_unicode_ci;</v>
      </c>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2.8" hidden="false" customHeight="false" outlineLevel="0" collapsed="false">
      <c r="A66" s="0"/>
      <c r="B66" s="0"/>
      <c r="C66" s="34" t="s">
        <v>423</v>
      </c>
      <c r="D66" s="29" t="str">
        <f aca="false">IF(B66&lt;&gt;"",B66,IF(D65&lt;&gt;"",D65,""))</f>
        <v>bbcode</v>
      </c>
      <c r="E66" s="29" t="str">
        <f aca="false">LOWER(C66)</f>
        <v>code_name</v>
      </c>
      <c r="F66" s="35" t="s">
        <v>386</v>
      </c>
      <c r="G66" s="39" t="n">
        <v>64</v>
      </c>
      <c r="H66" s="38"/>
      <c r="I66" s="37"/>
      <c r="J66" s="38" t="s">
        <v>384</v>
      </c>
      <c r="K66" s="33" t="str">
        <f aca="false">IF(F66="","",IF(F66="STRING","VARCHAR("&amp;G66&amp;")",F66)&amp;" "&amp;IF(H66="","NOT NULL","")&amp;" "&amp;IF(I66="","","DEFAULT "&amp;I66))</f>
        <v>VARCHAR(64) NOT NULL</v>
      </c>
      <c r="L66" s="29" t="str">
        <f aca="false">IF(J66="pk","PRIMARY KEY ("&amp;E66&amp;")",IF(J66="u","UNIQUE ","")&amp;IF(OR(J66="i",J66="u"),"KEY "&amp;E66&amp;" ("&amp;E66&amp;")",""))</f>
        <v>KEY code_name (code_name)</v>
      </c>
      <c r="M66" s="29" t="str">
        <f aca="false">TRIM(E66&amp;" "&amp;K66)&amp;IF(C66="id"," AUTO_INCREMENT","")</f>
        <v>code_name VARCHAR(64) NOT NULL</v>
      </c>
      <c r="N66" s="29" t="str">
        <f aca="false">IF(M66="","",IF(N65="",N65,N65&amp;", ")&amp;M66)</f>
        <v>id INT NOT NULL AUTO_INCREMENT, botbasic_version VARCHAR(16) NOT NULL, code_name VARCHAR(64) NOT NULL</v>
      </c>
      <c r="O66" s="29" t="str">
        <f aca="false">IF(E66="","",O65&amp;IF(L66="","",", "&amp;L66))</f>
        <v>, PRIMARY KEY (id), KEY botbasic_version (botbasic_version), KEY code_name (code_name)</v>
      </c>
      <c r="P66" s="29" t="str">
        <f aca="false">IF(AND(E66&lt;&gt;"",E67=""),"DROP TABLE IF EXISTS "&amp;D66&amp;"; ","")</f>
        <v/>
      </c>
      <c r="Q66" s="29" t="str">
        <f aca="false">IF(AND(E66&lt;&gt;"",E67=""),"CREATE TABLE IF NOT EXISTS "&amp;D66&amp;" ( "&amp;N66&amp;" "&amp;O66&amp;" ) ENGINE=InnoDB  DEFAULT CHARSET=utf8mb4 AUTO_INCREMENT=1 ;","")</f>
        <v/>
      </c>
      <c r="R66" s="29" t="str">
        <f aca="false">P66&amp;Q66</f>
        <v/>
      </c>
      <c r="S66" s="0"/>
      <c r="T66" s="0"/>
      <c r="U66" s="0"/>
      <c r="V66" s="0"/>
      <c r="W66" s="0" t="str">
        <f aca="false">IF(B66&lt;&gt;"",B66,W65)</f>
        <v>bbcode</v>
      </c>
      <c r="X66" s="0" t="str">
        <f aca="false">IF(B66&lt;&gt;"","ALTER TABLE "&amp;B66&amp;" CONVERT TO CHARACTER SET utf8mb4 COLLATE utf8mb4_unicode_ci;",IF(F66="STRING","ALTER TABLE "&amp;W66&amp;" CHANGE "&amp;C66&amp;" "&amp;C66&amp;" VARCHAR("&amp;G66&amp;") CHARACTER SET utf8mb4 COLLATE utf8mb4_unicode_ci;",IF(OR(F66="TEXT",F66="LONGTEXT"),"ALTER TABLE "&amp;W66&amp;" CHANGE "&amp;C66&amp;" "&amp;C66&amp;" "&amp;F66&amp;" CHARACTER SET utf8mb4 COLLATE utf8mb4_unicode_ci;","")))</f>
        <v>ALTER TABLE bbcode CHANGE code_name code_name VARCHAR(64) CHARACTER SET utf8mb4 COLLATE utf8mb4_unicode_ci;</v>
      </c>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2.8" hidden="false" customHeight="false" outlineLevel="0" collapsed="false">
      <c r="A67" s="0"/>
      <c r="B67" s="0"/>
      <c r="C67" s="34" t="s">
        <v>410</v>
      </c>
      <c r="D67" s="29" t="str">
        <f aca="false">IF(B67&lt;&gt;"",B67,IF(D66&lt;&gt;"",D66,""))</f>
        <v>bbcode</v>
      </c>
      <c r="E67" s="29" t="str">
        <f aca="false">LOWER(C67)</f>
        <v>code_major_version</v>
      </c>
      <c r="F67" s="35" t="s">
        <v>386</v>
      </c>
      <c r="G67" s="39" t="n">
        <v>8</v>
      </c>
      <c r="H67" s="38"/>
      <c r="I67" s="38"/>
      <c r="J67" s="38" t="s">
        <v>384</v>
      </c>
      <c r="K67" s="33" t="str">
        <f aca="false">IF(F67="","",IF(F67="STRING","VARCHAR("&amp;G67&amp;")",F67)&amp;" "&amp;IF(H67="","NOT NULL","")&amp;" "&amp;IF(I67="","","DEFAULT "&amp;I67))</f>
        <v>VARCHAR(8) NOT NULL</v>
      </c>
      <c r="L67" s="29" t="str">
        <f aca="false">IF(J67="pk","PRIMARY KEY ("&amp;E67&amp;")",IF(J67="u","UNIQUE ","")&amp;IF(OR(J67="i",J67="u"),"KEY "&amp;E67&amp;" ("&amp;E67&amp;")",""))</f>
        <v>KEY code_major_version (code_major_version)</v>
      </c>
      <c r="M67" s="29" t="str">
        <f aca="false">TRIM(E67&amp;" "&amp;K67)&amp;IF(C67="id"," AUTO_INCREMENT","")</f>
        <v>code_major_version VARCHAR(8) NOT NULL</v>
      </c>
      <c r="N67" s="29" t="str">
        <f aca="false">IF(M67="","",IF(N66="",N66,N66&amp;", ")&amp;M67)</f>
        <v>id INT NOT NULL AUTO_INCREMENT, botbasic_version VARCHAR(16) NOT NULL, code_name VARCHAR(64) NOT NULL, code_major_version VARCHAR(8) NOT NULL</v>
      </c>
      <c r="O67" s="29" t="str">
        <f aca="false">IF(E67="","",O66&amp;IF(L67="","",", "&amp;L67))</f>
        <v>, PRIMARY KEY (id), KEY botbasic_version (botbasic_version), KEY code_name (code_name), KEY code_major_version (code_major_version)</v>
      </c>
      <c r="P67" s="29" t="str">
        <f aca="false">IF(AND(E67&lt;&gt;"",E68=""),"DROP TABLE IF EXISTS "&amp;D67&amp;"; ","")</f>
        <v/>
      </c>
      <c r="Q67" s="29" t="str">
        <f aca="false">IF(AND(E67&lt;&gt;"",E68=""),"CREATE TABLE IF NOT EXISTS "&amp;D67&amp;" ( "&amp;N67&amp;" "&amp;O67&amp;" ) ENGINE=InnoDB  DEFAULT CHARSET=utf8mb4 AUTO_INCREMENT=1 ;","")</f>
        <v/>
      </c>
      <c r="R67" s="29" t="str">
        <f aca="false">P67&amp;Q67</f>
        <v/>
      </c>
      <c r="S67" s="0"/>
      <c r="T67" s="0"/>
      <c r="U67" s="0"/>
      <c r="V67" s="0"/>
      <c r="W67" s="0" t="str">
        <f aca="false">IF(B67&lt;&gt;"",B67,W66)</f>
        <v>bbcode</v>
      </c>
      <c r="X67" s="0" t="str">
        <f aca="false">IF(B67&lt;&gt;"","ALTER TABLE "&amp;B67&amp;" CONVERT TO CHARACTER SET utf8mb4 COLLATE utf8mb4_unicode_ci;",IF(F67="STRING","ALTER TABLE "&amp;W67&amp;" CHANGE "&amp;C67&amp;" "&amp;C67&amp;" VARCHAR("&amp;G67&amp;") CHARACTER SET utf8mb4 COLLATE utf8mb4_unicode_ci;",IF(OR(F67="TEXT",F67="LONGTEXT"),"ALTER TABLE "&amp;W67&amp;" CHANGE "&amp;C67&amp;" "&amp;C67&amp;" "&amp;F67&amp;" CHARACTER SET utf8mb4 COLLATE utf8mb4_unicode_ci;","")))</f>
        <v>ALTER TABLE bbcode CHANGE code_major_version code_major_version VARCHAR(8) CHARACTER SET utf8mb4 COLLATE utf8mb4_unicode_ci;</v>
      </c>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2.8" hidden="false" customHeight="false" outlineLevel="0" collapsed="false">
      <c r="A68" s="0"/>
      <c r="B68" s="0"/>
      <c r="C68" s="34" t="s">
        <v>411</v>
      </c>
      <c r="D68" s="29" t="str">
        <f aca="false">IF(B68&lt;&gt;"",B68,IF(D67&lt;&gt;"",D67,""))</f>
        <v>bbcode</v>
      </c>
      <c r="E68" s="29" t="str">
        <f aca="false">LOWER(C68)</f>
        <v>code_minor_version</v>
      </c>
      <c r="F68" s="35" t="s">
        <v>386</v>
      </c>
      <c r="G68" s="39" t="n">
        <v>8</v>
      </c>
      <c r="H68" s="38"/>
      <c r="I68" s="38"/>
      <c r="J68" s="38" t="s">
        <v>384</v>
      </c>
      <c r="K68" s="33" t="str">
        <f aca="false">IF(F68="","",IF(F68="STRING","VARCHAR("&amp;G68&amp;")",F68)&amp;" "&amp;IF(H68="","NOT NULL","")&amp;" "&amp;IF(I68="","","DEFAULT "&amp;I68))</f>
        <v>VARCHAR(8) NOT NULL</v>
      </c>
      <c r="L68" s="29" t="str">
        <f aca="false">IF(J68="pk","PRIMARY KEY ("&amp;E68&amp;")",IF(J68="u","UNIQUE ","")&amp;IF(OR(J68="i",J68="u"),"KEY "&amp;E68&amp;" ("&amp;E68&amp;")",""))</f>
        <v>KEY code_minor_version (code_minor_version)</v>
      </c>
      <c r="M68" s="29" t="str">
        <f aca="false">TRIM(E68&amp;" "&amp;K68)&amp;IF(C68="id"," AUTO_INCREMENT","")</f>
        <v>code_minor_version VARCHAR(8) NOT NULL</v>
      </c>
      <c r="N68" s="29" t="str">
        <f aca="false">IF(M68="","",IF(N67="",N67,N67&amp;", ")&amp;M68)</f>
        <v>id INT NOT NULL AUTO_INCREMENT, botbasic_version VARCHAR(16) NOT NULL, code_name VARCHAR(64) NOT NULL, code_major_version VARCHAR(8) NOT NULL, code_minor_version VARCHAR(8) NOT NULL</v>
      </c>
      <c r="O68" s="29" t="str">
        <f aca="false">IF(E68="","",O67&amp;IF(L68="","",", "&amp;L68))</f>
        <v>, PRIMARY KEY (id), KEY botbasic_version (botbasic_version), KEY code_name (code_name), KEY code_major_version (code_major_version), KEY code_minor_version (code_minor_version)</v>
      </c>
      <c r="P68" s="29" t="str">
        <f aca="false">IF(AND(E68&lt;&gt;"",E69=""),"DROP TABLE IF EXISTS "&amp;D68&amp;"; ","")</f>
        <v/>
      </c>
      <c r="Q68" s="29" t="str">
        <f aca="false">IF(AND(E68&lt;&gt;"",E69=""),"CREATE TABLE IF NOT EXISTS "&amp;D68&amp;" ( "&amp;N68&amp;" "&amp;O68&amp;" ) ENGINE=InnoDB  DEFAULT CHARSET=utf8mb4 AUTO_INCREMENT=1 ;","")</f>
        <v/>
      </c>
      <c r="R68" s="29" t="str">
        <f aca="false">P68&amp;Q68</f>
        <v/>
      </c>
      <c r="S68" s="0"/>
      <c r="T68" s="0"/>
      <c r="U68" s="0"/>
      <c r="V68" s="0"/>
      <c r="W68" s="0" t="str">
        <f aca="false">IF(B68&lt;&gt;"",B68,W67)</f>
        <v>bbcode</v>
      </c>
      <c r="X68" s="0" t="str">
        <f aca="false">IF(B68&lt;&gt;"","ALTER TABLE "&amp;B68&amp;" CONVERT TO CHARACTER SET utf8mb4 COLLATE utf8mb4_unicode_ci;",IF(F68="STRING","ALTER TABLE "&amp;W68&amp;" CHANGE "&amp;C68&amp;" "&amp;C68&amp;" VARCHAR("&amp;G68&amp;") CHARACTER SET utf8mb4 COLLATE utf8mb4_unicode_ci;",IF(OR(F68="TEXT",F68="LONGTEXT"),"ALTER TABLE "&amp;W68&amp;" CHANGE "&amp;C68&amp;" "&amp;C68&amp;" "&amp;F68&amp;" CHARACTER SET utf8mb4 COLLATE utf8mb4_unicode_ci;","")))</f>
        <v>ALTER TABLE bbcode CHANGE code_minor_version code_minor_version VARCHAR(8) CHARACTER SET utf8mb4 COLLATE utf8mb4_unicode_ci;</v>
      </c>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2.8" hidden="false" customHeight="false" outlineLevel="0" collapsed="false">
      <c r="A69" s="0"/>
      <c r="B69" s="0"/>
      <c r="C69" s="34" t="s">
        <v>412</v>
      </c>
      <c r="D69" s="29" t="str">
        <f aca="false">IF(B69&lt;&gt;"",B69,IF(D68&lt;&gt;"",D68,""))</f>
        <v>bbcode</v>
      </c>
      <c r="E69" s="29" t="str">
        <f aca="false">LOWER(C69)</f>
        <v>code_subminor_version</v>
      </c>
      <c r="F69" s="35" t="s">
        <v>386</v>
      </c>
      <c r="G69" s="39" t="n">
        <v>32</v>
      </c>
      <c r="H69" s="38"/>
      <c r="I69" s="38"/>
      <c r="J69" s="38" t="s">
        <v>384</v>
      </c>
      <c r="K69" s="33" t="str">
        <f aca="false">IF(F69="","",IF(F69="STRING","VARCHAR("&amp;G69&amp;")",F69)&amp;" "&amp;IF(H69="","NOT NULL","")&amp;" "&amp;IF(I69="","","DEFAULT "&amp;I69))</f>
        <v>VARCHAR(32) NOT NULL</v>
      </c>
      <c r="L69" s="29" t="str">
        <f aca="false">IF(J69="pk","PRIMARY KEY ("&amp;E69&amp;")",IF(J69="u","UNIQUE ","")&amp;IF(OR(J69="i",J69="u"),"KEY "&amp;E69&amp;" ("&amp;E69&amp;")",""))</f>
        <v>KEY code_subminor_version (code_subminor_version)</v>
      </c>
      <c r="M69" s="29" t="str">
        <f aca="false">TRIM(E69&amp;" "&amp;K69)&amp;IF(C69="id"," AUTO_INCREMENT","")</f>
        <v>code_subminor_version VARCHAR(32) NOT NULL</v>
      </c>
      <c r="N69" s="29" t="str">
        <f aca="false">IF(M69="","",IF(N68="",N68,N68&amp;", ")&amp;M69)</f>
        <v>id INT NOT NULL AUTO_INCREMENT, botbasic_version VARCHAR(16) NOT NULL, code_name VARCHAR(64) NOT NULL, code_major_version VARCHAR(8) NOT NULL, code_minor_version VARCHAR(8) NOT NULL, code_subminor_version VARCHAR(32) NOT NULL</v>
      </c>
      <c r="O69" s="29" t="str">
        <f aca="false">IF(E69="","",O68&amp;IF(L69="","",", "&amp;L69))</f>
        <v>, PRIMARY KEY (id), KEY botbasic_version (botbasic_version), KEY code_name (code_name), KEY code_major_version (code_major_version), KEY code_minor_version (code_minor_version), KEY code_subminor_version (code_subminor_version)</v>
      </c>
      <c r="P69" s="29" t="str">
        <f aca="false">IF(AND(E69&lt;&gt;"",E70=""),"DROP TABLE IF EXISTS "&amp;D69&amp;"; ","")</f>
        <v/>
      </c>
      <c r="Q69" s="29" t="str">
        <f aca="false">IF(AND(E69&lt;&gt;"",E70=""),"CREATE TABLE IF NOT EXISTS "&amp;D69&amp;" ( "&amp;N69&amp;" "&amp;O69&amp;" ) ENGINE=InnoDB  DEFAULT CHARSET=utf8mb4 AUTO_INCREMENT=1 ;","")</f>
        <v/>
      </c>
      <c r="R69" s="29" t="str">
        <f aca="false">P69&amp;Q69</f>
        <v/>
      </c>
      <c r="S69" s="0"/>
      <c r="T69" s="0"/>
      <c r="U69" s="0"/>
      <c r="V69" s="0"/>
      <c r="W69" s="0" t="str">
        <f aca="false">IF(B69&lt;&gt;"",B69,W68)</f>
        <v>bbcode</v>
      </c>
      <c r="X69" s="0" t="str">
        <f aca="false">IF(B69&lt;&gt;"","ALTER TABLE "&amp;B69&amp;" CONVERT TO CHARACTER SET utf8mb4 COLLATE utf8mb4_unicode_ci;",IF(F69="STRING","ALTER TABLE "&amp;W69&amp;" CHANGE "&amp;C69&amp;" "&amp;C69&amp;" VARCHAR("&amp;G69&amp;") CHARACTER SET utf8mb4 COLLATE utf8mb4_unicode_ci;",IF(OR(F69="TEXT",F69="LONGTEXT"),"ALTER TABLE "&amp;W69&amp;" CHANGE "&amp;C69&amp;" "&amp;C69&amp;" "&amp;F69&amp;" CHARACTER SET utf8mb4 COLLATE utf8mb4_unicode_ci;","")))</f>
        <v>ALTER TABLE bbcode CHANGE code_subminor_version code_subminor_version VARCHAR(32) CHARACTER SET utf8mb4 COLLATE utf8mb4_unicode_ci;</v>
      </c>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2.8" hidden="false" customHeight="false" outlineLevel="0" collapsed="false">
      <c r="A70" s="0"/>
      <c r="B70" s="0"/>
      <c r="C70" s="34" t="s">
        <v>424</v>
      </c>
      <c r="D70" s="29" t="str">
        <f aca="false">IF(B70&lt;&gt;"",B70,IF(D69&lt;&gt;"",D69,""))</f>
        <v>bbcode</v>
      </c>
      <c r="E70" s="29" t="str">
        <f aca="false">LOWER(C70)</f>
        <v>bots</v>
      </c>
      <c r="F70" s="35" t="s">
        <v>386</v>
      </c>
      <c r="G70" s="39" t="n">
        <v>255</v>
      </c>
      <c r="H70" s="38"/>
      <c r="I70" s="38"/>
      <c r="J70" s="38"/>
      <c r="K70" s="33" t="str">
        <f aca="false">IF(F70="","",IF(F70="STRING","VARCHAR("&amp;G70&amp;")",F70)&amp;" "&amp;IF(H70="","NOT NULL","")&amp;" "&amp;IF(I70="","","DEFAULT "&amp;I70))</f>
        <v>VARCHAR(255) NOT NULL</v>
      </c>
      <c r="L70" s="29" t="str">
        <f aca="false">IF(J70="pk","PRIMARY KEY ("&amp;E70&amp;")",IF(J70="u","UNIQUE ","")&amp;IF(OR(J70="i",J70="u"),"KEY "&amp;E70&amp;" ("&amp;E70&amp;")",""))</f>
        <v/>
      </c>
      <c r="M70" s="29" t="str">
        <f aca="false">TRIM(E70&amp;" "&amp;K70)&amp;IF(C70="id"," AUTO_INCREMENT","")</f>
        <v>bots VARCHAR(255) NOT NULL</v>
      </c>
      <c r="N70" s="29" t="str">
        <f aca="false">IF(M70="","",IF(N69="",N69,N69&amp;", ")&amp;M70)</f>
        <v>id INT NOT NULL AUTO_INCREMENT, botbasic_version VARCHAR(16) NOT NULL, code_name VARCHAR(64) NOT NULL, code_major_version VARCHAR(8) NOT NULL, code_minor_version VARCHAR(8) NOT NULL, code_subminor_version VARCHAR(32) NOT NULL, bots VARCHAR(255) NOT NULL</v>
      </c>
      <c r="O70" s="29" t="str">
        <f aca="false">IF(E70="","",O69&amp;IF(L70="","",", "&amp;L70))</f>
        <v>, PRIMARY KEY (id), KEY botbasic_version (botbasic_version), KEY code_name (code_name), KEY code_major_version (code_major_version), KEY code_minor_version (code_minor_version), KEY code_subminor_version (code_subminor_version)</v>
      </c>
      <c r="P70" s="29" t="str">
        <f aca="false">IF(AND(E70&lt;&gt;"",E71=""),"DROP TABLE IF EXISTS "&amp;D70&amp;"; ","")</f>
        <v/>
      </c>
      <c r="Q70" s="29" t="str">
        <f aca="false">IF(AND(E70&lt;&gt;"",E71=""),"CREATE TABLE IF NOT EXISTS "&amp;D70&amp;" ( "&amp;N70&amp;" "&amp;O70&amp;" ) ENGINE=InnoDB  DEFAULT CHARSET=utf8mb4 AUTO_INCREMENT=1 ;","")</f>
        <v/>
      </c>
      <c r="R70" s="29" t="str">
        <f aca="false">P70&amp;Q70</f>
        <v/>
      </c>
      <c r="S70" s="0"/>
      <c r="T70" s="0"/>
      <c r="U70" s="0"/>
      <c r="V70" s="0"/>
      <c r="W70" s="0" t="str">
        <f aca="false">IF(B70&lt;&gt;"",B70,W69)</f>
        <v>bbcode</v>
      </c>
      <c r="X70" s="0" t="str">
        <f aca="false">IF(B70&lt;&gt;"","ALTER TABLE "&amp;B70&amp;" CONVERT TO CHARACTER SET utf8mb4 COLLATE utf8mb4_unicode_ci;",IF(F70="STRING","ALTER TABLE "&amp;W70&amp;" CHANGE "&amp;C70&amp;" "&amp;C70&amp;" VARCHAR("&amp;G70&amp;") CHARACTER SET utf8mb4 COLLATE utf8mb4_unicode_ci;",IF(OR(F70="TEXT",F70="LONGTEXT"),"ALTER TABLE "&amp;W70&amp;" CHANGE "&amp;C70&amp;" "&amp;C70&amp;" "&amp;F70&amp;" CHARACTER SET utf8mb4 COLLATE utf8mb4_unicode_ci;","")))</f>
        <v>ALTER TABLE bbcode CHANGE bots bots VARCHAR(255) CHARACTER SET utf8mb4 COLLATE utf8mb4_unicode_ci;</v>
      </c>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2.8" hidden="false" customHeight="false" outlineLevel="0" collapsed="false">
      <c r="A71" s="0"/>
      <c r="B71" s="0"/>
      <c r="C71" s="34" t="s">
        <v>425</v>
      </c>
      <c r="D71" s="29" t="str">
        <f aca="false">IF(B71&lt;&gt;"",B71,IF(D70&lt;&gt;"",D70,""))</f>
        <v>bbcode</v>
      </c>
      <c r="E71" s="29" t="str">
        <f aca="false">LOWER(C71)</f>
        <v>messages</v>
      </c>
      <c r="F71" s="35" t="s">
        <v>400</v>
      </c>
      <c r="G71" s="39"/>
      <c r="H71" s="38"/>
      <c r="I71" s="38"/>
      <c r="J71" s="38"/>
      <c r="K71" s="33" t="str">
        <f aca="false">IF(F71="","",IF(F71="STRING","VARCHAR("&amp;G71&amp;")",F71)&amp;" "&amp;IF(H71="","NOT NULL","")&amp;" "&amp;IF(I71="","","DEFAULT "&amp;I71))</f>
        <v>TEXT NOT NULL</v>
      </c>
      <c r="L71" s="29" t="str">
        <f aca="false">IF(J71="pk","PRIMARY KEY ("&amp;E71&amp;")",IF(J71="u","UNIQUE ","")&amp;IF(OR(J71="i",J71="u"),"KEY "&amp;E71&amp;" ("&amp;E71&amp;")",""))</f>
        <v/>
      </c>
      <c r="M71" s="29" t="str">
        <f aca="false">TRIM(E71&amp;" "&amp;K71)&amp;IF(C71="id"," AUTO_INCREMENT","")</f>
        <v>messages TEXT NOT NULL</v>
      </c>
      <c r="N71" s="29" t="str">
        <f aca="false">IF(M71="","",IF(N70="",N70,N70&amp;", ")&amp;M71)</f>
        <v>id INT NOT NULL AUTO_INCREMENT, botbasic_version VARCHAR(16) NOT NULL, code_name VARCHAR(64) NOT NULL, code_major_version VARCHAR(8) NOT NULL, code_minor_version VARCHAR(8) NOT NULL, code_subminor_version VARCHAR(32) NOT NULL, bots VARCHAR(255) NOT NULL, messages TEXT NOT NULL</v>
      </c>
      <c r="O71" s="29" t="str">
        <f aca="false">IF(E71="","",O70&amp;IF(L71="","",", "&amp;L71))</f>
        <v>, PRIMARY KEY (id), KEY botbasic_version (botbasic_version), KEY code_name (code_name), KEY code_major_version (code_major_version), KEY code_minor_version (code_minor_version), KEY code_subminor_version (code_subminor_version)</v>
      </c>
      <c r="P71" s="29" t="str">
        <f aca="false">IF(AND(E71&lt;&gt;"",E72=""),"DROP TABLE IF EXISTS "&amp;D71&amp;"; ","")</f>
        <v/>
      </c>
      <c r="Q71" s="29" t="str">
        <f aca="false">IF(AND(E71&lt;&gt;"",E72=""),"CREATE TABLE IF NOT EXISTS "&amp;D71&amp;" ( "&amp;N71&amp;" "&amp;O71&amp;" ) ENGINE=InnoDB  DEFAULT CHARSET=utf8mb4 AUTO_INCREMENT=1 ;","")</f>
        <v/>
      </c>
      <c r="R71" s="29" t="str">
        <f aca="false">P71&amp;Q71</f>
        <v/>
      </c>
      <c r="S71" s="0"/>
      <c r="T71" s="0"/>
      <c r="U71" s="0"/>
      <c r="V71" s="0"/>
      <c r="W71" s="0" t="str">
        <f aca="false">IF(B71&lt;&gt;"",B71,W70)</f>
        <v>bbcode</v>
      </c>
      <c r="X71" s="0" t="str">
        <f aca="false">IF(B71&lt;&gt;"","ALTER TABLE "&amp;B71&amp;" CONVERT TO CHARACTER SET utf8mb4 COLLATE utf8mb4_unicode_ci;",IF(F71="STRING","ALTER TABLE "&amp;W71&amp;" CHANGE "&amp;C71&amp;" "&amp;C71&amp;" VARCHAR("&amp;G71&amp;") CHARACTER SET utf8mb4 COLLATE utf8mb4_unicode_ci;",IF(OR(F71="TEXT",F71="LONGTEXT"),"ALTER TABLE "&amp;W71&amp;" CHANGE "&amp;C71&amp;" "&amp;C71&amp;" "&amp;F71&amp;" CHARACTER SET utf8mb4 COLLATE utf8mb4_unicode_ci;","")))</f>
        <v>ALTER TABLE bbcode CHANGE messages messages TEXT CHARACTER SET utf8mb4 COLLATE utf8mb4_unicode_ci;</v>
      </c>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2.8" hidden="false" customHeight="false" outlineLevel="0" collapsed="false">
      <c r="A72" s="0"/>
      <c r="B72" s="0"/>
      <c r="C72" s="34" t="s">
        <v>426</v>
      </c>
      <c r="D72" s="29" t="str">
        <f aca="false">IF(B72&lt;&gt;"",B72,IF(D71&lt;&gt;"",D71,""))</f>
        <v>bbcode</v>
      </c>
      <c r="E72" s="29" t="str">
        <f aca="false">LOWER(C72)</f>
        <v>menus</v>
      </c>
      <c r="F72" s="35" t="s">
        <v>400</v>
      </c>
      <c r="G72" s="36"/>
      <c r="H72" s="38"/>
      <c r="I72" s="38"/>
      <c r="J72" s="38"/>
      <c r="K72" s="33" t="str">
        <f aca="false">IF(F72="","",IF(F72="STRING","VARCHAR("&amp;G72&amp;")",F72)&amp;" "&amp;IF(H72="","NOT NULL","")&amp;" "&amp;IF(I72="","","DEFAULT "&amp;I72))</f>
        <v>TEXT NOT NULL</v>
      </c>
      <c r="L72" s="29" t="str">
        <f aca="false">IF(J72="pk","PRIMARY KEY ("&amp;E72&amp;")",IF(J72="u","UNIQUE ","")&amp;IF(OR(J72="i",J72="u"),"KEY "&amp;E72&amp;" ("&amp;E72&amp;")",""))</f>
        <v/>
      </c>
      <c r="M72" s="29" t="str">
        <f aca="false">TRIM(E72&amp;" "&amp;K72)&amp;IF(C72="id"," AUTO_INCREMENT","")</f>
        <v>menus TEXT NOT NULL</v>
      </c>
      <c r="N72" s="29" t="str">
        <f aca="false">IF(M72="","",IF(N71="",N71,N71&amp;", ")&amp;M72)</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v>
      </c>
      <c r="O72" s="29" t="str">
        <f aca="false">IF(E72="","",O71&amp;IF(L72="","",", "&amp;L72))</f>
        <v>, PRIMARY KEY (id), KEY botbasic_version (botbasic_version), KEY code_name (code_name), KEY code_major_version (code_major_version), KEY code_minor_version (code_minor_version), KEY code_subminor_version (code_subminor_version)</v>
      </c>
      <c r="P72" s="29" t="str">
        <f aca="false">IF(AND(E72&lt;&gt;"",E73=""),"DROP TABLE IF EXISTS "&amp;D72&amp;"; ","")</f>
        <v/>
      </c>
      <c r="Q72" s="29" t="str">
        <f aca="false">IF(AND(E72&lt;&gt;"",E73=""),"CREATE TABLE IF NOT EXISTS "&amp;D72&amp;" ( "&amp;N72&amp;" "&amp;O72&amp;" ) ENGINE=InnoDB  DEFAULT CHARSET=utf8mb4 AUTO_INCREMENT=1 ;","")</f>
        <v/>
      </c>
      <c r="R72" s="29" t="str">
        <f aca="false">P72&amp;Q72</f>
        <v/>
      </c>
      <c r="S72" s="0"/>
      <c r="T72" s="0"/>
      <c r="U72" s="0"/>
      <c r="V72" s="0"/>
      <c r="W72" s="0" t="str">
        <f aca="false">IF(B72&lt;&gt;"",B72,W71)</f>
        <v>bbcode</v>
      </c>
      <c r="X72" s="0" t="str">
        <f aca="false">IF(B72&lt;&gt;"","ALTER TABLE "&amp;B72&amp;" CONVERT TO CHARACTER SET utf8mb4 COLLATE utf8mb4_unicode_ci;",IF(F72="STRING","ALTER TABLE "&amp;W72&amp;" CHANGE "&amp;C72&amp;" "&amp;C72&amp;" VARCHAR("&amp;G72&amp;") CHARACTER SET utf8mb4 COLLATE utf8mb4_unicode_ci;",IF(OR(F72="TEXT",F72="LONGTEXT"),"ALTER TABLE "&amp;W72&amp;" CHANGE "&amp;C72&amp;" "&amp;C72&amp;" "&amp;F72&amp;" CHARACTER SET utf8mb4 COLLATE utf8mb4_unicode_ci;","")))</f>
        <v>ALTER TABLE bbcode CHANGE menus menus TEXT CHARACTER SET utf8mb4 COLLATE utf8mb4_unicode_ci;</v>
      </c>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2.8" hidden="false" customHeight="false" outlineLevel="0" collapsed="false">
      <c r="A73" s="0"/>
      <c r="B73" s="0"/>
      <c r="C73" s="34" t="s">
        <v>427</v>
      </c>
      <c r="D73" s="29" t="str">
        <f aca="false">IF(B73&lt;&gt;"",B73,IF(D72&lt;&gt;"",D72,""))</f>
        <v>bbcode</v>
      </c>
      <c r="E73" s="29" t="str">
        <f aca="false">LOWER(C73)</f>
        <v>magicvars</v>
      </c>
      <c r="F73" s="35" t="s">
        <v>400</v>
      </c>
      <c r="G73" s="36"/>
      <c r="H73" s="38"/>
      <c r="I73" s="38"/>
      <c r="J73" s="37"/>
      <c r="K73" s="33" t="str">
        <f aca="false">IF(F73="","",IF(F73="STRING","VARCHAR("&amp;G73&amp;")",F73)&amp;" "&amp;IF(H73="","NOT NULL","")&amp;" "&amp;IF(I73="","","DEFAULT "&amp;I73))</f>
        <v>TEXT NOT NULL</v>
      </c>
      <c r="L73" s="29" t="str">
        <f aca="false">IF(J73="pk","PRIMARY KEY ("&amp;E73&amp;")",IF(J73="u","UNIQUE ","")&amp;IF(OR(J73="i",J73="u"),"KEY "&amp;E73&amp;" ("&amp;E73&amp;")",""))</f>
        <v/>
      </c>
      <c r="M73" s="29" t="str">
        <f aca="false">TRIM(E73&amp;" "&amp;K73)&amp;IF(C73="id"," AUTO_INCREMENT","")</f>
        <v>magicvars TEXT NOT NULL</v>
      </c>
      <c r="N73" s="29" t="str">
        <f aca="false">IF(M73="","",IF(N72="",N72,N72&amp;", ")&amp;M73)</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v>
      </c>
      <c r="O73" s="29" t="str">
        <f aca="false">IF(E73="","",O72&amp;IF(L73="","",", "&amp;L73))</f>
        <v>, PRIMARY KEY (id), KEY botbasic_version (botbasic_version), KEY code_name (code_name), KEY code_major_version (code_major_version), KEY code_minor_version (code_minor_version), KEY code_subminor_version (code_subminor_version)</v>
      </c>
      <c r="P73" s="29" t="str">
        <f aca="false">IF(AND(E73&lt;&gt;"",E74=""),"DROP TABLE IF EXISTS "&amp;D73&amp;"; ","")</f>
        <v/>
      </c>
      <c r="Q73" s="29" t="str">
        <f aca="false">IF(AND(E73&lt;&gt;"",E74=""),"CREATE TABLE IF NOT EXISTS "&amp;D73&amp;" ( "&amp;N73&amp;" "&amp;O73&amp;" ) ENGINE=InnoDB  DEFAULT CHARSET=utf8mb4 AUTO_INCREMENT=1 ;","")</f>
        <v/>
      </c>
      <c r="R73" s="29" t="str">
        <f aca="false">P73&amp;Q73</f>
        <v/>
      </c>
      <c r="S73" s="0"/>
      <c r="T73" s="0"/>
      <c r="U73" s="0"/>
      <c r="V73" s="0"/>
      <c r="W73" s="0" t="str">
        <f aca="false">IF(B73&lt;&gt;"",B73,W72)</f>
        <v>bbcode</v>
      </c>
      <c r="X73" s="0" t="str">
        <f aca="false">IF(B73&lt;&gt;"","ALTER TABLE "&amp;B73&amp;" CONVERT TO CHARACTER SET utf8mb4 COLLATE utf8mb4_unicode_ci;",IF(F73="STRING","ALTER TABLE "&amp;W73&amp;" CHANGE "&amp;C73&amp;" "&amp;C73&amp;" VARCHAR("&amp;G73&amp;") CHARACTER SET utf8mb4 COLLATE utf8mb4_unicode_ci;",IF(OR(F73="TEXT",F73="LONGTEXT"),"ALTER TABLE "&amp;W73&amp;" CHANGE "&amp;C73&amp;" "&amp;C73&amp;" "&amp;F73&amp;" CHARACTER SET utf8mb4 COLLATE utf8mb4_unicode_ci;","")))</f>
        <v>ALTER TABLE bbcode CHANGE magicvars magicvars TEXT CHARACTER SET utf8mb4 COLLATE utf8mb4_unicode_ci;</v>
      </c>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2.8" hidden="false" customHeight="false" outlineLevel="0" collapsed="false">
      <c r="A74" s="0"/>
      <c r="B74" s="0"/>
      <c r="C74" s="34" t="s">
        <v>428</v>
      </c>
      <c r="D74" s="29" t="str">
        <f aca="false">IF(B74&lt;&gt;"",B74,IF(D73&lt;&gt;"",D73,""))</f>
        <v>bbcode</v>
      </c>
      <c r="E74" s="29" t="str">
        <f aca="false">LOWER(C74)</f>
        <v>primitives</v>
      </c>
      <c r="F74" s="35" t="s">
        <v>400</v>
      </c>
      <c r="G74" s="36"/>
      <c r="H74" s="38"/>
      <c r="I74" s="38"/>
      <c r="J74" s="38"/>
      <c r="K74" s="33" t="str">
        <f aca="false">IF(F74="","",IF(F74="STRING","VARCHAR("&amp;G74&amp;")",F74)&amp;" "&amp;IF(H74="","NOT NULL","")&amp;" "&amp;IF(I74="","","DEFAULT "&amp;I74))</f>
        <v>TEXT NOT NULL</v>
      </c>
      <c r="L74" s="29" t="str">
        <f aca="false">IF(J74="pk","PRIMARY KEY ("&amp;E74&amp;")",IF(J74="u","UNIQUE ","")&amp;IF(OR(J74="i",J74="u"),"KEY "&amp;E74&amp;" ("&amp;E74&amp;")",""))</f>
        <v/>
      </c>
      <c r="M74" s="29" t="str">
        <f aca="false">TRIM(E74&amp;" "&amp;K74)&amp;IF(C74="id"," AUTO_INCREMENT","")</f>
        <v>primitives TEXT NOT NULL</v>
      </c>
      <c r="N74" s="29" t="str">
        <f aca="false">IF(M74="","",IF(N73="",N73,N73&amp;", ")&amp;M74)</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v>
      </c>
      <c r="O74" s="29" t="str">
        <f aca="false">IF(E74="","",O73&amp;IF(L74="","",", "&amp;L74))</f>
        <v>, PRIMARY KEY (id), KEY botbasic_version (botbasic_version), KEY code_name (code_name), KEY code_major_version (code_major_version), KEY code_minor_version (code_minor_version), KEY code_subminor_version (code_subminor_version)</v>
      </c>
      <c r="P74" s="29" t="str">
        <f aca="false">IF(AND(E74&lt;&gt;"",E75=""),"DROP TABLE IF EXISTS "&amp;D74&amp;"; ","")</f>
        <v/>
      </c>
      <c r="Q74" s="29" t="str">
        <f aca="false">IF(AND(E74&lt;&gt;"",E75=""),"CREATE TABLE IF NOT EXISTS "&amp;D74&amp;" ( "&amp;N74&amp;" "&amp;O74&amp;" ) ENGINE=InnoDB  DEFAULT CHARSET=utf8mb4 AUTO_INCREMENT=1 ;","")</f>
        <v/>
      </c>
      <c r="R74" s="29" t="str">
        <f aca="false">P74&amp;Q74</f>
        <v/>
      </c>
      <c r="S74" s="0"/>
      <c r="T74" s="0"/>
      <c r="U74" s="0"/>
      <c r="V74" s="0"/>
      <c r="W74" s="0" t="str">
        <f aca="false">IF(B74&lt;&gt;"",B74,W73)</f>
        <v>bbcode</v>
      </c>
      <c r="X74" s="0" t="str">
        <f aca="false">IF(B74&lt;&gt;"","ALTER TABLE "&amp;B74&amp;" CONVERT TO CHARACTER SET utf8mb4 COLLATE utf8mb4_unicode_ci;",IF(F74="STRING","ALTER TABLE "&amp;W74&amp;" CHANGE "&amp;C74&amp;" "&amp;C74&amp;" VARCHAR("&amp;G74&amp;") CHARACTER SET utf8mb4 COLLATE utf8mb4_unicode_ci;",IF(OR(F74="TEXT",F74="LONGTEXT"),"ALTER TABLE "&amp;W74&amp;" CHANGE "&amp;C74&amp;" "&amp;C74&amp;" "&amp;F74&amp;" CHARACTER SET utf8mb4 COLLATE utf8mb4_unicode_ci;","")))</f>
        <v>ALTER TABLE bbcode CHANGE primitives primitives TEXT CHARACTER SET utf8mb4 COLLATE utf8mb4_unicode_ci;</v>
      </c>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2.8" hidden="false" customHeight="false" outlineLevel="0" collapsed="false">
      <c r="A75" s="0"/>
      <c r="B75" s="0"/>
      <c r="C75" s="34" t="s">
        <v>429</v>
      </c>
      <c r="D75" s="29" t="str">
        <f aca="false">IF(B75&lt;&gt;"",B75,IF(D74&lt;&gt;"",D74,""))</f>
        <v>bbcode</v>
      </c>
      <c r="E75" s="29" t="str">
        <f aca="false">LOWER(C75)</f>
        <v>program</v>
      </c>
      <c r="F75" s="35" t="s">
        <v>430</v>
      </c>
      <c r="G75" s="36"/>
      <c r="H75" s="38"/>
      <c r="I75" s="38"/>
      <c r="J75" s="38"/>
      <c r="K75" s="33" t="str">
        <f aca="false">IF(F75="","",IF(F75="STRING","VARCHAR("&amp;G75&amp;")",F75)&amp;" "&amp;IF(H75="","NOT NULL","")&amp;" "&amp;IF(I75="","","DEFAULT "&amp;I75))</f>
        <v>LONGTEXT NOT NULL</v>
      </c>
      <c r="L75" s="29" t="str">
        <f aca="false">IF(J75="pk","PRIMARY KEY ("&amp;E75&amp;")",IF(J75="u","UNIQUE ","")&amp;IF(OR(J75="i",J75="u"),"KEY "&amp;E75&amp;" ("&amp;E75&amp;")",""))</f>
        <v/>
      </c>
      <c r="M75" s="29" t="str">
        <f aca="false">TRIM(E75&amp;" "&amp;K75)&amp;IF(C75="id"," AUTO_INCREMENT","")</f>
        <v>program LONGTEXT NOT NULL</v>
      </c>
      <c r="N75" s="29" t="str">
        <f aca="false">IF(M75="","",IF(N74="",N74,N74&amp;", ")&amp;M75)</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v>
      </c>
      <c r="O75" s="29" t="str">
        <f aca="false">IF(E75="","",O74&amp;IF(L75="","",", "&amp;L75))</f>
        <v>, PRIMARY KEY (id), KEY botbasic_version (botbasic_version), KEY code_name (code_name), KEY code_major_version (code_major_version), KEY code_minor_version (code_minor_version), KEY code_subminor_version (code_subminor_version)</v>
      </c>
      <c r="P75" s="29" t="str">
        <f aca="false">IF(AND(E75&lt;&gt;"",E76=""),"DROP TABLE IF EXISTS "&amp;D75&amp;"; ","")</f>
        <v/>
      </c>
      <c r="Q75" s="29" t="str">
        <f aca="false">IF(AND(E75&lt;&gt;"",E76=""),"CREATE TABLE IF NOT EXISTS "&amp;D75&amp;" ( "&amp;N75&amp;" "&amp;O75&amp;" ) ENGINE=InnoDB  DEFAULT CHARSET=utf8mb4 AUTO_INCREMENT=1 ;","")</f>
        <v/>
      </c>
      <c r="R75" s="29" t="str">
        <f aca="false">P75&amp;Q75</f>
        <v/>
      </c>
      <c r="S75" s="0"/>
      <c r="T75" s="0"/>
      <c r="U75" s="0"/>
      <c r="V75" s="0"/>
      <c r="W75" s="0" t="str">
        <f aca="false">IF(B75&lt;&gt;"",B75,W74)</f>
        <v>bbcode</v>
      </c>
      <c r="X75" s="0" t="str">
        <f aca="false">IF(B75&lt;&gt;"","ALTER TABLE "&amp;B75&amp;" CONVERT TO CHARACTER SET utf8mb4 COLLATE utf8mb4_unicode_ci;",IF(F75="STRING","ALTER TABLE "&amp;W75&amp;" CHANGE "&amp;C75&amp;" "&amp;C75&amp;" VARCHAR("&amp;G75&amp;") CHARACTER SET utf8mb4 COLLATE utf8mb4_unicode_ci;",IF(OR(F75="TEXT",F75="LONGTEXT"),"ALTER TABLE "&amp;W75&amp;" CHANGE "&amp;C75&amp;" "&amp;C75&amp;" "&amp;F75&amp;" CHARACTER SET utf8mb4 COLLATE utf8mb4_unicode_ci;","")))</f>
        <v>ALTER TABLE bbcode CHANGE program program LONGTEXT CHARACTER SET utf8mb4 COLLATE utf8mb4_unicode_ci;</v>
      </c>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2.8" hidden="false" customHeight="false" outlineLevel="0" collapsed="false">
      <c r="A76" s="0"/>
      <c r="B76" s="0"/>
      <c r="C76" s="34" t="s">
        <v>390</v>
      </c>
      <c r="D76" s="29" t="str">
        <f aca="false">IF(B76&lt;&gt;"",B76,IF(D75&lt;&gt;"",D75,""))</f>
        <v>bbcode</v>
      </c>
      <c r="E76" s="29" t="str">
        <f aca="false">LOWER(C76)</f>
        <v>deleted</v>
      </c>
      <c r="F76" s="35" t="s">
        <v>391</v>
      </c>
      <c r="G76" s="36"/>
      <c r="H76" s="38" t="s">
        <v>431</v>
      </c>
      <c r="I76" s="38" t="s">
        <v>393</v>
      </c>
      <c r="J76" s="38" t="s">
        <v>384</v>
      </c>
      <c r="K76" s="33" t="str">
        <f aca="false">IF(F76="","",IF(F76="STRING","VARCHAR("&amp;G76&amp;")",F76)&amp;" "&amp;IF(H76="","NOT NULL","")&amp;" "&amp;IF(I76="","","DEFAULT "&amp;I76))</f>
        <v>DATETIME  DEFAULT NULL</v>
      </c>
      <c r="L76" s="29" t="str">
        <f aca="false">IF(J76="pk","PRIMARY KEY ("&amp;E76&amp;")",IF(J76="u","UNIQUE ","")&amp;IF(OR(J76="i",J76="u"),"KEY "&amp;E76&amp;" ("&amp;E76&amp;")",""))</f>
        <v>KEY deleted (deleted)</v>
      </c>
      <c r="M76" s="29" t="str">
        <f aca="false">TRIM(E76&amp;" "&amp;K76)&amp;IF(C76="id"," AUTO_INCREMENT","")</f>
        <v>deleted DATETIME DEFAULT NULL</v>
      </c>
      <c r="N76" s="29" t="str">
        <f aca="false">IF(M76="","",IF(N75="",N75,N75&amp;", ")&amp;M76)</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v>
      </c>
      <c r="O76" s="29" t="str">
        <f aca="false">IF(E76="","",O75&amp;IF(L76="","",", "&amp;L76))</f>
        <v>, PRIMARY KEY (id), KEY botbasic_version (botbasic_version), KEY code_name (code_name), KEY code_major_version (code_major_version), KEY code_minor_version (code_minor_version), KEY code_subminor_version (code_subminor_version), KEY deleted (deleted)</v>
      </c>
      <c r="P76" s="29" t="str">
        <f aca="false">IF(AND(E76&lt;&gt;"",E77=""),"DROP TABLE IF EXISTS "&amp;D76&amp;"; ","")</f>
        <v/>
      </c>
      <c r="Q76" s="29" t="str">
        <f aca="false">IF(AND(E76&lt;&gt;"",E77=""),"CREATE TABLE IF NOT EXISTS "&amp;D76&amp;" ( "&amp;N76&amp;" "&amp;O76&amp;" ) ENGINE=InnoDB  DEFAULT CHARSET=utf8mb4 AUTO_INCREMENT=1 ;","")</f>
        <v/>
      </c>
      <c r="R76" s="29" t="str">
        <f aca="false">P76&amp;Q76</f>
        <v/>
      </c>
      <c r="S76" s="0"/>
      <c r="T76" s="0"/>
      <c r="U76" s="0"/>
      <c r="V76" s="0"/>
      <c r="W76" s="0" t="str">
        <f aca="false">IF(B76&lt;&gt;"",B76,W75)</f>
        <v>bbcode</v>
      </c>
      <c r="X76" s="0" t="str">
        <f aca="false">IF(B76&lt;&gt;"","ALTER TABLE "&amp;B76&amp;" CONVERT TO CHARACTER SET utf8mb4 COLLATE utf8mb4_unicode_ci;",IF(F76="STRING","ALTER TABLE "&amp;W76&amp;" CHANGE "&amp;C76&amp;" "&amp;C76&amp;" VARCHAR("&amp;G76&amp;") CHARACTER SET utf8mb4 COLLATE utf8mb4_unicode_ci;",IF(OR(F76="TEXT",F76="LONGTEXT"),"ALTER TABLE "&amp;W76&amp;" CHANGE "&amp;C76&amp;" "&amp;C76&amp;" "&amp;F76&amp;" CHARACTER SET utf8mb4 COLLATE utf8mb4_unicode_ci;","")))</f>
        <v/>
      </c>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2.8" hidden="false" customHeight="false" outlineLevel="0" collapsed="false">
      <c r="A77" s="0"/>
      <c r="B77" s="0"/>
      <c r="C77" s="34" t="s">
        <v>394</v>
      </c>
      <c r="D77" s="29" t="str">
        <f aca="false">IF(B77&lt;&gt;"",B77,IF(D76&lt;&gt;"",D76,""))</f>
        <v>bbcode</v>
      </c>
      <c r="E77" s="29" t="str">
        <f aca="false">LOWER(C77)</f>
        <v>updated</v>
      </c>
      <c r="F77" s="35" t="s">
        <v>395</v>
      </c>
      <c r="G77" s="36" t="s">
        <v>36</v>
      </c>
      <c r="H77" s="38" t="s">
        <v>36</v>
      </c>
      <c r="I77" s="38" t="s">
        <v>396</v>
      </c>
      <c r="J77" s="38" t="s">
        <v>384</v>
      </c>
      <c r="K77" s="33" t="str">
        <f aca="false">IF(F77="","",IF(F77="STRING","VARCHAR("&amp;G77&amp;")",F77)&amp;" "&amp;IF(H77="","NOT NULL","")&amp;" "&amp;IF(I77="","","DEFAULT "&amp;I77))</f>
        <v>TIMESTAMP  DEFAULT CURRENT_TIMESTAMP ON UPDATE CURRENT_TIMESTAMP</v>
      </c>
      <c r="L77" s="29" t="str">
        <f aca="false">IF(J77="pk","PRIMARY KEY ("&amp;E77&amp;")",IF(J77="u","UNIQUE ","")&amp;IF(OR(J77="i",J77="u"),"KEY "&amp;E77&amp;" ("&amp;E77&amp;")",""))</f>
        <v>KEY updated (updated)</v>
      </c>
      <c r="M77" s="29" t="str">
        <f aca="false">TRIM(E77&amp;" "&amp;K77)&amp;IF(C77="id"," AUTO_INCREMENT","")</f>
        <v>updated TIMESTAMP DEFAULT CURRENT_TIMESTAMP ON UPDATE CURRENT_TIMESTAMP</v>
      </c>
      <c r="N77" s="29" t="str">
        <f aca="false">IF(M77="","",IF(N76="",N76,N76&amp;", ")&amp;M77)</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v>
      </c>
      <c r="O77" s="29" t="str">
        <f aca="false">IF(E77="","",O76&amp;IF(L77="","",", "&amp;L77))</f>
        <v>, PRIMARY KEY (id), KEY botbasic_version (botbasic_version), KEY code_name (code_name), KEY code_major_version (code_major_version), KEY code_minor_version (code_minor_version), KEY code_subminor_version (code_subminor_version), KEY deleted (deleted), KEY updated (updated)</v>
      </c>
      <c r="P77" s="29" t="str">
        <f aca="false">IF(AND(E77&lt;&gt;"",E78=""),"DROP TABLE IF EXISTS "&amp;D77&amp;"; ","")</f>
        <v/>
      </c>
      <c r="Q77" s="29" t="str">
        <f aca="false">IF(AND(E77&lt;&gt;"",E78=""),"CREATE TABLE IF NOT EXISTS "&amp;D77&amp;" ( "&amp;N77&amp;" "&amp;O77&amp;" ) ENGINE=InnoDB  DEFAULT CHARSET=utf8mb4 AUTO_INCREMENT=1 ;","")</f>
        <v/>
      </c>
      <c r="R77" s="29" t="str">
        <f aca="false">P77&amp;Q77</f>
        <v/>
      </c>
      <c r="S77" s="0"/>
      <c r="T77" s="0"/>
      <c r="U77" s="0"/>
      <c r="V77" s="0"/>
      <c r="W77" s="0" t="str">
        <f aca="false">IF(B77&lt;&gt;"",B77,W76)</f>
        <v>bbcode</v>
      </c>
      <c r="X77" s="0" t="str">
        <f aca="false">IF(B77&lt;&gt;"","ALTER TABLE "&amp;B77&amp;" CONVERT TO CHARACTER SET utf8mb4 COLLATE utf8mb4_unicode_ci;",IF(F77="STRING","ALTER TABLE "&amp;W77&amp;" CHANGE "&amp;C77&amp;" "&amp;C77&amp;" VARCHAR("&amp;G77&amp;") CHARACTER SET utf8mb4 COLLATE utf8mb4_unicode_ci;",IF(OR(F77="TEXT",F77="LONGTEXT"),"ALTER TABLE "&amp;W77&amp;" CHANGE "&amp;C77&amp;" "&amp;C77&amp;" "&amp;F77&amp;" CHARACTER SET utf8mb4 COLLATE utf8mb4_unicode_ci;","")))</f>
        <v/>
      </c>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2.8" hidden="false" customHeight="false" outlineLevel="0" collapsed="false">
      <c r="A78" s="0"/>
      <c r="B78" s="0"/>
      <c r="C78" s="34" t="s">
        <v>397</v>
      </c>
      <c r="D78" s="29" t="str">
        <f aca="false">IF(B78&lt;&gt;"",B78,IF(D77&lt;&gt;"",D77,""))</f>
        <v>bbcode</v>
      </c>
      <c r="E78" s="29" t="str">
        <f aca="false">LOWER(C78)</f>
        <v>rand</v>
      </c>
      <c r="F78" s="35" t="s">
        <v>386</v>
      </c>
      <c r="G78" s="36" t="n">
        <v>8</v>
      </c>
      <c r="H78" s="38"/>
      <c r="I78" s="38" t="n">
        <v>12345678</v>
      </c>
      <c r="J78" s="38"/>
      <c r="K78" s="33" t="str">
        <f aca="false">IF(F78="","",IF(F78="STRING","VARCHAR("&amp;G78&amp;")",F78)&amp;" "&amp;IF(H78="","NOT NULL","")&amp;" "&amp;IF(I78="","","DEFAULT "&amp;I78))</f>
        <v>VARCHAR(8) NOT NULL DEFAULT 12345678</v>
      </c>
      <c r="L78" s="29" t="str">
        <f aca="false">IF(J78="pk","PRIMARY KEY ("&amp;E78&amp;")",IF(J78="u","UNIQUE ","")&amp;IF(OR(J78="i",J78="u"),"KEY "&amp;E78&amp;" ("&amp;E78&amp;")",""))</f>
        <v/>
      </c>
      <c r="M78" s="29" t="str">
        <f aca="false">TRIM(E78&amp;" "&amp;K78)&amp;IF(C78="id"," AUTO_INCREMENT","")</f>
        <v>rand VARCHAR(8) NOT NULL DEFAULT 12345678</v>
      </c>
      <c r="N78" s="29" t="str">
        <f aca="false">IF(M78="","",IF(N77="",N77,N77&amp;", ")&amp;M78)</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v>
      </c>
      <c r="O78" s="29" t="str">
        <f aca="false">IF(E78="","",O77&amp;IF(L78="","",", "&amp;L78))</f>
        <v>, PRIMARY KEY (id), KEY botbasic_version (botbasic_version), KEY code_name (code_name), KEY code_major_version (code_major_version), KEY code_minor_version (code_minor_version), KEY code_subminor_version (code_subminor_version), KEY deleted (deleted), KEY updated (updated)</v>
      </c>
      <c r="P78" s="29" t="str">
        <f aca="false">IF(AND(E78&lt;&gt;"",E79=""),"DROP TABLE IF EXISTS "&amp;D78&amp;"; ","")</f>
        <v>DROP TABLE IF EXISTS bbcode;</v>
      </c>
      <c r="Q78" s="29" t="str">
        <f aca="false">IF(AND(E78&lt;&gt;"",E79=""),"CREATE TABLE IF NOT EXISTS "&amp;D78&amp;" ( "&amp;N78&amp;" "&amp;O78&amp;" ) ENGINE=InnoDB  DEFAULT CHARSET=utf8mb4 AUTO_INCREMENT=1 ;","")</f>
        <v>CREATE TABLE IF NOT EXISTS bbcode ( 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 , PRIMARY KEY (id), KEY botbasic_version (botbasic_version), KEY code_name (code_name), KEY code_major_version (code_major_version), KEY code_minor_version (code_minor_version), KEY code_subminor_version (code_subminor_version), KEY deleted (deleted), KEY updated (updated) ) ENGINE=InnoDB  DEFAULT CHARSET=utf8mb4 AUTO_INCREMENT=1 ;</v>
      </c>
      <c r="R78" s="29" t="str">
        <f aca="false">P78&amp;Q78</f>
        <v>DROP TABLE IF EXISTS bbcode; CREATE TABLE IF NOT EXISTS bbcode ( 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 , PRIMARY KEY (id), KEY botbasic_version (botbasic_version), KEY code_name (code_name), KEY code_major_version (code_major_version), KEY code_minor_version (code_minor_version), KEY code_subminor_version (code_subminor_version), KEY deleted (deleted), KEY updated (updated) ) ENGINE=InnoDB  DEFAULT CHARSET=utf8mb4 AUTO_INCREMENT=1 ;</v>
      </c>
      <c r="S78" s="0"/>
      <c r="T78" s="0"/>
      <c r="U78" s="0"/>
      <c r="V78" s="0"/>
      <c r="W78" s="0" t="str">
        <f aca="false">IF(B78&lt;&gt;"",B78,W77)</f>
        <v>bbcode</v>
      </c>
      <c r="X78" s="0" t="str">
        <f aca="false">IF(B78&lt;&gt;"","ALTER TABLE "&amp;B78&amp;" CONVERT TO CHARACTER SET utf8mb4 COLLATE utf8mb4_unicode_ci;",IF(F78="STRING","ALTER TABLE "&amp;W78&amp;" CHANGE "&amp;C78&amp;" "&amp;C78&amp;" VARCHAR("&amp;G78&amp;") CHARACTER SET utf8mb4 COLLATE utf8mb4_unicode_ci;",IF(OR(F78="TEXT",F78="LONGTEXT"),"ALTER TABLE "&amp;W78&amp;" CHANGE "&amp;C78&amp;" "&amp;C78&amp;" "&amp;F78&amp;" CHARACTER SET utf8mb4 COLLATE utf8mb4_unicode_ci;","")))</f>
        <v>ALTER TABLE bbcode CHANGE rand rand VARCHAR(8) CHARACTER SET utf8mb4 COLLATE utf8mb4_unicode_ci;</v>
      </c>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2.8" hidden="false" customHeight="false" outlineLevel="0" collapsed="false">
      <c r="A79" s="0"/>
      <c r="B79" s="0"/>
      <c r="C79" s="34"/>
      <c r="D79" s="29" t="str">
        <f aca="false">IF(B79&lt;&gt;"",B79,IF(D78&lt;&gt;"",D78,""))</f>
        <v>bbcode</v>
      </c>
      <c r="E79" s="29" t="str">
        <f aca="false">LOWER(C79)</f>
        <v/>
      </c>
      <c r="F79" s="35"/>
      <c r="G79" s="36"/>
      <c r="H79" s="38"/>
      <c r="I79" s="38"/>
      <c r="J79" s="38"/>
      <c r="K79" s="33" t="str">
        <f aca="false">IF(F79="","",IF(F79="STRING","VARCHAR("&amp;G79&amp;")",F79)&amp;" "&amp;IF(H79="","NOT NULL","")&amp;" "&amp;IF(I79="","","DEFAULT "&amp;I79))</f>
        <v/>
      </c>
      <c r="L79" s="29" t="str">
        <f aca="false">IF(J79="pk","PRIMARY KEY ("&amp;E79&amp;")",IF(J79="u","UNIQUE ","")&amp;IF(OR(J79="i",J79="u"),"KEY "&amp;E79&amp;" ("&amp;E79&amp;")",""))</f>
        <v/>
      </c>
      <c r="M79" s="29" t="str">
        <f aca="false">TRIM(E79&amp;" "&amp;K79)&amp;IF(C79="id"," AUTO_INCREMENT","")</f>
        <v/>
      </c>
      <c r="N79" s="29" t="str">
        <f aca="false">IF(M79="","",IF(N78="",N78,N78&amp;", ")&amp;M79)</f>
        <v/>
      </c>
      <c r="O79" s="29" t="str">
        <f aca="false">IF(E79="","",O78&amp;IF(L79="","",", "&amp;L79))</f>
        <v/>
      </c>
      <c r="P79" s="29" t="str">
        <f aca="false">IF(AND(E79&lt;&gt;"",E80=""),"DROP TABLE IF EXISTS "&amp;D79&amp;"; ","")</f>
        <v/>
      </c>
      <c r="Q79" s="29" t="str">
        <f aca="false">IF(AND(E79&lt;&gt;"",E80=""),"CREATE TABLE IF NOT EXISTS "&amp;D79&amp;" ( "&amp;N79&amp;" "&amp;O79&amp;" ) ENGINE=InnoDB  DEFAULT CHARSET=utf8mb4 AUTO_INCREMENT=1 ;","")</f>
        <v/>
      </c>
      <c r="R79" s="29" t="str">
        <f aca="false">P79&amp;Q79</f>
        <v/>
      </c>
      <c r="S79" s="0"/>
      <c r="T79" s="0"/>
      <c r="U79" s="0"/>
      <c r="V79" s="0"/>
      <c r="W79" s="0" t="str">
        <f aca="false">IF(B79&lt;&gt;"",B79,W78)</f>
        <v>bbcode</v>
      </c>
      <c r="X79" s="0" t="str">
        <f aca="false">IF(B79&lt;&gt;"","ALTER TABLE "&amp;B79&amp;" CONVERT TO CHARACTER SET utf8mb4 COLLATE utf8mb4_unicode_ci;",IF(F79="STRING","ALTER TABLE "&amp;W79&amp;" CHANGE "&amp;C79&amp;" "&amp;C79&amp;" VARCHAR("&amp;G79&amp;") CHARACTER SET utf8mb4 COLLATE utf8mb4_unicode_ci;",IF(OR(F79="TEXT",F79="LONGTEXT"),"ALTER TABLE "&amp;W79&amp;" CHANGE "&amp;C79&amp;" "&amp;C79&amp;" "&amp;F79&amp;" CHARACTER SET utf8mb4 COLLATE utf8mb4_unicode_ci;","")))</f>
        <v/>
      </c>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s="26" customFormat="true" ht="12.8" hidden="false" customHeight="false" outlineLevel="0" collapsed="false">
      <c r="B80" s="27" t="s">
        <v>432</v>
      </c>
      <c r="C80" s="28"/>
      <c r="D80" s="29" t="str">
        <f aca="false">IF(B80&lt;&gt;"",B80,IF(D79&lt;&gt;"",D79,""))</f>
        <v>telegram_queue</v>
      </c>
      <c r="E80" s="29" t="str">
        <f aca="false">LOWER(C80)</f>
        <v/>
      </c>
      <c r="F80" s="30"/>
      <c r="G80" s="31"/>
      <c r="H80" s="32"/>
      <c r="I80" s="32"/>
      <c r="J80" s="32"/>
      <c r="K80" s="33" t="str">
        <f aca="false">IF(F80="","",IF(F80="STRING","VARCHAR("&amp;G80&amp;")",F80)&amp;" "&amp;IF(H80="","NOT NULL","")&amp;" "&amp;IF(I80="","","DEFAULT "&amp;I80))</f>
        <v/>
      </c>
      <c r="L80" s="29" t="str">
        <f aca="false">IF(J80="pk","PRIMARY KEY ("&amp;E80&amp;")",IF(J80="u","UNIQUE ","")&amp;IF(OR(J80="i",J80="u"),"KEY "&amp;E80&amp;" ("&amp;E80&amp;")",""))</f>
        <v/>
      </c>
      <c r="M80" s="29" t="str">
        <f aca="false">TRIM(E80&amp;" "&amp;K80)&amp;IF(C80="id"," AUTO_INCREMENT","")</f>
        <v/>
      </c>
      <c r="N80" s="29" t="str">
        <f aca="false">IF(M80="","",IF(N79="",N79,N79&amp;", ")&amp;M80)</f>
        <v/>
      </c>
      <c r="O80" s="29" t="str">
        <f aca="false">IF(E80="","",O79&amp;IF(L80="","",", "&amp;L80))</f>
        <v/>
      </c>
      <c r="P80" s="29" t="str">
        <f aca="false">IF(AND(E80&lt;&gt;"",E81=""),"DROP TABLE IF EXISTS "&amp;D80&amp;"; ","")</f>
        <v/>
      </c>
      <c r="Q80" s="29" t="str">
        <f aca="false">IF(AND(E80&lt;&gt;"",E81=""),"CREATE TABLE IF NOT EXISTS "&amp;D80&amp;" ( "&amp;N80&amp;" "&amp;O80&amp;" ) ENGINE=InnoDB  DEFAULT CHARSET=utf8mb4 AUTO_INCREMENT=1 ;","")</f>
        <v/>
      </c>
      <c r="R80" s="29" t="str">
        <f aca="false">P80&amp;Q80</f>
        <v/>
      </c>
      <c r="W80" s="26" t="str">
        <f aca="false">IF(B80&lt;&gt;"",B80,W79)</f>
        <v>telegram_queue</v>
      </c>
      <c r="X80" s="26" t="str">
        <f aca="false">IF(B80&lt;&gt;"","ALTER TABLE "&amp;B80&amp;" CONVERT TO CHARACTER SET utf8mb4 COLLATE utf8mb4_unicode_ci;",IF(F80="STRING","ALTER TABLE "&amp;W80&amp;" CHANGE "&amp;C80&amp;" "&amp;C80&amp;" VARCHAR("&amp;G80&amp;") CHARACTER SET utf8mb4 COLLATE utf8mb4_unicode_ci;",IF(OR(F80="TEXT",F80="LONGTEXT"),"ALTER TABLE "&amp;W80&amp;" CHANGE "&amp;C80&amp;" "&amp;C80&amp;" "&amp;F80&amp;" CHARACTER SET utf8mb4 COLLATE utf8mb4_unicode_ci;","")))</f>
        <v>ALTER TABLE telegram_queue CONVERT TO CHARACTER SET utf8mb4 COLLATE utf8mb4_unicode_ci;</v>
      </c>
    </row>
    <row r="81" customFormat="false" ht="12.8" hidden="false" customHeight="false" outlineLevel="0" collapsed="false">
      <c r="A81" s="0"/>
      <c r="B81" s="0"/>
      <c r="C81" s="34" t="s">
        <v>245</v>
      </c>
      <c r="D81" s="29" t="str">
        <f aca="false">IF(B81&lt;&gt;"",B81,IF(D80&lt;&gt;"",D80,""))</f>
        <v>telegram_queue</v>
      </c>
      <c r="E81" s="29" t="str">
        <f aca="false">LOWER(C81)</f>
        <v>id</v>
      </c>
      <c r="F81" s="35" t="s">
        <v>381</v>
      </c>
      <c r="G81" s="36"/>
      <c r="H81" s="37"/>
      <c r="I81" s="37"/>
      <c r="J81" s="38" t="s">
        <v>382</v>
      </c>
      <c r="K81" s="33" t="str">
        <f aca="false">IF(F81="","",IF(F81="STRING","VARCHAR("&amp;G81&amp;")",F81)&amp;" "&amp;IF(H81="","NOT NULL","")&amp;" "&amp;IF(I81="","","DEFAULT "&amp;I81))</f>
        <v>INT NOT NULL</v>
      </c>
      <c r="L81" s="29" t="str">
        <f aca="false">IF(J81="pk","PRIMARY KEY ("&amp;E81&amp;")",IF(J81="u","UNIQUE ","")&amp;IF(OR(J81="i",J81="u"),"KEY "&amp;E81&amp;" ("&amp;E81&amp;")",""))</f>
        <v>PRIMARY KEY (id)</v>
      </c>
      <c r="M81" s="29" t="str">
        <f aca="false">TRIM(E81&amp;" "&amp;K81)&amp;IF(C81="id"," AUTO_INCREMENT","")</f>
        <v>id INT NOT NULL AUTO_INCREMENT</v>
      </c>
      <c r="N81" s="29" t="str">
        <f aca="false">IF(M81="","",IF(N80="",N80,N80&amp;", ")&amp;M81)</f>
        <v>id INT NOT NULL AUTO_INCREMENT</v>
      </c>
      <c r="O81" s="29" t="str">
        <f aca="false">IF(E81="","",O80&amp;IF(L81="","",", "&amp;L81))</f>
        <v>, PRIMARY KEY (id)</v>
      </c>
      <c r="P81" s="29" t="str">
        <f aca="false">IF(AND(E81&lt;&gt;"",E82=""),"DROP TABLE IF EXISTS "&amp;D81&amp;"; ","")</f>
        <v/>
      </c>
      <c r="Q81" s="29" t="str">
        <f aca="false">IF(AND(E81&lt;&gt;"",E82=""),"CREATE TABLE IF NOT EXISTS "&amp;D81&amp;" ( "&amp;N81&amp;" "&amp;O81&amp;" ) ENGINE=InnoDB  DEFAULT CHARSET=utf8mb4 AUTO_INCREMENT=1 ;","")</f>
        <v/>
      </c>
      <c r="R81" s="29" t="str">
        <f aca="false">P81&amp;Q81</f>
        <v/>
      </c>
      <c r="S81" s="0"/>
      <c r="T81" s="0"/>
      <c r="U81" s="0"/>
      <c r="V81" s="0"/>
      <c r="W81" s="0" t="str">
        <f aca="false">IF(B81&lt;&gt;"",B81,W80)</f>
        <v>telegram_queue</v>
      </c>
      <c r="X81" s="0" t="str">
        <f aca="false">IF(B81&lt;&gt;"","ALTER TABLE "&amp;B81&amp;" CONVERT TO CHARACTER SET utf8mb4 COLLATE utf8mb4_unicode_ci;",IF(F81="STRING","ALTER TABLE "&amp;W81&amp;" CHANGE "&amp;C81&amp;" "&amp;C81&amp;" VARCHAR("&amp;G81&amp;") CHARACTER SET utf8mb4 COLLATE utf8mb4_unicode_ci;",IF(OR(F81="TEXT",F81="LONGTEXT"),"ALTER TABLE "&amp;W81&amp;" CHANGE "&amp;C81&amp;" "&amp;C81&amp;" "&amp;F81&amp;" CHARACTER SET utf8mb4 COLLATE utf8mb4_unicode_ci;","")))</f>
        <v/>
      </c>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2.8" hidden="false" customHeight="false" outlineLevel="0" collapsed="false">
      <c r="A82" s="0"/>
      <c r="B82" s="0"/>
      <c r="C82" s="34" t="s">
        <v>216</v>
      </c>
      <c r="D82" s="29" t="str">
        <f aca="false">IF(B82&lt;&gt;"",B82,IF(D81&lt;&gt;"",D81,""))</f>
        <v>telegram_queue</v>
      </c>
      <c r="E82" s="29" t="str">
        <f aca="false">LOWER(C82)</f>
        <v>text</v>
      </c>
      <c r="F82" s="35" t="s">
        <v>400</v>
      </c>
      <c r="G82" s="39"/>
      <c r="H82" s="38" t="s">
        <v>392</v>
      </c>
      <c r="I82" s="37"/>
      <c r="J82" s="37"/>
      <c r="K82" s="33" t="str">
        <f aca="false">IF(F82="","",IF(F82="STRING","VARCHAR("&amp;G82&amp;")",F82)&amp;" "&amp;IF(H82="","NOT NULL","")&amp;" "&amp;IF(I82="","","DEFAULT "&amp;I82))</f>
        <v>TEXT</v>
      </c>
      <c r="L82" s="29" t="str">
        <f aca="false">IF(J82="pk","PRIMARY KEY ("&amp;E82&amp;")",IF(J82="u","UNIQUE ","")&amp;IF(OR(J82="i",J82="u"),"KEY "&amp;E82&amp;" ("&amp;E82&amp;")",""))</f>
        <v/>
      </c>
      <c r="M82" s="29" t="str">
        <f aca="false">TRIM(E82&amp;" "&amp;K82)&amp;IF(C82="id"," AUTO_INCREMENT","")</f>
        <v>text TEXT</v>
      </c>
      <c r="N82" s="29" t="str">
        <f aca="false">IF(M82="","",IF(N81="",N81,N81&amp;", ")&amp;M82)</f>
        <v>id INT NOT NULL AUTO_INCREMENT, text TEXT</v>
      </c>
      <c r="O82" s="29" t="str">
        <f aca="false">IF(E82="","",O81&amp;IF(L82="","",", "&amp;L82))</f>
        <v>, PRIMARY KEY (id)</v>
      </c>
      <c r="P82" s="29" t="str">
        <f aca="false">IF(AND(E82&lt;&gt;"",E83=""),"DROP TABLE IF EXISTS "&amp;D82&amp;"; ","")</f>
        <v/>
      </c>
      <c r="Q82" s="29" t="str">
        <f aca="false">IF(AND(E82&lt;&gt;"",E83=""),"CREATE TABLE IF NOT EXISTS "&amp;D82&amp;" ( "&amp;N82&amp;" "&amp;O82&amp;" ) ENGINE=InnoDB  DEFAULT CHARSET=utf8mb4 AUTO_INCREMENT=1 ;","")</f>
        <v/>
      </c>
      <c r="R82" s="29" t="str">
        <f aca="false">P82&amp;Q82</f>
        <v/>
      </c>
      <c r="S82" s="0"/>
      <c r="T82" s="0"/>
      <c r="U82" s="0"/>
      <c r="V82" s="0"/>
      <c r="W82" s="0" t="str">
        <f aca="false">IF(B82&lt;&gt;"",B82,W81)</f>
        <v>telegram_queue</v>
      </c>
      <c r="X82" s="0" t="str">
        <f aca="false">IF(B82&lt;&gt;"","ALTER TABLE "&amp;B82&amp;" CONVERT TO CHARACTER SET utf8mb4 COLLATE utf8mb4_unicode_ci;",IF(F82="STRING","ALTER TABLE "&amp;W82&amp;" CHANGE "&amp;C82&amp;" "&amp;C82&amp;" VARCHAR("&amp;G82&amp;") CHARACTER SET utf8mb4 COLLATE utf8mb4_unicode_ci;",IF(OR(F82="TEXT",F82="LONGTEXT"),"ALTER TABLE "&amp;W82&amp;" CHANGE "&amp;C82&amp;" "&amp;C82&amp;" "&amp;F82&amp;" CHARACTER SET utf8mb4 COLLATE utf8mb4_unicode_ci;","")))</f>
        <v>ALTER TABLE telegram_queue CHANGE text text TEXT CHARACTER SET utf8mb4 COLLATE utf8mb4_unicode_ci;</v>
      </c>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2.8" hidden="false" customHeight="false" outlineLevel="0" collapsed="false">
      <c r="A83" s="0"/>
      <c r="B83" s="0"/>
      <c r="C83" s="34" t="s">
        <v>433</v>
      </c>
      <c r="D83" s="29" t="str">
        <f aca="false">IF(B83&lt;&gt;"",B83,IF(D82&lt;&gt;"",D82,""))</f>
        <v>telegram_queue</v>
      </c>
      <c r="E83" s="29" t="str">
        <f aca="false">LOWER(C83)</f>
        <v>menu_options</v>
      </c>
      <c r="F83" s="35" t="s">
        <v>400</v>
      </c>
      <c r="G83" s="39"/>
      <c r="H83" s="38" t="s">
        <v>392</v>
      </c>
      <c r="I83" s="37"/>
      <c r="J83" s="37"/>
      <c r="K83" s="33" t="str">
        <f aca="false">IF(F83="","",IF(F83="STRING","VARCHAR("&amp;G83&amp;")",F83)&amp;" "&amp;IF(H83="","NOT NULL","")&amp;" "&amp;IF(I83="","","DEFAULT "&amp;I83))</f>
        <v>TEXT</v>
      </c>
      <c r="L83" s="29" t="str">
        <f aca="false">IF(J83="pk","PRIMARY KEY ("&amp;E83&amp;")",IF(J83="u","UNIQUE ","")&amp;IF(OR(J83="i",J83="u"),"KEY "&amp;E83&amp;" ("&amp;E83&amp;")",""))</f>
        <v/>
      </c>
      <c r="M83" s="29" t="str">
        <f aca="false">TRIM(E83&amp;" "&amp;K83)&amp;IF(C83="id"," AUTO_INCREMENT","")</f>
        <v>menu_options TEXT</v>
      </c>
      <c r="N83" s="29" t="str">
        <f aca="false">IF(M83="","",IF(N82="",N82,N82&amp;", ")&amp;M83)</f>
        <v>id INT NOT NULL AUTO_INCREMENT, text TEXT, menu_options TEXT</v>
      </c>
      <c r="O83" s="29" t="str">
        <f aca="false">IF(E83="","",O82&amp;IF(L83="","",", "&amp;L83))</f>
        <v>, PRIMARY KEY (id)</v>
      </c>
      <c r="P83" s="29" t="str">
        <f aca="false">IF(AND(E83&lt;&gt;"",E84=""),"DROP TABLE IF EXISTS "&amp;D83&amp;"; ","")</f>
        <v/>
      </c>
      <c r="Q83" s="29" t="str">
        <f aca="false">IF(AND(E83&lt;&gt;"",E84=""),"CREATE TABLE IF NOT EXISTS "&amp;D83&amp;" ( "&amp;N83&amp;" "&amp;O83&amp;" ) ENGINE=InnoDB  DEFAULT CHARSET=utf8mb4 AUTO_INCREMENT=1 ;","")</f>
        <v/>
      </c>
      <c r="R83" s="29" t="str">
        <f aca="false">P83&amp;Q83</f>
        <v/>
      </c>
      <c r="S83" s="0"/>
      <c r="T83" s="0"/>
      <c r="U83" s="0"/>
      <c r="V83" s="0"/>
      <c r="W83" s="0" t="str">
        <f aca="false">IF(B83&lt;&gt;"",B83,W82)</f>
        <v>telegram_queue</v>
      </c>
      <c r="X83" s="0" t="str">
        <f aca="false">IF(B83&lt;&gt;"","ALTER TABLE "&amp;B83&amp;" CONVERT TO CHARACTER SET utf8mb4 COLLATE utf8mb4_unicode_ci;",IF(F83="STRING","ALTER TABLE "&amp;W83&amp;" CHANGE "&amp;C83&amp;" "&amp;C83&amp;" VARCHAR("&amp;G83&amp;") CHARACTER SET utf8mb4 COLLATE utf8mb4_unicode_ci;",IF(OR(F83="TEXT",F83="LONGTEXT"),"ALTER TABLE "&amp;W83&amp;" CHANGE "&amp;C83&amp;" "&amp;C83&amp;" "&amp;F83&amp;" CHARACTER SET utf8mb4 COLLATE utf8mb4_unicode_ci;","")))</f>
        <v>ALTER TABLE telegram_queue CHANGE menu_options menu_options TEXT CHARACTER SET utf8mb4 COLLATE utf8mb4_unicode_ci;</v>
      </c>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2.8" hidden="false" customHeight="false" outlineLevel="0" collapsed="false">
      <c r="A84" s="0"/>
      <c r="B84" s="0"/>
      <c r="C84" s="34" t="s">
        <v>434</v>
      </c>
      <c r="D84" s="29" t="str">
        <f aca="false">IF(B84&lt;&gt;"",B84,IF(D83&lt;&gt;"",D83,""))</f>
        <v>telegram_queue</v>
      </c>
      <c r="E84" s="29" t="str">
        <f aca="false">LOWER(C84)</f>
        <v>resource</v>
      </c>
      <c r="F84" s="35" t="s">
        <v>400</v>
      </c>
      <c r="G84" s="39"/>
      <c r="H84" s="38" t="s">
        <v>392</v>
      </c>
      <c r="I84" s="37"/>
      <c r="J84" s="37"/>
      <c r="K84" s="33" t="str">
        <f aca="false">IF(F84="","",IF(F84="STRING","VARCHAR("&amp;G84&amp;")",F84)&amp;" "&amp;IF(H84="","NOT NULL","")&amp;" "&amp;IF(I84="","","DEFAULT "&amp;I84))</f>
        <v>TEXT</v>
      </c>
      <c r="L84" s="29" t="str">
        <f aca="false">IF(J84="pk","PRIMARY KEY ("&amp;E84&amp;")",IF(J84="u","UNIQUE ","")&amp;IF(OR(J84="i",J84="u"),"KEY "&amp;E84&amp;" ("&amp;E84&amp;")",""))</f>
        <v/>
      </c>
      <c r="M84" s="29" t="str">
        <f aca="false">TRIM(E84&amp;" "&amp;K84)&amp;IF(C84="id"," AUTO_INCREMENT","")</f>
        <v>resource TEXT</v>
      </c>
      <c r="N84" s="29" t="str">
        <f aca="false">IF(M84="","",IF(N83="",N83,N83&amp;", ")&amp;M84)</f>
        <v>id INT NOT NULL AUTO_INCREMENT, text TEXT, menu_options TEXT, resource TEXT</v>
      </c>
      <c r="O84" s="29" t="str">
        <f aca="false">IF(E84="","",O83&amp;IF(L84="","",", "&amp;L84))</f>
        <v>, PRIMARY KEY (id)</v>
      </c>
      <c r="P84" s="29" t="str">
        <f aca="false">IF(AND(E84&lt;&gt;"",E85=""),"DROP TABLE IF EXISTS "&amp;D84&amp;"; ","")</f>
        <v/>
      </c>
      <c r="Q84" s="29" t="str">
        <f aca="false">IF(AND(E84&lt;&gt;"",E85=""),"CREATE TABLE IF NOT EXISTS "&amp;D84&amp;" ( "&amp;N84&amp;" "&amp;O84&amp;" ) ENGINE=InnoDB  DEFAULT CHARSET=utf8mb4 AUTO_INCREMENT=1 ;","")</f>
        <v/>
      </c>
      <c r="R84" s="29" t="str">
        <f aca="false">P84&amp;Q84</f>
        <v/>
      </c>
      <c r="S84" s="0"/>
      <c r="T84" s="0"/>
      <c r="U84" s="0"/>
      <c r="V84" s="0"/>
      <c r="W84" s="0" t="str">
        <f aca="false">IF(B84&lt;&gt;"",B84,W83)</f>
        <v>telegram_queue</v>
      </c>
      <c r="X84" s="0" t="str">
        <f aca="false">IF(B84&lt;&gt;"","ALTER TABLE "&amp;B84&amp;" CONVERT TO CHARACTER SET utf8mb4 COLLATE utf8mb4_unicode_ci;",IF(F84="STRING","ALTER TABLE "&amp;W84&amp;" CHANGE "&amp;C84&amp;" "&amp;C84&amp;" VARCHAR("&amp;G84&amp;") CHARACTER SET utf8mb4 COLLATE utf8mb4_unicode_ci;",IF(OR(F84="TEXT",F84="LONGTEXT"),"ALTER TABLE "&amp;W84&amp;" CHANGE "&amp;C84&amp;" "&amp;C84&amp;" "&amp;F84&amp;" CHARACTER SET utf8mb4 COLLATE utf8mb4_unicode_ci;","")))</f>
        <v>ALTER TABLE telegram_queue CHANGE resource resource TEXT CHARACTER SET utf8mb4 COLLATE utf8mb4_unicode_ci;</v>
      </c>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2.8" hidden="false" customHeight="false" outlineLevel="0" collapsed="false">
      <c r="A85" s="0"/>
      <c r="B85" s="0"/>
      <c r="C85" s="34" t="s">
        <v>435</v>
      </c>
      <c r="D85" s="29" t="str">
        <f aca="false">IF(B85&lt;&gt;"",B85,IF(D84&lt;&gt;"",D84,""))</f>
        <v>telegram_queue</v>
      </c>
      <c r="E85" s="29" t="str">
        <f aca="false">LOWER(C85)</f>
        <v>special_order</v>
      </c>
      <c r="F85" s="35" t="s">
        <v>436</v>
      </c>
      <c r="G85" s="36"/>
      <c r="H85" s="38" t="s">
        <v>392</v>
      </c>
      <c r="I85" s="37"/>
      <c r="J85" s="38"/>
      <c r="K85" s="33" t="str">
        <f aca="false">IF(F85="","",IF(F85="STRING","VARCHAR("&amp;G85&amp;")",F85)&amp;" "&amp;IF(H85="","NOT NULL","")&amp;" "&amp;IF(I85="","","DEFAULT "&amp;I85))</f>
        <v>TINYINT</v>
      </c>
      <c r="L85" s="29" t="str">
        <f aca="false">IF(J85="pk","PRIMARY KEY ("&amp;E85&amp;")",IF(J85="u","UNIQUE ","")&amp;IF(OR(J85="i",J85="u"),"KEY "&amp;E85&amp;" ("&amp;E85&amp;")",""))</f>
        <v/>
      </c>
      <c r="M85" s="29" t="str">
        <f aca="false">TRIM(E85&amp;" "&amp;K85)&amp;IF(C85="id"," AUTO_INCREMENT","")</f>
        <v>special_order TINYINT</v>
      </c>
      <c r="N85" s="29" t="str">
        <f aca="false">IF(M85="","",IF(N84="",N84,N84&amp;", ")&amp;M85)</f>
        <v>id INT NOT NULL AUTO_INCREMENT, text TEXT, menu_options TEXT, resource TEXT, special_order TINYINT</v>
      </c>
      <c r="O85" s="29" t="str">
        <f aca="false">IF(E85="","",O84&amp;IF(L85="","",", "&amp;L85))</f>
        <v>, PRIMARY KEY (id)</v>
      </c>
      <c r="P85" s="29" t="str">
        <f aca="false">IF(AND(E85&lt;&gt;"",E86=""),"DROP TABLE IF EXISTS "&amp;D85&amp;"; ","")</f>
        <v/>
      </c>
      <c r="Q85" s="29" t="str">
        <f aca="false">IF(AND(E85&lt;&gt;"",E86=""),"CREATE TABLE IF NOT EXISTS "&amp;D85&amp;" ( "&amp;N85&amp;" "&amp;O85&amp;" ) ENGINE=InnoDB  DEFAULT CHARSET=utf8mb4 AUTO_INCREMENT=1 ;","")</f>
        <v/>
      </c>
      <c r="R85" s="29" t="str">
        <f aca="false">P85&amp;Q85</f>
        <v/>
      </c>
      <c r="S85" s="0"/>
      <c r="T85" s="0"/>
      <c r="U85" s="0"/>
      <c r="V85" s="0"/>
      <c r="W85" s="0" t="str">
        <f aca="false">IF(B85&lt;&gt;"",B85,W84)</f>
        <v>telegram_queue</v>
      </c>
      <c r="X85" s="0" t="str">
        <f aca="false">IF(B85&lt;&gt;"","ALTER TABLE "&amp;B85&amp;" CONVERT TO CHARACTER SET utf8mb4 COLLATE utf8mb4_unicode_ci;",IF(F85="STRING","ALTER TABLE "&amp;W85&amp;" CHANGE "&amp;C85&amp;" "&amp;C85&amp;" VARCHAR("&amp;G85&amp;") CHARACTER SET utf8mb4 COLLATE utf8mb4_unicode_ci;",IF(OR(F85="TEXT",F85="LONGTEXT"),"ALTER TABLE "&amp;W85&amp;" CHANGE "&amp;C85&amp;" "&amp;C85&amp;" "&amp;F85&amp;" CHARACTER SET utf8mb4 COLLATE utf8mb4_unicode_ci;","")))</f>
        <v/>
      </c>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2.8" hidden="false" customHeight="false" outlineLevel="0" collapsed="false">
      <c r="A86" s="0"/>
      <c r="B86" s="0"/>
      <c r="C86" s="34" t="s">
        <v>437</v>
      </c>
      <c r="D86" s="29" t="str">
        <f aca="false">IF(B86&lt;&gt;"",B86,IF(D85&lt;&gt;"",D85,""))</f>
        <v>telegram_queue</v>
      </c>
      <c r="E86" s="29" t="str">
        <f aca="false">LOWER(C86)</f>
        <v>special_order_arg</v>
      </c>
      <c r="F86" s="35" t="s">
        <v>400</v>
      </c>
      <c r="G86" s="36"/>
      <c r="H86" s="38" t="s">
        <v>392</v>
      </c>
      <c r="I86" s="37"/>
      <c r="J86" s="38"/>
      <c r="K86" s="33" t="str">
        <f aca="false">IF(F86="","",IF(F86="STRING","VARCHAR("&amp;G86&amp;")",F86)&amp;" "&amp;IF(H86="","NOT NULL","")&amp;" "&amp;IF(I86="","","DEFAULT "&amp;I86))</f>
        <v>TEXT</v>
      </c>
      <c r="L86" s="29" t="str">
        <f aca="false">IF(J86="pk","PRIMARY KEY ("&amp;E86&amp;")",IF(J86="u","UNIQUE ","")&amp;IF(OR(J86="i",J86="u"),"KEY "&amp;E86&amp;" ("&amp;E86&amp;")",""))</f>
        <v/>
      </c>
      <c r="M86" s="29" t="str">
        <f aca="false">TRIM(E86&amp;" "&amp;K86)&amp;IF(C86="id"," AUTO_INCREMENT","")</f>
        <v>special_order_arg TEXT</v>
      </c>
      <c r="N86" s="29" t="str">
        <f aca="false">IF(M86="","",IF(N85="",N85,N85&amp;", ")&amp;M86)</f>
        <v>id INT NOT NULL AUTO_INCREMENT, text TEXT, menu_options TEXT, resource TEXT, special_order TINYINT, special_order_arg TEXT</v>
      </c>
      <c r="O86" s="29" t="str">
        <f aca="false">IF(E86="","",O85&amp;IF(L86="","",", "&amp;L86))</f>
        <v>, PRIMARY KEY (id)</v>
      </c>
      <c r="P86" s="29" t="str">
        <f aca="false">IF(AND(E86&lt;&gt;"",E87=""),"DROP TABLE IF EXISTS "&amp;D86&amp;"; ","")</f>
        <v/>
      </c>
      <c r="Q86" s="29" t="str">
        <f aca="false">IF(AND(E86&lt;&gt;"",E87=""),"CREATE TABLE IF NOT EXISTS "&amp;D86&amp;" ( "&amp;N86&amp;" "&amp;O86&amp;" ) ENGINE=InnoDB  DEFAULT CHARSET=utf8mb4 AUTO_INCREMENT=1 ;","")</f>
        <v/>
      </c>
      <c r="R86" s="29" t="str">
        <f aca="false">P86&amp;Q86</f>
        <v/>
      </c>
      <c r="S86" s="0"/>
      <c r="T86" s="0"/>
      <c r="U86" s="0"/>
      <c r="V86" s="0"/>
      <c r="W86" s="0" t="str">
        <f aca="false">IF(B86&lt;&gt;"",B86,W85)</f>
        <v>telegram_queue</v>
      </c>
      <c r="X86" s="0" t="str">
        <f aca="false">IF(B86&lt;&gt;"","ALTER TABLE "&amp;B86&amp;" CONVERT TO CHARACTER SET utf8mb4 COLLATE utf8mb4_unicode_ci;",IF(F86="STRING","ALTER TABLE "&amp;W86&amp;" CHANGE "&amp;C86&amp;" "&amp;C86&amp;" VARCHAR("&amp;G86&amp;") CHARACTER SET utf8mb4 COLLATE utf8mb4_unicode_ci;",IF(OR(F86="TEXT",F86="LONGTEXT"),"ALTER TABLE "&amp;W86&amp;" CHANGE "&amp;C86&amp;" "&amp;C86&amp;" "&amp;F86&amp;" CHARACTER SET utf8mb4 COLLATE utf8mb4_unicode_ci;","")))</f>
        <v>ALTER TABLE telegram_queue CHANGE special_order_arg special_order_arg TEXT CHARACTER SET utf8mb4 COLLATE utf8mb4_unicode_ci;</v>
      </c>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2.8" hidden="false" customHeight="false" outlineLevel="0" collapsed="false">
      <c r="A87" s="0"/>
      <c r="B87" s="0"/>
      <c r="C87" s="34" t="s">
        <v>438</v>
      </c>
      <c r="D87" s="29" t="str">
        <f aca="false">IF(B87&lt;&gt;"",B87,IF(D86&lt;&gt;"",D86,""))</f>
        <v>telegram_queue</v>
      </c>
      <c r="E87" s="29" t="str">
        <f aca="false">LOWER(C87)</f>
        <v>cmchannel_id</v>
      </c>
      <c r="F87" s="35" t="s">
        <v>381</v>
      </c>
      <c r="G87" s="36"/>
      <c r="H87" s="37"/>
      <c r="I87" s="37"/>
      <c r="J87" s="38" t="s">
        <v>384</v>
      </c>
      <c r="K87" s="33" t="str">
        <f aca="false">IF(F87="","",IF(F87="STRING","VARCHAR("&amp;G87&amp;")",F87)&amp;" "&amp;IF(H87="","NOT NULL","")&amp;" "&amp;IF(I87="","","DEFAULT "&amp;I87))</f>
        <v>INT NOT NULL</v>
      </c>
      <c r="L87" s="29" t="str">
        <f aca="false">IF(J87="pk","PRIMARY KEY ("&amp;E87&amp;")",IF(J87="u","UNIQUE ","")&amp;IF(OR(J87="i",J87="u"),"KEY "&amp;E87&amp;" ("&amp;E87&amp;")",""))</f>
        <v>KEY cmchannel_id (cmchannel_id)</v>
      </c>
      <c r="M87" s="29" t="str">
        <f aca="false">TRIM(E87&amp;" "&amp;K87)&amp;IF(C87="id"," AUTO_INCREMENT","")</f>
        <v>cmchannel_id INT NOT NULL</v>
      </c>
      <c r="N87" s="29" t="str">
        <f aca="false">IF(M87="","",IF(N86="",N86,N86&amp;", ")&amp;M87)</f>
        <v>id INT NOT NULL AUTO_INCREMENT, text TEXT, menu_options TEXT, resource TEXT, special_order TINYINT, special_order_arg TEXT, cmchannel_id INT NOT NULL</v>
      </c>
      <c r="O87" s="29" t="str">
        <f aca="false">IF(E87="","",O86&amp;IF(L87="","",", "&amp;L87))</f>
        <v>, PRIMARY KEY (id), KEY cmchannel_id (cmchannel_id)</v>
      </c>
      <c r="P87" s="29" t="str">
        <f aca="false">IF(AND(E87&lt;&gt;"",E88=""),"DROP TABLE IF EXISTS "&amp;D87&amp;"; ","")</f>
        <v/>
      </c>
      <c r="Q87" s="29" t="str">
        <f aca="false">IF(AND(E87&lt;&gt;"",E88=""),"CREATE TABLE IF NOT EXISTS "&amp;D87&amp;" ( "&amp;N87&amp;" "&amp;O87&amp;" ) ENGINE=InnoDB  DEFAULT CHARSET=utf8mb4 AUTO_INCREMENT=1 ;","")</f>
        <v/>
      </c>
      <c r="R87" s="29" t="str">
        <f aca="false">P87&amp;Q87</f>
        <v/>
      </c>
      <c r="S87" s="0"/>
      <c r="T87" s="0"/>
      <c r="U87" s="0"/>
      <c r="V87" s="0"/>
      <c r="W87" s="0" t="str">
        <f aca="false">IF(B87&lt;&gt;"",B87,W86)</f>
        <v>telegram_queue</v>
      </c>
      <c r="X87" s="0" t="str">
        <f aca="false">IF(B87&lt;&gt;"","ALTER TABLE "&amp;B87&amp;" CONVERT TO CHARACTER SET utf8mb4 COLLATE utf8mb4_unicode_ci;",IF(F87="STRING","ALTER TABLE "&amp;W87&amp;" CHANGE "&amp;C87&amp;" "&amp;C87&amp;" VARCHAR("&amp;G87&amp;") CHARACTER SET utf8mb4 COLLATE utf8mb4_unicode_ci;",IF(OR(F87="TEXT",F87="LONGTEXT"),"ALTER TABLE "&amp;W87&amp;" CHANGE "&amp;C87&amp;" "&amp;C87&amp;" "&amp;F87&amp;" CHARACTER SET utf8mb4 COLLATE utf8mb4_unicode_ci;","")))</f>
        <v/>
      </c>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2.8" hidden="false" customHeight="false" outlineLevel="0" collapsed="false">
      <c r="A88" s="0"/>
      <c r="B88" s="0"/>
      <c r="C88" s="34" t="s">
        <v>439</v>
      </c>
      <c r="D88" s="29" t="str">
        <f aca="false">IF(B88&lt;&gt;"",B88,IF(D87&lt;&gt;"",D87,""))</f>
        <v>telegram_queue</v>
      </c>
      <c r="E88" s="29" t="str">
        <f aca="false">LOWER(C88)</f>
        <v>state</v>
      </c>
      <c r="F88" s="35" t="s">
        <v>440</v>
      </c>
      <c r="G88" s="36"/>
      <c r="H88" s="37"/>
      <c r="I88" s="37" t="s">
        <v>441</v>
      </c>
      <c r="J88" s="38" t="s">
        <v>384</v>
      </c>
      <c r="K88" s="33" t="str">
        <f aca="false">IF(F88="","",IF(F88="STRING","VARCHAR("&amp;G88&amp;")",F88)&amp;" "&amp;IF(H88="","NOT NULL","")&amp;" "&amp;IF(I88="","","DEFAULT "&amp;I88))</f>
        <v>ENUM('pending','sending','sent','error') NOT NULL DEFAULT 'pending'</v>
      </c>
      <c r="L88" s="29" t="str">
        <f aca="false">IF(J88="pk","PRIMARY KEY ("&amp;E88&amp;")",IF(J88="u","UNIQUE ","")&amp;IF(OR(J88="i",J88="u"),"KEY "&amp;E88&amp;" ("&amp;E88&amp;")",""))</f>
        <v>KEY state (state)</v>
      </c>
      <c r="M88" s="29" t="str">
        <f aca="false">TRIM(E88&amp;" "&amp;K88)&amp;IF(C88="id"," AUTO_INCREMENT","")</f>
        <v>state ENUM('pending','sending','sent','error') NOT NULL DEFAULT 'pending'</v>
      </c>
      <c r="N88" s="29" t="str">
        <f aca="false">IF(M88="","",IF(N87="",N87,N87&amp;", ")&amp;M88)</f>
        <v>id INT NOT NULL AUTO_INCREMENT, text TEXT, menu_options TEXT, resource TEXT, special_order TINYINT, special_order_arg TEXT, cmchannel_id INT NOT NULL, state ENUM('pending','sending','sent','error') NOT NULL DEFAULT 'pending'</v>
      </c>
      <c r="O88" s="29" t="str">
        <f aca="false">IF(E88="","",O87&amp;IF(L88="","",", "&amp;L88))</f>
        <v>, PRIMARY KEY (id), KEY cmchannel_id (cmchannel_id), KEY state (state)</v>
      </c>
      <c r="P88" s="29" t="str">
        <f aca="false">IF(AND(E88&lt;&gt;"",E89=""),"DROP TABLE IF EXISTS "&amp;D88&amp;"; ","")</f>
        <v/>
      </c>
      <c r="Q88" s="29" t="str">
        <f aca="false">IF(AND(E88&lt;&gt;"",E89=""),"CREATE TABLE IF NOT EXISTS "&amp;D88&amp;" ( "&amp;N88&amp;" "&amp;O88&amp;" ) ENGINE=InnoDB  DEFAULT CHARSET=utf8mb4 AUTO_INCREMENT=1 ;","")</f>
        <v/>
      </c>
      <c r="R88" s="29" t="str">
        <f aca="false">P88&amp;Q88</f>
        <v/>
      </c>
      <c r="S88" s="0"/>
      <c r="T88" s="0"/>
      <c r="U88" s="0"/>
      <c r="V88" s="0"/>
      <c r="W88" s="0" t="str">
        <f aca="false">IF(B88&lt;&gt;"",B88,W87)</f>
        <v>telegram_queue</v>
      </c>
      <c r="X88" s="0" t="str">
        <f aca="false">IF(B88&lt;&gt;"","ALTER TABLE "&amp;B88&amp;" CONVERT TO CHARACTER SET utf8mb4 COLLATE utf8mb4_unicode_ci;",IF(F88="STRING","ALTER TABLE "&amp;W88&amp;" CHANGE "&amp;C88&amp;" "&amp;C88&amp;" VARCHAR("&amp;G88&amp;") CHARACTER SET utf8mb4 COLLATE utf8mb4_unicode_ci;",IF(OR(F88="TEXT",F88="LONGTEXT"),"ALTER TABLE "&amp;W88&amp;" CHANGE "&amp;C88&amp;" "&amp;C88&amp;" "&amp;F88&amp;" CHARACTER SET utf8mb4 COLLATE utf8mb4_unicode_ci;","")))</f>
        <v/>
      </c>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2.8" hidden="false" customHeight="false" outlineLevel="0" collapsed="false">
      <c r="A89" s="0"/>
      <c r="B89" s="0"/>
      <c r="C89" s="34" t="s">
        <v>442</v>
      </c>
      <c r="D89" s="29" t="str">
        <f aca="false">IF(B89&lt;&gt;"",B89,IF(D88&lt;&gt;"",D88,""))</f>
        <v>telegram_queue</v>
      </c>
      <c r="E89" s="29" t="str">
        <f aca="false">LOWER(C89)</f>
        <v>try_count</v>
      </c>
      <c r="F89" s="35" t="s">
        <v>436</v>
      </c>
      <c r="G89" s="36"/>
      <c r="H89" s="37"/>
      <c r="I89" s="37" t="n">
        <v>0</v>
      </c>
      <c r="J89" s="38" t="s">
        <v>384</v>
      </c>
      <c r="K89" s="33" t="str">
        <f aca="false">IF(F89="","",IF(F89="STRING","VARCHAR("&amp;G89&amp;")",F89)&amp;" "&amp;IF(H89="","NOT NULL","")&amp;" "&amp;IF(I89="","","DEFAULT "&amp;I89))</f>
        <v>TINYINT NOT NULL DEFAULT 0</v>
      </c>
      <c r="L89" s="29" t="str">
        <f aca="false">IF(J89="pk","PRIMARY KEY ("&amp;E89&amp;")",IF(J89="u","UNIQUE ","")&amp;IF(OR(J89="i",J89="u"),"KEY "&amp;E89&amp;" ("&amp;E89&amp;")",""))</f>
        <v>KEY try_count (try_count)</v>
      </c>
      <c r="M89" s="29" t="str">
        <f aca="false">TRIM(E89&amp;" "&amp;K89)&amp;IF(C89="id"," AUTO_INCREMENT","")</f>
        <v>try_count TINYINT NOT NULL DEFAULT 0</v>
      </c>
      <c r="N89" s="29" t="str">
        <f aca="false">IF(M89="","",IF(N88="",N88,N88&amp;", ")&amp;M89)</f>
        <v>id INT NOT NULL AUTO_INCREMENT, text TEXT, menu_options TEXT, resource TEXT, special_order TINYINT, special_order_arg TEXT, cmchannel_id INT NOT NULL, state ENUM('pending','sending','sent','error') NOT NULL DEFAULT 'pending', try_count TINYINT NOT NULL DEFAULT 0</v>
      </c>
      <c r="O89" s="29" t="str">
        <f aca="false">IF(E89="","",O88&amp;IF(L89="","",", "&amp;L89))</f>
        <v>, PRIMARY KEY (id), KEY cmchannel_id (cmchannel_id), KEY state (state), KEY try_count (try_count)</v>
      </c>
      <c r="P89" s="29" t="str">
        <f aca="false">IF(AND(E89&lt;&gt;"",E90=""),"DROP TABLE IF EXISTS "&amp;D89&amp;"; ","")</f>
        <v/>
      </c>
      <c r="Q89" s="29" t="str">
        <f aca="false">IF(AND(E89&lt;&gt;"",E90=""),"CREATE TABLE IF NOT EXISTS "&amp;D89&amp;" ( "&amp;N89&amp;" "&amp;O89&amp;" ) ENGINE=InnoDB  DEFAULT CHARSET=utf8mb4 AUTO_INCREMENT=1 ;","")</f>
        <v/>
      </c>
      <c r="R89" s="29" t="str">
        <f aca="false">P89&amp;Q89</f>
        <v/>
      </c>
      <c r="S89" s="0"/>
      <c r="T89" s="0"/>
      <c r="U89" s="0"/>
      <c r="V89" s="0"/>
      <c r="W89" s="0" t="str">
        <f aca="false">IF(B89&lt;&gt;"",B89,W88)</f>
        <v>telegram_queue</v>
      </c>
      <c r="X89" s="0" t="str">
        <f aca="false">IF(B89&lt;&gt;"","ALTER TABLE "&amp;B89&amp;" CONVERT TO CHARACTER SET utf8mb4 COLLATE utf8mb4_unicode_ci;",IF(F89="STRING","ALTER TABLE "&amp;W89&amp;" CHANGE "&amp;C89&amp;" "&amp;C89&amp;" VARCHAR("&amp;G89&amp;") CHARACTER SET utf8mb4 COLLATE utf8mb4_unicode_ci;",IF(OR(F89="TEXT",F89="LONGTEXT"),"ALTER TABLE "&amp;W89&amp;" CHANGE "&amp;C89&amp;" "&amp;C89&amp;" "&amp;F89&amp;" CHARACTER SET utf8mb4 COLLATE utf8mb4_unicode_ci;","")))</f>
        <v/>
      </c>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2.8" hidden="false" customHeight="false" outlineLevel="0" collapsed="false">
      <c r="A90" s="0"/>
      <c r="B90" s="0"/>
      <c r="C90" s="34" t="s">
        <v>390</v>
      </c>
      <c r="D90" s="29" t="str">
        <f aca="false">IF(B90&lt;&gt;"",B90,IF(D89&lt;&gt;"",D89,""))</f>
        <v>telegram_queue</v>
      </c>
      <c r="E90" s="29" t="str">
        <f aca="false">LOWER(C90)</f>
        <v>deleted</v>
      </c>
      <c r="F90" s="35" t="s">
        <v>391</v>
      </c>
      <c r="G90" s="36"/>
      <c r="H90" s="38" t="s">
        <v>392</v>
      </c>
      <c r="I90" s="38" t="s">
        <v>393</v>
      </c>
      <c r="J90" s="38" t="s">
        <v>384</v>
      </c>
      <c r="K90" s="33" t="str">
        <f aca="false">IF(F90="","",IF(F90="STRING","VARCHAR("&amp;G90&amp;")",F90)&amp;" "&amp;IF(H90="","NOT NULL","")&amp;" "&amp;IF(I90="","","DEFAULT "&amp;I90))</f>
        <v>DATETIME  DEFAULT NULL</v>
      </c>
      <c r="L90" s="29" t="str">
        <f aca="false">IF(J90="pk","PRIMARY KEY ("&amp;E90&amp;")",IF(J90="u","UNIQUE ","")&amp;IF(OR(J90="i",J90="u"),"KEY "&amp;E90&amp;" ("&amp;E90&amp;")",""))</f>
        <v>KEY deleted (deleted)</v>
      </c>
      <c r="M90" s="29" t="str">
        <f aca="false">TRIM(E90&amp;" "&amp;K90)&amp;IF(C90="id"," AUTO_INCREMENT","")</f>
        <v>deleted DATETIME DEFAULT NULL</v>
      </c>
      <c r="N90" s="29" t="str">
        <f aca="false">IF(M90="","",IF(N89="",N89,N89&amp;", ")&amp;M90)</f>
        <v>id INT NOT NULL AUTO_INCREMENT, text TEXT, menu_options TEXT, resource TEXT, special_order TINYINT, special_order_arg TEXT, cmchannel_id INT NOT NULL, state ENUM('pending','sending','sent','error') NOT NULL DEFAULT 'pending', try_count TINYINT NOT NULL DEFAULT 0, deleted DATETIME DEFAULT NULL</v>
      </c>
      <c r="O90" s="29" t="str">
        <f aca="false">IF(E90="","",O89&amp;IF(L90="","",", "&amp;L90))</f>
        <v>, PRIMARY KEY (id), KEY cmchannel_id (cmchannel_id), KEY state (state), KEY try_count (try_count), KEY deleted (deleted)</v>
      </c>
      <c r="P90" s="29" t="str">
        <f aca="false">IF(AND(E90&lt;&gt;"",E91=""),"DROP TABLE IF EXISTS "&amp;D90&amp;"; ","")</f>
        <v/>
      </c>
      <c r="Q90" s="29" t="str">
        <f aca="false">IF(AND(E90&lt;&gt;"",E91=""),"CREATE TABLE IF NOT EXISTS "&amp;D90&amp;" ( "&amp;N90&amp;" "&amp;O90&amp;" ) ENGINE=InnoDB  DEFAULT CHARSET=utf8mb4 AUTO_INCREMENT=1 ;","")</f>
        <v/>
      </c>
      <c r="R90" s="29" t="str">
        <f aca="false">P90&amp;Q90</f>
        <v/>
      </c>
      <c r="S90" s="0"/>
      <c r="T90" s="0"/>
      <c r="U90" s="0"/>
      <c r="V90" s="0"/>
      <c r="W90" s="0" t="str">
        <f aca="false">IF(B90&lt;&gt;"",B90,W89)</f>
        <v>telegram_queue</v>
      </c>
      <c r="X90" s="0" t="str">
        <f aca="false">IF(B90&lt;&gt;"","ALTER TABLE "&amp;B90&amp;" CONVERT TO CHARACTER SET utf8mb4 COLLATE utf8mb4_unicode_ci;",IF(F90="STRING","ALTER TABLE "&amp;W90&amp;" CHANGE "&amp;C90&amp;" "&amp;C90&amp;" VARCHAR("&amp;G90&amp;") CHARACTER SET utf8mb4 COLLATE utf8mb4_unicode_ci;",IF(OR(F90="TEXT",F90="LONGTEXT"),"ALTER TABLE "&amp;W90&amp;" CHANGE "&amp;C90&amp;" "&amp;C90&amp;" "&amp;F90&amp;" CHARACTER SET utf8mb4 COLLATE utf8mb4_unicode_ci;","")))</f>
        <v/>
      </c>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2.8" hidden="false" customHeight="false" outlineLevel="0" collapsed="false">
      <c r="A91" s="0"/>
      <c r="B91" s="0"/>
      <c r="C91" s="34" t="s">
        <v>394</v>
      </c>
      <c r="D91" s="29" t="str">
        <f aca="false">IF(B91&lt;&gt;"",B91,IF(D90&lt;&gt;"",D90,""))</f>
        <v>telegram_queue</v>
      </c>
      <c r="E91" s="29" t="str">
        <f aca="false">LOWER(C91)</f>
        <v>updated</v>
      </c>
      <c r="F91" s="35" t="s">
        <v>395</v>
      </c>
      <c r="G91" s="36" t="s">
        <v>36</v>
      </c>
      <c r="H91" s="38" t="s">
        <v>36</v>
      </c>
      <c r="I91" s="38" t="s">
        <v>396</v>
      </c>
      <c r="J91" s="38" t="s">
        <v>384</v>
      </c>
      <c r="K91" s="33" t="str">
        <f aca="false">IF(F91="","",IF(F91="STRING","VARCHAR("&amp;G91&amp;")",F91)&amp;" "&amp;IF(H91="","NOT NULL","")&amp;" "&amp;IF(I91="","","DEFAULT "&amp;I91))</f>
        <v>TIMESTAMP  DEFAULT CURRENT_TIMESTAMP ON UPDATE CURRENT_TIMESTAMP</v>
      </c>
      <c r="L91" s="29" t="str">
        <f aca="false">IF(J91="pk","PRIMARY KEY ("&amp;E91&amp;")",IF(J91="u","UNIQUE ","")&amp;IF(OR(J91="i",J91="u"),"KEY "&amp;E91&amp;" ("&amp;E91&amp;")",""))</f>
        <v>KEY updated (updated)</v>
      </c>
      <c r="M91" s="29" t="str">
        <f aca="false">TRIM(E91&amp;" "&amp;K91)&amp;IF(C91="id"," AUTO_INCREMENT","")</f>
        <v>updated TIMESTAMP DEFAULT CURRENT_TIMESTAMP ON UPDATE CURRENT_TIMESTAMP</v>
      </c>
      <c r="N91" s="29" t="str">
        <f aca="false">IF(M91="","",IF(N90="",N90,N90&amp;", ")&amp;M91)</f>
        <v>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v>
      </c>
      <c r="O91" s="29" t="str">
        <f aca="false">IF(E91="","",O90&amp;IF(L91="","",", "&amp;L91))</f>
        <v>, PRIMARY KEY (id), KEY cmchannel_id (cmchannel_id), KEY state (state), KEY try_count (try_count), KEY deleted (deleted), KEY updated (updated)</v>
      </c>
      <c r="P91" s="29" t="str">
        <f aca="false">IF(AND(E91&lt;&gt;"",E92=""),"DROP TABLE IF EXISTS "&amp;D91&amp;"; ","")</f>
        <v/>
      </c>
      <c r="Q91" s="29" t="str">
        <f aca="false">IF(AND(E91&lt;&gt;"",E92=""),"CREATE TABLE IF NOT EXISTS "&amp;D91&amp;" ( "&amp;N91&amp;" "&amp;O91&amp;" ) ENGINE=InnoDB  DEFAULT CHARSET=utf8mb4 AUTO_INCREMENT=1 ;","")</f>
        <v/>
      </c>
      <c r="R91" s="29" t="str">
        <f aca="false">P91&amp;Q91</f>
        <v/>
      </c>
      <c r="S91" s="0"/>
      <c r="T91" s="0"/>
      <c r="U91" s="0"/>
      <c r="V91" s="0"/>
      <c r="W91" s="0" t="str">
        <f aca="false">IF(B91&lt;&gt;"",B91,W90)</f>
        <v>telegram_queue</v>
      </c>
      <c r="X91" s="0" t="str">
        <f aca="false">IF(B91&lt;&gt;"","ALTER TABLE "&amp;B91&amp;" CONVERT TO CHARACTER SET utf8mb4 COLLATE utf8mb4_unicode_ci;",IF(F91="STRING","ALTER TABLE "&amp;W91&amp;" CHANGE "&amp;C91&amp;" "&amp;C91&amp;" VARCHAR("&amp;G91&amp;") CHARACTER SET utf8mb4 COLLATE utf8mb4_unicode_ci;",IF(OR(F91="TEXT",F91="LONGTEXT"),"ALTER TABLE "&amp;W91&amp;" CHANGE "&amp;C91&amp;" "&amp;C91&amp;" "&amp;F91&amp;" CHARACTER SET utf8mb4 COLLATE utf8mb4_unicode_ci;","")))</f>
        <v/>
      </c>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2.8" hidden="false" customHeight="false" outlineLevel="0" collapsed="false">
      <c r="A92" s="0"/>
      <c r="B92" s="0"/>
      <c r="C92" s="34" t="s">
        <v>397</v>
      </c>
      <c r="D92" s="29" t="str">
        <f aca="false">IF(B92&lt;&gt;"",B92,IF(D91&lt;&gt;"",D91,""))</f>
        <v>telegram_queue</v>
      </c>
      <c r="E92" s="29" t="str">
        <f aca="false">LOWER(C92)</f>
        <v>rand</v>
      </c>
      <c r="F92" s="35" t="s">
        <v>386</v>
      </c>
      <c r="G92" s="36" t="n">
        <v>8</v>
      </c>
      <c r="H92" s="38"/>
      <c r="I92" s="38" t="n">
        <v>12345678</v>
      </c>
      <c r="J92" s="38"/>
      <c r="K92" s="33" t="str">
        <f aca="false">IF(F92="","",IF(F92="STRING","VARCHAR("&amp;G92&amp;")",F92)&amp;" "&amp;IF(H92="","NOT NULL","")&amp;" "&amp;IF(I92="","","DEFAULT "&amp;I92))</f>
        <v>VARCHAR(8) NOT NULL DEFAULT 12345678</v>
      </c>
      <c r="L92" s="29" t="str">
        <f aca="false">IF(J92="pk","PRIMARY KEY ("&amp;E92&amp;")",IF(J92="u","UNIQUE ","")&amp;IF(OR(J92="i",J92="u"),"KEY "&amp;E92&amp;" ("&amp;E92&amp;")",""))</f>
        <v/>
      </c>
      <c r="M92" s="29" t="str">
        <f aca="false">TRIM(E92&amp;" "&amp;K92)&amp;IF(C92="id"," AUTO_INCREMENT","")</f>
        <v>rand VARCHAR(8) NOT NULL DEFAULT 12345678</v>
      </c>
      <c r="N92" s="29" t="str">
        <f aca="false">IF(M92="","",IF(N91="",N91,N91&amp;", ")&amp;M92)</f>
        <v>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v>
      </c>
      <c r="O92" s="29" t="str">
        <f aca="false">IF(E92="","",O91&amp;IF(L92="","",", "&amp;L92))</f>
        <v>, PRIMARY KEY (id), KEY cmchannel_id (cmchannel_id), KEY state (state), KEY try_count (try_count), KEY deleted (deleted), KEY updated (updated)</v>
      </c>
      <c r="P92" s="29" t="str">
        <f aca="false">IF(AND(E92&lt;&gt;"",E93=""),"DROP TABLE IF EXISTS "&amp;D92&amp;"; ","")</f>
        <v>DROP TABLE IF EXISTS telegram_queue;</v>
      </c>
      <c r="Q92" s="29" t="str">
        <f aca="false">IF(AND(E92&lt;&gt;"",E93=""),"CREATE TABLE IF NOT EXISTS "&amp;D92&amp;" ( "&amp;N92&amp;" "&amp;O92&amp;" ) ENGINE=InnoDB  DEFAULT CHARSET=utf8mb4 AUTO_INCREMENT=1 ;","")</f>
        <v>CREATE TABLE IF NOT EXISTS telegram_queue ( 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 , PRIMARY KEY (id), KEY cmchannel_id (cmchannel_id), KEY state (state), KEY try_count (try_count), KEY deleted (deleted), KEY updated (updated) ) ENGINE=InnoDB  DEFAULT CHARSET=utf8mb4 AUTO_INCREMENT=1 ;</v>
      </c>
      <c r="R92" s="29" t="str">
        <f aca="false">P92&amp;Q92</f>
        <v>DROP TABLE IF EXISTS telegram_queue; CREATE TABLE IF NOT EXISTS telegram_queue ( 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 , PRIMARY KEY (id), KEY cmchannel_id (cmchannel_id), KEY state (state), KEY try_count (try_count), KEY deleted (deleted), KEY updated (updated) ) ENGINE=InnoDB  DEFAULT CHARSET=utf8mb4 AUTO_INCREMENT=1 ;</v>
      </c>
      <c r="S92" s="0"/>
      <c r="T92" s="0"/>
      <c r="U92" s="0"/>
      <c r="V92" s="0"/>
      <c r="W92" s="0" t="str">
        <f aca="false">IF(B92&lt;&gt;"",B92,W91)</f>
        <v>telegram_queue</v>
      </c>
      <c r="X92" s="0" t="str">
        <f aca="false">IF(B92&lt;&gt;"","ALTER TABLE "&amp;B92&amp;" CONVERT TO CHARACTER SET utf8mb4 COLLATE utf8mb4_unicode_ci;",IF(F92="STRING","ALTER TABLE "&amp;W92&amp;" CHANGE "&amp;C92&amp;" "&amp;C92&amp;" VARCHAR("&amp;G92&amp;") CHARACTER SET utf8mb4 COLLATE utf8mb4_unicode_ci;",IF(OR(F92="TEXT",F92="LONGTEXT"),"ALTER TABLE "&amp;W92&amp;" CHANGE "&amp;C92&amp;" "&amp;C92&amp;" "&amp;F92&amp;" CHARACTER SET utf8mb4 COLLATE utf8mb4_unicode_ci;","")))</f>
        <v>ALTER TABLE telegram_queue CHANGE rand rand VARCHAR(8) CHARACTER SET utf8mb4 COLLATE utf8mb4_unicode_ci;</v>
      </c>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2.8" hidden="false" customHeight="false" outlineLevel="0" collapsed="false">
      <c r="A93" s="0"/>
      <c r="B93" s="0"/>
      <c r="C93" s="34"/>
      <c r="D93" s="29" t="str">
        <f aca="false">IF(B93&lt;&gt;"",B93,IF(D92&lt;&gt;"",D92,""))</f>
        <v>telegram_queue</v>
      </c>
      <c r="E93" s="29" t="str">
        <f aca="false">LOWER(C93)</f>
        <v/>
      </c>
      <c r="F93" s="35"/>
      <c r="G93" s="36"/>
      <c r="H93" s="38"/>
      <c r="I93" s="38"/>
      <c r="J93" s="38"/>
      <c r="K93" s="33" t="str">
        <f aca="false">IF(F93="","",IF(F93="STRING","VARCHAR("&amp;G93&amp;")",F93)&amp;" "&amp;IF(H93="","NOT NULL","")&amp;" "&amp;IF(I93="","","DEFAULT "&amp;I93))</f>
        <v/>
      </c>
      <c r="L93" s="29" t="str">
        <f aca="false">IF(J93="pk","PRIMARY KEY ("&amp;E93&amp;")",IF(J93="u","UNIQUE ","")&amp;IF(OR(J93="i",J93="u"),"KEY "&amp;E93&amp;" ("&amp;E93&amp;")",""))</f>
        <v/>
      </c>
      <c r="M93" s="29" t="str">
        <f aca="false">TRIM(E93&amp;" "&amp;K93)&amp;IF(C93="id"," AUTO_INCREMENT","")</f>
        <v/>
      </c>
      <c r="N93" s="29" t="str">
        <f aca="false">IF(M93="","",IF(N92="",N92,N92&amp;", ")&amp;M93)</f>
        <v/>
      </c>
      <c r="O93" s="29" t="str">
        <f aca="false">IF(E93="","",O92&amp;IF(L93="","",", "&amp;L93))</f>
        <v/>
      </c>
      <c r="P93" s="29" t="str">
        <f aca="false">IF(AND(E93&lt;&gt;"",E94=""),"DROP TABLE IF EXISTS "&amp;D93&amp;"; ","")</f>
        <v/>
      </c>
      <c r="Q93" s="29" t="str">
        <f aca="false">IF(AND(E93&lt;&gt;"",E94=""),"CREATE TABLE IF NOT EXISTS "&amp;D93&amp;" ( "&amp;N93&amp;" "&amp;O93&amp;" ) ENGINE=InnoDB  DEFAULT CHARSET=utf8mb4 AUTO_INCREMENT=1 ;","")</f>
        <v/>
      </c>
      <c r="R93" s="29" t="str">
        <f aca="false">P93&amp;Q93</f>
        <v/>
      </c>
      <c r="S93" s="0"/>
      <c r="T93" s="0"/>
      <c r="U93" s="0"/>
      <c r="V93" s="0"/>
      <c r="W93" s="0" t="str">
        <f aca="false">IF(B93&lt;&gt;"",B93,W92)</f>
        <v>telegram_queue</v>
      </c>
      <c r="X93" s="0" t="str">
        <f aca="false">IF(B93&lt;&gt;"","ALTER TABLE "&amp;B93&amp;" CONVERT TO CHARACTER SET utf8mb4 COLLATE utf8mb4_unicode_ci;",IF(F93="STRING","ALTER TABLE "&amp;W93&amp;" CHANGE "&amp;C93&amp;" "&amp;C93&amp;" VARCHAR("&amp;G93&amp;") CHARACTER SET utf8mb4 COLLATE utf8mb4_unicode_ci;",IF(OR(F93="TEXT",F93="LONGTEXT"),"ALTER TABLE "&amp;W93&amp;" CHANGE "&amp;C93&amp;" "&amp;C93&amp;" "&amp;F93&amp;" CHARACTER SET utf8mb4 COLLATE utf8mb4_unicode_ci;","")))</f>
        <v/>
      </c>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s="26" customFormat="true" ht="12.8" hidden="false" customHeight="false" outlineLevel="0" collapsed="false">
      <c r="B94" s="27" t="s">
        <v>443</v>
      </c>
      <c r="C94" s="28"/>
      <c r="D94" s="29" t="str">
        <f aca="false">IF(B94&lt;&gt;"",B94,IF(D93&lt;&gt;"",D93,""))</f>
        <v>telegram_logbot</v>
      </c>
      <c r="E94" s="29" t="str">
        <f aca="false">LOWER(C94)</f>
        <v/>
      </c>
      <c r="F94" s="30"/>
      <c r="G94" s="31"/>
      <c r="H94" s="32"/>
      <c r="I94" s="32"/>
      <c r="J94" s="32"/>
      <c r="K94" s="33" t="str">
        <f aca="false">IF(F94="","",IF(F94="STRING","VARCHAR("&amp;G94&amp;")",F94)&amp;" "&amp;IF(H94="","NOT NULL","")&amp;" "&amp;IF(I94="","","DEFAULT "&amp;I94))</f>
        <v/>
      </c>
      <c r="L94" s="29" t="str">
        <f aca="false">IF(J94="pk","PRIMARY KEY ("&amp;E94&amp;")",IF(J94="u","UNIQUE ","")&amp;IF(OR(J94="i",J94="u"),"KEY "&amp;E94&amp;" ("&amp;E94&amp;")",""))</f>
        <v/>
      </c>
      <c r="M94" s="29" t="str">
        <f aca="false">TRIM(E94&amp;" "&amp;K94)&amp;IF(C94="id"," AUTO_INCREMENT","")</f>
        <v/>
      </c>
      <c r="N94" s="29" t="str">
        <f aca="false">IF(M94="","",IF(N93="",N93,N93&amp;", ")&amp;M94)</f>
        <v/>
      </c>
      <c r="O94" s="29" t="str">
        <f aca="false">IF(E94="","",O93&amp;IF(L94="","",", "&amp;L94))</f>
        <v/>
      </c>
      <c r="P94" s="29" t="str">
        <f aca="false">IF(AND(E94&lt;&gt;"",E95=""),"DROP TABLE IF EXISTS "&amp;D94&amp;"; ","")</f>
        <v/>
      </c>
      <c r="Q94" s="29" t="str">
        <f aca="false">IF(AND(E94&lt;&gt;"",E95=""),"CREATE TABLE IF NOT EXISTS "&amp;D94&amp;" ( "&amp;N94&amp;" "&amp;O94&amp;" ) ENGINE=InnoDB  DEFAULT CHARSET=utf8mb4 AUTO_INCREMENT=1 ;","")</f>
        <v/>
      </c>
      <c r="R94" s="29" t="str">
        <f aca="false">P94&amp;Q94</f>
        <v/>
      </c>
      <c r="W94" s="26" t="str">
        <f aca="false">IF(B94&lt;&gt;"",B94,W93)</f>
        <v>telegram_logbot</v>
      </c>
      <c r="X94" s="26" t="str">
        <f aca="false">IF(B94&lt;&gt;"","ALTER TABLE "&amp;B94&amp;" CONVERT TO CHARACTER SET utf8mb4 COLLATE utf8mb4_unicode_ci;",IF(F94="STRING","ALTER TABLE "&amp;W94&amp;" CHANGE "&amp;C94&amp;" "&amp;C94&amp;" VARCHAR("&amp;G94&amp;") CHARACTER SET utf8mb4 COLLATE utf8mb4_unicode_ci;",IF(OR(F94="TEXT",F94="LONGTEXT"),"ALTER TABLE "&amp;W94&amp;" CHANGE "&amp;C94&amp;" "&amp;C94&amp;" "&amp;F94&amp;" CHARACTER SET utf8mb4 COLLATE utf8mb4_unicode_ci;","")))</f>
        <v>ALTER TABLE telegram_logbot CONVERT TO CHARACTER SET utf8mb4 COLLATE utf8mb4_unicode_ci;</v>
      </c>
    </row>
    <row r="95" customFormat="false" ht="12.8" hidden="false" customHeight="false" outlineLevel="0" collapsed="false">
      <c r="A95" s="0"/>
      <c r="B95" s="0"/>
      <c r="C95" s="34" t="s">
        <v>245</v>
      </c>
      <c r="D95" s="29" t="str">
        <f aca="false">IF(B95&lt;&gt;"",B95,IF(D94&lt;&gt;"",D94,""))</f>
        <v>telegram_logbot</v>
      </c>
      <c r="E95" s="29" t="str">
        <f aca="false">LOWER(C95)</f>
        <v>id</v>
      </c>
      <c r="F95" s="35" t="s">
        <v>381</v>
      </c>
      <c r="G95" s="36"/>
      <c r="H95" s="37"/>
      <c r="I95" s="37"/>
      <c r="J95" s="38" t="s">
        <v>382</v>
      </c>
      <c r="K95" s="33" t="str">
        <f aca="false">IF(F95="","",IF(F95="STRING","VARCHAR("&amp;G95&amp;")",F95)&amp;" "&amp;IF(H95="","NOT NULL","")&amp;" "&amp;IF(I95="","","DEFAULT "&amp;I95))</f>
        <v>INT NOT NULL</v>
      </c>
      <c r="L95" s="29" t="str">
        <f aca="false">IF(J95="pk","PRIMARY KEY ("&amp;E95&amp;")",IF(J95="u","UNIQUE ","")&amp;IF(OR(J95="i",J95="u"),"KEY "&amp;E95&amp;" ("&amp;E95&amp;")",""))</f>
        <v>PRIMARY KEY (id)</v>
      </c>
      <c r="M95" s="29" t="str">
        <f aca="false">TRIM(E95&amp;" "&amp;K95)&amp;IF(C95="id"," AUTO_INCREMENT","")</f>
        <v>id INT NOT NULL AUTO_INCREMENT</v>
      </c>
      <c r="N95" s="29" t="str">
        <f aca="false">IF(M95="","",IF(N94="",N94,N94&amp;", ")&amp;M95)</f>
        <v>id INT NOT NULL AUTO_INCREMENT</v>
      </c>
      <c r="O95" s="29" t="str">
        <f aca="false">IF(E95="","",O94&amp;IF(L95="","",", "&amp;L95))</f>
        <v>, PRIMARY KEY (id)</v>
      </c>
      <c r="P95" s="29" t="str">
        <f aca="false">IF(AND(E95&lt;&gt;"",E96=""),"DROP TABLE IF EXISTS "&amp;D95&amp;"; ","")</f>
        <v/>
      </c>
      <c r="Q95" s="29" t="str">
        <f aca="false">IF(AND(E95&lt;&gt;"",E96=""),"CREATE TABLE IF NOT EXISTS "&amp;D95&amp;" ( "&amp;N95&amp;" "&amp;O95&amp;" ) ENGINE=InnoDB  DEFAULT CHARSET=utf8mb4 AUTO_INCREMENT=1 ;","")</f>
        <v/>
      </c>
      <c r="R95" s="29" t="str">
        <f aca="false">P95&amp;Q95</f>
        <v/>
      </c>
      <c r="S95" s="0"/>
      <c r="T95" s="0"/>
      <c r="U95" s="0"/>
      <c r="V95" s="0"/>
      <c r="W95" s="0" t="str">
        <f aca="false">IF(B95&lt;&gt;"",B95,W94)</f>
        <v>telegram_logbot</v>
      </c>
      <c r="X95" s="0" t="str">
        <f aca="false">IF(B95&lt;&gt;"","ALTER TABLE "&amp;B95&amp;" CONVERT TO CHARACTER SET utf8mb4 COLLATE utf8mb4_unicode_ci;",IF(F95="STRING","ALTER TABLE "&amp;W95&amp;" CHANGE "&amp;C95&amp;" "&amp;C95&amp;" VARCHAR("&amp;G95&amp;") CHARACTER SET utf8mb4 COLLATE utf8mb4_unicode_ci;",IF(OR(F95="TEXT",F95="LONGTEXT"),"ALTER TABLE "&amp;W95&amp;" CHANGE "&amp;C95&amp;" "&amp;C95&amp;" "&amp;F95&amp;" CHARACTER SET utf8mb4 COLLATE utf8mb4_unicode_ci;","")))</f>
        <v/>
      </c>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2.8" hidden="false" customHeight="false" outlineLevel="0" collapsed="false">
      <c r="A96" s="0"/>
      <c r="B96" s="0"/>
      <c r="C96" s="34" t="s">
        <v>444</v>
      </c>
      <c r="D96" s="29" t="str">
        <f aca="false">IF(B96&lt;&gt;"",B96,IF(D95&lt;&gt;"",D95,""))</f>
        <v>telegram_logbot</v>
      </c>
      <c r="E96" s="29" t="str">
        <f aca="false">LOWER(C96)</f>
        <v>bb_bot_id</v>
      </c>
      <c r="F96" s="35" t="s">
        <v>381</v>
      </c>
      <c r="G96" s="39"/>
      <c r="H96" s="38"/>
      <c r="I96" s="37"/>
      <c r="J96" s="38" t="s">
        <v>384</v>
      </c>
      <c r="K96" s="33" t="str">
        <f aca="false">IF(F96="","",IF(F96="STRING","VARCHAR("&amp;G96&amp;")",F96)&amp;" "&amp;IF(H96="","NOT NULL","")&amp;" "&amp;IF(I96="","","DEFAULT "&amp;I96))</f>
        <v>INT NOT NULL</v>
      </c>
      <c r="L96" s="29" t="str">
        <f aca="false">IF(J96="pk","PRIMARY KEY ("&amp;E96&amp;")",IF(J96="u","UNIQUE ","")&amp;IF(OR(J96="i",J96="u"),"KEY "&amp;E96&amp;" ("&amp;E96&amp;")",""))</f>
        <v>KEY bb_bot_id (bb_bot_id)</v>
      </c>
      <c r="M96" s="29" t="str">
        <f aca="false">TRIM(E96&amp;" "&amp;K96)&amp;IF(C96="id"," AUTO_INCREMENT","")</f>
        <v>bb_bot_id INT NOT NULL</v>
      </c>
      <c r="N96" s="29" t="str">
        <f aca="false">IF(M96="","",IF(N95="",N95,N95&amp;", ")&amp;M96)</f>
        <v>id INT NOT NULL AUTO_INCREMENT, bb_bot_id INT NOT NULL</v>
      </c>
      <c r="O96" s="29" t="str">
        <f aca="false">IF(E96="","",O95&amp;IF(L96="","",", "&amp;L96))</f>
        <v>, PRIMARY KEY (id), KEY bb_bot_id (bb_bot_id)</v>
      </c>
      <c r="P96" s="29" t="str">
        <f aca="false">IF(AND(E96&lt;&gt;"",E97=""),"DROP TABLE IF EXISTS "&amp;D96&amp;"; ","")</f>
        <v/>
      </c>
      <c r="Q96" s="29" t="str">
        <f aca="false">IF(AND(E96&lt;&gt;"",E97=""),"CREATE TABLE IF NOT EXISTS "&amp;D96&amp;" ( "&amp;N96&amp;" "&amp;O96&amp;" ) ENGINE=InnoDB  DEFAULT CHARSET=utf8mb4 AUTO_INCREMENT=1 ;","")</f>
        <v/>
      </c>
      <c r="R96" s="29" t="str">
        <f aca="false">P96&amp;Q96</f>
        <v/>
      </c>
      <c r="S96" s="0"/>
      <c r="T96" s="0"/>
      <c r="U96" s="0"/>
      <c r="V96" s="0"/>
      <c r="W96" s="0" t="str">
        <f aca="false">IF(B96&lt;&gt;"",B96,W95)</f>
        <v>telegram_logbot</v>
      </c>
      <c r="X96" s="0" t="str">
        <f aca="false">IF(B96&lt;&gt;"","ALTER TABLE "&amp;B96&amp;" CONVERT TO CHARACTER SET utf8mb4 COLLATE utf8mb4_unicode_ci;",IF(F96="STRING","ALTER TABLE "&amp;W96&amp;" CHANGE "&amp;C96&amp;" "&amp;C96&amp;" VARCHAR("&amp;G96&amp;") CHARACTER SET utf8mb4 COLLATE utf8mb4_unicode_ci;",IF(OR(F96="TEXT",F96="LONGTEXT"),"ALTER TABLE "&amp;W96&amp;" CHANGE "&amp;C96&amp;" "&amp;C96&amp;" "&amp;F96&amp;" CHARACTER SET utf8mb4 COLLATE utf8mb4_unicode_ci;","")))</f>
        <v/>
      </c>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2.8" hidden="false" customHeight="false" outlineLevel="0" collapsed="false">
      <c r="A97" s="0"/>
      <c r="B97" s="0"/>
      <c r="C97" s="34" t="s">
        <v>445</v>
      </c>
      <c r="D97" s="29" t="str">
        <f aca="false">IF(B97&lt;&gt;"",B97,IF(D96&lt;&gt;"",D96,""))</f>
        <v>telegram_logbot</v>
      </c>
      <c r="E97" s="29" t="str">
        <f aca="false">LOWER(C97)</f>
        <v>cm_full_user_name</v>
      </c>
      <c r="F97" s="35" t="s">
        <v>386</v>
      </c>
      <c r="G97" s="39" t="n">
        <v>64</v>
      </c>
      <c r="H97" s="38"/>
      <c r="I97" s="37"/>
      <c r="J97" s="38" t="s">
        <v>384</v>
      </c>
      <c r="K97" s="33" t="str">
        <f aca="false">IF(F97="","",IF(F97="STRING","VARCHAR("&amp;G97&amp;")",F97)&amp;" "&amp;IF(H97="","NOT NULL","")&amp;" "&amp;IF(I97="","","DEFAULT "&amp;I97))</f>
        <v>VARCHAR(64) NOT NULL</v>
      </c>
      <c r="L97" s="29" t="str">
        <f aca="false">IF(J97="pk","PRIMARY KEY ("&amp;E97&amp;")",IF(J97="u","UNIQUE ","")&amp;IF(OR(J97="i",J97="u"),"KEY "&amp;E97&amp;" ("&amp;E97&amp;")",""))</f>
        <v>KEY cm_full_user_name (cm_full_user_name)</v>
      </c>
      <c r="M97" s="29" t="str">
        <f aca="false">TRIM(E97&amp;" "&amp;K97)&amp;IF(C97="id"," AUTO_INCREMENT","")</f>
        <v>cm_full_user_name VARCHAR(64) NOT NULL</v>
      </c>
      <c r="N97" s="29" t="str">
        <f aca="false">IF(M97="","",IF(N96="",N96,N96&amp;", ")&amp;M97)</f>
        <v>id INT NOT NULL AUTO_INCREMENT, bb_bot_id INT NOT NULL, cm_full_user_name VARCHAR(64) NOT NULL</v>
      </c>
      <c r="O97" s="29" t="str">
        <f aca="false">IF(E97="","",O96&amp;IF(L97="","",", "&amp;L97))</f>
        <v>, PRIMARY KEY (id), KEY bb_bot_id (bb_bot_id), KEY cm_full_user_name (cm_full_user_name)</v>
      </c>
      <c r="P97" s="29" t="str">
        <f aca="false">IF(AND(E97&lt;&gt;"",E98=""),"DROP TABLE IF EXISTS "&amp;D97&amp;"; ","")</f>
        <v/>
      </c>
      <c r="Q97" s="29" t="str">
        <f aca="false">IF(AND(E97&lt;&gt;"",E98=""),"CREATE TABLE IF NOT EXISTS "&amp;D97&amp;" ( "&amp;N97&amp;" "&amp;O97&amp;" ) ENGINE=InnoDB  DEFAULT CHARSET=utf8mb4 AUTO_INCREMENT=1 ;","")</f>
        <v/>
      </c>
      <c r="R97" s="29" t="str">
        <f aca="false">P97&amp;Q97</f>
        <v/>
      </c>
      <c r="S97" s="0"/>
      <c r="T97" s="0"/>
      <c r="U97" s="0"/>
      <c r="V97" s="0"/>
      <c r="W97" s="0" t="str">
        <f aca="false">IF(B97&lt;&gt;"",B97,W96)</f>
        <v>telegram_logbot</v>
      </c>
      <c r="X97" s="0" t="str">
        <f aca="false">IF(B97&lt;&gt;"","ALTER TABLE "&amp;B97&amp;" CONVERT TO CHARACTER SET utf8mb4 COLLATE utf8mb4_unicode_ci;",IF(F97="STRING","ALTER TABLE "&amp;W97&amp;" CHANGE "&amp;C97&amp;" "&amp;C97&amp;" VARCHAR("&amp;G97&amp;") CHARACTER SET utf8mb4 COLLATE utf8mb4_unicode_ci;",IF(OR(F97="TEXT",F97="LONGTEXT"),"ALTER TABLE "&amp;W97&amp;" CHANGE "&amp;C97&amp;" "&amp;C97&amp;" "&amp;F97&amp;" CHARACTER SET utf8mb4 COLLATE utf8mb4_unicode_ci;","")))</f>
        <v>ALTER TABLE telegram_logbot CHANGE cm_full_user_name cm_full_user_name VARCHAR(64) CHARACTER SET utf8mb4 COLLATE utf8mb4_unicode_ci;</v>
      </c>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2.8" hidden="false" customHeight="false" outlineLevel="0" collapsed="false">
      <c r="A98" s="0"/>
      <c r="B98" s="0"/>
      <c r="C98" s="34" t="s">
        <v>438</v>
      </c>
      <c r="D98" s="29" t="str">
        <f aca="false">IF(B98&lt;&gt;"",B98,IF(D97&lt;&gt;"",D97,""))</f>
        <v>telegram_logbot</v>
      </c>
      <c r="E98" s="29" t="str">
        <f aca="false">LOWER(C98)</f>
        <v>cmchannel_id</v>
      </c>
      <c r="F98" s="35" t="s">
        <v>381</v>
      </c>
      <c r="G98" s="39"/>
      <c r="H98" s="38"/>
      <c r="I98" s="37"/>
      <c r="J98" s="37"/>
      <c r="K98" s="33" t="str">
        <f aca="false">IF(F98="","",IF(F98="STRING","VARCHAR("&amp;G98&amp;")",F98)&amp;" "&amp;IF(H98="","NOT NULL","")&amp;" "&amp;IF(I98="","","DEFAULT "&amp;I98))</f>
        <v>INT NOT NULL</v>
      </c>
      <c r="L98" s="29" t="str">
        <f aca="false">IF(J98="pk","PRIMARY KEY ("&amp;E98&amp;")",IF(J98="u","UNIQUE ","")&amp;IF(OR(J98="i",J98="u"),"KEY "&amp;E98&amp;" ("&amp;E98&amp;")",""))</f>
        <v/>
      </c>
      <c r="M98" s="29" t="str">
        <f aca="false">TRIM(E98&amp;" "&amp;K98)&amp;IF(C98="id"," AUTO_INCREMENT","")</f>
        <v>cmchannel_id INT NOT NULL</v>
      </c>
      <c r="N98" s="29" t="str">
        <f aca="false">IF(M98="","",IF(N97="",N97,N97&amp;", ")&amp;M98)</f>
        <v>id INT NOT NULL AUTO_INCREMENT, bb_bot_id INT NOT NULL, cm_full_user_name VARCHAR(64) NOT NULL, cmchannel_id INT NOT NULL</v>
      </c>
      <c r="O98" s="29" t="str">
        <f aca="false">IF(E98="","",O97&amp;IF(L98="","",", "&amp;L98))</f>
        <v>, PRIMARY KEY (id), KEY bb_bot_id (bb_bot_id), KEY cm_full_user_name (cm_full_user_name)</v>
      </c>
      <c r="P98" s="29" t="str">
        <f aca="false">IF(AND(E98&lt;&gt;"",E99=""),"DROP TABLE IF EXISTS "&amp;D98&amp;"; ","")</f>
        <v/>
      </c>
      <c r="Q98" s="29" t="str">
        <f aca="false">IF(AND(E98&lt;&gt;"",E99=""),"CREATE TABLE IF NOT EXISTS "&amp;D98&amp;" ( "&amp;N98&amp;" "&amp;O98&amp;" ) ENGINE=InnoDB  DEFAULT CHARSET=utf8mb4 AUTO_INCREMENT=1 ;","")</f>
        <v/>
      </c>
      <c r="R98" s="29" t="str">
        <f aca="false">P98&amp;Q98</f>
        <v/>
      </c>
      <c r="S98" s="0"/>
      <c r="T98" s="0"/>
      <c r="U98" s="0"/>
      <c r="V98" s="0"/>
      <c r="W98" s="0" t="str">
        <f aca="false">IF(B98&lt;&gt;"",B98,W97)</f>
        <v>telegram_logbot</v>
      </c>
      <c r="X98" s="0" t="str">
        <f aca="false">IF(B98&lt;&gt;"","ALTER TABLE "&amp;B98&amp;" CONVERT TO CHARACTER SET utf8mb4 COLLATE utf8mb4_unicode_ci;",IF(F98="STRING","ALTER TABLE "&amp;W98&amp;" CHANGE "&amp;C98&amp;" "&amp;C98&amp;" VARCHAR("&amp;G98&amp;") CHARACTER SET utf8mb4 COLLATE utf8mb4_unicode_ci;",IF(OR(F98="TEXT",F98="LONGTEXT"),"ALTER TABLE "&amp;W98&amp;" CHANGE "&amp;C98&amp;" "&amp;C98&amp;" "&amp;F98&amp;" CHARACTER SET utf8mb4 COLLATE utf8mb4_unicode_ci;","")))</f>
        <v/>
      </c>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2.8" hidden="false" customHeight="false" outlineLevel="0" collapsed="false">
      <c r="A99" s="0"/>
      <c r="B99" s="0"/>
      <c r="C99" s="34" t="s">
        <v>390</v>
      </c>
      <c r="D99" s="29" t="str">
        <f aca="false">IF(B99&lt;&gt;"",B99,IF(D98&lt;&gt;"",D98,""))</f>
        <v>telegram_logbot</v>
      </c>
      <c r="E99" s="29" t="str">
        <f aca="false">LOWER(C99)</f>
        <v>deleted</v>
      </c>
      <c r="F99" s="35" t="s">
        <v>391</v>
      </c>
      <c r="G99" s="36"/>
      <c r="H99" s="38" t="s">
        <v>392</v>
      </c>
      <c r="I99" s="38" t="s">
        <v>393</v>
      </c>
      <c r="J99" s="38" t="s">
        <v>384</v>
      </c>
      <c r="K99" s="33" t="str">
        <f aca="false">IF(F99="","",IF(F99="STRING","VARCHAR("&amp;G99&amp;")",F99)&amp;" "&amp;IF(H99="","NOT NULL","")&amp;" "&amp;IF(I99="","","DEFAULT "&amp;I99))</f>
        <v>DATETIME  DEFAULT NULL</v>
      </c>
      <c r="L99" s="29" t="str">
        <f aca="false">IF(J99="pk","PRIMARY KEY ("&amp;E99&amp;")",IF(J99="u","UNIQUE ","")&amp;IF(OR(J99="i",J99="u"),"KEY "&amp;E99&amp;" ("&amp;E99&amp;")",""))</f>
        <v>KEY deleted (deleted)</v>
      </c>
      <c r="M99" s="29" t="str">
        <f aca="false">TRIM(E99&amp;" "&amp;K99)&amp;IF(C99="id"," AUTO_INCREMENT","")</f>
        <v>deleted DATETIME DEFAULT NULL</v>
      </c>
      <c r="N99" s="29" t="str">
        <f aca="false">IF(M99="","",IF(N98="",N98,N98&amp;", ")&amp;M99)</f>
        <v>id INT NOT NULL AUTO_INCREMENT, bb_bot_id INT NOT NULL, cm_full_user_name VARCHAR(64) NOT NULL, cmchannel_id INT NOT NULL, deleted DATETIME DEFAULT NULL</v>
      </c>
      <c r="O99" s="29" t="str">
        <f aca="false">IF(E99="","",O98&amp;IF(L99="","",", "&amp;L99))</f>
        <v>, PRIMARY KEY (id), KEY bb_bot_id (bb_bot_id), KEY cm_full_user_name (cm_full_user_name), KEY deleted (deleted)</v>
      </c>
      <c r="P99" s="29" t="str">
        <f aca="false">IF(AND(E99&lt;&gt;"",E100=""),"DROP TABLE IF EXISTS "&amp;D99&amp;"; ","")</f>
        <v/>
      </c>
      <c r="Q99" s="29" t="str">
        <f aca="false">IF(AND(E99&lt;&gt;"",E100=""),"CREATE TABLE IF NOT EXISTS "&amp;D99&amp;" ( "&amp;N99&amp;" "&amp;O99&amp;" ) ENGINE=InnoDB  DEFAULT CHARSET=utf8mb4 AUTO_INCREMENT=1 ;","")</f>
        <v/>
      </c>
      <c r="R99" s="29" t="str">
        <f aca="false">P99&amp;Q99</f>
        <v/>
      </c>
      <c r="S99" s="0"/>
      <c r="T99" s="0"/>
      <c r="U99" s="0"/>
      <c r="V99" s="0"/>
      <c r="W99" s="0" t="str">
        <f aca="false">IF(B99&lt;&gt;"",B99,W98)</f>
        <v>telegram_logbot</v>
      </c>
      <c r="X99" s="0" t="str">
        <f aca="false">IF(B99&lt;&gt;"","ALTER TABLE "&amp;B99&amp;" CONVERT TO CHARACTER SET utf8mb4 COLLATE utf8mb4_unicode_ci;",IF(F99="STRING","ALTER TABLE "&amp;W99&amp;" CHANGE "&amp;C99&amp;" "&amp;C99&amp;" VARCHAR("&amp;G99&amp;") CHARACTER SET utf8mb4 COLLATE utf8mb4_unicode_ci;",IF(OR(F99="TEXT",F99="LONGTEXT"),"ALTER TABLE "&amp;W99&amp;" CHANGE "&amp;C99&amp;" "&amp;C99&amp;" "&amp;F99&amp;" CHARACTER SET utf8mb4 COLLATE utf8mb4_unicode_ci;","")))</f>
        <v/>
      </c>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2.8" hidden="false" customHeight="false" outlineLevel="0" collapsed="false">
      <c r="A100" s="0"/>
      <c r="B100" s="0"/>
      <c r="C100" s="34" t="s">
        <v>394</v>
      </c>
      <c r="D100" s="29" t="str">
        <f aca="false">IF(B100&lt;&gt;"",B100,IF(D99&lt;&gt;"",D99,""))</f>
        <v>telegram_logbot</v>
      </c>
      <c r="E100" s="29" t="str">
        <f aca="false">LOWER(C100)</f>
        <v>updated</v>
      </c>
      <c r="F100" s="35" t="s">
        <v>395</v>
      </c>
      <c r="G100" s="36" t="s">
        <v>36</v>
      </c>
      <c r="H100" s="38" t="s">
        <v>36</v>
      </c>
      <c r="I100" s="38" t="s">
        <v>396</v>
      </c>
      <c r="J100" s="38" t="s">
        <v>384</v>
      </c>
      <c r="K100" s="33" t="str">
        <f aca="false">IF(F100="","",IF(F100="STRING","VARCHAR("&amp;G100&amp;")",F100)&amp;" "&amp;IF(H100="","NOT NULL","")&amp;" "&amp;IF(I100="","","DEFAULT "&amp;I100))</f>
        <v>TIMESTAMP  DEFAULT CURRENT_TIMESTAMP ON UPDATE CURRENT_TIMESTAMP</v>
      </c>
      <c r="L100" s="29" t="str">
        <f aca="false">IF(J100="pk","PRIMARY KEY ("&amp;E100&amp;")",IF(J100="u","UNIQUE ","")&amp;IF(OR(J100="i",J100="u"),"KEY "&amp;E100&amp;" ("&amp;E100&amp;")",""))</f>
        <v>KEY updated (updated)</v>
      </c>
      <c r="M100" s="29" t="str">
        <f aca="false">TRIM(E100&amp;" "&amp;K100)&amp;IF(C100="id"," AUTO_INCREMENT","")</f>
        <v>updated TIMESTAMP DEFAULT CURRENT_TIMESTAMP ON UPDATE CURRENT_TIMESTAMP</v>
      </c>
      <c r="N100" s="29" t="str">
        <f aca="false">IF(M100="","",IF(N99="",N99,N99&amp;", ")&amp;M100)</f>
        <v>id INT NOT NULL AUTO_INCREMENT, bb_bot_id INT NOT NULL, cm_full_user_name VARCHAR(64) NOT NULL, cmchannel_id INT NOT NULL, deleted DATETIME DEFAULT NULL, updated TIMESTAMP DEFAULT CURRENT_TIMESTAMP ON UPDATE CURRENT_TIMESTAMP</v>
      </c>
      <c r="O100" s="29" t="str">
        <f aca="false">IF(E100="","",O99&amp;IF(L100="","",", "&amp;L100))</f>
        <v>, PRIMARY KEY (id), KEY bb_bot_id (bb_bot_id), KEY cm_full_user_name (cm_full_user_name), KEY deleted (deleted), KEY updated (updated)</v>
      </c>
      <c r="P100" s="29" t="str">
        <f aca="false">IF(AND(E100&lt;&gt;"",E101=""),"DROP TABLE IF EXISTS "&amp;D100&amp;"; ","")</f>
        <v/>
      </c>
      <c r="Q100" s="29" t="str">
        <f aca="false">IF(AND(E100&lt;&gt;"",E101=""),"CREATE TABLE IF NOT EXISTS "&amp;D100&amp;" ( "&amp;N100&amp;" "&amp;O100&amp;" ) ENGINE=InnoDB  DEFAULT CHARSET=utf8mb4 AUTO_INCREMENT=1 ;","")</f>
        <v/>
      </c>
      <c r="R100" s="29" t="str">
        <f aca="false">P100&amp;Q100</f>
        <v/>
      </c>
      <c r="S100" s="0"/>
      <c r="T100" s="0"/>
      <c r="U100" s="0"/>
      <c r="V100" s="0"/>
      <c r="W100" s="0" t="str">
        <f aca="false">IF(B100&lt;&gt;"",B100,W99)</f>
        <v>telegram_logbot</v>
      </c>
      <c r="X100" s="0" t="str">
        <f aca="false">IF(B100&lt;&gt;"","ALTER TABLE "&amp;B100&amp;" CONVERT TO CHARACTER SET utf8mb4 COLLATE utf8mb4_unicode_ci;",IF(F100="STRING","ALTER TABLE "&amp;W100&amp;" CHANGE "&amp;C100&amp;" "&amp;C100&amp;" VARCHAR("&amp;G100&amp;") CHARACTER SET utf8mb4 COLLATE utf8mb4_unicode_ci;",IF(OR(F100="TEXT",F100="LONGTEXT"),"ALTER TABLE "&amp;W100&amp;" CHANGE "&amp;C100&amp;" "&amp;C100&amp;" "&amp;F100&amp;" CHARACTER SET utf8mb4 COLLATE utf8mb4_unicode_ci;","")))</f>
        <v/>
      </c>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2.8" hidden="false" customHeight="false" outlineLevel="0" collapsed="false">
      <c r="A101" s="0"/>
      <c r="B101" s="0"/>
      <c r="C101" s="34" t="s">
        <v>397</v>
      </c>
      <c r="D101" s="29" t="str">
        <f aca="false">IF(B101&lt;&gt;"",B101,IF(D100&lt;&gt;"",D100,""))</f>
        <v>telegram_logbot</v>
      </c>
      <c r="E101" s="29" t="str">
        <f aca="false">LOWER(C101)</f>
        <v>rand</v>
      </c>
      <c r="F101" s="35" t="s">
        <v>386</v>
      </c>
      <c r="G101" s="36" t="n">
        <v>8</v>
      </c>
      <c r="H101" s="38"/>
      <c r="I101" s="38" t="n">
        <v>12345678</v>
      </c>
      <c r="J101" s="38"/>
      <c r="K101" s="33" t="str">
        <f aca="false">IF(F101="","",IF(F101="STRING","VARCHAR("&amp;G101&amp;")",F101)&amp;" "&amp;IF(H101="","NOT NULL","")&amp;" "&amp;IF(I101="","","DEFAULT "&amp;I101))</f>
        <v>VARCHAR(8) NOT NULL DEFAULT 12345678</v>
      </c>
      <c r="L101" s="29" t="str">
        <f aca="false">IF(J101="pk","PRIMARY KEY ("&amp;E101&amp;")",IF(J101="u","UNIQUE ","")&amp;IF(OR(J101="i",J101="u"),"KEY "&amp;E101&amp;" ("&amp;E101&amp;")",""))</f>
        <v/>
      </c>
      <c r="M101" s="29" t="str">
        <f aca="false">TRIM(E101&amp;" "&amp;K101)&amp;IF(C101="id"," AUTO_INCREMENT","")</f>
        <v>rand VARCHAR(8) NOT NULL DEFAULT 12345678</v>
      </c>
      <c r="N101" s="29" t="str">
        <f aca="false">IF(M101="","",IF(N100="",N100,N100&amp;", ")&amp;M101)</f>
        <v>id INT NOT NULL AUTO_INCREMENT, bb_bot_id INT NOT NULL, cm_full_user_name VARCHAR(64) NOT NULL, cmchannel_id INT NOT NULL, deleted DATETIME DEFAULT NULL, updated TIMESTAMP DEFAULT CURRENT_TIMESTAMP ON UPDATE CURRENT_TIMESTAMP, rand VARCHAR(8) NOT NULL DEFAULT 12345678</v>
      </c>
      <c r="O101" s="29" t="str">
        <f aca="false">IF(E101="","",O100&amp;IF(L101="","",", "&amp;L101))</f>
        <v>, PRIMARY KEY (id), KEY bb_bot_id (bb_bot_id), KEY cm_full_user_name (cm_full_user_name), KEY deleted (deleted), KEY updated (updated)</v>
      </c>
      <c r="P101" s="29" t="str">
        <f aca="false">IF(AND(E101&lt;&gt;"",E102=""),"DROP TABLE IF EXISTS "&amp;D101&amp;"; ","")</f>
        <v>DROP TABLE IF EXISTS telegram_logbot;</v>
      </c>
      <c r="Q101" s="29" t="str">
        <f aca="false">IF(AND(E101&lt;&gt;"",E102=""),"CREATE TABLE IF NOT EXISTS "&amp;D101&amp;" ( "&amp;N101&amp;" "&amp;O101&amp;" ) ENGINE=InnoDB  DEFAULT CHARSET=utf8mb4 AUTO_INCREMENT=1 ;","")</f>
        <v>CREATE TABLE IF NOT EXISTS telegram_logbot ( id INT NOT NULL AUTO_INCREMENT, bb_bot_id INT NOT NULL, cm_full_user_name VARCHAR(64) NOT NULL, cmchannel_id INT NOT NULL, deleted DATETIME DEFAULT NULL, updated TIMESTAMP DEFAULT CURRENT_TIMESTAMP ON UPDATE CURRENT_TIMESTAMP, rand VARCHAR(8) NOT NULL DEFAULT 12345678 , PRIMARY KEY (id), KEY bb_bot_id (bb_bot_id), KEY cm_full_user_name (cm_full_user_name), KEY deleted (deleted), KEY updated (updated) ) ENGINE=InnoDB  DEFAULT CHARSET=utf8mb4 AUTO_INCREMENT=1 ;</v>
      </c>
      <c r="R101" s="29" t="str">
        <f aca="false">P101&amp;Q101</f>
        <v>DROP TABLE IF EXISTS telegram_logbot; CREATE TABLE IF NOT EXISTS telegram_logbot ( id INT NOT NULL AUTO_INCREMENT, bb_bot_id INT NOT NULL, cm_full_user_name VARCHAR(64) NOT NULL, cmchannel_id INT NOT NULL, deleted DATETIME DEFAULT NULL, updated TIMESTAMP DEFAULT CURRENT_TIMESTAMP ON UPDATE CURRENT_TIMESTAMP, rand VARCHAR(8) NOT NULL DEFAULT 12345678 , PRIMARY KEY (id), KEY bb_bot_id (bb_bot_id), KEY cm_full_user_name (cm_full_user_name), KEY deleted (deleted), KEY updated (updated) ) ENGINE=InnoDB  DEFAULT CHARSET=utf8mb4 AUTO_INCREMENT=1 ;</v>
      </c>
      <c r="S101" s="0"/>
      <c r="T101" s="0"/>
      <c r="U101" s="0"/>
      <c r="V101" s="0"/>
      <c r="W101" s="0" t="str">
        <f aca="false">IF(B101&lt;&gt;"",B101,W100)</f>
        <v>telegram_logbot</v>
      </c>
      <c r="X101" s="0" t="str">
        <f aca="false">IF(B101&lt;&gt;"","ALTER TABLE "&amp;B101&amp;" CONVERT TO CHARACTER SET utf8mb4 COLLATE utf8mb4_unicode_ci;",IF(F101="STRING","ALTER TABLE "&amp;W101&amp;" CHANGE "&amp;C101&amp;" "&amp;C101&amp;" VARCHAR("&amp;G101&amp;") CHARACTER SET utf8mb4 COLLATE utf8mb4_unicode_ci;",IF(OR(F101="TEXT",F101="LONGTEXT"),"ALTER TABLE "&amp;W101&amp;" CHANGE "&amp;C101&amp;" "&amp;C101&amp;" "&amp;F101&amp;" CHARACTER SET utf8mb4 COLLATE utf8mb4_unicode_ci;","")))</f>
        <v>ALTER TABLE telegram_logbot CHANGE rand rand VARCHAR(8) CHARACTER SET utf8mb4 COLLATE utf8mb4_unicode_ci;</v>
      </c>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2.8" hidden="false" customHeight="false" outlineLevel="0" collapsed="false">
      <c r="A102" s="0"/>
      <c r="B102" s="0"/>
      <c r="C102" s="34"/>
      <c r="D102" s="29" t="str">
        <f aca="false">IF(B102&lt;&gt;"",B102,IF(D101&lt;&gt;"",D101,""))</f>
        <v>telegram_logbot</v>
      </c>
      <c r="E102" s="29" t="str">
        <f aca="false">LOWER(C102)</f>
        <v/>
      </c>
      <c r="F102" s="35"/>
      <c r="G102" s="36"/>
      <c r="H102" s="38"/>
      <c r="I102" s="38"/>
      <c r="J102" s="38"/>
      <c r="K102" s="33" t="str">
        <f aca="false">IF(F102="","",IF(F102="STRING","VARCHAR("&amp;G102&amp;")",F102)&amp;" "&amp;IF(H102="","NOT NULL","")&amp;" "&amp;IF(I102="","","DEFAULT "&amp;I102))</f>
        <v/>
      </c>
      <c r="L102" s="29" t="str">
        <f aca="false">IF(J102="pk","PRIMARY KEY ("&amp;E102&amp;")",IF(J102="u","UNIQUE ","")&amp;IF(OR(J102="i",J102="u"),"KEY "&amp;E102&amp;" ("&amp;E102&amp;")",""))</f>
        <v/>
      </c>
      <c r="M102" s="29" t="str">
        <f aca="false">TRIM(E102&amp;" "&amp;K102)&amp;IF(C102="id"," AUTO_INCREMENT","")</f>
        <v/>
      </c>
      <c r="N102" s="29" t="str">
        <f aca="false">IF(M102="","",IF(N101="",N101,N101&amp;", ")&amp;M102)</f>
        <v/>
      </c>
      <c r="O102" s="29" t="str">
        <f aca="false">IF(E102="","",O101&amp;IF(L102="","",", "&amp;L102))</f>
        <v/>
      </c>
      <c r="P102" s="29" t="str">
        <f aca="false">IF(AND(E102&lt;&gt;"",E103=""),"DROP TABLE IF EXISTS "&amp;D102&amp;"; ","")</f>
        <v/>
      </c>
      <c r="Q102" s="29" t="str">
        <f aca="false">IF(AND(E102&lt;&gt;"",E103=""),"CREATE TABLE IF NOT EXISTS "&amp;D102&amp;" ( "&amp;N102&amp;" "&amp;O102&amp;" ) ENGINE=InnoDB  DEFAULT CHARSET=utf8mb4 AUTO_INCREMENT=1 ;","")</f>
        <v/>
      </c>
      <c r="R102" s="29" t="str">
        <f aca="false">P102&amp;Q102</f>
        <v/>
      </c>
      <c r="S102" s="0"/>
      <c r="T102" s="0"/>
      <c r="U102" s="0"/>
      <c r="V102" s="0"/>
      <c r="W102" s="0" t="str">
        <f aca="false">IF(B102&lt;&gt;"",B102,W101)</f>
        <v>telegram_logbot</v>
      </c>
      <c r="X102" s="0" t="str">
        <f aca="false">IF(B102&lt;&gt;"","ALTER TABLE "&amp;B102&amp;" CONVERT TO CHARACTER SET utf8mb4 COLLATE utf8mb4_unicode_ci;",IF(F102="STRING","ALTER TABLE "&amp;W102&amp;" CHANGE "&amp;C102&amp;" "&amp;C102&amp;" VARCHAR("&amp;G102&amp;") CHARACTER SET utf8mb4 COLLATE utf8mb4_unicode_ci;",IF(OR(F102="TEXT",F102="LONGTEXT"),"ALTER TABLE "&amp;W102&amp;" CHANGE "&amp;C102&amp;" "&amp;C102&amp;" "&amp;F102&amp;" CHARACTER SET utf8mb4 COLLATE utf8mb4_unicode_ci;","")))</f>
        <v/>
      </c>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s="26" customFormat="true" ht="12.8" hidden="false" customHeight="false" outlineLevel="0" collapsed="false">
      <c r="B103" s="27" t="s">
        <v>446</v>
      </c>
      <c r="C103" s="28"/>
      <c r="D103" s="29" t="str">
        <f aca="false">IF(B103&lt;&gt;"",B103,IF(D102&lt;&gt;"",D102,""))</f>
        <v>daemons_log_stamps</v>
      </c>
      <c r="E103" s="29" t="str">
        <f aca="false">LOWER(C103)</f>
        <v/>
      </c>
      <c r="F103" s="30"/>
      <c r="G103" s="31"/>
      <c r="H103" s="32"/>
      <c r="I103" s="32"/>
      <c r="J103" s="32"/>
      <c r="K103" s="33" t="str">
        <f aca="false">IF(F103="","",IF(F103="STRING","VARCHAR("&amp;G103&amp;")",F103)&amp;" "&amp;IF(H103="","NOT NULL","")&amp;" "&amp;IF(I103="","","DEFAULT "&amp;I103))</f>
        <v/>
      </c>
      <c r="L103" s="29" t="str">
        <f aca="false">IF(J103="pk","PRIMARY KEY ("&amp;E103&amp;")",IF(J103="u","UNIQUE ","")&amp;IF(OR(J103="i",J103="u"),"KEY "&amp;E103&amp;" ("&amp;E103&amp;")",""))</f>
        <v/>
      </c>
      <c r="M103" s="29" t="str">
        <f aca="false">TRIM(E103&amp;" "&amp;K103)&amp;IF(C103="id"," AUTO_INCREMENT","")</f>
        <v/>
      </c>
      <c r="N103" s="29" t="str">
        <f aca="false">IF(M103="","",IF(N102="",N102,N102&amp;", ")&amp;M103)</f>
        <v/>
      </c>
      <c r="O103" s="29" t="str">
        <f aca="false">IF(E103="","",O102&amp;IF(L103="","",", "&amp;L103))</f>
        <v/>
      </c>
      <c r="P103" s="29" t="str">
        <f aca="false">IF(AND(E103&lt;&gt;"",E104=""),"DROP TABLE IF EXISTS "&amp;D103&amp;"; ","")</f>
        <v/>
      </c>
      <c r="Q103" s="29" t="str">
        <f aca="false">IF(AND(E103&lt;&gt;"",E104=""),"CREATE TABLE IF NOT EXISTS "&amp;D103&amp;" ( "&amp;N103&amp;" "&amp;O103&amp;" ) ENGINE=InnoDB  DEFAULT CHARSET=utf8mb4 AUTO_INCREMENT=1 ;","")</f>
        <v/>
      </c>
      <c r="R103" s="29" t="str">
        <f aca="false">P103&amp;Q103</f>
        <v/>
      </c>
      <c r="W103" s="26" t="str">
        <f aca="false">IF(B103&lt;&gt;"",B103,W102)</f>
        <v>daemons_log_stamps</v>
      </c>
      <c r="X103" s="26" t="str">
        <f aca="false">IF(B103&lt;&gt;"","ALTER TABLE "&amp;B103&amp;" CONVERT TO CHARACTER SET utf8mb4 COLLATE utf8mb4_unicode_ci;",IF(F103="STRING","ALTER TABLE "&amp;W103&amp;" CHANGE "&amp;C103&amp;" "&amp;C103&amp;" VARCHAR("&amp;G103&amp;") CHARACTER SET utf8mb4 COLLATE utf8mb4_unicode_ci;",IF(OR(F103="TEXT",F103="LONGTEXT"),"ALTER TABLE "&amp;W103&amp;" CHANGE "&amp;C103&amp;" "&amp;C103&amp;" "&amp;F103&amp;" CHARACTER SET utf8mb4 COLLATE utf8mb4_unicode_ci;","")))</f>
        <v>ALTER TABLE daemons_log_stamps CONVERT TO CHARACTER SET utf8mb4 COLLATE utf8mb4_unicode_ci;</v>
      </c>
    </row>
    <row r="104" customFormat="false" ht="12.8" hidden="false" customHeight="false" outlineLevel="0" collapsed="false">
      <c r="A104" s="0"/>
      <c r="B104" s="0"/>
      <c r="C104" s="34" t="s">
        <v>245</v>
      </c>
      <c r="D104" s="29" t="str">
        <f aca="false">IF(B104&lt;&gt;"",B104,IF(D103&lt;&gt;"",D103,""))</f>
        <v>daemons_log_stamps</v>
      </c>
      <c r="E104" s="29" t="str">
        <f aca="false">LOWER(C104)</f>
        <v>id</v>
      </c>
      <c r="F104" s="35" t="s">
        <v>381</v>
      </c>
      <c r="G104" s="36"/>
      <c r="H104" s="37"/>
      <c r="I104" s="37"/>
      <c r="J104" s="38" t="s">
        <v>382</v>
      </c>
      <c r="K104" s="33" t="str">
        <f aca="false">IF(F104="","",IF(F104="STRING","VARCHAR("&amp;G104&amp;")",F104)&amp;" "&amp;IF(H104="","NOT NULL","")&amp;" "&amp;IF(I104="","","DEFAULT "&amp;I104))</f>
        <v>INT NOT NULL</v>
      </c>
      <c r="L104" s="29" t="str">
        <f aca="false">IF(J104="pk","PRIMARY KEY ("&amp;E104&amp;")",IF(J104="u","UNIQUE ","")&amp;IF(OR(J104="i",J104="u"),"KEY "&amp;E104&amp;" ("&amp;E104&amp;")",""))</f>
        <v>PRIMARY KEY (id)</v>
      </c>
      <c r="M104" s="29" t="str">
        <f aca="false">TRIM(E104&amp;" "&amp;K104)&amp;IF(C104="id"," AUTO_INCREMENT","")</f>
        <v>id INT NOT NULL AUTO_INCREMENT</v>
      </c>
      <c r="N104" s="29" t="str">
        <f aca="false">IF(M104="","",IF(N103="",N103,N103&amp;", ")&amp;M104)</f>
        <v>id INT NOT NULL AUTO_INCREMENT</v>
      </c>
      <c r="O104" s="29" t="str">
        <f aca="false">IF(E104="","",O103&amp;IF(L104="","",", "&amp;L104))</f>
        <v>, PRIMARY KEY (id)</v>
      </c>
      <c r="P104" s="29" t="str">
        <f aca="false">IF(AND(E104&lt;&gt;"",E105=""),"DROP TABLE IF EXISTS "&amp;D104&amp;"; ","")</f>
        <v/>
      </c>
      <c r="Q104" s="29" t="str">
        <f aca="false">IF(AND(E104&lt;&gt;"",E105=""),"CREATE TABLE IF NOT EXISTS "&amp;D104&amp;" ( "&amp;N104&amp;" "&amp;O104&amp;" ) ENGINE=InnoDB  DEFAULT CHARSET=utf8mb4 AUTO_INCREMENT=1 ;","")</f>
        <v/>
      </c>
      <c r="R104" s="29" t="str">
        <f aca="false">P104&amp;Q104</f>
        <v/>
      </c>
      <c r="S104" s="0"/>
      <c r="T104" s="0"/>
      <c r="U104" s="0"/>
      <c r="V104" s="0"/>
      <c r="W104" s="0" t="str">
        <f aca="false">IF(B104&lt;&gt;"",B104,W103)</f>
        <v>daemons_log_stamps</v>
      </c>
      <c r="X104" s="0" t="str">
        <f aca="false">IF(B104&lt;&gt;"","ALTER TABLE "&amp;B104&amp;" CONVERT TO CHARACTER SET utf8mb4 COLLATE utf8mb4_unicode_ci;",IF(F104="STRING","ALTER TABLE "&amp;W104&amp;" CHANGE "&amp;C104&amp;" "&amp;C104&amp;" VARCHAR("&amp;G104&amp;") CHARACTER SET utf8mb4 COLLATE utf8mb4_unicode_ci;",IF(OR(F104="TEXT",F104="LONGTEXT"),"ALTER TABLE "&amp;W104&amp;" CHANGE "&amp;C104&amp;" "&amp;C104&amp;" "&amp;F104&amp;" CHARACTER SET utf8mb4 COLLATE utf8mb4_unicode_ci;","")))</f>
        <v/>
      </c>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2.8" hidden="false" customHeight="false" outlineLevel="0" collapsed="false">
      <c r="A105" s="0"/>
      <c r="B105" s="0"/>
      <c r="C105" s="34" t="s">
        <v>447</v>
      </c>
      <c r="D105" s="29" t="str">
        <f aca="false">IF(B105&lt;&gt;"",B105,IF(D104&lt;&gt;"",D104,""))</f>
        <v>daemons_log_stamps</v>
      </c>
      <c r="E105" s="29" t="str">
        <f aca="false">LOWER(C105)</f>
        <v>daemon</v>
      </c>
      <c r="F105" s="35" t="s">
        <v>448</v>
      </c>
      <c r="G105" s="39"/>
      <c r="H105" s="38"/>
      <c r="I105" s="37"/>
      <c r="J105" s="37"/>
      <c r="K105" s="33" t="str">
        <f aca="false">IF(F105="","",IF(F105="STRING","VARCHAR("&amp;G105&amp;")",F105)&amp;" "&amp;IF(H105="","NOT NULL","")&amp;" "&amp;IF(I105="","","DEFAULT "&amp;I105))</f>
        <v>ENUM('message','download') NOT NULL</v>
      </c>
      <c r="L105" s="29" t="str">
        <f aca="false">IF(J105="pk","PRIMARY KEY ("&amp;E105&amp;")",IF(J105="u","UNIQUE ","")&amp;IF(OR(J105="i",J105="u"),"KEY "&amp;E105&amp;" ("&amp;E105&amp;")",""))</f>
        <v/>
      </c>
      <c r="M105" s="29" t="str">
        <f aca="false">TRIM(E105&amp;" "&amp;K105)&amp;IF(C105="id"," AUTO_INCREMENT","")</f>
        <v>daemon ENUM('message','download') NOT NULL</v>
      </c>
      <c r="N105" s="29" t="str">
        <f aca="false">IF(M105="","",IF(N104="",N104,N104&amp;", ")&amp;M105)</f>
        <v>id INT NOT NULL AUTO_INCREMENT, daemon ENUM('message','download') NOT NULL</v>
      </c>
      <c r="O105" s="29" t="str">
        <f aca="false">IF(E105="","",O104&amp;IF(L105="","",", "&amp;L105))</f>
        <v>, PRIMARY KEY (id)</v>
      </c>
      <c r="P105" s="29" t="str">
        <f aca="false">IF(AND(E105&lt;&gt;"",E106=""),"DROP TABLE IF EXISTS "&amp;D105&amp;"; ","")</f>
        <v/>
      </c>
      <c r="Q105" s="29" t="str">
        <f aca="false">IF(AND(E105&lt;&gt;"",E106=""),"CREATE TABLE IF NOT EXISTS "&amp;D105&amp;" ( "&amp;N105&amp;" "&amp;O105&amp;" ) ENGINE=InnoDB  DEFAULT CHARSET=utf8mb4 AUTO_INCREMENT=1 ;","")</f>
        <v/>
      </c>
      <c r="R105" s="29" t="str">
        <f aca="false">P105&amp;Q105</f>
        <v/>
      </c>
      <c r="S105" s="0"/>
      <c r="T105" s="0"/>
      <c r="U105" s="0"/>
      <c r="V105" s="0"/>
      <c r="W105" s="0" t="str">
        <f aca="false">IF(B105&lt;&gt;"",B105,W104)</f>
        <v>daemons_log_stamps</v>
      </c>
      <c r="X105" s="0" t="str">
        <f aca="false">IF(B105&lt;&gt;"","ALTER TABLE "&amp;B105&amp;" CONVERT TO CHARACTER SET utf8mb4 COLLATE utf8mb4_unicode_ci;",IF(F105="STRING","ALTER TABLE "&amp;W105&amp;" CHANGE "&amp;C105&amp;" "&amp;C105&amp;" VARCHAR("&amp;G105&amp;") CHARACTER SET utf8mb4 COLLATE utf8mb4_unicode_ci;",IF(OR(F105="TEXT",F105="LONGTEXT"),"ALTER TABLE "&amp;W105&amp;" CHANGE "&amp;C105&amp;" "&amp;C105&amp;" "&amp;F105&amp;" CHARACTER SET utf8mb4 COLLATE utf8mb4_unicode_ci;","")))</f>
        <v/>
      </c>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2.8" hidden="false" customHeight="false" outlineLevel="0" collapsed="false">
      <c r="A106" s="0"/>
      <c r="B106" s="0"/>
      <c r="C106" s="34" t="s">
        <v>383</v>
      </c>
      <c r="D106" s="29" t="str">
        <f aca="false">IF(B106&lt;&gt;"",B106,IF(D105&lt;&gt;"",D105,""))</f>
        <v>daemons_log_stamps</v>
      </c>
      <c r="E106" s="29" t="str">
        <f aca="false">LOWER(C106)</f>
        <v>cm_type</v>
      </c>
      <c r="F106" s="35" t="s">
        <v>436</v>
      </c>
      <c r="G106" s="39"/>
      <c r="H106" s="38"/>
      <c r="I106" s="37"/>
      <c r="J106" s="37"/>
      <c r="K106" s="33" t="str">
        <f aca="false">IF(F106="","",IF(F106="STRING","VARCHAR("&amp;G106&amp;")",F106)&amp;" "&amp;IF(H106="","NOT NULL","")&amp;" "&amp;IF(I106="","","DEFAULT "&amp;I106))</f>
        <v>TINYINT NOT NULL</v>
      </c>
      <c r="L106" s="29" t="str">
        <f aca="false">IF(J106="pk","PRIMARY KEY ("&amp;E106&amp;")",IF(J106="u","UNIQUE ","")&amp;IF(OR(J106="i",J106="u"),"KEY "&amp;E106&amp;" ("&amp;E106&amp;")",""))</f>
        <v/>
      </c>
      <c r="M106" s="29" t="str">
        <f aca="false">TRIM(E106&amp;" "&amp;K106)&amp;IF(C106="id"," AUTO_INCREMENT","")</f>
        <v>cm_type TINYINT NOT NULL</v>
      </c>
      <c r="N106" s="29" t="str">
        <f aca="false">IF(M106="","",IF(N105="",N105,N105&amp;", ")&amp;M106)</f>
        <v>id INT NOT NULL AUTO_INCREMENT, daemon ENUM('message','download') NOT NULL, cm_type TINYINT NOT NULL</v>
      </c>
      <c r="O106" s="29" t="str">
        <f aca="false">IF(E106="","",O105&amp;IF(L106="","",", "&amp;L106))</f>
        <v>, PRIMARY KEY (id)</v>
      </c>
      <c r="P106" s="29" t="str">
        <f aca="false">IF(AND(E106&lt;&gt;"",E107=""),"DROP TABLE IF EXISTS "&amp;D106&amp;"; ","")</f>
        <v/>
      </c>
      <c r="Q106" s="29" t="str">
        <f aca="false">IF(AND(E106&lt;&gt;"",E107=""),"CREATE TABLE IF NOT EXISTS "&amp;D106&amp;" ( "&amp;N106&amp;" "&amp;O106&amp;" ) ENGINE=InnoDB  DEFAULT CHARSET=utf8mb4 AUTO_INCREMENT=1 ;","")</f>
        <v/>
      </c>
      <c r="R106" s="29" t="str">
        <f aca="false">P106&amp;Q106</f>
        <v/>
      </c>
      <c r="S106" s="0"/>
      <c r="T106" s="0"/>
      <c r="U106" s="0"/>
      <c r="V106" s="0"/>
      <c r="W106" s="0" t="str">
        <f aca="false">IF(B106&lt;&gt;"",B106,W105)</f>
        <v>daemons_log_stamps</v>
      </c>
      <c r="X106" s="0" t="str">
        <f aca="false">IF(B106&lt;&gt;"","ALTER TABLE "&amp;B106&amp;" CONVERT TO CHARACTER SET utf8mb4 COLLATE utf8mb4_unicode_ci;",IF(F106="STRING","ALTER TABLE "&amp;W106&amp;" CHANGE "&amp;C106&amp;" "&amp;C106&amp;" VARCHAR("&amp;G106&amp;") CHARACTER SET utf8mb4 COLLATE utf8mb4_unicode_ci;",IF(OR(F106="TEXT",F106="LONGTEXT"),"ALTER TABLE "&amp;W106&amp;" CHANGE "&amp;C106&amp;" "&amp;C106&amp;" "&amp;F106&amp;" CHARACTER SET utf8mb4 COLLATE utf8mb4_unicode_ci;","")))</f>
        <v/>
      </c>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2.8" hidden="false" customHeight="false" outlineLevel="0" collapsed="false">
      <c r="A107" s="0"/>
      <c r="B107" s="0"/>
      <c r="C107" s="34" t="s">
        <v>449</v>
      </c>
      <c r="D107" s="29" t="str">
        <f aca="false">IF(B107&lt;&gt;"",B107,IF(D106&lt;&gt;"",D106,""))</f>
        <v>daemons_log_stamps</v>
      </c>
      <c r="E107" s="29" t="str">
        <f aca="false">LOWER(C107)</f>
        <v>stamp</v>
      </c>
      <c r="F107" s="35" t="s">
        <v>391</v>
      </c>
      <c r="G107" s="39"/>
      <c r="H107" s="38"/>
      <c r="I107" s="37"/>
      <c r="J107" s="38" t="s">
        <v>384</v>
      </c>
      <c r="K107" s="33" t="str">
        <f aca="false">IF(F107="","",IF(F107="STRING","VARCHAR("&amp;G107&amp;")",F107)&amp;" "&amp;IF(H107="","NOT NULL","")&amp;" "&amp;IF(I107="","","DEFAULT "&amp;I107))</f>
        <v>DATETIME NOT NULL</v>
      </c>
      <c r="L107" s="29" t="str">
        <f aca="false">IF(J107="pk","PRIMARY KEY ("&amp;E107&amp;")",IF(J107="u","UNIQUE ","")&amp;IF(OR(J107="i",J107="u"),"KEY "&amp;E107&amp;" ("&amp;E107&amp;")",""))</f>
        <v>KEY stamp (stamp)</v>
      </c>
      <c r="M107" s="29" t="str">
        <f aca="false">TRIM(E107&amp;" "&amp;K107)&amp;IF(C107="id"," AUTO_INCREMENT","")</f>
        <v>stamp DATETIME NOT NULL</v>
      </c>
      <c r="N107" s="29" t="str">
        <f aca="false">IF(M107="","",IF(N106="",N106,N106&amp;", ")&amp;M107)</f>
        <v>id INT NOT NULL AUTO_INCREMENT, daemon ENUM('message','download') NOT NULL, cm_type TINYINT NOT NULL, stamp DATETIME NOT NULL</v>
      </c>
      <c r="O107" s="29" t="str">
        <f aca="false">IF(E107="","",O106&amp;IF(L107="","",", "&amp;L107))</f>
        <v>, PRIMARY KEY (id), KEY stamp (stamp)</v>
      </c>
      <c r="P107" s="29" t="str">
        <f aca="false">IF(AND(E107&lt;&gt;"",E108=""),"DROP TABLE IF EXISTS "&amp;D107&amp;"; ","")</f>
        <v/>
      </c>
      <c r="Q107" s="29" t="str">
        <f aca="false">IF(AND(E107&lt;&gt;"",E108=""),"CREATE TABLE IF NOT EXISTS "&amp;D107&amp;" ( "&amp;N107&amp;" "&amp;O107&amp;" ) ENGINE=InnoDB  DEFAULT CHARSET=utf8mb4 AUTO_INCREMENT=1 ;","")</f>
        <v/>
      </c>
      <c r="R107" s="29" t="str">
        <f aca="false">P107&amp;Q107</f>
        <v/>
      </c>
      <c r="S107" s="0"/>
      <c r="T107" s="0"/>
      <c r="U107" s="0"/>
      <c r="V107" s="0"/>
      <c r="W107" s="0" t="str">
        <f aca="false">IF(B107&lt;&gt;"",B107,W106)</f>
        <v>daemons_log_stamps</v>
      </c>
      <c r="X107" s="0" t="str">
        <f aca="false">IF(B107&lt;&gt;"","ALTER TABLE "&amp;B107&amp;" CONVERT TO CHARACTER SET utf8mb4 COLLATE utf8mb4_unicode_ci;",IF(F107="STRING","ALTER TABLE "&amp;W107&amp;" CHANGE "&amp;C107&amp;" "&amp;C107&amp;" VARCHAR("&amp;G107&amp;") CHARACTER SET utf8mb4 COLLATE utf8mb4_unicode_ci;",IF(OR(F107="TEXT",F107="LONGTEXT"),"ALTER TABLE "&amp;W107&amp;" CHANGE "&amp;C107&amp;" "&amp;C107&amp;" "&amp;F107&amp;" CHARACTER SET utf8mb4 COLLATE utf8mb4_unicode_ci;","")))</f>
        <v/>
      </c>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2.8" hidden="false" customHeight="false" outlineLevel="0" collapsed="false">
      <c r="A108" s="0"/>
      <c r="B108" s="0"/>
      <c r="C108" s="34" t="s">
        <v>390</v>
      </c>
      <c r="D108" s="29" t="str">
        <f aca="false">IF(B108&lt;&gt;"",B108,IF(D107&lt;&gt;"",D107,""))</f>
        <v>daemons_log_stamps</v>
      </c>
      <c r="E108" s="29" t="str">
        <f aca="false">LOWER(C108)</f>
        <v>deleted</v>
      </c>
      <c r="F108" s="35" t="s">
        <v>391</v>
      </c>
      <c r="G108" s="36"/>
      <c r="H108" s="38" t="s">
        <v>392</v>
      </c>
      <c r="I108" s="38" t="s">
        <v>393</v>
      </c>
      <c r="J108" s="38" t="s">
        <v>384</v>
      </c>
      <c r="K108" s="33" t="str">
        <f aca="false">IF(F108="","",IF(F108="STRING","VARCHAR("&amp;G108&amp;")",F108)&amp;" "&amp;IF(H108="","NOT NULL","")&amp;" "&amp;IF(I108="","","DEFAULT "&amp;I108))</f>
        <v>DATETIME  DEFAULT NULL</v>
      </c>
      <c r="L108" s="29" t="str">
        <f aca="false">IF(J108="pk","PRIMARY KEY ("&amp;E108&amp;")",IF(J108="u","UNIQUE ","")&amp;IF(OR(J108="i",J108="u"),"KEY "&amp;E108&amp;" ("&amp;E108&amp;")",""))</f>
        <v>KEY deleted (deleted)</v>
      </c>
      <c r="M108" s="29" t="str">
        <f aca="false">TRIM(E108&amp;" "&amp;K108)&amp;IF(C108="id"," AUTO_INCREMENT","")</f>
        <v>deleted DATETIME DEFAULT NULL</v>
      </c>
      <c r="N108" s="29" t="str">
        <f aca="false">IF(M108="","",IF(N107="",N107,N107&amp;", ")&amp;M108)</f>
        <v>id INT NOT NULL AUTO_INCREMENT, daemon ENUM('message','download') NOT NULL, cm_type TINYINT NOT NULL, stamp DATETIME NOT NULL, deleted DATETIME DEFAULT NULL</v>
      </c>
      <c r="O108" s="29" t="str">
        <f aca="false">IF(E108="","",O107&amp;IF(L108="","",", "&amp;L108))</f>
        <v>, PRIMARY KEY (id), KEY stamp (stamp), KEY deleted (deleted)</v>
      </c>
      <c r="P108" s="29" t="str">
        <f aca="false">IF(AND(E108&lt;&gt;"",E109=""),"DROP TABLE IF EXISTS "&amp;D108&amp;"; ","")</f>
        <v/>
      </c>
      <c r="Q108" s="29" t="str">
        <f aca="false">IF(AND(E108&lt;&gt;"",E109=""),"CREATE TABLE IF NOT EXISTS "&amp;D108&amp;" ( "&amp;N108&amp;" "&amp;O108&amp;" ) ENGINE=InnoDB  DEFAULT CHARSET=utf8mb4 AUTO_INCREMENT=1 ;","")</f>
        <v/>
      </c>
      <c r="R108" s="29" t="str">
        <f aca="false">P108&amp;Q108</f>
        <v/>
      </c>
      <c r="S108" s="0"/>
      <c r="T108" s="0"/>
      <c r="U108" s="0"/>
      <c r="V108" s="0"/>
      <c r="W108" s="0" t="str">
        <f aca="false">IF(B108&lt;&gt;"",B108,W107)</f>
        <v>daemons_log_stamps</v>
      </c>
      <c r="X108" s="0" t="str">
        <f aca="false">IF(B108&lt;&gt;"","ALTER TABLE "&amp;B108&amp;" CONVERT TO CHARACTER SET utf8mb4 COLLATE utf8mb4_unicode_ci;",IF(F108="STRING","ALTER TABLE "&amp;W108&amp;" CHANGE "&amp;C108&amp;" "&amp;C108&amp;" VARCHAR("&amp;G108&amp;") CHARACTER SET utf8mb4 COLLATE utf8mb4_unicode_ci;",IF(OR(F108="TEXT",F108="LONGTEXT"),"ALTER TABLE "&amp;W108&amp;" CHANGE "&amp;C108&amp;" "&amp;C108&amp;" "&amp;F108&amp;" CHARACTER SET utf8mb4 COLLATE utf8mb4_unicode_ci;","")))</f>
        <v/>
      </c>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2.8" hidden="false" customHeight="false" outlineLevel="0" collapsed="false">
      <c r="A109" s="0"/>
      <c r="B109" s="0"/>
      <c r="C109" s="34" t="s">
        <v>394</v>
      </c>
      <c r="D109" s="29" t="str">
        <f aca="false">IF(B109&lt;&gt;"",B109,IF(D108&lt;&gt;"",D108,""))</f>
        <v>daemons_log_stamps</v>
      </c>
      <c r="E109" s="29" t="str">
        <f aca="false">LOWER(C109)</f>
        <v>updated</v>
      </c>
      <c r="F109" s="35" t="s">
        <v>395</v>
      </c>
      <c r="G109" s="36" t="s">
        <v>36</v>
      </c>
      <c r="H109" s="38" t="s">
        <v>36</v>
      </c>
      <c r="I109" s="38" t="s">
        <v>396</v>
      </c>
      <c r="J109" s="38" t="s">
        <v>384</v>
      </c>
      <c r="K109" s="33" t="str">
        <f aca="false">IF(F109="","",IF(F109="STRING","VARCHAR("&amp;G109&amp;")",F109)&amp;" "&amp;IF(H109="","NOT NULL","")&amp;" "&amp;IF(I109="","","DEFAULT "&amp;I109))</f>
        <v>TIMESTAMP  DEFAULT CURRENT_TIMESTAMP ON UPDATE CURRENT_TIMESTAMP</v>
      </c>
      <c r="L109" s="29" t="str">
        <f aca="false">IF(J109="pk","PRIMARY KEY ("&amp;E109&amp;")",IF(J109="u","UNIQUE ","")&amp;IF(OR(J109="i",J109="u"),"KEY "&amp;E109&amp;" ("&amp;E109&amp;")",""))</f>
        <v>KEY updated (updated)</v>
      </c>
      <c r="M109" s="29" t="str">
        <f aca="false">TRIM(E109&amp;" "&amp;K109)&amp;IF(C109="id"," AUTO_INCREMENT","")</f>
        <v>updated TIMESTAMP DEFAULT CURRENT_TIMESTAMP ON UPDATE CURRENT_TIMESTAMP</v>
      </c>
      <c r="N109" s="29" t="str">
        <f aca="false">IF(M109="","",IF(N108="",N108,N108&amp;", ")&amp;M109)</f>
        <v>id INT NOT NULL AUTO_INCREMENT, daemon ENUM('message','download') NOT NULL, cm_type TINYINT NOT NULL, stamp DATETIME NOT NULL, deleted DATETIME DEFAULT NULL, updated TIMESTAMP DEFAULT CURRENT_TIMESTAMP ON UPDATE CURRENT_TIMESTAMP</v>
      </c>
      <c r="O109" s="29" t="str">
        <f aca="false">IF(E109="","",O108&amp;IF(L109="","",", "&amp;L109))</f>
        <v>, PRIMARY KEY (id), KEY stamp (stamp), KEY deleted (deleted), KEY updated (updated)</v>
      </c>
      <c r="P109" s="29" t="str">
        <f aca="false">IF(AND(E109&lt;&gt;"",E110=""),"DROP TABLE IF EXISTS "&amp;D109&amp;"; ","")</f>
        <v/>
      </c>
      <c r="Q109" s="29" t="str">
        <f aca="false">IF(AND(E109&lt;&gt;"",E110=""),"CREATE TABLE IF NOT EXISTS "&amp;D109&amp;" ( "&amp;N109&amp;" "&amp;O109&amp;" ) ENGINE=InnoDB  DEFAULT CHARSET=utf8mb4 AUTO_INCREMENT=1 ;","")</f>
        <v/>
      </c>
      <c r="R109" s="29" t="str">
        <f aca="false">P109&amp;Q109</f>
        <v/>
      </c>
      <c r="S109" s="0"/>
      <c r="T109" s="0"/>
      <c r="U109" s="0"/>
      <c r="V109" s="0"/>
      <c r="W109" s="0" t="str">
        <f aca="false">IF(B109&lt;&gt;"",B109,W108)</f>
        <v>daemons_log_stamps</v>
      </c>
      <c r="X109" s="0" t="str">
        <f aca="false">IF(B109&lt;&gt;"","ALTER TABLE "&amp;B109&amp;" CONVERT TO CHARACTER SET utf8mb4 COLLATE utf8mb4_unicode_ci;",IF(F109="STRING","ALTER TABLE "&amp;W109&amp;" CHANGE "&amp;C109&amp;" "&amp;C109&amp;" VARCHAR("&amp;G109&amp;") CHARACTER SET utf8mb4 COLLATE utf8mb4_unicode_ci;",IF(OR(F109="TEXT",F109="LONGTEXT"),"ALTER TABLE "&amp;W109&amp;" CHANGE "&amp;C109&amp;" "&amp;C109&amp;" "&amp;F109&amp;" CHARACTER SET utf8mb4 COLLATE utf8mb4_unicode_ci;","")))</f>
        <v/>
      </c>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2.8" hidden="false" customHeight="false" outlineLevel="0" collapsed="false">
      <c r="A110" s="0"/>
      <c r="B110" s="0"/>
      <c r="C110" s="34" t="s">
        <v>397</v>
      </c>
      <c r="D110" s="29" t="str">
        <f aca="false">IF(B110&lt;&gt;"",B110,IF(D109&lt;&gt;"",D109,""))</f>
        <v>daemons_log_stamps</v>
      </c>
      <c r="E110" s="29" t="str">
        <f aca="false">LOWER(C110)</f>
        <v>rand</v>
      </c>
      <c r="F110" s="35" t="s">
        <v>386</v>
      </c>
      <c r="G110" s="36" t="n">
        <v>8</v>
      </c>
      <c r="H110" s="38"/>
      <c r="I110" s="38" t="n">
        <v>12345678</v>
      </c>
      <c r="J110" s="38"/>
      <c r="K110" s="33" t="str">
        <f aca="false">IF(F110="","",IF(F110="STRING","VARCHAR("&amp;G110&amp;")",F110)&amp;" "&amp;IF(H110="","NOT NULL","")&amp;" "&amp;IF(I110="","","DEFAULT "&amp;I110))</f>
        <v>VARCHAR(8) NOT NULL DEFAULT 12345678</v>
      </c>
      <c r="L110" s="29" t="str">
        <f aca="false">IF(J110="pk","PRIMARY KEY ("&amp;E110&amp;")",IF(J110="u","UNIQUE ","")&amp;IF(OR(J110="i",J110="u"),"KEY "&amp;E110&amp;" ("&amp;E110&amp;")",""))</f>
        <v/>
      </c>
      <c r="M110" s="29" t="str">
        <f aca="false">TRIM(E110&amp;" "&amp;K110)&amp;IF(C110="id"," AUTO_INCREMENT","")</f>
        <v>rand VARCHAR(8) NOT NULL DEFAULT 12345678</v>
      </c>
      <c r="N110" s="29" t="str">
        <f aca="false">IF(M110="","",IF(N109="",N109,N109&amp;", ")&amp;M110)</f>
        <v>id INT NOT NULL AUTO_INCREMENT, daemon ENUM('message','download') NOT NULL, cm_type TINYINT NOT NULL, stamp DATETIME NOT NULL, deleted DATETIME DEFAULT NULL, updated TIMESTAMP DEFAULT CURRENT_TIMESTAMP ON UPDATE CURRENT_TIMESTAMP, rand VARCHAR(8) NOT NULL DEFAULT 12345678</v>
      </c>
      <c r="O110" s="29" t="str">
        <f aca="false">IF(E110="","",O109&amp;IF(L110="","",", "&amp;L110))</f>
        <v>, PRIMARY KEY (id), KEY stamp (stamp), KEY deleted (deleted), KEY updated (updated)</v>
      </c>
      <c r="P110" s="29" t="str">
        <f aca="false">IF(AND(E110&lt;&gt;"",E111=""),"DROP TABLE IF EXISTS "&amp;D110&amp;"; ","")</f>
        <v>DROP TABLE IF EXISTS daemons_log_stamps;</v>
      </c>
      <c r="Q110" s="29" t="str">
        <f aca="false">IF(AND(E110&lt;&gt;"",E111=""),"CREATE TABLE IF NOT EXISTS "&amp;D110&amp;" ( "&amp;N110&amp;" "&amp;O110&amp;" ) ENGINE=InnoDB  DEFAULT CHARSET=utf8mb4 AUTO_INCREMENT=1 ;","")</f>
        <v>CREATE TABLE IF NOT EXISTS daemons_log_stamps ( id INT NOT NULL AUTO_INCREMENT, daemon ENUM('message','download') NOT NULL, cm_type TINYINT NOT NULL, stamp DATETIME NOT NULL, deleted DATETIME DEFAULT NULL, updated TIMESTAMP DEFAULT CURRENT_TIMESTAMP ON UPDATE CURRENT_TIMESTAMP, rand VARCHAR(8) NOT NULL DEFAULT 12345678 , PRIMARY KEY (id), KEY stamp (stamp), KEY deleted (deleted), KEY updated (updated) ) ENGINE=InnoDB  DEFAULT CHARSET=utf8mb4 AUTO_INCREMENT=1 ;</v>
      </c>
      <c r="R110" s="29" t="str">
        <f aca="false">P110&amp;Q110</f>
        <v>DROP TABLE IF EXISTS daemons_log_stamps; CREATE TABLE IF NOT EXISTS daemons_log_stamps ( id INT NOT NULL AUTO_INCREMENT, daemon ENUM('message','download') NOT NULL, cm_type TINYINT NOT NULL, stamp DATETIME NOT NULL, deleted DATETIME DEFAULT NULL, updated TIMESTAMP DEFAULT CURRENT_TIMESTAMP ON UPDATE CURRENT_TIMESTAMP, rand VARCHAR(8) NOT NULL DEFAULT 12345678 , PRIMARY KEY (id), KEY stamp (stamp), KEY deleted (deleted), KEY updated (updated) ) ENGINE=InnoDB  DEFAULT CHARSET=utf8mb4 AUTO_INCREMENT=1 ;</v>
      </c>
      <c r="S110" s="0"/>
      <c r="T110" s="0"/>
      <c r="U110" s="0"/>
      <c r="V110" s="0"/>
      <c r="W110" s="0" t="str">
        <f aca="false">IF(B110&lt;&gt;"",B110,W109)</f>
        <v>daemons_log_stamps</v>
      </c>
      <c r="X110" s="0" t="str">
        <f aca="false">IF(B110&lt;&gt;"","ALTER TABLE "&amp;B110&amp;" CONVERT TO CHARACTER SET utf8mb4 COLLATE utf8mb4_unicode_ci;",IF(F110="STRING","ALTER TABLE "&amp;W110&amp;" CHANGE "&amp;C110&amp;" "&amp;C110&amp;" VARCHAR("&amp;G110&amp;") CHARACTER SET utf8mb4 COLLATE utf8mb4_unicode_ci;",IF(OR(F110="TEXT",F110="LONGTEXT"),"ALTER TABLE "&amp;W110&amp;" CHANGE "&amp;C110&amp;" "&amp;C110&amp;" "&amp;F110&amp;" CHARACTER SET utf8mb4 COLLATE utf8mb4_unicode_ci;","")))</f>
        <v>ALTER TABLE daemons_log_stamps CHANGE rand rand VARCHAR(8) CHARACTER SET utf8mb4 COLLATE utf8mb4_unicode_ci;</v>
      </c>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2.8" hidden="false" customHeight="false" outlineLevel="0" collapsed="false">
      <c r="A111" s="0"/>
      <c r="B111" s="0"/>
      <c r="C111" s="34"/>
      <c r="D111" s="29" t="str">
        <f aca="false">IF(B111&lt;&gt;"",B111,IF(D110&lt;&gt;"",D110,""))</f>
        <v>daemons_log_stamps</v>
      </c>
      <c r="E111" s="29" t="str">
        <f aca="false">LOWER(C111)</f>
        <v/>
      </c>
      <c r="F111" s="35"/>
      <c r="G111" s="36"/>
      <c r="H111" s="38"/>
      <c r="I111" s="38"/>
      <c r="J111" s="38"/>
      <c r="K111" s="33" t="str">
        <f aca="false">IF(F111="","",IF(F111="STRING","VARCHAR("&amp;G111&amp;")",F111)&amp;" "&amp;IF(H111="","NOT NULL","")&amp;" "&amp;IF(I111="","","DEFAULT "&amp;I111))</f>
        <v/>
      </c>
      <c r="L111" s="29" t="str">
        <f aca="false">IF(J111="pk","PRIMARY KEY ("&amp;E111&amp;")",IF(J111="u","UNIQUE ","")&amp;IF(OR(J111="i",J111="u"),"KEY "&amp;E111&amp;" ("&amp;E111&amp;")",""))</f>
        <v/>
      </c>
      <c r="M111" s="29" t="str">
        <f aca="false">TRIM(E111&amp;" "&amp;K111)&amp;IF(C111="id"," AUTO_INCREMENT","")</f>
        <v/>
      </c>
      <c r="N111" s="29" t="str">
        <f aca="false">IF(M111="","",IF(N110="",N110,N110&amp;", ")&amp;M111)</f>
        <v/>
      </c>
      <c r="O111" s="29" t="str">
        <f aca="false">IF(E111="","",O110&amp;IF(L111="","",", "&amp;L111))</f>
        <v/>
      </c>
      <c r="P111" s="29" t="str">
        <f aca="false">IF(AND(E111&lt;&gt;"",E112=""),"DROP TABLE IF EXISTS "&amp;D111&amp;"; ","")</f>
        <v/>
      </c>
      <c r="Q111" s="29" t="str">
        <f aca="false">IF(AND(E111&lt;&gt;"",E112=""),"CREATE TABLE IF NOT EXISTS "&amp;D111&amp;" ( "&amp;N111&amp;" "&amp;O111&amp;" ) ENGINE=InnoDB  DEFAULT CHARSET=utf8mb4 AUTO_INCREMENT=1 ;","")</f>
        <v/>
      </c>
      <c r="R111" s="29" t="str">
        <f aca="false">P111&amp;Q111</f>
        <v/>
      </c>
      <c r="S111" s="0"/>
      <c r="T111" s="0"/>
      <c r="U111" s="0"/>
      <c r="V111" s="0"/>
      <c r="W111" s="0" t="str">
        <f aca="false">IF(B111&lt;&gt;"",B111,W110)</f>
        <v>daemons_log_stamps</v>
      </c>
      <c r="X111" s="0" t="str">
        <f aca="false">IF(B111&lt;&gt;"","ALTER TABLE "&amp;B111&amp;" CONVERT TO CHARACTER SET utf8mb4 COLLATE utf8mb4_unicode_ci;",IF(F111="STRING","ALTER TABLE "&amp;W111&amp;" CHANGE "&amp;C111&amp;" "&amp;C111&amp;" VARCHAR("&amp;G111&amp;") CHARACTER SET utf8mb4 COLLATE utf8mb4_unicode_ci;",IF(OR(F111="TEXT",F111="LONGTEXT"),"ALTER TABLE "&amp;W111&amp;" CHANGE "&amp;C111&amp;" "&amp;C111&amp;" "&amp;F111&amp;" CHARACTER SET utf8mb4 COLLATE utf8mb4_unicode_ci;","")))</f>
        <v/>
      </c>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s="26" customFormat="true" ht="12.8" hidden="false" customHeight="false" outlineLevel="0" collapsed="false">
      <c r="B112" s="27" t="s">
        <v>434</v>
      </c>
      <c r="C112" s="28"/>
      <c r="D112" s="29" t="str">
        <f aca="false">IF(B112&lt;&gt;"",B112,IF(D111&lt;&gt;"",D111,""))</f>
        <v>resource</v>
      </c>
      <c r="E112" s="29" t="str">
        <f aca="false">LOWER(C112)</f>
        <v/>
      </c>
      <c r="F112" s="30"/>
      <c r="G112" s="31"/>
      <c r="H112" s="32"/>
      <c r="I112" s="32"/>
      <c r="J112" s="32"/>
      <c r="K112" s="33" t="str">
        <f aca="false">IF(F112="","",IF(F112="STRING","VARCHAR("&amp;G112&amp;")",F112)&amp;" "&amp;IF(H112="","NOT NULL","")&amp;" "&amp;IF(I112="","","DEFAULT "&amp;I112))</f>
        <v/>
      </c>
      <c r="L112" s="29" t="str">
        <f aca="false">IF(J112="pk","PRIMARY KEY ("&amp;E112&amp;")",IF(J112="u","UNIQUE ","")&amp;IF(OR(J112="i",J112="u"),"KEY "&amp;E112&amp;" ("&amp;E112&amp;")",""))</f>
        <v/>
      </c>
      <c r="M112" s="29" t="str">
        <f aca="false">TRIM(E112&amp;" "&amp;K112)&amp;IF(C112="id"," AUTO_INCREMENT","")</f>
        <v/>
      </c>
      <c r="N112" s="29" t="str">
        <f aca="false">IF(M112="","",IF(N111="",N111,N111&amp;", ")&amp;M112)</f>
        <v/>
      </c>
      <c r="O112" s="29" t="str">
        <f aca="false">IF(E112="","",O111&amp;IF(L112="","",", "&amp;L112))</f>
        <v/>
      </c>
      <c r="P112" s="29" t="str">
        <f aca="false">IF(AND(E112&lt;&gt;"",E113=""),"DROP TABLE IF EXISTS "&amp;D112&amp;"; ","")</f>
        <v/>
      </c>
      <c r="Q112" s="29" t="str">
        <f aca="false">IF(AND(E112&lt;&gt;"",E113=""),"CREATE TABLE IF NOT EXISTS "&amp;D112&amp;" ( "&amp;N112&amp;" "&amp;O112&amp;" ) ENGINE=InnoDB  DEFAULT CHARSET=utf8mb4 AUTO_INCREMENT=1 ;","")</f>
        <v/>
      </c>
      <c r="R112" s="29" t="str">
        <f aca="false">P112&amp;Q112</f>
        <v/>
      </c>
      <c r="W112" s="26" t="str">
        <f aca="false">IF(B112&lt;&gt;"",B112,W111)</f>
        <v>resource</v>
      </c>
      <c r="X112" s="26" t="str">
        <f aca="false">IF(B112&lt;&gt;"","ALTER TABLE "&amp;B112&amp;" CONVERT TO CHARACTER SET utf8mb4 COLLATE utf8mb4_unicode_ci;",IF(F112="STRING","ALTER TABLE "&amp;W112&amp;" CHANGE "&amp;C112&amp;" "&amp;C112&amp;" VARCHAR("&amp;G112&amp;") CHARACTER SET utf8mb4 COLLATE utf8mb4_unicode_ci;",IF(OR(F112="TEXT",F112="LONGTEXT"),"ALTER TABLE "&amp;W112&amp;" CHANGE "&amp;C112&amp;" "&amp;C112&amp;" "&amp;F112&amp;" CHARACTER SET utf8mb4 COLLATE utf8mb4_unicode_ci;","")))</f>
        <v>ALTER TABLE resource CONVERT TO CHARACTER SET utf8mb4 COLLATE utf8mb4_unicode_ci;</v>
      </c>
    </row>
    <row r="113" customFormat="false" ht="12.8" hidden="false" customHeight="false" outlineLevel="0" collapsed="false">
      <c r="A113" s="0"/>
      <c r="B113" s="0"/>
      <c r="C113" s="34" t="s">
        <v>245</v>
      </c>
      <c r="D113" s="29" t="str">
        <f aca="false">IF(B113&lt;&gt;"",B113,IF(D112&lt;&gt;"",D112,""))</f>
        <v>resource</v>
      </c>
      <c r="E113" s="29" t="str">
        <f aca="false">LOWER(C113)</f>
        <v>id</v>
      </c>
      <c r="F113" s="35" t="s">
        <v>381</v>
      </c>
      <c r="G113" s="36"/>
      <c r="H113" s="37"/>
      <c r="I113" s="37"/>
      <c r="J113" s="38" t="s">
        <v>382</v>
      </c>
      <c r="K113" s="33" t="str">
        <f aca="false">IF(F113="","",IF(F113="STRING","VARCHAR("&amp;G113&amp;")",F113)&amp;" "&amp;IF(H113="","NOT NULL","")&amp;" "&amp;IF(I113="","","DEFAULT "&amp;I113))</f>
        <v>INT NOT NULL</v>
      </c>
      <c r="L113" s="29" t="str">
        <f aca="false">IF(J113="pk","PRIMARY KEY ("&amp;E113&amp;")",IF(J113="u","UNIQUE ","")&amp;IF(OR(J113="i",J113="u"),"KEY "&amp;E113&amp;" ("&amp;E113&amp;")",""))</f>
        <v>PRIMARY KEY (id)</v>
      </c>
      <c r="M113" s="29" t="str">
        <f aca="false">TRIM(E113&amp;" "&amp;K113)&amp;IF(C113="id"," AUTO_INCREMENT","")</f>
        <v>id INT NOT NULL AUTO_INCREMENT</v>
      </c>
      <c r="N113" s="29" t="str">
        <f aca="false">IF(M113="","",IF(N112="",N112,N112&amp;", ")&amp;M113)</f>
        <v>id INT NOT NULL AUTO_INCREMENT</v>
      </c>
      <c r="O113" s="29" t="str">
        <f aca="false">IF(E113="","",O112&amp;IF(L113="","",", "&amp;L113))</f>
        <v>, PRIMARY KEY (id)</v>
      </c>
      <c r="P113" s="29" t="str">
        <f aca="false">IF(AND(E113&lt;&gt;"",E114=""),"DROP TABLE IF EXISTS "&amp;D113&amp;"; ","")</f>
        <v/>
      </c>
      <c r="Q113" s="29" t="str">
        <f aca="false">IF(AND(E113&lt;&gt;"",E114=""),"CREATE TABLE IF NOT EXISTS "&amp;D113&amp;" ( "&amp;N113&amp;" "&amp;O113&amp;" ) ENGINE=InnoDB  DEFAULT CHARSET=utf8mb4 AUTO_INCREMENT=1 ;","")</f>
        <v/>
      </c>
      <c r="R113" s="29" t="str">
        <f aca="false">P113&amp;Q113</f>
        <v/>
      </c>
      <c r="S113" s="0"/>
      <c r="T113" s="0"/>
      <c r="U113" s="0"/>
      <c r="V113" s="0"/>
      <c r="W113" s="0" t="str">
        <f aca="false">IF(B113&lt;&gt;"",B113,W112)</f>
        <v>resource</v>
      </c>
      <c r="X113" s="0" t="str">
        <f aca="false">IF(B113&lt;&gt;"","ALTER TABLE "&amp;B113&amp;" CONVERT TO CHARACTER SET utf8mb4 COLLATE utf8mb4_unicode_ci;",IF(F113="STRING","ALTER TABLE "&amp;W113&amp;" CHANGE "&amp;C113&amp;" "&amp;C113&amp;" VARCHAR("&amp;G113&amp;") CHARACTER SET utf8mb4 COLLATE utf8mb4_unicode_ci;",IF(OR(F113="TEXT",F113="LONGTEXT"),"ALTER TABLE "&amp;W113&amp;" CHANGE "&amp;C113&amp;" "&amp;C113&amp;" "&amp;F113&amp;" CHARACTER SET utf8mb4 COLLATE utf8mb4_unicode_ci;","")))</f>
        <v/>
      </c>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2.8" hidden="false" customHeight="false" outlineLevel="0" collapsed="false">
      <c r="A114" s="0"/>
      <c r="B114" s="0"/>
      <c r="C114" s="34" t="s">
        <v>450</v>
      </c>
      <c r="D114" s="29" t="str">
        <f aca="false">IF(B114&lt;&gt;"",B114,IF(D113&lt;&gt;"",D113,""))</f>
        <v>resource</v>
      </c>
      <c r="E114" s="29" t="str">
        <f aca="false">LOWER(C114)</f>
        <v>type</v>
      </c>
      <c r="F114" s="35" t="s">
        <v>407</v>
      </c>
      <c r="G114" s="39"/>
      <c r="H114" s="38"/>
      <c r="I114" s="37"/>
      <c r="J114" s="38" t="s">
        <v>384</v>
      </c>
      <c r="K114" s="33" t="str">
        <f aca="false">IF(F114="","",IF(F114="STRING","VARCHAR("&amp;G114&amp;")",F114)&amp;" "&amp;IF(H114="","NOT NULL","")&amp;" "&amp;IF(I114="","","DEFAULT "&amp;I114))</f>
        <v>SMALLINT NOT NULL</v>
      </c>
      <c r="L114" s="29" t="str">
        <f aca="false">IF(J114="pk","PRIMARY KEY ("&amp;E114&amp;")",IF(J114="u","UNIQUE ","")&amp;IF(OR(J114="i",J114="u"),"KEY "&amp;E114&amp;" ("&amp;E114&amp;")",""))</f>
        <v>KEY type (type)</v>
      </c>
      <c r="M114" s="29" t="str">
        <f aca="false">TRIM(E114&amp;" "&amp;K114)&amp;IF(C114="id"," AUTO_INCREMENT","")</f>
        <v>type SMALLINT NOT NULL</v>
      </c>
      <c r="N114" s="29" t="str">
        <f aca="false">IF(M114="","",IF(N113="",N113,N113&amp;", ")&amp;M114)</f>
        <v>id INT NOT NULL AUTO_INCREMENT, type SMALLINT NOT NULL</v>
      </c>
      <c r="O114" s="29" t="str">
        <f aca="false">IF(E114="","",O113&amp;IF(L114="","",", "&amp;L114))</f>
        <v>, PRIMARY KEY (id), KEY type (type)</v>
      </c>
      <c r="P114" s="29" t="str">
        <f aca="false">IF(AND(E114&lt;&gt;"",E115=""),"DROP TABLE IF EXISTS "&amp;D114&amp;"; ","")</f>
        <v/>
      </c>
      <c r="Q114" s="29" t="str">
        <f aca="false">IF(AND(E114&lt;&gt;"",E115=""),"CREATE TABLE IF NOT EXISTS "&amp;D114&amp;" ( "&amp;N114&amp;" "&amp;O114&amp;" ) ENGINE=InnoDB  DEFAULT CHARSET=utf8mb4 AUTO_INCREMENT=1 ;","")</f>
        <v/>
      </c>
      <c r="R114" s="29" t="str">
        <f aca="false">P114&amp;Q114</f>
        <v/>
      </c>
      <c r="S114" s="0"/>
      <c r="T114" s="0"/>
      <c r="U114" s="0"/>
      <c r="V114" s="0"/>
      <c r="W114" s="0" t="str">
        <f aca="false">IF(B114&lt;&gt;"",B114,W113)</f>
        <v>resource</v>
      </c>
      <c r="X114" s="0" t="str">
        <f aca="false">IF(B114&lt;&gt;"","ALTER TABLE "&amp;B114&amp;" CONVERT TO CHARACTER SET utf8mb4 COLLATE utf8mb4_unicode_ci;",IF(F114="STRING","ALTER TABLE "&amp;W114&amp;" CHANGE "&amp;C114&amp;" "&amp;C114&amp;" VARCHAR("&amp;G114&amp;") CHARACTER SET utf8mb4 COLLATE utf8mb4_unicode_ci;",IF(OR(F114="TEXT",F114="LONGTEXT"),"ALTER TABLE "&amp;W114&amp;" CHANGE "&amp;C114&amp;" "&amp;C114&amp;" "&amp;F114&amp;" CHARACTER SET utf8mb4 COLLATE utf8mb4_unicode_ci;","")))</f>
        <v/>
      </c>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2.8" hidden="false" customHeight="false" outlineLevel="0" collapsed="false">
      <c r="A115" s="0"/>
      <c r="B115" s="0"/>
      <c r="C115" s="34" t="s">
        <v>451</v>
      </c>
      <c r="D115" s="29" t="str">
        <f aca="false">IF(B115&lt;&gt;"",B115,IF(D114&lt;&gt;"",D114,""))</f>
        <v>resource</v>
      </c>
      <c r="E115" s="29" t="str">
        <f aca="false">LOWER(C115)</f>
        <v>cloned_from_id</v>
      </c>
      <c r="F115" s="35" t="s">
        <v>381</v>
      </c>
      <c r="G115" s="39"/>
      <c r="H115" s="38" t="s">
        <v>392</v>
      </c>
      <c r="I115" s="37" t="s">
        <v>393</v>
      </c>
      <c r="J115" s="38" t="s">
        <v>384</v>
      </c>
      <c r="K115" s="33" t="str">
        <f aca="false">IF(F115="","",IF(F115="STRING","VARCHAR("&amp;G115&amp;")",F115)&amp;" "&amp;IF(H115="","NOT NULL","")&amp;" "&amp;IF(I115="","","DEFAULT "&amp;I115))</f>
        <v>INT  DEFAULT NULL</v>
      </c>
      <c r="L115" s="29" t="str">
        <f aca="false">IF(J115="pk","PRIMARY KEY ("&amp;E115&amp;")",IF(J115="u","UNIQUE ","")&amp;IF(OR(J115="i",J115="u"),"KEY "&amp;E115&amp;" ("&amp;E115&amp;")",""))</f>
        <v>KEY cloned_from_id (cloned_from_id)</v>
      </c>
      <c r="M115" s="29" t="str">
        <f aca="false">TRIM(E115&amp;" "&amp;K115)&amp;IF(C115="id"," AUTO_INCREMENT","")</f>
        <v>cloned_from_id INT DEFAULT NULL</v>
      </c>
      <c r="N115" s="29" t="str">
        <f aca="false">IF(M115="","",IF(N114="",N114,N114&amp;", ")&amp;M115)</f>
        <v>id INT NOT NULL AUTO_INCREMENT, type SMALLINT NOT NULL, cloned_from_id INT DEFAULT NULL</v>
      </c>
      <c r="O115" s="29" t="str">
        <f aca="false">IF(E115="","",O114&amp;IF(L115="","",", "&amp;L115))</f>
        <v>, PRIMARY KEY (id), KEY type (type), KEY cloned_from_id (cloned_from_id)</v>
      </c>
      <c r="P115" s="29" t="str">
        <f aca="false">IF(AND(E115&lt;&gt;"",E116=""),"DROP TABLE IF EXISTS "&amp;D115&amp;"; ","")</f>
        <v/>
      </c>
      <c r="Q115" s="29" t="str">
        <f aca="false">IF(AND(E115&lt;&gt;"",E116=""),"CREATE TABLE IF NOT EXISTS "&amp;D115&amp;" ( "&amp;N115&amp;" "&amp;O115&amp;" ) ENGINE=InnoDB  DEFAULT CHARSET=utf8mb4 AUTO_INCREMENT=1 ;","")</f>
        <v/>
      </c>
      <c r="R115" s="29" t="str">
        <f aca="false">P115&amp;Q115</f>
        <v/>
      </c>
      <c r="S115" s="0"/>
      <c r="T115" s="0"/>
      <c r="U115" s="0"/>
      <c r="V115" s="0"/>
      <c r="W115" s="0" t="str">
        <f aca="false">IF(B115&lt;&gt;"",B115,W114)</f>
        <v>resource</v>
      </c>
      <c r="X115" s="0" t="str">
        <f aca="false">IF(B115&lt;&gt;"","ALTER TABLE "&amp;B115&amp;" CONVERT TO CHARACTER SET utf8mb4 COLLATE utf8mb4_unicode_ci;",IF(F115="STRING","ALTER TABLE "&amp;W115&amp;" CHANGE "&amp;C115&amp;" "&amp;C115&amp;" VARCHAR("&amp;G115&amp;") CHARACTER SET utf8mb4 COLLATE utf8mb4_unicode_ci;",IF(OR(F115="TEXT",F115="LONGTEXT"),"ALTER TABLE "&amp;W115&amp;" CHANGE "&amp;C115&amp;" "&amp;C115&amp;" "&amp;F115&amp;" CHARACTER SET utf8mb4 COLLATE utf8mb4_unicode_ci;","")))</f>
        <v/>
      </c>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2.8" hidden="false" customHeight="false" outlineLevel="0" collapsed="false">
      <c r="A116" s="0"/>
      <c r="B116" s="0"/>
      <c r="C116" s="34" t="s">
        <v>452</v>
      </c>
      <c r="D116" s="29" t="str">
        <f aca="false">IF(B116&lt;&gt;"",B116,IF(D115&lt;&gt;"",D115,""))</f>
        <v>resource</v>
      </c>
      <c r="E116" s="29" t="str">
        <f aca="false">LOWER(C116)</f>
        <v>chatmedium_type</v>
      </c>
      <c r="F116" s="35" t="s">
        <v>407</v>
      </c>
      <c r="G116" s="39"/>
      <c r="H116" s="38" t="s">
        <v>392</v>
      </c>
      <c r="I116" s="37" t="s">
        <v>393</v>
      </c>
      <c r="J116" s="38" t="s">
        <v>384</v>
      </c>
      <c r="K116" s="33" t="str">
        <f aca="false">IF(F116="","",IF(F116="STRING","VARCHAR("&amp;G116&amp;")",F116)&amp;" "&amp;IF(H116="","NOT NULL","")&amp;" "&amp;IF(I116="","","DEFAULT "&amp;I116))</f>
        <v>SMALLINT  DEFAULT NULL</v>
      </c>
      <c r="L116" s="29" t="str">
        <f aca="false">IF(J116="pk","PRIMARY KEY ("&amp;E116&amp;")",IF(J116="u","UNIQUE ","")&amp;IF(OR(J116="i",J116="u"),"KEY "&amp;E116&amp;" ("&amp;E116&amp;")",""))</f>
        <v>KEY chatmedium_type (chatmedium_type)</v>
      </c>
      <c r="M116" s="29" t="str">
        <f aca="false">TRIM(E116&amp;" "&amp;K116)&amp;IF(C116="id"," AUTO_INCREMENT","")</f>
        <v>chatmedium_type SMALLINT DEFAULT NULL</v>
      </c>
      <c r="N116" s="29" t="str">
        <f aca="false">IF(M116="","",IF(N115="",N115,N115&amp;", ")&amp;M116)</f>
        <v>id INT NOT NULL AUTO_INCREMENT, type SMALLINT NOT NULL, cloned_from_id INT DEFAULT NULL, chatmedium_type SMALLINT DEFAULT NULL</v>
      </c>
      <c r="O116" s="29" t="str">
        <f aca="false">IF(E116="","",O115&amp;IF(L116="","",", "&amp;L116))</f>
        <v>, PRIMARY KEY (id), KEY type (type), KEY cloned_from_id (cloned_from_id), KEY chatmedium_type (chatmedium_type)</v>
      </c>
      <c r="P116" s="29" t="str">
        <f aca="false">IF(AND(E116&lt;&gt;"",E117=""),"DROP TABLE IF EXISTS "&amp;D116&amp;"; ","")</f>
        <v/>
      </c>
      <c r="Q116" s="29" t="str">
        <f aca="false">IF(AND(E116&lt;&gt;"",E117=""),"CREATE TABLE IF NOT EXISTS "&amp;D116&amp;" ( "&amp;N116&amp;" "&amp;O116&amp;" ) ENGINE=InnoDB  DEFAULT CHARSET=utf8mb4 AUTO_INCREMENT=1 ;","")</f>
        <v/>
      </c>
      <c r="R116" s="29" t="str">
        <f aca="false">P116&amp;Q116</f>
        <v/>
      </c>
      <c r="S116" s="0"/>
      <c r="T116" s="0"/>
      <c r="U116" s="0"/>
      <c r="V116" s="0"/>
      <c r="W116" s="0" t="str">
        <f aca="false">IF(B116&lt;&gt;"",B116,W115)</f>
        <v>resource</v>
      </c>
      <c r="X116" s="0" t="str">
        <f aca="false">IF(B116&lt;&gt;"","ALTER TABLE "&amp;B116&amp;" CONVERT TO CHARACTER SET utf8mb4 COLLATE utf8mb4_unicode_ci;",IF(F116="STRING","ALTER TABLE "&amp;W116&amp;" CHANGE "&amp;C116&amp;" "&amp;C116&amp;" VARCHAR("&amp;G116&amp;") CHARACTER SET utf8mb4 COLLATE utf8mb4_unicode_ci;",IF(OR(F116="TEXT",F116="LONGTEXT"),"ALTER TABLE "&amp;W116&amp;" CHANGE "&amp;C116&amp;" "&amp;C116&amp;" "&amp;F116&amp;" CHARACTER SET utf8mb4 COLLATE utf8mb4_unicode_ci;","")))</f>
        <v/>
      </c>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2.8" hidden="false" customHeight="false" outlineLevel="0" collapsed="false">
      <c r="A117" s="0"/>
      <c r="B117" s="0"/>
      <c r="C117" s="34" t="s">
        <v>453</v>
      </c>
      <c r="D117" s="29" t="str">
        <f aca="false">IF(B117&lt;&gt;"",B117,IF(D116&lt;&gt;"",D116,""))</f>
        <v>resource</v>
      </c>
      <c r="E117" s="29" t="str">
        <f aca="false">LOWER(C117)</f>
        <v>file_id</v>
      </c>
      <c r="F117" s="35" t="s">
        <v>386</v>
      </c>
      <c r="G117" s="39" t="n">
        <v>255</v>
      </c>
      <c r="H117" s="38" t="s">
        <v>392</v>
      </c>
      <c r="I117" s="37" t="s">
        <v>393</v>
      </c>
      <c r="J117" s="38" t="s">
        <v>384</v>
      </c>
      <c r="K117" s="33" t="str">
        <f aca="false">IF(F117="","",IF(F117="STRING","VARCHAR("&amp;G117&amp;")",F117)&amp;" "&amp;IF(H117="","NOT NULL","")&amp;" "&amp;IF(I117="","","DEFAULT "&amp;I117))</f>
        <v>VARCHAR(255)  DEFAULT NULL</v>
      </c>
      <c r="L117" s="29" t="str">
        <f aca="false">IF(J117="pk","PRIMARY KEY ("&amp;E117&amp;")",IF(J117="u","UNIQUE ","")&amp;IF(OR(J117="i",J117="u"),"KEY "&amp;E117&amp;" ("&amp;E117&amp;")",""))</f>
        <v>KEY file_id (file_id)</v>
      </c>
      <c r="M117" s="29" t="str">
        <f aca="false">TRIM(E117&amp;" "&amp;K117)&amp;IF(C117="id"," AUTO_INCREMENT","")</f>
        <v>file_id VARCHAR(255) DEFAULT NULL</v>
      </c>
      <c r="N117" s="29" t="str">
        <f aca="false">IF(M117="","",IF(N116="",N116,N116&amp;", ")&amp;M117)</f>
        <v>id INT NOT NULL AUTO_INCREMENT, type SMALLINT NOT NULL, cloned_from_id INT DEFAULT NULL, chatmedium_type SMALLINT DEFAULT NULL, file_id VARCHAR(255) DEFAULT NULL</v>
      </c>
      <c r="O117" s="29" t="str">
        <f aca="false">IF(E117="","",O116&amp;IF(L117="","",", "&amp;L117))</f>
        <v>, PRIMARY KEY (id), KEY type (type), KEY cloned_from_id (cloned_from_id), KEY chatmedium_type (chatmedium_type), KEY file_id (file_id)</v>
      </c>
      <c r="P117" s="29" t="str">
        <f aca="false">IF(AND(E117&lt;&gt;"",E118=""),"DROP TABLE IF EXISTS "&amp;D117&amp;"; ","")</f>
        <v/>
      </c>
      <c r="Q117" s="29" t="str">
        <f aca="false">IF(AND(E117&lt;&gt;"",E118=""),"CREATE TABLE IF NOT EXISTS "&amp;D117&amp;" ( "&amp;N117&amp;" "&amp;O117&amp;" ) ENGINE=InnoDB  DEFAULT CHARSET=utf8mb4 AUTO_INCREMENT=1 ;","")</f>
        <v/>
      </c>
      <c r="R117" s="29" t="str">
        <f aca="false">P117&amp;Q117</f>
        <v/>
      </c>
      <c r="S117" s="0"/>
      <c r="T117" s="0"/>
      <c r="U117" s="0"/>
      <c r="V117" s="0"/>
      <c r="W117" s="0" t="str">
        <f aca="false">IF(B117&lt;&gt;"",B117,W116)</f>
        <v>resource</v>
      </c>
      <c r="X117" s="0" t="str">
        <f aca="false">IF(B117&lt;&gt;"","ALTER TABLE "&amp;B117&amp;" CONVERT TO CHARACTER SET utf8mb4 COLLATE utf8mb4_unicode_ci;",IF(F117="STRING","ALTER TABLE "&amp;W117&amp;" CHANGE "&amp;C117&amp;" "&amp;C117&amp;" VARCHAR("&amp;G117&amp;") CHARACTER SET utf8mb4 COLLATE utf8mb4_unicode_ci;",IF(OR(F117="TEXT",F117="LONGTEXT"),"ALTER TABLE "&amp;W117&amp;" CHANGE "&amp;C117&amp;" "&amp;C117&amp;" "&amp;F117&amp;" CHARACTER SET utf8mb4 COLLATE utf8mb4_unicode_ci;","")))</f>
        <v>ALTER TABLE resource CHANGE file_id file_id VARCHAR(255) CHARACTER SET utf8mb4 COLLATE utf8mb4_unicode_ci;</v>
      </c>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2.8" hidden="false" customHeight="false" outlineLevel="0" collapsed="false">
      <c r="A118" s="0"/>
      <c r="B118" s="0"/>
      <c r="C118" s="34" t="s">
        <v>454</v>
      </c>
      <c r="D118" s="29" t="str">
        <f aca="false">IF(B118&lt;&gt;"",B118,IF(D117&lt;&gt;"",D117,""))</f>
        <v>resource</v>
      </c>
      <c r="E118" s="29" t="str">
        <f aca="false">LOWER(C118)</f>
        <v>chatmedium_authinfo</v>
      </c>
      <c r="F118" s="35" t="s">
        <v>386</v>
      </c>
      <c r="G118" s="39" t="n">
        <v>255</v>
      </c>
      <c r="H118" s="38" t="s">
        <v>392</v>
      </c>
      <c r="I118" s="37" t="s">
        <v>393</v>
      </c>
      <c r="J118" s="37"/>
      <c r="K118" s="33" t="str">
        <f aca="false">IF(F118="","",IF(F118="STRING","VARCHAR("&amp;G118&amp;")",F118)&amp;" "&amp;IF(H118="","NOT NULL","")&amp;" "&amp;IF(I118="","","DEFAULT "&amp;I118))</f>
        <v>VARCHAR(255)  DEFAULT NULL</v>
      </c>
      <c r="L118" s="29" t="str">
        <f aca="false">IF(J118="pk","PRIMARY KEY ("&amp;E118&amp;")",IF(J118="u","UNIQUE ","")&amp;IF(OR(J118="i",J118="u"),"KEY "&amp;E118&amp;" ("&amp;E118&amp;")",""))</f>
        <v/>
      </c>
      <c r="M118" s="29" t="str">
        <f aca="false">TRIM(E118&amp;" "&amp;K118)&amp;IF(C118="id"," AUTO_INCREMENT","")</f>
        <v>chatmedium_authinfo VARCHAR(255) DEFAULT NULL</v>
      </c>
      <c r="N118" s="29" t="str">
        <f aca="false">IF(M118="","",IF(N117="",N117,N117&amp;", ")&amp;M118)</f>
        <v>id INT NOT NULL AUTO_INCREMENT, type SMALLINT NOT NULL, cloned_from_id INT DEFAULT NULL, chatmedium_type SMALLINT DEFAULT NULL, file_id VARCHAR(255) DEFAULT NULL, chatmedium_authinfo VARCHAR(255) DEFAULT NULL</v>
      </c>
      <c r="O118" s="29" t="str">
        <f aca="false">IF(E118="","",O117&amp;IF(L118="","",", "&amp;L118))</f>
        <v>, PRIMARY KEY (id), KEY type (type), KEY cloned_from_id (cloned_from_id), KEY chatmedium_type (chatmedium_type), KEY file_id (file_id)</v>
      </c>
      <c r="P118" s="29" t="str">
        <f aca="false">IF(AND(E118&lt;&gt;"",E119=""),"DROP TABLE IF EXISTS "&amp;D118&amp;"; ","")</f>
        <v/>
      </c>
      <c r="Q118" s="29" t="str">
        <f aca="false">IF(AND(E118&lt;&gt;"",E119=""),"CREATE TABLE IF NOT EXISTS "&amp;D118&amp;" ( "&amp;N118&amp;" "&amp;O118&amp;" ) ENGINE=InnoDB  DEFAULT CHARSET=utf8mb4 AUTO_INCREMENT=1 ;","")</f>
        <v/>
      </c>
      <c r="R118" s="29" t="str">
        <f aca="false">P118&amp;Q118</f>
        <v/>
      </c>
      <c r="S118" s="0"/>
      <c r="T118" s="0"/>
      <c r="U118" s="0"/>
      <c r="V118" s="0"/>
      <c r="W118" s="0" t="str">
        <f aca="false">IF(B118&lt;&gt;"",B118,W117)</f>
        <v>resource</v>
      </c>
      <c r="X118" s="0" t="str">
        <f aca="false">IF(B118&lt;&gt;"","ALTER TABLE "&amp;B118&amp;" CONVERT TO CHARACTER SET utf8mb4 COLLATE utf8mb4_unicode_ci;",IF(F118="STRING","ALTER TABLE "&amp;W118&amp;" CHANGE "&amp;C118&amp;" "&amp;C118&amp;" VARCHAR("&amp;G118&amp;") CHARACTER SET utf8mb4 COLLATE utf8mb4_unicode_ci;",IF(OR(F118="TEXT",F118="LONGTEXT"),"ALTER TABLE "&amp;W118&amp;" CHANGE "&amp;C118&amp;" "&amp;C118&amp;" "&amp;F118&amp;" CHARACTER SET utf8mb4 COLLATE utf8mb4_unicode_ci;","")))</f>
        <v>ALTER TABLE resource CHANGE chatmedium_authinfo chatmedium_authinfo VARCHAR(255) CHARACTER SET utf8mb4 COLLATE utf8mb4_unicode_ci;</v>
      </c>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2.8" hidden="false" customHeight="false" outlineLevel="0" collapsed="false">
      <c r="A119" s="0"/>
      <c r="B119" s="0"/>
      <c r="C119" s="34" t="s">
        <v>455</v>
      </c>
      <c r="D119" s="29" t="str">
        <f aca="false">IF(B119&lt;&gt;"",B119,IF(D118&lt;&gt;"",D118,""))</f>
        <v>resource</v>
      </c>
      <c r="E119" s="29" t="str">
        <f aca="false">LOWER(C119)</f>
        <v>filename</v>
      </c>
      <c r="F119" s="35" t="s">
        <v>386</v>
      </c>
      <c r="G119" s="39" t="n">
        <v>255</v>
      </c>
      <c r="H119" s="38" t="s">
        <v>392</v>
      </c>
      <c r="I119" s="37" t="s">
        <v>393</v>
      </c>
      <c r="J119" s="37"/>
      <c r="K119" s="33" t="str">
        <f aca="false">IF(F119="","",IF(F119="STRING","VARCHAR("&amp;G119&amp;")",F119)&amp;" "&amp;IF(H119="","NOT NULL","")&amp;" "&amp;IF(I119="","","DEFAULT "&amp;I119))</f>
        <v>VARCHAR(255)  DEFAULT NULL</v>
      </c>
      <c r="L119" s="29" t="str">
        <f aca="false">IF(J119="pk","PRIMARY KEY ("&amp;E119&amp;")",IF(J119="u","UNIQUE ","")&amp;IF(OR(J119="i",J119="u"),"KEY "&amp;E119&amp;" ("&amp;E119&amp;")",""))</f>
        <v/>
      </c>
      <c r="M119" s="29" t="str">
        <f aca="false">TRIM(E119&amp;" "&amp;K119)&amp;IF(C119="id"," AUTO_INCREMENT","")</f>
        <v>filename VARCHAR(255) DEFAULT NULL</v>
      </c>
      <c r="N119" s="29" t="str">
        <f aca="false">IF(M119="","",IF(N118="",N118,N118&amp;", ")&amp;M119)</f>
        <v>id INT NOT NULL AUTO_INCREMENT, type SMALLINT NOT NULL, cloned_from_id INT DEFAULT NULL, chatmedium_type SMALLINT DEFAULT NULL, file_id VARCHAR(255) DEFAULT NULL, chatmedium_authinfo VARCHAR(255) DEFAULT NULL, filename VARCHAR(255) DEFAULT NULL</v>
      </c>
      <c r="O119" s="29" t="str">
        <f aca="false">IF(E119="","",O118&amp;IF(L119="","",", "&amp;L119))</f>
        <v>, PRIMARY KEY (id), KEY type (type), KEY cloned_from_id (cloned_from_id), KEY chatmedium_type (chatmedium_type), KEY file_id (file_id)</v>
      </c>
      <c r="P119" s="29" t="str">
        <f aca="false">IF(AND(E119&lt;&gt;"",E120=""),"DROP TABLE IF EXISTS "&amp;D119&amp;"; ","")</f>
        <v/>
      </c>
      <c r="Q119" s="29" t="str">
        <f aca="false">IF(AND(E119&lt;&gt;"",E120=""),"CREATE TABLE IF NOT EXISTS "&amp;D119&amp;" ( "&amp;N119&amp;" "&amp;O119&amp;" ) ENGINE=InnoDB  DEFAULT CHARSET=utf8mb4 AUTO_INCREMENT=1 ;","")</f>
        <v/>
      </c>
      <c r="R119" s="29" t="str">
        <f aca="false">P119&amp;Q119</f>
        <v/>
      </c>
      <c r="S119" s="0"/>
      <c r="T119" s="0"/>
      <c r="U119" s="0"/>
      <c r="V119" s="0"/>
      <c r="W119" s="0" t="str">
        <f aca="false">IF(B119&lt;&gt;"",B119,W118)</f>
        <v>resource</v>
      </c>
      <c r="X119" s="0" t="str">
        <f aca="false">IF(B119&lt;&gt;"","ALTER TABLE "&amp;B119&amp;" CONVERT TO CHARACTER SET utf8mb4 COLLATE utf8mb4_unicode_ci;",IF(F119="STRING","ALTER TABLE "&amp;W119&amp;" CHANGE "&amp;C119&amp;" "&amp;C119&amp;" VARCHAR("&amp;G119&amp;") CHARACTER SET utf8mb4 COLLATE utf8mb4_unicode_ci;",IF(OR(F119="TEXT",F119="LONGTEXT"),"ALTER TABLE "&amp;W119&amp;" CHANGE "&amp;C119&amp;" "&amp;C119&amp;" "&amp;F119&amp;" CHARACTER SET utf8mb4 COLLATE utf8mb4_unicode_ci;","")))</f>
        <v>ALTER TABLE resource CHANGE filename filename VARCHAR(255) CHARACTER SET utf8mb4 COLLATE utf8mb4_unicode_ci;</v>
      </c>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2.8" hidden="false" customHeight="false" outlineLevel="0" collapsed="false">
      <c r="A120" s="0"/>
      <c r="B120" s="0"/>
      <c r="C120" s="41" t="s">
        <v>456</v>
      </c>
      <c r="D120" s="29" t="str">
        <f aca="false">IF(B120&lt;&gt;"",B120,IF(D119&lt;&gt;"",D119,""))</f>
        <v>resource</v>
      </c>
      <c r="E120" s="29" t="str">
        <f aca="false">LOWER(C120)</f>
        <v>metainfo</v>
      </c>
      <c r="F120" s="35" t="s">
        <v>386</v>
      </c>
      <c r="G120" s="39" t="n">
        <v>255</v>
      </c>
      <c r="H120" s="38" t="s">
        <v>392</v>
      </c>
      <c r="I120" s="37" t="s">
        <v>393</v>
      </c>
      <c r="J120" s="37"/>
      <c r="K120" s="33" t="str">
        <f aca="false">IF(F120="","",IF(F120="STRING","VARCHAR("&amp;G120&amp;")",F120)&amp;" "&amp;IF(H120="","NOT NULL","")&amp;" "&amp;IF(I120="","","DEFAULT "&amp;I120))</f>
        <v>VARCHAR(255)  DEFAULT NULL</v>
      </c>
      <c r="L120" s="29" t="str">
        <f aca="false">IF(J120="pk","PRIMARY KEY ("&amp;E120&amp;")",IF(J120="u","UNIQUE ","")&amp;IF(OR(J120="i",J120="u"),"KEY "&amp;E120&amp;" ("&amp;E120&amp;")",""))</f>
        <v/>
      </c>
      <c r="M120" s="29" t="str">
        <f aca="false">TRIM(E120&amp;" "&amp;K120)&amp;IF(C120="id"," AUTO_INCREMENT","")</f>
        <v>metainfo VARCHAR(255) DEFAULT NULL</v>
      </c>
      <c r="N120" s="29" t="str">
        <f aca="false">IF(M120="","",IF(N119="",N119,N119&amp;", ")&amp;M120)</f>
        <v>id INT NOT NULL AUTO_INCREMENT, type SMALLINT NOT NULL, cloned_from_id INT DEFAULT NULL, chatmedium_type SMALLINT DEFAULT NULL, file_id VARCHAR(255) DEFAULT NULL, chatmedium_authinfo VARCHAR(255) DEFAULT NULL, filename VARCHAR(255) DEFAULT NULL, metainfo VARCHAR(255) DEFAULT NULL</v>
      </c>
      <c r="O120" s="29" t="str">
        <f aca="false">IF(E120="","",O119&amp;IF(L120="","",", "&amp;L120))</f>
        <v>, PRIMARY KEY (id), KEY type (type), KEY cloned_from_id (cloned_from_id), KEY chatmedium_type (chatmedium_type), KEY file_id (file_id)</v>
      </c>
      <c r="P120" s="29" t="str">
        <f aca="false">IF(AND(E120&lt;&gt;"",E121=""),"DROP TABLE IF EXISTS "&amp;D120&amp;"; ","")</f>
        <v/>
      </c>
      <c r="Q120" s="29" t="str">
        <f aca="false">IF(AND(E120&lt;&gt;"",E121=""),"CREATE TABLE IF NOT EXISTS "&amp;D120&amp;" ( "&amp;N120&amp;" "&amp;O120&amp;" ) ENGINE=InnoDB  DEFAULT CHARSET=utf8mb4 AUTO_INCREMENT=1 ;","")</f>
        <v/>
      </c>
      <c r="R120" s="29" t="str">
        <f aca="false">P120&amp;Q120</f>
        <v/>
      </c>
      <c r="S120" s="0"/>
      <c r="T120" s="0"/>
      <c r="U120" s="0"/>
      <c r="V120" s="0"/>
      <c r="W120" s="0" t="str">
        <f aca="false">IF(B120&lt;&gt;"",B120,W119)</f>
        <v>resource</v>
      </c>
      <c r="X120" s="0" t="str">
        <f aca="false">IF(B120&lt;&gt;"","ALTER TABLE "&amp;B120&amp;" CONVERT TO CHARACTER SET utf8mb4 COLLATE utf8mb4_unicode_ci;",IF(F120="STRING","ALTER TABLE "&amp;W120&amp;" CHANGE "&amp;C120&amp;" "&amp;C120&amp;" VARCHAR("&amp;G120&amp;") CHARACTER SET utf8mb4 COLLATE utf8mb4_unicode_ci;",IF(OR(F120="TEXT",F120="LONGTEXT"),"ALTER TABLE "&amp;W120&amp;" CHANGE "&amp;C120&amp;" "&amp;C120&amp;" "&amp;F120&amp;" CHARACTER SET utf8mb4 COLLATE utf8mb4_unicode_ci;","")))</f>
        <v>ALTER TABLE resource CHANGE metainfo metainfo VARCHAR(255) CHARACTER SET utf8mb4 COLLATE utf8mb4_unicode_ci;</v>
      </c>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2.8" hidden="false" customHeight="false" outlineLevel="0" collapsed="false">
      <c r="A121" s="0"/>
      <c r="B121" s="0"/>
      <c r="C121" s="34" t="s">
        <v>457</v>
      </c>
      <c r="D121" s="29" t="str">
        <f aca="false">IF(B121&lt;&gt;"",B121,IF(D120&lt;&gt;"",D120,""))</f>
        <v>resource</v>
      </c>
      <c r="E121" s="29" t="str">
        <f aca="false">LOWER(C121)</f>
        <v>interaction_id</v>
      </c>
      <c r="F121" s="35" t="s">
        <v>381</v>
      </c>
      <c r="G121" s="36"/>
      <c r="H121" s="38" t="s">
        <v>392</v>
      </c>
      <c r="I121" s="37" t="s">
        <v>393</v>
      </c>
      <c r="J121" s="38" t="s">
        <v>384</v>
      </c>
      <c r="K121" s="33" t="str">
        <f aca="false">IF(F121="","",IF(F121="STRING","VARCHAR("&amp;G121&amp;")",F121)&amp;" "&amp;IF(H121="","NOT NULL","")&amp;" "&amp;IF(I121="","","DEFAULT "&amp;I121))</f>
        <v>INT  DEFAULT NULL</v>
      </c>
      <c r="L121" s="29" t="str">
        <f aca="false">IF(J121="pk","PRIMARY KEY ("&amp;E121&amp;")",IF(J121="u","UNIQUE ","")&amp;IF(OR(J121="i",J121="u"),"KEY "&amp;E121&amp;" ("&amp;E121&amp;")",""))</f>
        <v>KEY interaction_id (interaction_id)</v>
      </c>
      <c r="M121" s="29" t="str">
        <f aca="false">TRIM(E121&amp;" "&amp;K121)&amp;IF(C121="id"," AUTO_INCREMENT","")</f>
        <v>interaction_id INT DEFAULT NULL</v>
      </c>
      <c r="N121" s="29" t="str">
        <f aca="false">IF(M121="","",IF(N120="",N120,N120&amp;", ")&amp;M121)</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v>
      </c>
      <c r="O121" s="29" t="str">
        <f aca="false">IF(E121="","",O120&amp;IF(L121="","",", "&amp;L121))</f>
        <v>, PRIMARY KEY (id), KEY type (type), KEY cloned_from_id (cloned_from_id), KEY chatmedium_type (chatmedium_type), KEY file_id (file_id), KEY interaction_id (interaction_id)</v>
      </c>
      <c r="P121" s="29" t="str">
        <f aca="false">IF(AND(E121&lt;&gt;"",E122=""),"DROP TABLE IF EXISTS "&amp;D121&amp;"; ","")</f>
        <v/>
      </c>
      <c r="Q121" s="29" t="str">
        <f aca="false">IF(AND(E121&lt;&gt;"",E122=""),"CREATE TABLE IF NOT EXISTS "&amp;D121&amp;" ( "&amp;N121&amp;" "&amp;O121&amp;" ) ENGINE=InnoDB  DEFAULT CHARSET=utf8mb4 AUTO_INCREMENT=1 ;","")</f>
        <v/>
      </c>
      <c r="R121" s="29" t="str">
        <f aca="false">P121&amp;Q121</f>
        <v/>
      </c>
      <c r="S121" s="0"/>
      <c r="T121" s="0"/>
      <c r="U121" s="0"/>
      <c r="V121" s="0"/>
      <c r="W121" s="0" t="str">
        <f aca="false">IF(B121&lt;&gt;"",B121,W120)</f>
        <v>resource</v>
      </c>
      <c r="X121" s="0" t="str">
        <f aca="false">IF(B121&lt;&gt;"","ALTER TABLE "&amp;B121&amp;" CONVERT TO CHARACTER SET utf8mb4 COLLATE utf8mb4_unicode_ci;",IF(F121="STRING","ALTER TABLE "&amp;W121&amp;" CHANGE "&amp;C121&amp;" "&amp;C121&amp;" VARCHAR("&amp;G121&amp;") CHARACTER SET utf8mb4 COLLATE utf8mb4_unicode_ci;",IF(OR(F121="TEXT",F121="LONGTEXT"),"ALTER TABLE "&amp;W121&amp;" CHANGE "&amp;C121&amp;" "&amp;C121&amp;" "&amp;F121&amp;" CHARACTER SET utf8mb4 COLLATE utf8mb4_unicode_ci;","")))</f>
        <v/>
      </c>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25.45" hidden="false" customHeight="true" outlineLevel="0" collapsed="false">
      <c r="A122" s="0"/>
      <c r="B122" s="0"/>
      <c r="C122" s="34" t="s">
        <v>458</v>
      </c>
      <c r="D122" s="29" t="str">
        <f aca="false">IF(B122&lt;&gt;"",B122,IF(D121&lt;&gt;"",D121,""))</f>
        <v>resource</v>
      </c>
      <c r="E122" s="29" t="str">
        <f aca="false">LOWER(C122)</f>
        <v>download_state</v>
      </c>
      <c r="F122" s="35" t="s">
        <v>459</v>
      </c>
      <c r="G122" s="36"/>
      <c r="H122" s="38"/>
      <c r="I122" s="37" t="s">
        <v>460</v>
      </c>
      <c r="J122" s="38" t="s">
        <v>384</v>
      </c>
      <c r="K122" s="33" t="str">
        <f aca="false">IF(F122="","",IF(F122="STRING","VARCHAR("&amp;G122&amp;")",F122)&amp;" "&amp;IF(H122="","NOT NULL","")&amp;" "&amp;IF(I122="","","DEFAULT "&amp;I122))</f>
        <v>ENUM('nonapplicable','avoided','pending','doing','done','error') NOT NULL DEFAULT 'avoided'</v>
      </c>
      <c r="L122" s="29" t="str">
        <f aca="false">IF(J122="pk","PRIMARY KEY ("&amp;E122&amp;")",IF(J122="u","UNIQUE ","")&amp;IF(OR(J122="i",J122="u"),"KEY "&amp;E122&amp;" ("&amp;E122&amp;")",""))</f>
        <v>KEY download_state (download_state)</v>
      </c>
      <c r="M122" s="29" t="str">
        <f aca="false">TRIM(E122&amp;" "&amp;K122)&amp;IF(C122="id"," AUTO_INCREMENT","")</f>
        <v>download_state ENUM('nonapplicable','avoided','pending','doing','done','error') NOT NULL DEFAULT 'avoided'</v>
      </c>
      <c r="N122" s="29" t="str">
        <f aca="false">IF(M122="","",IF(N121="",N121,N121&amp;", ")&amp;M122)</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v>
      </c>
      <c r="O122" s="29" t="str">
        <f aca="false">IF(E122="","",O121&amp;IF(L122="","",", "&amp;L122))</f>
        <v>, PRIMARY KEY (id), KEY type (type), KEY cloned_from_id (cloned_from_id), KEY chatmedium_type (chatmedium_type), KEY file_id (file_id), KEY interaction_id (interaction_id), KEY download_state (download_state)</v>
      </c>
      <c r="P122" s="29" t="str">
        <f aca="false">IF(AND(E122&lt;&gt;"",E123=""),"DROP TABLE IF EXISTS "&amp;D122&amp;"; ","")</f>
        <v/>
      </c>
      <c r="Q122" s="29" t="str">
        <f aca="false">IF(AND(E122&lt;&gt;"",E123=""),"CREATE TABLE IF NOT EXISTS "&amp;D122&amp;" ( "&amp;N122&amp;" "&amp;O122&amp;" ) ENGINE=InnoDB  DEFAULT CHARSET=utf8mb4 AUTO_INCREMENT=1 ;","")</f>
        <v/>
      </c>
      <c r="R122" s="29" t="str">
        <f aca="false">P122&amp;Q122</f>
        <v/>
      </c>
      <c r="S122" s="0"/>
      <c r="T122" s="0"/>
      <c r="U122" s="0"/>
      <c r="V122" s="0"/>
      <c r="W122" s="0" t="str">
        <f aca="false">IF(B122&lt;&gt;"",B122,W121)</f>
        <v>resource</v>
      </c>
      <c r="X122" s="0" t="str">
        <f aca="false">IF(B122&lt;&gt;"","ALTER TABLE "&amp;B122&amp;" CONVERT TO CHARACTER SET utf8mb4 COLLATE utf8mb4_unicode_ci;",IF(F122="STRING","ALTER TABLE "&amp;W122&amp;" CHANGE "&amp;C122&amp;" "&amp;C122&amp;" VARCHAR("&amp;G122&amp;") CHARACTER SET utf8mb4 COLLATE utf8mb4_unicode_ci;",IF(OR(F122="TEXT",F122="LONGTEXT"),"ALTER TABLE "&amp;W122&amp;" CHANGE "&amp;C122&amp;" "&amp;C122&amp;" "&amp;F122&amp;" CHARACTER SET utf8mb4 COLLATE utf8mb4_unicode_ci;","")))</f>
        <v/>
      </c>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2.8" hidden="false" customHeight="false" outlineLevel="0" collapsed="false">
      <c r="A123" s="0"/>
      <c r="B123" s="0"/>
      <c r="C123" s="34" t="s">
        <v>442</v>
      </c>
      <c r="D123" s="29" t="str">
        <f aca="false">IF(B123&lt;&gt;"",B123,IF(D122&lt;&gt;"",D122,""))</f>
        <v>resource</v>
      </c>
      <c r="E123" s="29" t="str">
        <f aca="false">LOWER(C123)</f>
        <v>try_count</v>
      </c>
      <c r="F123" s="35" t="s">
        <v>436</v>
      </c>
      <c r="G123" s="36"/>
      <c r="H123" s="37"/>
      <c r="I123" s="37" t="n">
        <v>0</v>
      </c>
      <c r="J123" s="38" t="s">
        <v>384</v>
      </c>
      <c r="K123" s="33" t="str">
        <f aca="false">IF(F123="","",IF(F123="STRING","VARCHAR("&amp;G123&amp;")",F123)&amp;" "&amp;IF(H123="","NOT NULL","")&amp;" "&amp;IF(I123="","","DEFAULT "&amp;I123))</f>
        <v>TINYINT NOT NULL DEFAULT 0</v>
      </c>
      <c r="L123" s="29" t="str">
        <f aca="false">IF(J123="pk","PRIMARY KEY ("&amp;E123&amp;")",IF(J123="u","UNIQUE ","")&amp;IF(OR(J123="i",J123="u"),"KEY "&amp;E123&amp;" ("&amp;E123&amp;")",""))</f>
        <v>KEY try_count (try_count)</v>
      </c>
      <c r="M123" s="29" t="str">
        <f aca="false">TRIM(E123&amp;" "&amp;K123)&amp;IF(C123="id"," AUTO_INCREMENT","")</f>
        <v>try_count TINYINT NOT NULL DEFAULT 0</v>
      </c>
      <c r="N123" s="29" t="str">
        <f aca="false">IF(M123="","",IF(N122="",N122,N122&amp;", ")&amp;M123)</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v>
      </c>
      <c r="O123" s="29" t="str">
        <f aca="false">IF(E123="","",O122&amp;IF(L123="","",", "&amp;L123))</f>
        <v>, PRIMARY KEY (id), KEY type (type), KEY cloned_from_id (cloned_from_id), KEY chatmedium_type (chatmedium_type), KEY file_id (file_id), KEY interaction_id (interaction_id), KEY download_state (download_state), KEY try_count (try_count)</v>
      </c>
      <c r="P123" s="29" t="str">
        <f aca="false">IF(AND(E123&lt;&gt;"",E124=""),"DROP TABLE IF EXISTS "&amp;D123&amp;"; ","")</f>
        <v/>
      </c>
      <c r="Q123" s="29" t="str">
        <f aca="false">IF(AND(E123&lt;&gt;"",E124=""),"CREATE TABLE IF NOT EXISTS "&amp;D123&amp;" ( "&amp;N123&amp;" "&amp;O123&amp;" ) ENGINE=InnoDB  DEFAULT CHARSET=utf8mb4 AUTO_INCREMENT=1 ;","")</f>
        <v/>
      </c>
      <c r="R123" s="29" t="str">
        <f aca="false">P123&amp;Q123</f>
        <v/>
      </c>
      <c r="S123" s="0"/>
      <c r="T123" s="0"/>
      <c r="U123" s="0"/>
      <c r="V123" s="0"/>
      <c r="W123" s="0" t="str">
        <f aca="false">IF(B123&lt;&gt;"",B123,W122)</f>
        <v>resource</v>
      </c>
      <c r="X123" s="0" t="str">
        <f aca="false">IF(B123&lt;&gt;"","ALTER TABLE "&amp;B123&amp;" CONVERT TO CHARACTER SET utf8mb4 COLLATE utf8mb4_unicode_ci;",IF(F123="STRING","ALTER TABLE "&amp;W123&amp;" CHANGE "&amp;C123&amp;" "&amp;C123&amp;" VARCHAR("&amp;G123&amp;") CHARACTER SET utf8mb4 COLLATE utf8mb4_unicode_ci;",IF(OR(F123="TEXT",F123="LONGTEXT"),"ALTER TABLE "&amp;W123&amp;" CHANGE "&amp;C123&amp;" "&amp;C123&amp;" "&amp;F123&amp;" CHARACTER SET utf8mb4 COLLATE utf8mb4_unicode_ci;","")))</f>
        <v/>
      </c>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2.8" hidden="false" customHeight="false" outlineLevel="0" collapsed="false">
      <c r="A124" s="0"/>
      <c r="B124" s="0"/>
      <c r="C124" s="34" t="s">
        <v>390</v>
      </c>
      <c r="D124" s="29" t="str">
        <f aca="false">IF(B124&lt;&gt;"",B124,IF(D123&lt;&gt;"",D123,""))</f>
        <v>resource</v>
      </c>
      <c r="E124" s="29" t="str">
        <f aca="false">LOWER(C124)</f>
        <v>deleted</v>
      </c>
      <c r="F124" s="35" t="s">
        <v>391</v>
      </c>
      <c r="G124" s="36"/>
      <c r="H124" s="38" t="s">
        <v>392</v>
      </c>
      <c r="I124" s="38" t="s">
        <v>393</v>
      </c>
      <c r="J124" s="38" t="s">
        <v>384</v>
      </c>
      <c r="K124" s="33" t="str">
        <f aca="false">IF(F124="","",IF(F124="STRING","VARCHAR("&amp;G124&amp;")",F124)&amp;" "&amp;IF(H124="","NOT NULL","")&amp;" "&amp;IF(I124="","","DEFAULT "&amp;I124))</f>
        <v>DATETIME  DEFAULT NULL</v>
      </c>
      <c r="L124" s="29" t="str">
        <f aca="false">IF(J124="pk","PRIMARY KEY ("&amp;E124&amp;")",IF(J124="u","UNIQUE ","")&amp;IF(OR(J124="i",J124="u"),"KEY "&amp;E124&amp;" ("&amp;E124&amp;")",""))</f>
        <v>KEY deleted (deleted)</v>
      </c>
      <c r="M124" s="29" t="str">
        <f aca="false">TRIM(E124&amp;" "&amp;K124)&amp;IF(C124="id"," AUTO_INCREMENT","")</f>
        <v>deleted DATETIME DEFAULT NULL</v>
      </c>
      <c r="N124" s="29" t="str">
        <f aca="false">IF(M124="","",IF(N123="",N123,N123&amp;", ")&amp;M124)</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v>
      </c>
      <c r="O124" s="29" t="str">
        <f aca="false">IF(E124="","",O123&amp;IF(L124="","",", "&amp;L124))</f>
        <v>, PRIMARY KEY (id), KEY type (type), KEY cloned_from_id (cloned_from_id), KEY chatmedium_type (chatmedium_type), KEY file_id (file_id), KEY interaction_id (interaction_id), KEY download_state (download_state), KEY try_count (try_count), KEY deleted (deleted)</v>
      </c>
      <c r="P124" s="29" t="str">
        <f aca="false">IF(AND(E124&lt;&gt;"",E125=""),"DROP TABLE IF EXISTS "&amp;D124&amp;"; ","")</f>
        <v/>
      </c>
      <c r="Q124" s="29" t="str">
        <f aca="false">IF(AND(E124&lt;&gt;"",E125=""),"CREATE TABLE IF NOT EXISTS "&amp;D124&amp;" ( "&amp;N124&amp;" "&amp;O124&amp;" ) ENGINE=InnoDB  DEFAULT CHARSET=utf8mb4 AUTO_INCREMENT=1 ;","")</f>
        <v/>
      </c>
      <c r="R124" s="29" t="str">
        <f aca="false">P124&amp;Q124</f>
        <v/>
      </c>
      <c r="S124" s="0"/>
      <c r="T124" s="0"/>
      <c r="U124" s="0"/>
      <c r="V124" s="0"/>
      <c r="W124" s="0" t="str">
        <f aca="false">IF(B124&lt;&gt;"",B124,W123)</f>
        <v>resource</v>
      </c>
      <c r="X124" s="0" t="str">
        <f aca="false">IF(B124&lt;&gt;"","ALTER TABLE "&amp;B124&amp;" CONVERT TO CHARACTER SET utf8mb4 COLLATE utf8mb4_unicode_ci;",IF(F124="STRING","ALTER TABLE "&amp;W124&amp;" CHANGE "&amp;C124&amp;" "&amp;C124&amp;" VARCHAR("&amp;G124&amp;") CHARACTER SET utf8mb4 COLLATE utf8mb4_unicode_ci;",IF(OR(F124="TEXT",F124="LONGTEXT"),"ALTER TABLE "&amp;W124&amp;" CHANGE "&amp;C124&amp;" "&amp;C124&amp;" "&amp;F124&amp;" CHARACTER SET utf8mb4 COLLATE utf8mb4_unicode_ci;","")))</f>
        <v/>
      </c>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2.8" hidden="false" customHeight="false" outlineLevel="0" collapsed="false">
      <c r="A125" s="0"/>
      <c r="B125" s="0"/>
      <c r="C125" s="34" t="s">
        <v>394</v>
      </c>
      <c r="D125" s="29" t="str">
        <f aca="false">IF(B125&lt;&gt;"",B125,IF(D124&lt;&gt;"",D124,""))</f>
        <v>resource</v>
      </c>
      <c r="E125" s="29" t="str">
        <f aca="false">LOWER(C125)</f>
        <v>updated</v>
      </c>
      <c r="F125" s="35" t="s">
        <v>395</v>
      </c>
      <c r="G125" s="36" t="s">
        <v>36</v>
      </c>
      <c r="H125" s="38" t="s">
        <v>36</v>
      </c>
      <c r="I125" s="38" t="s">
        <v>396</v>
      </c>
      <c r="J125" s="38" t="s">
        <v>384</v>
      </c>
      <c r="K125" s="33" t="str">
        <f aca="false">IF(F125="","",IF(F125="STRING","VARCHAR("&amp;G125&amp;")",F125)&amp;" "&amp;IF(H125="","NOT NULL","")&amp;" "&amp;IF(I125="","","DEFAULT "&amp;I125))</f>
        <v>TIMESTAMP  DEFAULT CURRENT_TIMESTAMP ON UPDATE CURRENT_TIMESTAMP</v>
      </c>
      <c r="L125" s="29" t="str">
        <f aca="false">IF(J125="pk","PRIMARY KEY ("&amp;E125&amp;")",IF(J125="u","UNIQUE ","")&amp;IF(OR(J125="i",J125="u"),"KEY "&amp;E125&amp;" ("&amp;E125&amp;")",""))</f>
        <v>KEY updated (updated)</v>
      </c>
      <c r="M125" s="29" t="str">
        <f aca="false">TRIM(E125&amp;" "&amp;K125)&amp;IF(C125="id"," AUTO_INCREMENT","")</f>
        <v>updated TIMESTAMP DEFAULT CURRENT_TIMESTAMP ON UPDATE CURRENT_TIMESTAMP</v>
      </c>
      <c r="N125" s="29" t="str">
        <f aca="false">IF(M125="","",IF(N124="",N124,N124&amp;", ")&amp;M125)</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v>
      </c>
      <c r="O125" s="29" t="str">
        <f aca="false">IF(E125="","",O124&amp;IF(L125="","",", "&amp;L125))</f>
        <v>, PRIMARY KEY (id), KEY type (type), KEY cloned_from_id (cloned_from_id), KEY chatmedium_type (chatmedium_type), KEY file_id (file_id), KEY interaction_id (interaction_id), KEY download_state (download_state), KEY try_count (try_count), KEY deleted (deleted), KEY updated (updated)</v>
      </c>
      <c r="P125" s="29" t="str">
        <f aca="false">IF(AND(E125&lt;&gt;"",E126=""),"DROP TABLE IF EXISTS "&amp;D125&amp;"; ","")</f>
        <v/>
      </c>
      <c r="Q125" s="29" t="str">
        <f aca="false">IF(AND(E125&lt;&gt;"",E126=""),"CREATE TABLE IF NOT EXISTS "&amp;D125&amp;" ( "&amp;N125&amp;" "&amp;O125&amp;" ) ENGINE=InnoDB  DEFAULT CHARSET=utf8mb4 AUTO_INCREMENT=1 ;","")</f>
        <v/>
      </c>
      <c r="R125" s="29" t="str">
        <f aca="false">P125&amp;Q125</f>
        <v/>
      </c>
      <c r="S125" s="0"/>
      <c r="T125" s="0"/>
      <c r="U125" s="0"/>
      <c r="V125" s="0"/>
      <c r="W125" s="0" t="str">
        <f aca="false">IF(B125&lt;&gt;"",B125,W124)</f>
        <v>resource</v>
      </c>
      <c r="X125" s="0" t="str">
        <f aca="false">IF(B125&lt;&gt;"","ALTER TABLE "&amp;B125&amp;" CONVERT TO CHARACTER SET utf8mb4 COLLATE utf8mb4_unicode_ci;",IF(F125="STRING","ALTER TABLE "&amp;W125&amp;" CHANGE "&amp;C125&amp;" "&amp;C125&amp;" VARCHAR("&amp;G125&amp;") CHARACTER SET utf8mb4 COLLATE utf8mb4_unicode_ci;",IF(OR(F125="TEXT",F125="LONGTEXT"),"ALTER TABLE "&amp;W125&amp;" CHANGE "&amp;C125&amp;" "&amp;C125&amp;" "&amp;F125&amp;" CHARACTER SET utf8mb4 COLLATE utf8mb4_unicode_ci;","")))</f>
        <v/>
      </c>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2.8" hidden="false" customHeight="false" outlineLevel="0" collapsed="false">
      <c r="A126" s="0"/>
      <c r="B126" s="0"/>
      <c r="C126" s="34" t="s">
        <v>397</v>
      </c>
      <c r="D126" s="29" t="str">
        <f aca="false">IF(B126&lt;&gt;"",B126,IF(D125&lt;&gt;"",D125,""))</f>
        <v>resource</v>
      </c>
      <c r="E126" s="29" t="str">
        <f aca="false">LOWER(C126)</f>
        <v>rand</v>
      </c>
      <c r="F126" s="35" t="s">
        <v>386</v>
      </c>
      <c r="G126" s="36" t="n">
        <v>8</v>
      </c>
      <c r="H126" s="38"/>
      <c r="I126" s="38" t="n">
        <v>12345678</v>
      </c>
      <c r="J126" s="38"/>
      <c r="K126" s="33" t="str">
        <f aca="false">IF(F126="","",IF(F126="STRING","VARCHAR("&amp;G126&amp;")",F126)&amp;" "&amp;IF(H126="","NOT NULL","")&amp;" "&amp;IF(I126="","","DEFAULT "&amp;I126))</f>
        <v>VARCHAR(8) NOT NULL DEFAULT 12345678</v>
      </c>
      <c r="L126" s="29" t="str">
        <f aca="false">IF(J126="pk","PRIMARY KEY ("&amp;E126&amp;")",IF(J126="u","UNIQUE ","")&amp;IF(OR(J126="i",J126="u"),"KEY "&amp;E126&amp;" ("&amp;E126&amp;")",""))</f>
        <v/>
      </c>
      <c r="M126" s="29" t="str">
        <f aca="false">TRIM(E126&amp;" "&amp;K126)&amp;IF(C126="id"," AUTO_INCREMENT","")</f>
        <v>rand VARCHAR(8) NOT NULL DEFAULT 12345678</v>
      </c>
      <c r="N126" s="29" t="str">
        <f aca="false">IF(M126="","",IF(N125="",N125,N125&amp;", ")&amp;M126)</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v>
      </c>
      <c r="O126" s="29" t="str">
        <f aca="false">IF(E126="","",O125&amp;IF(L126="","",", "&amp;L126))</f>
        <v>, PRIMARY KEY (id), KEY type (type), KEY cloned_from_id (cloned_from_id), KEY chatmedium_type (chatmedium_type), KEY file_id (file_id), KEY interaction_id (interaction_id), KEY download_state (download_state), KEY try_count (try_count), KEY deleted (deleted), KEY updated (updated)</v>
      </c>
      <c r="P126" s="29" t="str">
        <f aca="false">IF(AND(E126&lt;&gt;"",E127=""),"DROP TABLE IF EXISTS "&amp;D126&amp;"; ","")</f>
        <v>DROP TABLE IF EXISTS resource;</v>
      </c>
      <c r="Q126" s="29" t="str">
        <f aca="false">IF(AND(E126&lt;&gt;"",E127=""),"CREATE TABLE IF NOT EXISTS "&amp;D126&amp;" ( "&amp;N126&amp;" "&amp;O126&amp;" ) ENGINE=InnoDB  DEFAULT CHARSET=utf8mb4 AUTO_INCREMENT=1 ;","")</f>
        <v>CREATE TABLE IF NOT EXISTS resource ( 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 , PRIMARY KEY (id), KEY type (type), KEY cloned_from_id (cloned_from_id), KEY chatmedium_type (chatmedium_type), KEY file_id (file_id), KEY interaction_id (interaction_id), KEY download_state (download_state), KEY try_count (try_count), KEY deleted (deleted), KEY updated (updated) ) ENGINE=InnoDB  DEFAULT CHARSET=utf8mb4 AUTO_INCREMENT=1 ;</v>
      </c>
      <c r="R126" s="29" t="str">
        <f aca="false">P126&amp;Q126</f>
        <v>DROP TABLE IF EXISTS resource; CREATE TABLE IF NOT EXISTS resource ( 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 , PRIMARY KEY (id), KEY type (type), KEY cloned_from_id (cloned_from_id), KEY chatmedium_type (chatmedium_type), KEY file_id (file_id), KEY interaction_id (interaction_id), KEY download_state (download_state), KEY try_count (try_count), KEY deleted (deleted), KEY updated (updated) ) ENGINE=InnoDB  DEFAULT CHARSET=utf8mb4 AUTO_INCREMENT=1 ;</v>
      </c>
      <c r="S126" s="0"/>
      <c r="T126" s="0"/>
      <c r="U126" s="0"/>
      <c r="V126" s="0"/>
      <c r="W126" s="0" t="str">
        <f aca="false">IF(B126&lt;&gt;"",B126,W125)</f>
        <v>resource</v>
      </c>
      <c r="X126" s="0" t="str">
        <f aca="false">IF(B126&lt;&gt;"","ALTER TABLE "&amp;B126&amp;" CONVERT TO CHARACTER SET utf8mb4 COLLATE utf8mb4_unicode_ci;",IF(F126="STRING","ALTER TABLE "&amp;W126&amp;" CHANGE "&amp;C126&amp;" "&amp;C126&amp;" VARCHAR("&amp;G126&amp;") CHARACTER SET utf8mb4 COLLATE utf8mb4_unicode_ci;",IF(OR(F126="TEXT",F126="LONGTEXT"),"ALTER TABLE "&amp;W126&amp;" CHANGE "&amp;C126&amp;" "&amp;C126&amp;" "&amp;F126&amp;" CHARACTER SET utf8mb4 COLLATE utf8mb4_unicode_ci;","")))</f>
        <v>ALTER TABLE resource CHANGE rand rand VARCHAR(8) CHARACTER SET utf8mb4 COLLATE utf8mb4_unicode_ci;</v>
      </c>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2.8" hidden="false" customHeight="false" outlineLevel="0" collapsed="false">
      <c r="A127" s="0"/>
      <c r="B127" s="0"/>
      <c r="C127" s="34"/>
      <c r="D127" s="29" t="str">
        <f aca="false">IF(B127&lt;&gt;"",B127,IF(D126&lt;&gt;"",D126,""))</f>
        <v>resource</v>
      </c>
      <c r="E127" s="29" t="str">
        <f aca="false">LOWER(C127)</f>
        <v/>
      </c>
      <c r="F127" s="35"/>
      <c r="G127" s="36"/>
      <c r="H127" s="38"/>
      <c r="I127" s="38"/>
      <c r="J127" s="38"/>
      <c r="K127" s="33" t="str">
        <f aca="false">IF(F127="","",IF(F127="STRING","VARCHAR("&amp;G127&amp;")",F127)&amp;" "&amp;IF(H127="","NOT NULL","")&amp;" "&amp;IF(I127="","","DEFAULT "&amp;I127))</f>
        <v/>
      </c>
      <c r="L127" s="29" t="str">
        <f aca="false">IF(J127="pk","PRIMARY KEY ("&amp;E127&amp;")",IF(J127="u","UNIQUE ","")&amp;IF(OR(J127="i",J127="u"),"KEY "&amp;E127&amp;" ("&amp;E127&amp;")",""))</f>
        <v/>
      </c>
      <c r="M127" s="29" t="str">
        <f aca="false">TRIM(E127&amp;" "&amp;K127)&amp;IF(C127="id"," AUTO_INCREMENT","")</f>
        <v/>
      </c>
      <c r="N127" s="29" t="str">
        <f aca="false">IF(M127="","",IF(N126="",N126,N126&amp;", ")&amp;M127)</f>
        <v/>
      </c>
      <c r="O127" s="29" t="str">
        <f aca="false">IF(E127="","",O126&amp;IF(L127="","",", "&amp;L127))</f>
        <v/>
      </c>
      <c r="P127" s="29" t="str">
        <f aca="false">IF(AND(E127&lt;&gt;"",E128=""),"DROP TABLE IF EXISTS "&amp;D127&amp;"; ","")</f>
        <v/>
      </c>
      <c r="Q127" s="29" t="str">
        <f aca="false">IF(AND(E127&lt;&gt;"",E128=""),"CREATE TABLE IF NOT EXISTS "&amp;D127&amp;" ( "&amp;N127&amp;" "&amp;O127&amp;" ) ENGINE=InnoDB  DEFAULT CHARSET=utf8mb4 AUTO_INCREMENT=1 ;","")</f>
        <v/>
      </c>
      <c r="R127" s="29" t="str">
        <f aca="false">P127&amp;Q127</f>
        <v/>
      </c>
      <c r="S127" s="0"/>
      <c r="T127" s="0"/>
      <c r="U127" s="0"/>
      <c r="V127" s="0"/>
      <c r="W127" s="0" t="str">
        <f aca="false">IF(B127&lt;&gt;"",B127,W126)</f>
        <v>resource</v>
      </c>
      <c r="X127" s="0" t="str">
        <f aca="false">IF(B127&lt;&gt;"","ALTER TABLE "&amp;B127&amp;" CONVERT TO CHARACTER SET utf8mb4 COLLATE utf8mb4_unicode_ci;",IF(F127="STRING","ALTER TABLE "&amp;W127&amp;" CHANGE "&amp;C127&amp;" "&amp;C127&amp;" VARCHAR("&amp;G127&amp;") CHARACTER SET utf8mb4 COLLATE utf8mb4_unicode_ci;",IF(OR(F127="TEXT",F127="LONGTEXT"),"ALTER TABLE "&amp;W127&amp;" CHANGE "&amp;C127&amp;" "&amp;C127&amp;" "&amp;F127&amp;" CHARACTER SET utf8mb4 COLLATE utf8mb4_unicode_ci;","")))</f>
        <v/>
      </c>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s="26" customFormat="true" ht="12.8" hidden="false" customHeight="false" outlineLevel="0" collapsed="false">
      <c r="B128" s="27" t="s">
        <v>461</v>
      </c>
      <c r="C128" s="28"/>
      <c r="D128" s="29" t="str">
        <f aca="false">IF(B128&lt;&gt;"",B128,IF(D127&lt;&gt;"",D127,""))</f>
        <v>interaction</v>
      </c>
      <c r="E128" s="29" t="str">
        <f aca="false">LOWER(C128)</f>
        <v/>
      </c>
      <c r="F128" s="30"/>
      <c r="G128" s="31"/>
      <c r="H128" s="32"/>
      <c r="I128" s="32"/>
      <c r="J128" s="32"/>
      <c r="K128" s="33" t="str">
        <f aca="false">IF(F128="","",IF(F128="STRING","VARCHAR("&amp;G128&amp;")",F128)&amp;" "&amp;IF(H128="","NOT NULL","")&amp;" "&amp;IF(I128="","","DEFAULT "&amp;I128))</f>
        <v/>
      </c>
      <c r="L128" s="29" t="str">
        <f aca="false">IF(J128="pk","PRIMARY KEY ("&amp;E128&amp;")",IF(J128="u","UNIQUE ","")&amp;IF(OR(J128="i",J128="u"),"KEY "&amp;E128&amp;" ("&amp;E128&amp;")",""))</f>
        <v/>
      </c>
      <c r="M128" s="29" t="str">
        <f aca="false">TRIM(E128&amp;" "&amp;K128)&amp;IF(C128="id"," AUTO_INCREMENT","")</f>
        <v/>
      </c>
      <c r="N128" s="29" t="str">
        <f aca="false">IF(M128="","",IF(N127="",N127,N127&amp;", ")&amp;M128)</f>
        <v/>
      </c>
      <c r="O128" s="29" t="str">
        <f aca="false">IF(E128="","",O127&amp;IF(L128="","",", "&amp;L128))</f>
        <v/>
      </c>
      <c r="P128" s="29" t="str">
        <f aca="false">IF(AND(E128&lt;&gt;"",E129=""),"DROP TABLE IF EXISTS "&amp;D128&amp;"; ","")</f>
        <v/>
      </c>
      <c r="Q128" s="29" t="str">
        <f aca="false">IF(AND(E128&lt;&gt;"",E129=""),"CREATE TABLE IF NOT EXISTS "&amp;D128&amp;" ( "&amp;N128&amp;" "&amp;O128&amp;" ) ENGINE=InnoDB  DEFAULT CHARSET=utf8mb4 AUTO_INCREMENT=1 ;","")</f>
        <v/>
      </c>
      <c r="R128" s="29" t="str">
        <f aca="false">P128&amp;Q128</f>
        <v/>
      </c>
      <c r="W128" s="26" t="str">
        <f aca="false">IF(B128&lt;&gt;"",B128,W127)</f>
        <v>interaction</v>
      </c>
      <c r="X128" s="26" t="str">
        <f aca="false">IF(B128&lt;&gt;"","ALTER TABLE "&amp;B128&amp;" CONVERT TO CHARACTER SET utf8mb4 COLLATE utf8mb4_unicode_ci;",IF(F128="STRING","ALTER TABLE "&amp;W128&amp;" CHANGE "&amp;C128&amp;" "&amp;C128&amp;" VARCHAR("&amp;G128&amp;") CHARACTER SET utf8mb4 COLLATE utf8mb4_unicode_ci;",IF(OR(F128="TEXT",F128="LONGTEXT"),"ALTER TABLE "&amp;W128&amp;" CHANGE "&amp;C128&amp;" "&amp;C128&amp;" "&amp;F128&amp;" CHARACTER SET utf8mb4 COLLATE utf8mb4_unicode_ci;","")))</f>
        <v>ALTER TABLE interaction CONVERT TO CHARACTER SET utf8mb4 COLLATE utf8mb4_unicode_ci;</v>
      </c>
    </row>
    <row r="129" customFormat="false" ht="12.8" hidden="false" customHeight="false" outlineLevel="0" collapsed="false">
      <c r="A129" s="0"/>
      <c r="B129" s="0"/>
      <c r="C129" s="34" t="s">
        <v>245</v>
      </c>
      <c r="D129" s="29" t="str">
        <f aca="false">IF(B129&lt;&gt;"",B129,IF(D128&lt;&gt;"",D128,""))</f>
        <v>interaction</v>
      </c>
      <c r="E129" s="29" t="str">
        <f aca="false">LOWER(C129)</f>
        <v>id</v>
      </c>
      <c r="F129" s="35" t="s">
        <v>381</v>
      </c>
      <c r="G129" s="36"/>
      <c r="H129" s="37"/>
      <c r="I129" s="37"/>
      <c r="J129" s="38" t="s">
        <v>382</v>
      </c>
      <c r="K129" s="33" t="str">
        <f aca="false">IF(F129="","",IF(F129="STRING","VARCHAR("&amp;G129&amp;")",F129)&amp;" "&amp;IF(H129="","NOT NULL","")&amp;" "&amp;IF(I129="","","DEFAULT "&amp;I129))</f>
        <v>INT NOT NULL</v>
      </c>
      <c r="L129" s="29" t="str">
        <f aca="false">IF(J129="pk","PRIMARY KEY ("&amp;E129&amp;")",IF(J129="u","UNIQUE ","")&amp;IF(OR(J129="i",J129="u"),"KEY "&amp;E129&amp;" ("&amp;E129&amp;")",""))</f>
        <v>PRIMARY KEY (id)</v>
      </c>
      <c r="M129" s="29" t="str">
        <f aca="false">TRIM(E129&amp;" "&amp;K129)&amp;IF(C129="id"," AUTO_INCREMENT","")</f>
        <v>id INT NOT NULL AUTO_INCREMENT</v>
      </c>
      <c r="N129" s="29" t="str">
        <f aca="false">IF(M129="","",IF(N128="",N128,N128&amp;", ")&amp;M129)</f>
        <v>id INT NOT NULL AUTO_INCREMENT</v>
      </c>
      <c r="O129" s="29" t="str">
        <f aca="false">IF(E129="","",O128&amp;IF(L129="","",", "&amp;L129))</f>
        <v>, PRIMARY KEY (id)</v>
      </c>
      <c r="P129" s="29" t="str">
        <f aca="false">IF(AND(E129&lt;&gt;"",E130=""),"DROP TABLE IF EXISTS "&amp;D129&amp;"; ","")</f>
        <v/>
      </c>
      <c r="Q129" s="29" t="str">
        <f aca="false">IF(AND(E129&lt;&gt;"",E130=""),"CREATE TABLE IF NOT EXISTS "&amp;D129&amp;" ( "&amp;N129&amp;" "&amp;O129&amp;" ) ENGINE=InnoDB  DEFAULT CHARSET=utf8mb4 AUTO_INCREMENT=1 ;","")</f>
        <v/>
      </c>
      <c r="R129" s="29" t="str">
        <f aca="false">P129&amp;Q129</f>
        <v/>
      </c>
      <c r="S129" s="0"/>
      <c r="T129" s="0"/>
      <c r="U129" s="0"/>
      <c r="V129" s="0"/>
      <c r="W129" s="0" t="str">
        <f aca="false">IF(B129&lt;&gt;"",B129,W128)</f>
        <v>interaction</v>
      </c>
      <c r="X129" s="0" t="str">
        <f aca="false">IF(B129&lt;&gt;"","ALTER TABLE "&amp;B129&amp;" CONVERT TO CHARACTER SET utf8mb4 COLLATE utf8mb4_unicode_ci;",IF(F129="STRING","ALTER TABLE "&amp;W129&amp;" CHANGE "&amp;C129&amp;" "&amp;C129&amp;" VARCHAR("&amp;G129&amp;") CHARACTER SET utf8mb4 COLLATE utf8mb4_unicode_ci;",IF(OR(F129="TEXT",F129="LONGTEXT"),"ALTER TABLE "&amp;W129&amp;" CHANGE "&amp;C129&amp;" "&amp;C129&amp;" "&amp;F129&amp;" CHARACTER SET utf8mb4 COLLATE utf8mb4_unicode_ci;","")))</f>
        <v/>
      </c>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2.8" hidden="false" customHeight="false" outlineLevel="0" collapsed="false">
      <c r="A130" s="0"/>
      <c r="B130" s="0"/>
      <c r="C130" s="34" t="s">
        <v>450</v>
      </c>
      <c r="D130" s="29" t="str">
        <f aca="false">IF(B130&lt;&gt;"",B130,IF(D129&lt;&gt;"",D129,""))</f>
        <v>interaction</v>
      </c>
      <c r="E130" s="29" t="str">
        <f aca="false">LOWER(C130)</f>
        <v>type</v>
      </c>
      <c r="F130" s="35" t="s">
        <v>407</v>
      </c>
      <c r="G130" s="39"/>
      <c r="H130" s="38"/>
      <c r="I130" s="37"/>
      <c r="J130" s="38" t="s">
        <v>384</v>
      </c>
      <c r="K130" s="33" t="str">
        <f aca="false">IF(F130="","",IF(F130="STRING","VARCHAR("&amp;G130&amp;")",F130)&amp;" "&amp;IF(H130="","NOT NULL","")&amp;" "&amp;IF(I130="","","DEFAULT "&amp;I130))</f>
        <v>SMALLINT NOT NULL</v>
      </c>
      <c r="L130" s="29" t="str">
        <f aca="false">IF(J130="pk","PRIMARY KEY ("&amp;E130&amp;")",IF(J130="u","UNIQUE ","")&amp;IF(OR(J130="i",J130="u"),"KEY "&amp;E130&amp;" ("&amp;E130&amp;")",""))</f>
        <v>KEY type (type)</v>
      </c>
      <c r="M130" s="29" t="str">
        <f aca="false">TRIM(E130&amp;" "&amp;K130)&amp;IF(C130="id"," AUTO_INCREMENT","")</f>
        <v>type SMALLINT NOT NULL</v>
      </c>
      <c r="N130" s="29" t="str">
        <f aca="false">IF(M130="","",IF(N129="",N129,N129&amp;", ")&amp;M130)</f>
        <v>id INT NOT NULL AUTO_INCREMENT, type SMALLINT NOT NULL</v>
      </c>
      <c r="O130" s="29" t="str">
        <f aca="false">IF(E130="","",O129&amp;IF(L130="","",", "&amp;L130))</f>
        <v>, PRIMARY KEY (id), KEY type (type)</v>
      </c>
      <c r="P130" s="29" t="str">
        <f aca="false">IF(AND(E130&lt;&gt;"",E131=""),"DROP TABLE IF EXISTS "&amp;D130&amp;"; ","")</f>
        <v/>
      </c>
      <c r="Q130" s="29" t="str">
        <f aca="false">IF(AND(E130&lt;&gt;"",E131=""),"CREATE TABLE IF NOT EXISTS "&amp;D130&amp;" ( "&amp;N130&amp;" "&amp;O130&amp;" ) ENGINE=InnoDB  DEFAULT CHARSET=utf8mb4 AUTO_INCREMENT=1 ;","")</f>
        <v/>
      </c>
      <c r="R130" s="29" t="str">
        <f aca="false">P130&amp;Q130</f>
        <v/>
      </c>
      <c r="S130" s="0"/>
      <c r="T130" s="0"/>
      <c r="U130" s="0"/>
      <c r="V130" s="0"/>
      <c r="W130" s="0" t="str">
        <f aca="false">IF(B130&lt;&gt;"",B130,W129)</f>
        <v>interaction</v>
      </c>
      <c r="X130" s="0" t="str">
        <f aca="false">IF(B130&lt;&gt;"","ALTER TABLE "&amp;B130&amp;" CONVERT TO CHARACTER SET utf8mb4 COLLATE utf8mb4_unicode_ci;",IF(F130="STRING","ALTER TABLE "&amp;W130&amp;" CHANGE "&amp;C130&amp;" "&amp;C130&amp;" VARCHAR("&amp;G130&amp;") CHARACTER SET utf8mb4 COLLATE utf8mb4_unicode_ci;",IF(OR(F130="TEXT",F130="LONGTEXT"),"ALTER TABLE "&amp;W130&amp;" CHANGE "&amp;C130&amp;" "&amp;C130&amp;" "&amp;F130&amp;" CHARACTER SET utf8mb4 COLLATE utf8mb4_unicode_ci;","")))</f>
        <v/>
      </c>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2.8" hidden="false" customHeight="false" outlineLevel="0" collapsed="false">
      <c r="A131" s="0"/>
      <c r="B131" s="0"/>
      <c r="C131" s="34" t="s">
        <v>462</v>
      </c>
      <c r="D131" s="29" t="str">
        <f aca="false">IF(B131&lt;&gt;"",B131,IF(D130&lt;&gt;"",D130,""))</f>
        <v>interaction</v>
      </c>
      <c r="E131" s="29" t="str">
        <f aca="false">LOWER(C131)</f>
        <v>subtype</v>
      </c>
      <c r="F131" s="35" t="s">
        <v>407</v>
      </c>
      <c r="G131" s="39"/>
      <c r="H131" s="38" t="s">
        <v>392</v>
      </c>
      <c r="I131" s="38" t="s">
        <v>393</v>
      </c>
      <c r="J131" s="37"/>
      <c r="K131" s="33" t="str">
        <f aca="false">IF(F131="","",IF(F131="STRING","VARCHAR("&amp;G131&amp;")",F131)&amp;" "&amp;IF(H131="","NOT NULL","")&amp;" "&amp;IF(I131="","","DEFAULT "&amp;I131))</f>
        <v>SMALLINT  DEFAULT NULL</v>
      </c>
      <c r="L131" s="29" t="str">
        <f aca="false">IF(J131="pk","PRIMARY KEY ("&amp;E131&amp;")",IF(J131="u","UNIQUE ","")&amp;IF(OR(J131="i",J131="u"),"KEY "&amp;E131&amp;" ("&amp;E131&amp;")",""))</f>
        <v/>
      </c>
      <c r="M131" s="29" t="str">
        <f aca="false">TRIM(E131&amp;" "&amp;K131)&amp;IF(C131="id"," AUTO_INCREMENT","")</f>
        <v>subtype SMALLINT DEFAULT NULL</v>
      </c>
      <c r="N131" s="29" t="str">
        <f aca="false">IF(M131="","",IF(N130="",N130,N130&amp;", ")&amp;M131)</f>
        <v>id INT NOT NULL AUTO_INCREMENT, type SMALLINT NOT NULL, subtype SMALLINT DEFAULT NULL</v>
      </c>
      <c r="O131" s="29" t="str">
        <f aca="false">IF(E131="","",O130&amp;IF(L131="","",", "&amp;L131))</f>
        <v>, PRIMARY KEY (id), KEY type (type)</v>
      </c>
      <c r="P131" s="29" t="str">
        <f aca="false">IF(AND(E131&lt;&gt;"",E132=""),"DROP TABLE IF EXISTS "&amp;D131&amp;"; ","")</f>
        <v/>
      </c>
      <c r="Q131" s="29" t="str">
        <f aca="false">IF(AND(E131&lt;&gt;"",E132=""),"CREATE TABLE IF NOT EXISTS "&amp;D131&amp;" ( "&amp;N131&amp;" "&amp;O131&amp;" ) ENGINE=InnoDB  DEFAULT CHARSET=utf8mb4 AUTO_INCREMENT=1 ;","")</f>
        <v/>
      </c>
      <c r="R131" s="29" t="str">
        <f aca="false">P131&amp;Q131</f>
        <v/>
      </c>
      <c r="S131" s="0"/>
      <c r="T131" s="0"/>
      <c r="U131" s="0"/>
      <c r="V131" s="0"/>
      <c r="W131" s="0" t="str">
        <f aca="false">IF(B131&lt;&gt;"",B131,W130)</f>
        <v>interaction</v>
      </c>
      <c r="X131" s="0" t="str">
        <f aca="false">IF(B131&lt;&gt;"","ALTER TABLE "&amp;B131&amp;" CONVERT TO CHARACTER SET utf8mb4 COLLATE utf8mb4_unicode_ci;",IF(F131="STRING","ALTER TABLE "&amp;W131&amp;" CHANGE "&amp;C131&amp;" "&amp;C131&amp;" VARCHAR("&amp;G131&amp;") CHARACTER SET utf8mb4 COLLATE utf8mb4_unicode_ci;",IF(OR(F131="TEXT",F131="LONGTEXT"),"ALTER TABLE "&amp;W131&amp;" CHANGE "&amp;C131&amp;" "&amp;C131&amp;" "&amp;F131&amp;" CHARACTER SET utf8mb4 COLLATE utf8mb4_unicode_ci;","")))</f>
        <v/>
      </c>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2.8" hidden="false" customHeight="false" outlineLevel="0" collapsed="false">
      <c r="A132" s="0"/>
      <c r="B132" s="0"/>
      <c r="C132" s="34" t="s">
        <v>383</v>
      </c>
      <c r="D132" s="29" t="str">
        <f aca="false">IF(B132&lt;&gt;"",B132,IF(D131&lt;&gt;"",D131,""))</f>
        <v>interaction</v>
      </c>
      <c r="E132" s="29" t="str">
        <f aca="false">LOWER(C132)</f>
        <v>cm_type</v>
      </c>
      <c r="F132" s="35" t="s">
        <v>407</v>
      </c>
      <c r="G132" s="39"/>
      <c r="H132" s="38" t="s">
        <v>392</v>
      </c>
      <c r="I132" s="38" t="s">
        <v>393</v>
      </c>
      <c r="J132" s="38" t="s">
        <v>384</v>
      </c>
      <c r="K132" s="33" t="str">
        <f aca="false">IF(F132="","",IF(F132="STRING","VARCHAR("&amp;G132&amp;")",F132)&amp;" "&amp;IF(H132="","NOT NULL","")&amp;" "&amp;IF(I132="","","DEFAULT "&amp;I132))</f>
        <v>SMALLINT  DEFAULT NULL</v>
      </c>
      <c r="L132" s="29" t="str">
        <f aca="false">IF(J132="pk","PRIMARY KEY ("&amp;E132&amp;")",IF(J132="u","UNIQUE ","")&amp;IF(OR(J132="i",J132="u"),"KEY "&amp;E132&amp;" ("&amp;E132&amp;")",""))</f>
        <v>KEY cm_type (cm_type)</v>
      </c>
      <c r="M132" s="29" t="str">
        <f aca="false">TRIM(E132&amp;" "&amp;K132)&amp;IF(C132="id"," AUTO_INCREMENT","")</f>
        <v>cm_type SMALLINT DEFAULT NULL</v>
      </c>
      <c r="N132" s="29" t="str">
        <f aca="false">IF(M132="","",IF(N131="",N131,N131&amp;", ")&amp;M132)</f>
        <v>id INT NOT NULL AUTO_INCREMENT, type SMALLINT NOT NULL, subtype SMALLINT DEFAULT NULL, cm_type SMALLINT DEFAULT NULL</v>
      </c>
      <c r="O132" s="29" t="str">
        <f aca="false">IF(E132="","",O131&amp;IF(L132="","",", "&amp;L132))</f>
        <v>, PRIMARY KEY (id), KEY type (type), KEY cm_type (cm_type)</v>
      </c>
      <c r="P132" s="29" t="str">
        <f aca="false">IF(AND(E132&lt;&gt;"",E133=""),"DROP TABLE IF EXISTS "&amp;D132&amp;"; ","")</f>
        <v/>
      </c>
      <c r="Q132" s="29" t="str">
        <f aca="false">IF(AND(E132&lt;&gt;"",E133=""),"CREATE TABLE IF NOT EXISTS "&amp;D132&amp;" ( "&amp;N132&amp;" "&amp;O132&amp;" ) ENGINE=InnoDB  DEFAULT CHARSET=utf8mb4 AUTO_INCREMENT=1 ;","")</f>
        <v/>
      </c>
      <c r="R132" s="29" t="str">
        <f aca="false">P132&amp;Q132</f>
        <v/>
      </c>
      <c r="S132" s="0"/>
      <c r="T132" s="0"/>
      <c r="U132" s="0"/>
      <c r="V132" s="0"/>
      <c r="W132" s="0" t="str">
        <f aca="false">IF(B132&lt;&gt;"",B132,W131)</f>
        <v>interaction</v>
      </c>
      <c r="X132" s="0" t="str">
        <f aca="false">IF(B132&lt;&gt;"","ALTER TABLE "&amp;B132&amp;" CONVERT TO CHARACTER SET utf8mb4 COLLATE utf8mb4_unicode_ci;",IF(F132="STRING","ALTER TABLE "&amp;W132&amp;" CHANGE "&amp;C132&amp;" "&amp;C132&amp;" VARCHAR("&amp;G132&amp;") CHARACTER SET utf8mb4 COLLATE utf8mb4_unicode_ci;",IF(OR(F132="TEXT",F132="LONGTEXT"),"ALTER TABLE "&amp;W132&amp;" CHANGE "&amp;C132&amp;" "&amp;C132&amp;" "&amp;F132&amp;" CHARACTER SET utf8mb4 COLLATE utf8mb4_unicode_ci;","")))</f>
        <v/>
      </c>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2.8" hidden="false" customHeight="false" outlineLevel="0" collapsed="false">
      <c r="A133" s="0"/>
      <c r="B133" s="0"/>
      <c r="C133" s="34" t="s">
        <v>387</v>
      </c>
      <c r="D133" s="29" t="str">
        <f aca="false">IF(B133&lt;&gt;"",B133,IF(D132&lt;&gt;"",D132,""))</f>
        <v>interaction</v>
      </c>
      <c r="E133" s="29" t="str">
        <f aca="false">LOWER(C133)</f>
        <v>cm_bot_name</v>
      </c>
      <c r="F133" s="35" t="s">
        <v>386</v>
      </c>
      <c r="G133" s="39" t="n">
        <v>64</v>
      </c>
      <c r="H133" s="38" t="s">
        <v>392</v>
      </c>
      <c r="I133" s="38" t="s">
        <v>393</v>
      </c>
      <c r="J133" s="38" t="s">
        <v>384</v>
      </c>
      <c r="K133" s="33" t="str">
        <f aca="false">IF(F133="","",IF(F133="STRING","VARCHAR("&amp;G133&amp;")",F133)&amp;" "&amp;IF(H133="","NOT NULL","")&amp;" "&amp;IF(I133="","","DEFAULT "&amp;I133))</f>
        <v>VARCHAR(64)  DEFAULT NULL</v>
      </c>
      <c r="L133" s="29" t="str">
        <f aca="false">IF(J133="pk","PRIMARY KEY ("&amp;E133&amp;")",IF(J133="u","UNIQUE ","")&amp;IF(OR(J133="i",J133="u"),"KEY "&amp;E133&amp;" ("&amp;E133&amp;")",""))</f>
        <v>KEY cm_bot_name (cm_bot_name)</v>
      </c>
      <c r="M133" s="29" t="str">
        <f aca="false">TRIM(E133&amp;" "&amp;K133)&amp;IF(C133="id"," AUTO_INCREMENT","")</f>
        <v>cm_bot_name VARCHAR(64) DEFAULT NULL</v>
      </c>
      <c r="N133" s="29" t="str">
        <f aca="false">IF(M133="","",IF(N132="",N132,N132&amp;", ")&amp;M133)</f>
        <v>id INT NOT NULL AUTO_INCREMENT, type SMALLINT NOT NULL, subtype SMALLINT DEFAULT NULL, cm_type SMALLINT DEFAULT NULL, cm_bot_name VARCHAR(64) DEFAULT NULL</v>
      </c>
      <c r="O133" s="29" t="str">
        <f aca="false">IF(E133="","",O132&amp;IF(L133="","",", "&amp;L133))</f>
        <v>, PRIMARY KEY (id), KEY type (type), KEY cm_type (cm_type), KEY cm_bot_name (cm_bot_name)</v>
      </c>
      <c r="P133" s="29" t="str">
        <f aca="false">IF(AND(E133&lt;&gt;"",E134=""),"DROP TABLE IF EXISTS "&amp;D133&amp;"; ","")</f>
        <v/>
      </c>
      <c r="Q133" s="29" t="str">
        <f aca="false">IF(AND(E133&lt;&gt;"",E134=""),"CREATE TABLE IF NOT EXISTS "&amp;D133&amp;" ( "&amp;N133&amp;" "&amp;O133&amp;" ) ENGINE=InnoDB  DEFAULT CHARSET=utf8mb4 AUTO_INCREMENT=1 ;","")</f>
        <v/>
      </c>
      <c r="R133" s="29" t="str">
        <f aca="false">P133&amp;Q133</f>
        <v/>
      </c>
      <c r="S133" s="0"/>
      <c r="T133" s="0"/>
      <c r="U133" s="0"/>
      <c r="V133" s="0"/>
      <c r="W133" s="0" t="str">
        <f aca="false">IF(B133&lt;&gt;"",B133,W132)</f>
        <v>interaction</v>
      </c>
      <c r="X133" s="0" t="str">
        <f aca="false">IF(B133&lt;&gt;"","ALTER TABLE "&amp;B133&amp;" CONVERT TO CHARACTER SET utf8mb4 COLLATE utf8mb4_unicode_ci;",IF(F133="STRING","ALTER TABLE "&amp;W133&amp;" CHANGE "&amp;C133&amp;" "&amp;C133&amp;" VARCHAR("&amp;G133&amp;") CHARACTER SET utf8mb4 COLLATE utf8mb4_unicode_ci;",IF(OR(F133="TEXT",F133="LONGTEXT"),"ALTER TABLE "&amp;W133&amp;" CHANGE "&amp;C133&amp;" "&amp;C133&amp;" "&amp;F133&amp;" CHARACTER SET utf8mb4 COLLATE utf8mb4_unicode_ci;","")))</f>
        <v>ALTER TABLE interaction CHANGE cm_bot_name cm_bot_name VARCHAR(64) CHARACTER SET utf8mb4 COLLATE utf8mb4_unicode_ci;</v>
      </c>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2.8" hidden="false" customHeight="false" outlineLevel="0" collapsed="false">
      <c r="A134" s="0"/>
      <c r="B134" s="0"/>
      <c r="C134" s="34" t="s">
        <v>463</v>
      </c>
      <c r="D134" s="29" t="str">
        <f aca="false">IF(B134&lt;&gt;"",B134,IF(D133&lt;&gt;"",D133,""))</f>
        <v>interaction</v>
      </c>
      <c r="E134" s="29" t="str">
        <f aca="false">LOWER(C134)</f>
        <v>cm_sequence_id</v>
      </c>
      <c r="F134" s="35" t="s">
        <v>386</v>
      </c>
      <c r="G134" s="39" t="n">
        <v>64</v>
      </c>
      <c r="H134" s="38" t="s">
        <v>392</v>
      </c>
      <c r="I134" s="38" t="s">
        <v>393</v>
      </c>
      <c r="J134" s="38" t="s">
        <v>384</v>
      </c>
      <c r="K134" s="33" t="str">
        <f aca="false">IF(F134="","",IF(F134="STRING","VARCHAR("&amp;G134&amp;")",F134)&amp;" "&amp;IF(H134="","NOT NULL","")&amp;" "&amp;IF(I134="","","DEFAULT "&amp;I134))</f>
        <v>VARCHAR(64)  DEFAULT NULL</v>
      </c>
      <c r="L134" s="29" t="str">
        <f aca="false">IF(J134="pk","PRIMARY KEY ("&amp;E134&amp;")",IF(J134="u","UNIQUE ","")&amp;IF(OR(J134="i",J134="u"),"KEY "&amp;E134&amp;" ("&amp;E134&amp;")",""))</f>
        <v>KEY cm_sequence_id (cm_sequence_id)</v>
      </c>
      <c r="M134" s="29" t="str">
        <f aca="false">TRIM(E134&amp;" "&amp;K134)&amp;IF(C134="id"," AUTO_INCREMENT","")</f>
        <v>cm_sequence_id VARCHAR(64) DEFAULT NULL</v>
      </c>
      <c r="N134" s="29" t="str">
        <f aca="false">IF(M134="","",IF(N133="",N133,N133&amp;", ")&amp;M134)</f>
        <v>id INT NOT NULL AUTO_INCREMENT, type SMALLINT NOT NULL, subtype SMALLINT DEFAULT NULL, cm_type SMALLINT DEFAULT NULL, cm_bot_name VARCHAR(64) DEFAULT NULL, cm_sequence_id VARCHAR(64) DEFAULT NULL</v>
      </c>
      <c r="O134" s="29" t="str">
        <f aca="false">IF(E134="","",O133&amp;IF(L134="","",", "&amp;L134))</f>
        <v>, PRIMARY KEY (id), KEY type (type), KEY cm_type (cm_type), KEY cm_bot_name (cm_bot_name), KEY cm_sequence_id (cm_sequence_id)</v>
      </c>
      <c r="P134" s="29" t="str">
        <f aca="false">IF(AND(E134&lt;&gt;"",E135=""),"DROP TABLE IF EXISTS "&amp;D134&amp;"; ","")</f>
        <v/>
      </c>
      <c r="Q134" s="29" t="str">
        <f aca="false">IF(AND(E134&lt;&gt;"",E135=""),"CREATE TABLE IF NOT EXISTS "&amp;D134&amp;" ( "&amp;N134&amp;" "&amp;O134&amp;" ) ENGINE=InnoDB  DEFAULT CHARSET=utf8mb4 AUTO_INCREMENT=1 ;","")</f>
        <v/>
      </c>
      <c r="R134" s="29" t="str">
        <f aca="false">P134&amp;Q134</f>
        <v/>
      </c>
      <c r="S134" s="0"/>
      <c r="T134" s="0"/>
      <c r="U134" s="0"/>
      <c r="V134" s="0"/>
      <c r="W134" s="0" t="str">
        <f aca="false">IF(B134&lt;&gt;"",B134,W133)</f>
        <v>interaction</v>
      </c>
      <c r="X134" s="0" t="str">
        <f aca="false">IF(B134&lt;&gt;"","ALTER TABLE "&amp;B134&amp;" CONVERT TO CHARACTER SET utf8mb4 COLLATE utf8mb4_unicode_ci;",IF(F134="STRING","ALTER TABLE "&amp;W134&amp;" CHANGE "&amp;C134&amp;" "&amp;C134&amp;" VARCHAR("&amp;G134&amp;") CHARACTER SET utf8mb4 COLLATE utf8mb4_unicode_ci;",IF(OR(F134="TEXT",F134="LONGTEXT"),"ALTER TABLE "&amp;W134&amp;" CHANGE "&amp;C134&amp;" "&amp;C134&amp;" "&amp;F134&amp;" CHARACTER SET utf8mb4 COLLATE utf8mb4_unicode_ci;","")))</f>
        <v>ALTER TABLE interaction CHANGE cm_sequence_id cm_sequence_id VARCHAR(64) CHARACTER SET utf8mb4 COLLATE utf8mb4_unicode_ci;</v>
      </c>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2.8" hidden="false" customHeight="false" outlineLevel="0" collapsed="false">
      <c r="A135" s="0"/>
      <c r="B135" s="0"/>
      <c r="C135" s="34" t="s">
        <v>388</v>
      </c>
      <c r="D135" s="29" t="str">
        <f aca="false">IF(B135&lt;&gt;"",B135,IF(D134&lt;&gt;"",D134,""))</f>
        <v>interaction</v>
      </c>
      <c r="E135" s="29" t="str">
        <f aca="false">LOWER(C135)</f>
        <v>cm_chat_info</v>
      </c>
      <c r="F135" s="35" t="s">
        <v>386</v>
      </c>
      <c r="G135" s="36" t="n">
        <v>255</v>
      </c>
      <c r="H135" s="38" t="s">
        <v>392</v>
      </c>
      <c r="I135" s="38" t="s">
        <v>393</v>
      </c>
      <c r="J135" s="38" t="s">
        <v>384</v>
      </c>
      <c r="K135" s="33" t="str">
        <f aca="false">IF(F135="","",IF(F135="STRING","VARCHAR("&amp;G135&amp;")",F135)&amp;" "&amp;IF(H135="","NOT NULL","")&amp;" "&amp;IF(I135="","","DEFAULT "&amp;I135))</f>
        <v>VARCHAR(255)  DEFAULT NULL</v>
      </c>
      <c r="L135" s="29" t="str">
        <f aca="false">IF(J135="pk","PRIMARY KEY ("&amp;E135&amp;")",IF(J135="u","UNIQUE ","")&amp;IF(OR(J135="i",J135="u"),"KEY "&amp;E135&amp;" ("&amp;E135&amp;")",""))</f>
        <v>KEY cm_chat_info (cm_chat_info)</v>
      </c>
      <c r="M135" s="29" t="str">
        <f aca="false">TRIM(E135&amp;" "&amp;K135)&amp;IF(C135="id"," AUTO_INCREMENT","")</f>
        <v>cm_chat_info VARCHAR(255) DEFAULT NULL</v>
      </c>
      <c r="N135" s="29" t="str">
        <f aca="false">IF(M135="","",IF(N134="",N134,N134&amp;", ")&amp;M135)</f>
        <v>id INT NOT NULL AUTO_INCREMENT, type SMALLINT NOT NULL, subtype SMALLINT DEFAULT NULL, cm_type SMALLINT DEFAULT NULL, cm_bot_name VARCHAR(64) DEFAULT NULL, cm_sequence_id VARCHAR(64) DEFAULT NULL, cm_chat_info VARCHAR(255) DEFAULT NULL</v>
      </c>
      <c r="O135" s="29" t="str">
        <f aca="false">IF(E135="","",O134&amp;IF(L135="","",", "&amp;L135))</f>
        <v>, PRIMARY KEY (id), KEY type (type), KEY cm_type (cm_type), KEY cm_bot_name (cm_bot_name), KEY cm_sequence_id (cm_sequence_id), KEY cm_chat_info (cm_chat_info)</v>
      </c>
      <c r="P135" s="29" t="str">
        <f aca="false">IF(AND(E135&lt;&gt;"",E136=""),"DROP TABLE IF EXISTS "&amp;D135&amp;"; ","")</f>
        <v/>
      </c>
      <c r="Q135" s="29" t="str">
        <f aca="false">IF(AND(E135&lt;&gt;"",E136=""),"CREATE TABLE IF NOT EXISTS "&amp;D135&amp;" ( "&amp;N135&amp;" "&amp;O135&amp;" ) ENGINE=InnoDB  DEFAULT CHARSET=utf8mb4 AUTO_INCREMENT=1 ;","")</f>
        <v/>
      </c>
      <c r="R135" s="29" t="str">
        <f aca="false">P135&amp;Q135</f>
        <v/>
      </c>
      <c r="S135" s="0"/>
      <c r="T135" s="0"/>
      <c r="U135" s="0"/>
      <c r="V135" s="0"/>
      <c r="W135" s="0" t="str">
        <f aca="false">IF(B135&lt;&gt;"",B135,W134)</f>
        <v>interaction</v>
      </c>
      <c r="X135" s="0" t="str">
        <f aca="false">IF(B135&lt;&gt;"","ALTER TABLE "&amp;B135&amp;" CONVERT TO CHARACTER SET utf8mb4 COLLATE utf8mb4_unicode_ci;",IF(F135="STRING","ALTER TABLE "&amp;W135&amp;" CHANGE "&amp;C135&amp;" "&amp;C135&amp;" VARCHAR("&amp;G135&amp;") CHARACTER SET utf8mb4 COLLATE utf8mb4_unicode_ci;",IF(OR(F135="TEXT",F135="LONGTEXT"),"ALTER TABLE "&amp;W135&amp;" CHANGE "&amp;C135&amp;" "&amp;C135&amp;" "&amp;F135&amp;" CHARACTER SET utf8mb4 COLLATE utf8mb4_unicode_ci;","")))</f>
        <v>ALTER TABLE interaction CHANGE cm_chat_info cm_chat_info VARCHAR(255) CHARACTER SET utf8mb4 COLLATE utf8mb4_unicode_ci;</v>
      </c>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2.8" hidden="false" customHeight="false" outlineLevel="0" collapsed="false">
      <c r="A136" s="0"/>
      <c r="B136" s="0"/>
      <c r="C136" s="34" t="s">
        <v>385</v>
      </c>
      <c r="D136" s="29" t="str">
        <f aca="false">IF(B136&lt;&gt;"",B136,IF(D135&lt;&gt;"",D135,""))</f>
        <v>interaction</v>
      </c>
      <c r="E136" s="29" t="str">
        <f aca="false">LOWER(C136)</f>
        <v>cm_user_id</v>
      </c>
      <c r="F136" s="35" t="s">
        <v>386</v>
      </c>
      <c r="G136" s="36" t="n">
        <v>255</v>
      </c>
      <c r="H136" s="38" t="s">
        <v>392</v>
      </c>
      <c r="I136" s="38" t="s">
        <v>393</v>
      </c>
      <c r="J136" s="37"/>
      <c r="K136" s="33" t="str">
        <f aca="false">IF(F136="","",IF(F136="STRING","VARCHAR("&amp;G136&amp;")",F136)&amp;" "&amp;IF(H136="","NOT NULL","")&amp;" "&amp;IF(I136="","","DEFAULT "&amp;I136))</f>
        <v>VARCHAR(255)  DEFAULT NULL</v>
      </c>
      <c r="L136" s="29" t="str">
        <f aca="false">IF(J136="pk","PRIMARY KEY ("&amp;E136&amp;")",IF(J136="u","UNIQUE ","")&amp;IF(OR(J136="i",J136="u"),"KEY "&amp;E136&amp;" ("&amp;E136&amp;")",""))</f>
        <v/>
      </c>
      <c r="M136" s="29" t="str">
        <f aca="false">TRIM(E136&amp;" "&amp;K136)&amp;IF(C136="id"," AUTO_INCREMENT","")</f>
        <v>cm_user_id VARCHAR(255) DEFAULT NULL</v>
      </c>
      <c r="N136" s="29" t="str">
        <f aca="false">IF(M136="","",IF(N135="",N135,N135&amp;", ")&amp;M136)</f>
        <v>id INT NOT NULL AUTO_INCREMENT, type SMALLINT NOT NULL, subtype SMALLINT DEFAULT NULL, cm_type SMALLINT DEFAULT NULL, cm_bot_name VARCHAR(64) DEFAULT NULL, cm_sequence_id VARCHAR(64) DEFAULT NULL, cm_chat_info VARCHAR(255) DEFAULT NULL, cm_user_id VARCHAR(255) DEFAULT NULL</v>
      </c>
      <c r="O136" s="29" t="str">
        <f aca="false">IF(E136="","",O135&amp;IF(L136="","",", "&amp;L136))</f>
        <v>, PRIMARY KEY (id), KEY type (type), KEY cm_type (cm_type), KEY cm_bot_name (cm_bot_name), KEY cm_sequence_id (cm_sequence_id), KEY cm_chat_info (cm_chat_info)</v>
      </c>
      <c r="P136" s="29" t="str">
        <f aca="false">IF(AND(E136&lt;&gt;"",E137=""),"DROP TABLE IF EXISTS "&amp;D136&amp;"; ","")</f>
        <v/>
      </c>
      <c r="Q136" s="29" t="str">
        <f aca="false">IF(AND(E136&lt;&gt;"",E137=""),"CREATE TABLE IF NOT EXISTS "&amp;D136&amp;" ( "&amp;N136&amp;" "&amp;O136&amp;" ) ENGINE=InnoDB  DEFAULT CHARSET=utf8mb4 AUTO_INCREMENT=1 ;","")</f>
        <v/>
      </c>
      <c r="R136" s="29" t="str">
        <f aca="false">P136&amp;Q136</f>
        <v/>
      </c>
      <c r="S136" s="0"/>
      <c r="T136" s="0"/>
      <c r="U136" s="0"/>
      <c r="V136" s="0"/>
      <c r="W136" s="0" t="str">
        <f aca="false">IF(B136&lt;&gt;"",B136,W135)</f>
        <v>interaction</v>
      </c>
      <c r="X136" s="0" t="str">
        <f aca="false">IF(B136&lt;&gt;"","ALTER TABLE "&amp;B136&amp;" CONVERT TO CHARACTER SET utf8mb4 COLLATE utf8mb4_unicode_ci;",IF(F136="STRING","ALTER TABLE "&amp;W136&amp;" CHANGE "&amp;C136&amp;" "&amp;C136&amp;" VARCHAR("&amp;G136&amp;") CHARACTER SET utf8mb4 COLLATE utf8mb4_unicode_ci;",IF(OR(F136="TEXT",F136="LONGTEXT"),"ALTER TABLE "&amp;W136&amp;" CHANGE "&amp;C136&amp;" "&amp;C136&amp;" "&amp;F136&amp;" CHARACTER SET utf8mb4 COLLATE utf8mb4_unicode_ci;","")))</f>
        <v>ALTER TABLE interaction CHANGE cm_user_id cm_user_id VARCHAR(255) CHARACTER SET utf8mb4 COLLATE utf8mb4_unicode_ci;</v>
      </c>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2.8" hidden="false" customHeight="false" outlineLevel="0" collapsed="false">
      <c r="A137" s="0"/>
      <c r="B137" s="0"/>
      <c r="C137" s="34" t="s">
        <v>464</v>
      </c>
      <c r="D137" s="29" t="str">
        <f aca="false">IF(B137&lt;&gt;"",B137,IF(D136&lt;&gt;"",D136,""))</f>
        <v>interaction</v>
      </c>
      <c r="E137" s="29" t="str">
        <f aca="false">LOWER(C137)</f>
        <v>cm_user_name</v>
      </c>
      <c r="F137" s="35" t="s">
        <v>386</v>
      </c>
      <c r="G137" s="36" t="n">
        <v>255</v>
      </c>
      <c r="H137" s="38" t="s">
        <v>392</v>
      </c>
      <c r="I137" s="38" t="s">
        <v>393</v>
      </c>
      <c r="J137" s="38"/>
      <c r="K137" s="33" t="str">
        <f aca="false">IF(F137="","",IF(F137="STRING","VARCHAR("&amp;G137&amp;")",F137)&amp;" "&amp;IF(H137="","NOT NULL","")&amp;" "&amp;IF(I137="","","DEFAULT "&amp;I137))</f>
        <v>VARCHAR(255)  DEFAULT NULL</v>
      </c>
      <c r="L137" s="29" t="str">
        <f aca="false">IF(J137="pk","PRIMARY KEY ("&amp;E137&amp;")",IF(J137="u","UNIQUE ","")&amp;IF(OR(J137="i",J137="u"),"KEY "&amp;E137&amp;" ("&amp;E137&amp;")",""))</f>
        <v/>
      </c>
      <c r="M137" s="29" t="str">
        <f aca="false">TRIM(E137&amp;" "&amp;K137)&amp;IF(C137="id"," AUTO_INCREMENT","")</f>
        <v>cm_user_name VARCHAR(255) DEFAULT NULL</v>
      </c>
      <c r="N137" s="29" t="str">
        <f aca="false">IF(M137="","",IF(N136="",N136,N136&amp;", ")&amp;M137)</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v>
      </c>
      <c r="O137" s="29" t="str">
        <f aca="false">IF(E137="","",O136&amp;IF(L137="","",", "&amp;L137))</f>
        <v>, PRIMARY KEY (id), KEY type (type), KEY cm_type (cm_type), KEY cm_bot_name (cm_bot_name), KEY cm_sequence_id (cm_sequence_id), KEY cm_chat_info (cm_chat_info)</v>
      </c>
      <c r="P137" s="29" t="str">
        <f aca="false">IF(AND(E137&lt;&gt;"",E138=""),"DROP TABLE IF EXISTS "&amp;D137&amp;"; ","")</f>
        <v/>
      </c>
      <c r="Q137" s="29" t="str">
        <f aca="false">IF(AND(E137&lt;&gt;"",E138=""),"CREATE TABLE IF NOT EXISTS "&amp;D137&amp;" ( "&amp;N137&amp;" "&amp;O137&amp;" ) ENGINE=InnoDB  DEFAULT CHARSET=utf8mb4 AUTO_INCREMENT=1 ;","")</f>
        <v/>
      </c>
      <c r="R137" s="29" t="str">
        <f aca="false">P137&amp;Q137</f>
        <v/>
      </c>
      <c r="S137" s="0"/>
      <c r="T137" s="0"/>
      <c r="U137" s="0"/>
      <c r="V137" s="0"/>
      <c r="W137" s="0" t="str">
        <f aca="false">IF(B137&lt;&gt;"",B137,W136)</f>
        <v>interaction</v>
      </c>
      <c r="X137" s="0" t="str">
        <f aca="false">IF(B137&lt;&gt;"","ALTER TABLE "&amp;B137&amp;" CONVERT TO CHARACTER SET utf8mb4 COLLATE utf8mb4_unicode_ci;",IF(F137="STRING","ALTER TABLE "&amp;W137&amp;" CHANGE "&amp;C137&amp;" "&amp;C137&amp;" VARCHAR("&amp;G137&amp;") CHARACTER SET utf8mb4 COLLATE utf8mb4_unicode_ci;",IF(OR(F137="TEXT",F137="LONGTEXT"),"ALTER TABLE "&amp;W137&amp;" CHANGE "&amp;C137&amp;" "&amp;C137&amp;" "&amp;F137&amp;" CHARACTER SET utf8mb4 COLLATE utf8mb4_unicode_ci;","")))</f>
        <v>ALTER TABLE interaction CHANGE cm_user_name cm_user_name VARCHAR(255) CHARACTER SET utf8mb4 COLLATE utf8mb4_unicode_ci;</v>
      </c>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12.8" hidden="false" customHeight="false" outlineLevel="0" collapsed="false">
      <c r="A138" s="0"/>
      <c r="B138" s="0"/>
      <c r="C138" s="41" t="s">
        <v>465</v>
      </c>
      <c r="D138" s="29" t="str">
        <f aca="false">IF(B138&lt;&gt;"",B138,IF(D137&lt;&gt;"",D137,""))</f>
        <v>interaction</v>
      </c>
      <c r="E138" s="29" t="str">
        <f aca="false">LOWER(C138)</f>
        <v>cm_user_login</v>
      </c>
      <c r="F138" s="35" t="s">
        <v>386</v>
      </c>
      <c r="G138" s="36" t="n">
        <v>64</v>
      </c>
      <c r="H138" s="38" t="s">
        <v>392</v>
      </c>
      <c r="I138" s="38" t="s">
        <v>393</v>
      </c>
      <c r="J138" s="38"/>
      <c r="K138" s="33" t="str">
        <f aca="false">IF(F138="","",IF(F138="STRING","VARCHAR("&amp;G138&amp;")",F138)&amp;" "&amp;IF(H138="","NOT NULL","")&amp;" "&amp;IF(I138="","","DEFAULT "&amp;I138))</f>
        <v>VARCHAR(64)  DEFAULT NULL</v>
      </c>
      <c r="L138" s="29" t="str">
        <f aca="false">IF(J138="pk","PRIMARY KEY ("&amp;E138&amp;")",IF(J138="u","UNIQUE ","")&amp;IF(OR(J138="i",J138="u"),"KEY "&amp;E138&amp;" ("&amp;E138&amp;")",""))</f>
        <v/>
      </c>
      <c r="M138" s="29" t="str">
        <f aca="false">TRIM(E138&amp;" "&amp;K138)&amp;IF(C138="id"," AUTO_INCREMENT","")</f>
        <v>cm_user_login VARCHAR(64) DEFAULT NULL</v>
      </c>
      <c r="N138" s="29" t="str">
        <f aca="false">IF(M138="","",IF(N137="",N137,N137&amp;", ")&amp;M138)</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v>
      </c>
      <c r="O138" s="29" t="str">
        <f aca="false">IF(E138="","",O137&amp;IF(L138="","",", "&amp;L138))</f>
        <v>, PRIMARY KEY (id), KEY type (type), KEY cm_type (cm_type), KEY cm_bot_name (cm_bot_name), KEY cm_sequence_id (cm_sequence_id), KEY cm_chat_info (cm_chat_info)</v>
      </c>
      <c r="P138" s="29" t="str">
        <f aca="false">IF(AND(E138&lt;&gt;"",E139=""),"DROP TABLE IF EXISTS "&amp;D138&amp;"; ","")</f>
        <v/>
      </c>
      <c r="Q138" s="29" t="str">
        <f aca="false">IF(AND(E138&lt;&gt;"",E139=""),"CREATE TABLE IF NOT EXISTS "&amp;D138&amp;" ( "&amp;N138&amp;" "&amp;O138&amp;" ) ENGINE=InnoDB  DEFAULT CHARSET=utf8mb4 AUTO_INCREMENT=1 ;","")</f>
        <v/>
      </c>
      <c r="R138" s="29" t="str">
        <f aca="false">P138&amp;Q138</f>
        <v/>
      </c>
      <c r="S138" s="0"/>
      <c r="T138" s="0"/>
      <c r="U138" s="0"/>
      <c r="V138" s="0"/>
      <c r="W138" s="0" t="str">
        <f aca="false">IF(B138&lt;&gt;"",B138,W137)</f>
        <v>interaction</v>
      </c>
      <c r="X138" s="0" t="str">
        <f aca="false">IF(B138&lt;&gt;"","ALTER TABLE "&amp;B138&amp;" CONVERT TO CHARACTER SET utf8mb4 COLLATE utf8mb4_unicode_ci;",IF(F138="STRING","ALTER TABLE "&amp;W138&amp;" CHANGE "&amp;C138&amp;" "&amp;C138&amp;" VARCHAR("&amp;G138&amp;") CHARACTER SET utf8mb4 COLLATE utf8mb4_unicode_ci;",IF(OR(F138="TEXT",F138="LONGTEXT"),"ALTER TABLE "&amp;W138&amp;" CHANGE "&amp;C138&amp;" "&amp;C138&amp;" "&amp;F138&amp;" CHARACTER SET utf8mb4 COLLATE utf8mb4_unicode_ci;","")))</f>
        <v>ALTER TABLE interaction CHANGE cm_user_login cm_user_login VARCHAR(64) CHARACTER SET utf8mb4 COLLATE utf8mb4_unicode_ci;</v>
      </c>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12.8" hidden="false" customHeight="false" outlineLevel="0" collapsed="false">
      <c r="A139" s="0"/>
      <c r="B139" s="0"/>
      <c r="C139" s="41" t="s">
        <v>466</v>
      </c>
      <c r="D139" s="29" t="str">
        <f aca="false">IF(B139&lt;&gt;"",B139,IF(D138&lt;&gt;"",D138,""))</f>
        <v>interaction</v>
      </c>
      <c r="E139" s="29" t="str">
        <f aca="false">LOWER(C139)</f>
        <v>cm_user_language</v>
      </c>
      <c r="F139" s="35" t="s">
        <v>386</v>
      </c>
      <c r="G139" s="36" t="n">
        <v>64</v>
      </c>
      <c r="H139" s="38" t="s">
        <v>392</v>
      </c>
      <c r="I139" s="38" t="s">
        <v>393</v>
      </c>
      <c r="J139" s="38"/>
      <c r="K139" s="33" t="str">
        <f aca="false">IF(F139="","",IF(F139="STRING","VARCHAR("&amp;G139&amp;")",F139)&amp;" "&amp;IF(H139="","NOT NULL","")&amp;" "&amp;IF(I139="","","DEFAULT "&amp;I139))</f>
        <v>VARCHAR(64)  DEFAULT NULL</v>
      </c>
      <c r="L139" s="29" t="str">
        <f aca="false">IF(J139="pk","PRIMARY KEY ("&amp;E139&amp;")",IF(J139="u","UNIQUE ","")&amp;IF(OR(J139="i",J139="u"),"KEY "&amp;E139&amp;" ("&amp;E139&amp;")",""))</f>
        <v/>
      </c>
      <c r="M139" s="29" t="str">
        <f aca="false">TRIM(E139&amp;" "&amp;K139)&amp;IF(C139="id"," AUTO_INCREMENT","")</f>
        <v>cm_user_language VARCHAR(64) DEFAULT NULL</v>
      </c>
      <c r="N139" s="29" t="str">
        <f aca="false">IF(M139="","",IF(N138="",N138,N138&amp;", ")&amp;M139)</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v>
      </c>
      <c r="O139" s="29" t="str">
        <f aca="false">IF(E139="","",O138&amp;IF(L139="","",", "&amp;L139))</f>
        <v>, PRIMARY KEY (id), KEY type (type), KEY cm_type (cm_type), KEY cm_bot_name (cm_bot_name), KEY cm_sequence_id (cm_sequence_id), KEY cm_chat_info (cm_chat_info)</v>
      </c>
      <c r="P139" s="29" t="str">
        <f aca="false">IF(AND(E139&lt;&gt;"",E140=""),"DROP TABLE IF EXISTS "&amp;D139&amp;"; ","")</f>
        <v/>
      </c>
      <c r="Q139" s="29" t="str">
        <f aca="false">IF(AND(E139&lt;&gt;"",E140=""),"CREATE TABLE IF NOT EXISTS "&amp;D139&amp;" ( "&amp;N139&amp;" "&amp;O139&amp;" ) ENGINE=InnoDB  DEFAULT CHARSET=utf8mb4 AUTO_INCREMENT=1 ;","")</f>
        <v/>
      </c>
      <c r="R139" s="29" t="str">
        <f aca="false">P139&amp;Q139</f>
        <v/>
      </c>
      <c r="S139" s="0"/>
      <c r="T139" s="0"/>
      <c r="U139" s="0"/>
      <c r="V139" s="0"/>
      <c r="W139" s="0" t="str">
        <f aca="false">IF(B139&lt;&gt;"",B139,W138)</f>
        <v>interaction</v>
      </c>
      <c r="X139" s="0" t="str">
        <f aca="false">IF(B139&lt;&gt;"","ALTER TABLE "&amp;B139&amp;" CONVERT TO CHARACTER SET utf8mb4 COLLATE utf8mb4_unicode_ci;",IF(F139="STRING","ALTER TABLE "&amp;W139&amp;" CHANGE "&amp;C139&amp;" "&amp;C139&amp;" VARCHAR("&amp;G139&amp;") CHARACTER SET utf8mb4 COLLATE utf8mb4_unicode_ci;",IF(OR(F139="TEXT",F139="LONGTEXT"),"ALTER TABLE "&amp;W139&amp;" CHANGE "&amp;C139&amp;" "&amp;C139&amp;" "&amp;F139&amp;" CHARACTER SET utf8mb4 COLLATE utf8mb4_unicode_ci;","")))</f>
        <v>ALTER TABLE interaction CHANGE cm_user_language cm_user_language VARCHAR(64) CHARACTER SET utf8mb4 COLLATE utf8mb4_unicode_ci;</v>
      </c>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12.8" hidden="false" customHeight="false" outlineLevel="0" collapsed="false">
      <c r="A140" s="0"/>
      <c r="B140" s="0"/>
      <c r="C140" s="34" t="s">
        <v>467</v>
      </c>
      <c r="D140" s="29" t="str">
        <f aca="false">IF(B140&lt;&gt;"",B140,IF(D139&lt;&gt;"",D139,""))</f>
        <v>interaction</v>
      </c>
      <c r="E140" s="29" t="str">
        <f aca="false">LOWER(C140)</f>
        <v>cm_user_phone</v>
      </c>
      <c r="F140" s="35" t="s">
        <v>386</v>
      </c>
      <c r="G140" s="36" t="n">
        <v>255</v>
      </c>
      <c r="H140" s="38" t="s">
        <v>392</v>
      </c>
      <c r="I140" s="38" t="s">
        <v>393</v>
      </c>
      <c r="J140" s="38"/>
      <c r="K140" s="33" t="str">
        <f aca="false">IF(F140="","",IF(F140="STRING","VARCHAR("&amp;G140&amp;")",F140)&amp;" "&amp;IF(H140="","NOT NULL","")&amp;" "&amp;IF(I140="","","DEFAULT "&amp;I140))</f>
        <v>VARCHAR(255)  DEFAULT NULL</v>
      </c>
      <c r="L140" s="29" t="str">
        <f aca="false">IF(J140="pk","PRIMARY KEY ("&amp;E140&amp;")",IF(J140="u","UNIQUE ","")&amp;IF(OR(J140="i",J140="u"),"KEY "&amp;E140&amp;" ("&amp;E140&amp;")",""))</f>
        <v/>
      </c>
      <c r="M140" s="29" t="str">
        <f aca="false">TRIM(E140&amp;" "&amp;K140)&amp;IF(C140="id"," AUTO_INCREMENT","")</f>
        <v>cm_user_phone VARCHAR(255) DEFAULT NULL</v>
      </c>
      <c r="N140" s="29" t="str">
        <f aca="false">IF(M140="","",IF(N139="",N139,N139&amp;", ")&amp;M140)</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v>
      </c>
      <c r="O140" s="29" t="str">
        <f aca="false">IF(E140="","",O139&amp;IF(L140="","",", "&amp;L140))</f>
        <v>, PRIMARY KEY (id), KEY type (type), KEY cm_type (cm_type), KEY cm_bot_name (cm_bot_name), KEY cm_sequence_id (cm_sequence_id), KEY cm_chat_info (cm_chat_info)</v>
      </c>
      <c r="P140" s="29" t="str">
        <f aca="false">IF(AND(E140&lt;&gt;"",E141=""),"DROP TABLE IF EXISTS "&amp;D140&amp;"; ","")</f>
        <v/>
      </c>
      <c r="Q140" s="29" t="str">
        <f aca="false">IF(AND(E140&lt;&gt;"",E141=""),"CREATE TABLE IF NOT EXISTS "&amp;D140&amp;" ( "&amp;N140&amp;" "&amp;O140&amp;" ) ENGINE=InnoDB  DEFAULT CHARSET=utf8mb4 AUTO_INCREMENT=1 ;","")</f>
        <v/>
      </c>
      <c r="R140" s="29" t="str">
        <f aca="false">P140&amp;Q140</f>
        <v/>
      </c>
      <c r="S140" s="0"/>
      <c r="T140" s="0"/>
      <c r="U140" s="0"/>
      <c r="V140" s="0"/>
      <c r="W140" s="0" t="str">
        <f aca="false">IF(B140&lt;&gt;"",B140,W139)</f>
        <v>interaction</v>
      </c>
      <c r="X140" s="0" t="str">
        <f aca="false">IF(B140&lt;&gt;"","ALTER TABLE "&amp;B140&amp;" CONVERT TO CHARACTER SET utf8mb4 COLLATE utf8mb4_unicode_ci;",IF(F140="STRING","ALTER TABLE "&amp;W140&amp;" CHANGE "&amp;C140&amp;" "&amp;C140&amp;" VARCHAR("&amp;G140&amp;") CHARACTER SET utf8mb4 COLLATE utf8mb4_unicode_ci;",IF(OR(F140="TEXT",F140="LONGTEXT"),"ALTER TABLE "&amp;W140&amp;" CHANGE "&amp;C140&amp;" "&amp;C140&amp;" "&amp;F140&amp;" CHARACTER SET utf8mb4 COLLATE utf8mb4_unicode_ci;","")))</f>
        <v>ALTER TABLE interaction CHANGE cm_user_phone cm_user_phone VARCHAR(255) CHARACTER SET utf8mb4 COLLATE utf8mb4_unicode_ci;</v>
      </c>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12.8" hidden="false" customHeight="false" outlineLevel="0" collapsed="false">
      <c r="A141" s="0"/>
      <c r="B141" s="0"/>
      <c r="C141" s="34" t="s">
        <v>389</v>
      </c>
      <c r="D141" s="29" t="str">
        <f aca="false">IF(B141&lt;&gt;"",B141,IF(D140&lt;&gt;"",D140,""))</f>
        <v>interaction</v>
      </c>
      <c r="E141" s="29" t="str">
        <f aca="false">LOWER(C141)</f>
        <v>bbchannel_id</v>
      </c>
      <c r="F141" s="35" t="s">
        <v>381</v>
      </c>
      <c r="G141" s="36"/>
      <c r="H141" s="38" t="s">
        <v>392</v>
      </c>
      <c r="I141" s="38" t="s">
        <v>393</v>
      </c>
      <c r="J141" s="38"/>
      <c r="K141" s="33" t="str">
        <f aca="false">IF(F141="","",IF(F141="STRING","VARCHAR("&amp;G141&amp;")",F141)&amp;" "&amp;IF(H141="","NOT NULL","")&amp;" "&amp;IF(I141="","","DEFAULT "&amp;I141))</f>
        <v>INT  DEFAULT NULL</v>
      </c>
      <c r="L141" s="29" t="str">
        <f aca="false">IF(J141="pk","PRIMARY KEY ("&amp;E141&amp;")",IF(J141="u","UNIQUE ","")&amp;IF(OR(J141="i",J141="u"),"KEY "&amp;E141&amp;" ("&amp;E141&amp;")",""))</f>
        <v/>
      </c>
      <c r="M141" s="29" t="str">
        <f aca="false">TRIM(E141&amp;" "&amp;K141)&amp;IF(C141="id"," AUTO_INCREMENT","")</f>
        <v>bbchannel_id INT DEFAULT NULL</v>
      </c>
      <c r="N141" s="29" t="str">
        <f aca="false">IF(M141="","",IF(N140="",N140,N140&amp;", ")&amp;M141)</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v>
      </c>
      <c r="O141" s="29" t="str">
        <f aca="false">IF(E141="","",O140&amp;IF(L141="","",", "&amp;L141))</f>
        <v>, PRIMARY KEY (id), KEY type (type), KEY cm_type (cm_type), KEY cm_bot_name (cm_bot_name), KEY cm_sequence_id (cm_sequence_id), KEY cm_chat_info (cm_chat_info)</v>
      </c>
      <c r="P141" s="29" t="str">
        <f aca="false">IF(AND(E141&lt;&gt;"",E142=""),"DROP TABLE IF EXISTS "&amp;D141&amp;"; ","")</f>
        <v/>
      </c>
      <c r="Q141" s="29" t="str">
        <f aca="false">IF(AND(E141&lt;&gt;"",E142=""),"CREATE TABLE IF NOT EXISTS "&amp;D141&amp;" ( "&amp;N141&amp;" "&amp;O141&amp;" ) ENGINE=InnoDB  DEFAULT CHARSET=utf8mb4 AUTO_INCREMENT=1 ;","")</f>
        <v/>
      </c>
      <c r="R141" s="29" t="str">
        <f aca="false">P141&amp;Q141</f>
        <v/>
      </c>
      <c r="S141" s="0"/>
      <c r="T141" s="0"/>
      <c r="U141" s="0"/>
      <c r="V141" s="0"/>
      <c r="W141" s="0" t="str">
        <f aca="false">IF(B141&lt;&gt;"",B141,W140)</f>
        <v>interaction</v>
      </c>
      <c r="X141" s="0" t="str">
        <f aca="false">IF(B141&lt;&gt;"","ALTER TABLE "&amp;B141&amp;" CONVERT TO CHARACTER SET utf8mb4 COLLATE utf8mb4_unicode_ci;",IF(F141="STRING","ALTER TABLE "&amp;W141&amp;" CHANGE "&amp;C141&amp;" "&amp;C141&amp;" VARCHAR("&amp;G141&amp;") CHARACTER SET utf8mb4 COLLATE utf8mb4_unicode_ci;",IF(OR(F141="TEXT",F141="LONGTEXT"),"ALTER TABLE "&amp;W141&amp;" CHANGE "&amp;C141&amp;" "&amp;C141&amp;" "&amp;F141&amp;" CHARACTER SET utf8mb4 COLLATE utf8mb4_unicode_ci;","")))</f>
        <v/>
      </c>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12.8" hidden="false" customHeight="false" outlineLevel="0" collapsed="false">
      <c r="A142" s="0"/>
      <c r="B142" s="0"/>
      <c r="C142" s="34" t="s">
        <v>413</v>
      </c>
      <c r="D142" s="29" t="str">
        <f aca="false">IF(B142&lt;&gt;"",B142,IF(D141&lt;&gt;"",D141,""))</f>
        <v>interaction</v>
      </c>
      <c r="E142" s="29" t="str">
        <f aca="false">LOWER(C142)</f>
        <v>bizmodel_user_id</v>
      </c>
      <c r="F142" s="35" t="s">
        <v>381</v>
      </c>
      <c r="G142" s="36"/>
      <c r="H142" s="38" t="s">
        <v>392</v>
      </c>
      <c r="I142" s="38" t="s">
        <v>393</v>
      </c>
      <c r="J142" s="38"/>
      <c r="K142" s="33" t="str">
        <f aca="false">IF(F142="","",IF(F142="STRING","VARCHAR("&amp;G142&amp;")",F142)&amp;" "&amp;IF(H142="","NOT NULL","")&amp;" "&amp;IF(I142="","","DEFAULT "&amp;I142))</f>
        <v>INT  DEFAULT NULL</v>
      </c>
      <c r="L142" s="29" t="str">
        <f aca="false">IF(J142="pk","PRIMARY KEY ("&amp;E142&amp;")",IF(J142="u","UNIQUE ","")&amp;IF(OR(J142="i",J142="u"),"KEY "&amp;E142&amp;" ("&amp;E142&amp;")",""))</f>
        <v/>
      </c>
      <c r="M142" s="29" t="str">
        <f aca="false">TRIM(E142&amp;" "&amp;K142)&amp;IF(C142="id"," AUTO_INCREMENT","")</f>
        <v>bizmodel_user_id INT DEFAULT NULL</v>
      </c>
      <c r="N142" s="29" t="str">
        <f aca="false">IF(M142="","",IF(N141="",N141,N141&amp;", ")&amp;M142)</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v>
      </c>
      <c r="O142" s="29" t="str">
        <f aca="false">IF(E142="","",O141&amp;IF(L142="","",", "&amp;L142))</f>
        <v>, PRIMARY KEY (id), KEY type (type), KEY cm_type (cm_type), KEY cm_bot_name (cm_bot_name), KEY cm_sequence_id (cm_sequence_id), KEY cm_chat_info (cm_chat_info)</v>
      </c>
      <c r="P142" s="29" t="str">
        <f aca="false">IF(AND(E142&lt;&gt;"",E143=""),"DROP TABLE IF EXISTS "&amp;D142&amp;"; ","")</f>
        <v/>
      </c>
      <c r="Q142" s="29" t="str">
        <f aca="false">IF(AND(E142&lt;&gt;"",E143=""),"CREATE TABLE IF NOT EXISTS "&amp;D142&amp;" ( "&amp;N142&amp;" "&amp;O142&amp;" ) ENGINE=InnoDB  DEFAULT CHARSET=utf8mb4 AUTO_INCREMENT=1 ;","")</f>
        <v/>
      </c>
      <c r="R142" s="29" t="str">
        <f aca="false">P142&amp;Q142</f>
        <v/>
      </c>
      <c r="S142" s="0"/>
      <c r="T142" s="0"/>
      <c r="U142" s="0"/>
      <c r="V142" s="0"/>
      <c r="W142" s="0" t="str">
        <f aca="false">IF(B142&lt;&gt;"",B142,W141)</f>
        <v>interaction</v>
      </c>
      <c r="X142" s="0" t="str">
        <f aca="false">IF(B142&lt;&gt;"","ALTER TABLE "&amp;B142&amp;" CONVERT TO CHARACTER SET utf8mb4 COLLATE utf8mb4_unicode_ci;",IF(F142="STRING","ALTER TABLE "&amp;W142&amp;" CHANGE "&amp;C142&amp;" "&amp;C142&amp;" VARCHAR("&amp;G142&amp;") CHARACTER SET utf8mb4 COLLATE utf8mb4_unicode_ci;",IF(OR(F142="TEXT",F142="LONGTEXT"),"ALTER TABLE "&amp;W142&amp;" CHANGE "&amp;C142&amp;" "&amp;C142&amp;" "&amp;F142&amp;" CHARACTER SET utf8mb4 COLLATE utf8mb4_unicode_ci;","")))</f>
        <v/>
      </c>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12.8" hidden="false" customHeight="false" outlineLevel="0" collapsed="false">
      <c r="A143" s="0"/>
      <c r="B143" s="0"/>
      <c r="C143" s="34" t="s">
        <v>216</v>
      </c>
      <c r="D143" s="29" t="str">
        <f aca="false">IF(B143&lt;&gt;"",B143,IF(D142&lt;&gt;"",D142,""))</f>
        <v>interaction</v>
      </c>
      <c r="E143" s="29" t="str">
        <f aca="false">LOWER(C143)</f>
        <v>text</v>
      </c>
      <c r="F143" s="35" t="s">
        <v>400</v>
      </c>
      <c r="G143" s="39"/>
      <c r="H143" s="38" t="s">
        <v>392</v>
      </c>
      <c r="I143" s="38" t="s">
        <v>393</v>
      </c>
      <c r="J143" s="37"/>
      <c r="K143" s="33" t="str">
        <f aca="false">IF(F143="","",IF(F143="STRING","VARCHAR("&amp;G143&amp;")",F143)&amp;" "&amp;IF(H143="","NOT NULL","")&amp;" "&amp;IF(I143="","","DEFAULT "&amp;I143))</f>
        <v>TEXT  DEFAULT NULL</v>
      </c>
      <c r="L143" s="29" t="str">
        <f aca="false">IF(J143="pk","PRIMARY KEY ("&amp;E143&amp;")",IF(J143="u","UNIQUE ","")&amp;IF(OR(J143="i",J143="u"),"KEY "&amp;E143&amp;" ("&amp;E143&amp;")",""))</f>
        <v/>
      </c>
      <c r="M143" s="29" t="str">
        <f aca="false">TRIM(E143&amp;" "&amp;K143)&amp;IF(C143="id"," AUTO_INCREMENT","")</f>
        <v>text TEXT DEFAULT NULL</v>
      </c>
      <c r="N143" s="29" t="str">
        <f aca="false">IF(M143="","",IF(N142="",N142,N142&amp;", ")&amp;M143)</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v>
      </c>
      <c r="O143" s="29" t="str">
        <f aca="false">IF(E143="","",O142&amp;IF(L143="","",", "&amp;L143))</f>
        <v>, PRIMARY KEY (id), KEY type (type), KEY cm_type (cm_type), KEY cm_bot_name (cm_bot_name), KEY cm_sequence_id (cm_sequence_id), KEY cm_chat_info (cm_chat_info)</v>
      </c>
      <c r="P143" s="29" t="str">
        <f aca="false">IF(AND(E143&lt;&gt;"",E144=""),"DROP TABLE IF EXISTS "&amp;D143&amp;"; ","")</f>
        <v/>
      </c>
      <c r="Q143" s="29" t="str">
        <f aca="false">IF(AND(E143&lt;&gt;"",E144=""),"CREATE TABLE IF NOT EXISTS "&amp;D143&amp;" ( "&amp;N143&amp;" "&amp;O143&amp;" ) ENGINE=InnoDB  DEFAULT CHARSET=utf8mb4 AUTO_INCREMENT=1 ;","")</f>
        <v/>
      </c>
      <c r="R143" s="29" t="str">
        <f aca="false">P143&amp;Q143</f>
        <v/>
      </c>
      <c r="S143" s="0"/>
      <c r="T143" s="0"/>
      <c r="U143" s="0"/>
      <c r="V143" s="0"/>
      <c r="W143" s="0" t="str">
        <f aca="false">IF(B143&lt;&gt;"",B143,W142)</f>
        <v>interaction</v>
      </c>
      <c r="X143" s="0" t="str">
        <f aca="false">IF(B143&lt;&gt;"","ALTER TABLE "&amp;B143&amp;" CONVERT TO CHARACTER SET utf8mb4 COLLATE utf8mb4_unicode_ci;",IF(F143="STRING","ALTER TABLE "&amp;W143&amp;" CHANGE "&amp;C143&amp;" "&amp;C143&amp;" VARCHAR("&amp;G143&amp;") CHARACTER SET utf8mb4 COLLATE utf8mb4_unicode_ci;",IF(OR(F143="TEXT",F143="LONGTEXT"),"ALTER TABLE "&amp;W143&amp;" CHANGE "&amp;C143&amp;" "&amp;C143&amp;" "&amp;F143&amp;" CHARACTER SET utf8mb4 COLLATE utf8mb4_unicode_ci;","")))</f>
        <v>ALTER TABLE interaction CHANGE text text TEXT CHARACTER SET utf8mb4 COLLATE utf8mb4_unicode_ci;</v>
      </c>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2.8" hidden="false" customHeight="false" outlineLevel="0" collapsed="false">
      <c r="A144" s="0"/>
      <c r="B144" s="0"/>
      <c r="C144" s="34" t="s">
        <v>468</v>
      </c>
      <c r="D144" s="29" t="str">
        <f aca="false">IF(B144&lt;&gt;"",B144,IF(D143&lt;&gt;"",D143,""))</f>
        <v>interaction</v>
      </c>
      <c r="E144" s="29" t="str">
        <f aca="false">LOWER(C144)</f>
        <v>menu_hook</v>
      </c>
      <c r="F144" s="35" t="s">
        <v>386</v>
      </c>
      <c r="G144" s="39" t="n">
        <v>255</v>
      </c>
      <c r="H144" s="38" t="s">
        <v>392</v>
      </c>
      <c r="I144" s="38" t="s">
        <v>393</v>
      </c>
      <c r="J144" s="37"/>
      <c r="K144" s="33" t="str">
        <f aca="false">IF(F144="","",IF(F144="STRING","VARCHAR("&amp;G144&amp;")",F144)&amp;" "&amp;IF(H144="","NOT NULL","")&amp;" "&amp;IF(I144="","","DEFAULT "&amp;I144))</f>
        <v>VARCHAR(255)  DEFAULT NULL</v>
      </c>
      <c r="L144" s="29" t="str">
        <f aca="false">IF(J144="pk","PRIMARY KEY ("&amp;E144&amp;")",IF(J144="u","UNIQUE ","")&amp;IF(OR(J144="i",J144="u"),"KEY "&amp;E144&amp;" ("&amp;E144&amp;")",""))</f>
        <v/>
      </c>
      <c r="M144" s="29" t="str">
        <f aca="false">TRIM(E144&amp;" "&amp;K144)&amp;IF(C144="id"," AUTO_INCREMENT","")</f>
        <v>menu_hook VARCHAR(255) DEFAULT NULL</v>
      </c>
      <c r="N144" s="29" t="str">
        <f aca="false">IF(M144="","",IF(N143="",N143,N143&amp;", ")&amp;M144)</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v>
      </c>
      <c r="O144" s="29" t="str">
        <f aca="false">IF(E144="","",O143&amp;IF(L144="","",", "&amp;L144))</f>
        <v>, PRIMARY KEY (id), KEY type (type), KEY cm_type (cm_type), KEY cm_bot_name (cm_bot_name), KEY cm_sequence_id (cm_sequence_id), KEY cm_chat_info (cm_chat_info)</v>
      </c>
      <c r="P144" s="29" t="str">
        <f aca="false">IF(AND(E144&lt;&gt;"",E145=""),"DROP TABLE IF EXISTS "&amp;D144&amp;"; ","")</f>
        <v/>
      </c>
      <c r="Q144" s="29" t="str">
        <f aca="false">IF(AND(E144&lt;&gt;"",E145=""),"CREATE TABLE IF NOT EXISTS "&amp;D144&amp;" ( "&amp;N144&amp;" "&amp;O144&amp;" ) ENGINE=InnoDB  DEFAULT CHARSET=utf8mb4 AUTO_INCREMENT=1 ;","")</f>
        <v/>
      </c>
      <c r="R144" s="29" t="str">
        <f aca="false">P144&amp;Q144</f>
        <v/>
      </c>
      <c r="S144" s="0"/>
      <c r="T144" s="0"/>
      <c r="U144" s="0"/>
      <c r="V144" s="0"/>
      <c r="W144" s="0" t="str">
        <f aca="false">IF(B144&lt;&gt;"",B144,W143)</f>
        <v>interaction</v>
      </c>
      <c r="X144" s="0" t="str">
        <f aca="false">IF(B144&lt;&gt;"","ALTER TABLE "&amp;B144&amp;" CONVERT TO CHARACTER SET utf8mb4 COLLATE utf8mb4_unicode_ci;",IF(F144="STRING","ALTER TABLE "&amp;W144&amp;" CHANGE "&amp;C144&amp;" "&amp;C144&amp;" VARCHAR("&amp;G144&amp;") CHARACTER SET utf8mb4 COLLATE utf8mb4_unicode_ci;",IF(OR(F144="TEXT",F144="LONGTEXT"),"ALTER TABLE "&amp;W144&amp;" CHANGE "&amp;C144&amp;" "&amp;C144&amp;" "&amp;F144&amp;" CHARACTER SET utf8mb4 COLLATE utf8mb4_unicode_ci;","")))</f>
        <v>ALTER TABLE interaction CHANGE menu_hook menu_hook VARCHAR(255) CHARACTER SET utf8mb4 COLLATE utf8mb4_unicode_ci;</v>
      </c>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12.8" hidden="false" customHeight="false" outlineLevel="0" collapsed="false">
      <c r="A145" s="0"/>
      <c r="B145" s="0"/>
      <c r="C145" s="34" t="s">
        <v>295</v>
      </c>
      <c r="D145" s="29" t="str">
        <f aca="false">IF(B145&lt;&gt;"",B145,IF(D144&lt;&gt;"",D144,""))</f>
        <v>interaction</v>
      </c>
      <c r="E145" s="29" t="str">
        <f aca="false">LOWER(C145)</f>
        <v>options</v>
      </c>
      <c r="F145" s="35" t="s">
        <v>400</v>
      </c>
      <c r="G145" s="39"/>
      <c r="H145" s="38" t="s">
        <v>392</v>
      </c>
      <c r="I145" s="38" t="s">
        <v>393</v>
      </c>
      <c r="J145" s="37"/>
      <c r="K145" s="33" t="str">
        <f aca="false">IF(F145="","",IF(F145="STRING","VARCHAR("&amp;G145&amp;")",F145)&amp;" "&amp;IF(H145="","NOT NULL","")&amp;" "&amp;IF(I145="","","DEFAULT "&amp;I145))</f>
        <v>TEXT  DEFAULT NULL</v>
      </c>
      <c r="L145" s="29" t="str">
        <f aca="false">IF(J145="pk","PRIMARY KEY ("&amp;E145&amp;")",IF(J145="u","UNIQUE ","")&amp;IF(OR(J145="i",J145="u"),"KEY "&amp;E145&amp;" ("&amp;E145&amp;")",""))</f>
        <v/>
      </c>
      <c r="M145" s="29" t="str">
        <f aca="false">TRIM(E145&amp;" "&amp;K145)&amp;IF(C145="id"," AUTO_INCREMENT","")</f>
        <v>options TEXT DEFAULT NULL</v>
      </c>
      <c r="N145" s="29" t="str">
        <f aca="false">IF(M145="","",IF(N144="",N144,N144&amp;", ")&amp;M145)</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v>
      </c>
      <c r="O145" s="29" t="str">
        <f aca="false">IF(E145="","",O144&amp;IF(L145="","",", "&amp;L145))</f>
        <v>, PRIMARY KEY (id), KEY type (type), KEY cm_type (cm_type), KEY cm_bot_name (cm_bot_name), KEY cm_sequence_id (cm_sequence_id), KEY cm_chat_info (cm_chat_info)</v>
      </c>
      <c r="P145" s="29" t="str">
        <f aca="false">IF(AND(E145&lt;&gt;"",E146=""),"DROP TABLE IF EXISTS "&amp;D145&amp;"; ","")</f>
        <v/>
      </c>
      <c r="Q145" s="29" t="str">
        <f aca="false">IF(AND(E145&lt;&gt;"",E146=""),"CREATE TABLE IF NOT EXISTS "&amp;D145&amp;" ( "&amp;N145&amp;" "&amp;O145&amp;" ) ENGINE=InnoDB  DEFAULT CHARSET=utf8mb4 AUTO_INCREMENT=1 ;","")</f>
        <v/>
      </c>
      <c r="R145" s="29" t="str">
        <f aca="false">P145&amp;Q145</f>
        <v/>
      </c>
      <c r="S145" s="0"/>
      <c r="T145" s="0"/>
      <c r="U145" s="0"/>
      <c r="V145" s="0"/>
      <c r="W145" s="0" t="str">
        <f aca="false">IF(B145&lt;&gt;"",B145,W144)</f>
        <v>interaction</v>
      </c>
      <c r="X145" s="0" t="str">
        <f aca="false">IF(B145&lt;&gt;"","ALTER TABLE "&amp;B145&amp;" CONVERT TO CHARACTER SET utf8mb4 COLLATE utf8mb4_unicode_ci;",IF(F145="STRING","ALTER TABLE "&amp;W145&amp;" CHANGE "&amp;C145&amp;" "&amp;C145&amp;" VARCHAR("&amp;G145&amp;") CHARACTER SET utf8mb4 COLLATE utf8mb4_unicode_ci;",IF(OR(F145="TEXT",F145="LONGTEXT"),"ALTER TABLE "&amp;W145&amp;" CHANGE "&amp;C145&amp;" "&amp;C145&amp;" "&amp;F145&amp;" CHARACTER SET utf8mb4 COLLATE utf8mb4_unicode_ci;","")))</f>
        <v>ALTER TABLE interaction CHANGE options options TEXT CHARACTER SET utf8mb4 COLLATE utf8mb4_unicode_ci;</v>
      </c>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2.8" hidden="false" customHeight="false" outlineLevel="0" collapsed="false">
      <c r="A146" s="0"/>
      <c r="B146" s="0"/>
      <c r="C146" s="34" t="s">
        <v>469</v>
      </c>
      <c r="D146" s="29" t="str">
        <f aca="false">IF(B146&lt;&gt;"",B146,IF(D145&lt;&gt;"",D145,""))</f>
        <v>interaction</v>
      </c>
      <c r="E146" s="29" t="str">
        <f aca="false">LOWER(C146)</f>
        <v>created</v>
      </c>
      <c r="F146" s="35" t="s">
        <v>391</v>
      </c>
      <c r="G146" s="39"/>
      <c r="H146" s="38"/>
      <c r="I146" s="37"/>
      <c r="J146" s="38" t="s">
        <v>384</v>
      </c>
      <c r="K146" s="33" t="str">
        <f aca="false">IF(F146="","",IF(F146="STRING","VARCHAR("&amp;G146&amp;")",F146)&amp;" "&amp;IF(H146="","NOT NULL","")&amp;" "&amp;IF(I146="","","DEFAULT "&amp;I146))</f>
        <v>DATETIME NOT NULL</v>
      </c>
      <c r="L146" s="29" t="str">
        <f aca="false">IF(J146="pk","PRIMARY KEY ("&amp;E146&amp;")",IF(J146="u","UNIQUE ","")&amp;IF(OR(J146="i",J146="u"),"KEY "&amp;E146&amp;" ("&amp;E146&amp;")",""))</f>
        <v>KEY created (created)</v>
      </c>
      <c r="M146" s="29" t="str">
        <f aca="false">TRIM(E146&amp;" "&amp;K146)&amp;IF(C146="id"," AUTO_INCREMENT","")</f>
        <v>created DATETIME NOT NULL</v>
      </c>
      <c r="N146" s="29" t="str">
        <f aca="false">IF(M146="","",IF(N145="",N145,N145&amp;", ")&amp;M146)</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v>
      </c>
      <c r="O146" s="29" t="str">
        <f aca="false">IF(E146="","",O145&amp;IF(L146="","",", "&amp;L146))</f>
        <v>, PRIMARY KEY (id), KEY type (type), KEY cm_type (cm_type), KEY cm_bot_name (cm_bot_name), KEY cm_sequence_id (cm_sequence_id), KEY cm_chat_info (cm_chat_info), KEY created (created)</v>
      </c>
      <c r="P146" s="29" t="str">
        <f aca="false">IF(AND(E146&lt;&gt;"",E147=""),"DROP TABLE IF EXISTS "&amp;D146&amp;"; ","")</f>
        <v/>
      </c>
      <c r="Q146" s="29" t="str">
        <f aca="false">IF(AND(E146&lt;&gt;"",E147=""),"CREATE TABLE IF NOT EXISTS "&amp;D146&amp;" ( "&amp;N146&amp;" "&amp;O146&amp;" ) ENGINE=InnoDB  DEFAULT CHARSET=utf8mb4 AUTO_INCREMENT=1 ;","")</f>
        <v/>
      </c>
      <c r="R146" s="29" t="str">
        <f aca="false">P146&amp;Q146</f>
        <v/>
      </c>
      <c r="S146" s="0"/>
      <c r="T146" s="0"/>
      <c r="U146" s="0"/>
      <c r="V146" s="0"/>
      <c r="W146" s="0" t="str">
        <f aca="false">IF(B146&lt;&gt;"",B146,W145)</f>
        <v>interaction</v>
      </c>
      <c r="X146" s="0" t="str">
        <f aca="false">IF(B146&lt;&gt;"","ALTER TABLE "&amp;B146&amp;" CONVERT TO CHARACTER SET utf8mb4 COLLATE utf8mb4_unicode_ci;",IF(F146="STRING","ALTER TABLE "&amp;W146&amp;" CHANGE "&amp;C146&amp;" "&amp;C146&amp;" VARCHAR("&amp;G146&amp;") CHARACTER SET utf8mb4 COLLATE utf8mb4_unicode_ci;",IF(OR(F146="TEXT",F146="LONGTEXT"),"ALTER TABLE "&amp;W146&amp;" CHANGE "&amp;C146&amp;" "&amp;C146&amp;" "&amp;F146&amp;" CHARACTER SET utf8mb4 COLLATE utf8mb4_unicode_ci;","")))</f>
        <v/>
      </c>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2.8" hidden="false" customHeight="false" outlineLevel="0" collapsed="false">
      <c r="A147" s="0"/>
      <c r="B147" s="0"/>
      <c r="C147" s="34" t="s">
        <v>390</v>
      </c>
      <c r="D147" s="29" t="str">
        <f aca="false">IF(B147&lt;&gt;"",B147,IF(D146&lt;&gt;"",D146,""))</f>
        <v>interaction</v>
      </c>
      <c r="E147" s="29" t="str">
        <f aca="false">LOWER(C147)</f>
        <v>deleted</v>
      </c>
      <c r="F147" s="35" t="s">
        <v>391</v>
      </c>
      <c r="G147" s="36"/>
      <c r="H147" s="38" t="s">
        <v>392</v>
      </c>
      <c r="I147" s="38" t="s">
        <v>393</v>
      </c>
      <c r="J147" s="38" t="s">
        <v>384</v>
      </c>
      <c r="K147" s="33" t="str">
        <f aca="false">IF(F147="","",IF(F147="STRING","VARCHAR("&amp;G147&amp;")",F147)&amp;" "&amp;IF(H147="","NOT NULL","")&amp;" "&amp;IF(I147="","","DEFAULT "&amp;I147))</f>
        <v>DATETIME  DEFAULT NULL</v>
      </c>
      <c r="L147" s="29" t="str">
        <f aca="false">IF(J147="pk","PRIMARY KEY ("&amp;E147&amp;")",IF(J147="u","UNIQUE ","")&amp;IF(OR(J147="i",J147="u"),"KEY "&amp;E147&amp;" ("&amp;E147&amp;")",""))</f>
        <v>KEY deleted (deleted)</v>
      </c>
      <c r="M147" s="29" t="str">
        <f aca="false">TRIM(E147&amp;" "&amp;K147)&amp;IF(C147="id"," AUTO_INCREMENT","")</f>
        <v>deleted DATETIME DEFAULT NULL</v>
      </c>
      <c r="N147" s="29" t="str">
        <f aca="false">IF(M147="","",IF(N146="",N146,N146&amp;", ")&amp;M147)</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v>
      </c>
      <c r="O147" s="29" t="str">
        <f aca="false">IF(E147="","",O146&amp;IF(L147="","",", "&amp;L147))</f>
        <v>, PRIMARY KEY (id), KEY type (type), KEY cm_type (cm_type), KEY cm_bot_name (cm_bot_name), KEY cm_sequence_id (cm_sequence_id), KEY cm_chat_info (cm_chat_info), KEY created (created), KEY deleted (deleted)</v>
      </c>
      <c r="P147" s="29" t="str">
        <f aca="false">IF(AND(E147&lt;&gt;"",E148=""),"DROP TABLE IF EXISTS "&amp;D147&amp;"; ","")</f>
        <v/>
      </c>
      <c r="Q147" s="29" t="str">
        <f aca="false">IF(AND(E147&lt;&gt;"",E148=""),"CREATE TABLE IF NOT EXISTS "&amp;D147&amp;" ( "&amp;N147&amp;" "&amp;O147&amp;" ) ENGINE=InnoDB  DEFAULT CHARSET=utf8mb4 AUTO_INCREMENT=1 ;","")</f>
        <v/>
      </c>
      <c r="R147" s="29" t="str">
        <f aca="false">P147&amp;Q147</f>
        <v/>
      </c>
      <c r="S147" s="0"/>
      <c r="T147" s="0"/>
      <c r="U147" s="0"/>
      <c r="V147" s="0"/>
      <c r="W147" s="0" t="str">
        <f aca="false">IF(B147&lt;&gt;"",B147,W146)</f>
        <v>interaction</v>
      </c>
      <c r="X147" s="0" t="str">
        <f aca="false">IF(B147&lt;&gt;"","ALTER TABLE "&amp;B147&amp;" CONVERT TO CHARACTER SET utf8mb4 COLLATE utf8mb4_unicode_ci;",IF(F147="STRING","ALTER TABLE "&amp;W147&amp;" CHANGE "&amp;C147&amp;" "&amp;C147&amp;" VARCHAR("&amp;G147&amp;") CHARACTER SET utf8mb4 COLLATE utf8mb4_unicode_ci;",IF(OR(F147="TEXT",F147="LONGTEXT"),"ALTER TABLE "&amp;W147&amp;" CHANGE "&amp;C147&amp;" "&amp;C147&amp;" "&amp;F147&amp;" CHARACTER SET utf8mb4 COLLATE utf8mb4_unicode_ci;","")))</f>
        <v/>
      </c>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12.8" hidden="false" customHeight="false" outlineLevel="0" collapsed="false">
      <c r="A148" s="0"/>
      <c r="B148" s="0"/>
      <c r="C148" s="34" t="s">
        <v>394</v>
      </c>
      <c r="D148" s="29" t="str">
        <f aca="false">IF(B148&lt;&gt;"",B148,IF(D147&lt;&gt;"",D147,""))</f>
        <v>interaction</v>
      </c>
      <c r="E148" s="29" t="str">
        <f aca="false">LOWER(C148)</f>
        <v>updated</v>
      </c>
      <c r="F148" s="35" t="s">
        <v>395</v>
      </c>
      <c r="G148" s="36" t="s">
        <v>36</v>
      </c>
      <c r="H148" s="38" t="s">
        <v>36</v>
      </c>
      <c r="I148" s="38" t="s">
        <v>396</v>
      </c>
      <c r="J148" s="38" t="s">
        <v>384</v>
      </c>
      <c r="K148" s="33" t="str">
        <f aca="false">IF(F148="","",IF(F148="STRING","VARCHAR("&amp;G148&amp;")",F148)&amp;" "&amp;IF(H148="","NOT NULL","")&amp;" "&amp;IF(I148="","","DEFAULT "&amp;I148))</f>
        <v>TIMESTAMP  DEFAULT CURRENT_TIMESTAMP ON UPDATE CURRENT_TIMESTAMP</v>
      </c>
      <c r="L148" s="29" t="str">
        <f aca="false">IF(J148="pk","PRIMARY KEY ("&amp;E148&amp;")",IF(J148="u","UNIQUE ","")&amp;IF(OR(J148="i",J148="u"),"KEY "&amp;E148&amp;" ("&amp;E148&amp;")",""))</f>
        <v>KEY updated (updated)</v>
      </c>
      <c r="M148" s="29" t="str">
        <f aca="false">TRIM(E148&amp;" "&amp;K148)&amp;IF(C148="id"," AUTO_INCREMENT","")</f>
        <v>updated TIMESTAMP DEFAULT CURRENT_TIMESTAMP ON UPDATE CURRENT_TIMESTAMP</v>
      </c>
      <c r="N148" s="29" t="str">
        <f aca="false">IF(M148="","",IF(N147="",N147,N147&amp;", ")&amp;M148)</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v>
      </c>
      <c r="O148" s="29" t="str">
        <f aca="false">IF(E148="","",O147&amp;IF(L148="","",", "&amp;L148))</f>
        <v>, PRIMARY KEY (id), KEY type (type), KEY cm_type (cm_type), KEY cm_bot_name (cm_bot_name), KEY cm_sequence_id (cm_sequence_id), KEY cm_chat_info (cm_chat_info), KEY created (created), KEY deleted (deleted), KEY updated (updated)</v>
      </c>
      <c r="P148" s="29" t="str">
        <f aca="false">IF(AND(E148&lt;&gt;"",E149=""),"DROP TABLE IF EXISTS "&amp;D148&amp;"; ","")</f>
        <v/>
      </c>
      <c r="Q148" s="29" t="str">
        <f aca="false">IF(AND(E148&lt;&gt;"",E149=""),"CREATE TABLE IF NOT EXISTS "&amp;D148&amp;" ( "&amp;N148&amp;" "&amp;O148&amp;" ) ENGINE=InnoDB  DEFAULT CHARSET=utf8mb4 AUTO_INCREMENT=1 ;","")</f>
        <v/>
      </c>
      <c r="R148" s="29" t="str">
        <f aca="false">P148&amp;Q148</f>
        <v/>
      </c>
      <c r="S148" s="0"/>
      <c r="T148" s="0"/>
      <c r="U148" s="0"/>
      <c r="V148" s="0"/>
      <c r="W148" s="0" t="str">
        <f aca="false">IF(B148&lt;&gt;"",B148,W147)</f>
        <v>interaction</v>
      </c>
      <c r="X148" s="0" t="str">
        <f aca="false">IF(B148&lt;&gt;"","ALTER TABLE "&amp;B148&amp;" CONVERT TO CHARACTER SET utf8mb4 COLLATE utf8mb4_unicode_ci;",IF(F148="STRING","ALTER TABLE "&amp;W148&amp;" CHANGE "&amp;C148&amp;" "&amp;C148&amp;" VARCHAR("&amp;G148&amp;") CHARACTER SET utf8mb4 COLLATE utf8mb4_unicode_ci;",IF(OR(F148="TEXT",F148="LONGTEXT"),"ALTER TABLE "&amp;W148&amp;" CHANGE "&amp;C148&amp;" "&amp;C148&amp;" "&amp;F148&amp;" CHARACTER SET utf8mb4 COLLATE utf8mb4_unicode_ci;","")))</f>
        <v/>
      </c>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12.8" hidden="false" customHeight="false" outlineLevel="0" collapsed="false">
      <c r="A149" s="0"/>
      <c r="B149" s="0"/>
      <c r="C149" s="34" t="s">
        <v>397</v>
      </c>
      <c r="D149" s="29" t="str">
        <f aca="false">IF(B149&lt;&gt;"",B149,IF(D148&lt;&gt;"",D148,""))</f>
        <v>interaction</v>
      </c>
      <c r="E149" s="29" t="str">
        <f aca="false">LOWER(C149)</f>
        <v>rand</v>
      </c>
      <c r="F149" s="35" t="s">
        <v>386</v>
      </c>
      <c r="G149" s="36" t="n">
        <v>8</v>
      </c>
      <c r="H149" s="38"/>
      <c r="I149" s="38" t="n">
        <v>12345678</v>
      </c>
      <c r="J149" s="38"/>
      <c r="K149" s="33" t="str">
        <f aca="false">IF(F149="","",IF(F149="STRING","VARCHAR("&amp;G149&amp;")",F149)&amp;" "&amp;IF(H149="","NOT NULL","")&amp;" "&amp;IF(I149="","","DEFAULT "&amp;I149))</f>
        <v>VARCHAR(8) NOT NULL DEFAULT 12345678</v>
      </c>
      <c r="L149" s="29" t="str">
        <f aca="false">IF(J149="pk","PRIMARY KEY ("&amp;E149&amp;")",IF(J149="u","UNIQUE ","")&amp;IF(OR(J149="i",J149="u"),"KEY "&amp;E149&amp;" ("&amp;E149&amp;")",""))</f>
        <v/>
      </c>
      <c r="M149" s="29" t="str">
        <f aca="false">TRIM(E149&amp;" "&amp;K149)&amp;IF(C149="id"," AUTO_INCREMENT","")</f>
        <v>rand VARCHAR(8) NOT NULL DEFAULT 12345678</v>
      </c>
      <c r="N149" s="29" t="str">
        <f aca="false">IF(M149="","",IF(N148="",N148,N148&amp;", ")&amp;M149)</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v>
      </c>
      <c r="O149" s="29" t="str">
        <f aca="false">IF(E149="","",O148&amp;IF(L149="","",", "&amp;L149))</f>
        <v>, PRIMARY KEY (id), KEY type (type), KEY cm_type (cm_type), KEY cm_bot_name (cm_bot_name), KEY cm_sequence_id (cm_sequence_id), KEY cm_chat_info (cm_chat_info), KEY created (created), KEY deleted (deleted), KEY updated (updated)</v>
      </c>
      <c r="P149" s="29" t="str">
        <f aca="false">IF(AND(E149&lt;&gt;"",E150=""),"DROP TABLE IF EXISTS "&amp;D149&amp;"; ","")</f>
        <v>DROP TABLE IF EXISTS interaction;</v>
      </c>
      <c r="Q149" s="29" t="str">
        <f aca="false">IF(AND(E149&lt;&gt;"",E150=""),"CREATE TABLE IF NOT EXISTS "&amp;D149&amp;" ( "&amp;N149&amp;" "&amp;O149&amp;" ) ENGINE=InnoDB  DEFAULT CHARSET=utf8mb4 AUTO_INCREMENT=1 ;","")</f>
        <v>CREATE TABLE IF NOT EXISTS interaction ( 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 , PRIMARY KEY (id), KEY type (type), KEY cm_type (cm_type), KEY cm_bot_name (cm_bot_name), KEY cm_sequence_id (cm_sequence_id), KEY cm_chat_info (cm_chat_info), KEY created (created), KEY deleted (deleted), KEY updated (updated) ) ENGINE=InnoDB  DEFAULT CHARSET=utf8mb4 AUTO_INCREMENT=1 ;</v>
      </c>
      <c r="R149" s="29" t="str">
        <f aca="false">P149&amp;Q149</f>
        <v>DROP TABLE IF EXISTS interaction; CREATE TABLE IF NOT EXISTS interaction ( 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 , PRIMARY KEY (id), KEY type (type), KEY cm_type (cm_type), KEY cm_bot_name (cm_bot_name), KEY cm_sequence_id (cm_sequence_id), KEY cm_chat_info (cm_chat_info), KEY created (created), KEY deleted (deleted), KEY updated (updated) ) ENGINE=InnoDB  DEFAULT CHARSET=utf8mb4 AUTO_INCREMENT=1 ;</v>
      </c>
      <c r="S149" s="0"/>
      <c r="T149" s="0"/>
      <c r="U149" s="0"/>
      <c r="V149" s="0"/>
      <c r="W149" s="0" t="str">
        <f aca="false">IF(B149&lt;&gt;"",B149,W148)</f>
        <v>interaction</v>
      </c>
      <c r="X149" s="0" t="str">
        <f aca="false">IF(B149&lt;&gt;"","ALTER TABLE "&amp;B149&amp;" CONVERT TO CHARACTER SET utf8mb4 COLLATE utf8mb4_unicode_ci;",IF(F149="STRING","ALTER TABLE "&amp;W149&amp;" CHANGE "&amp;C149&amp;" "&amp;C149&amp;" VARCHAR("&amp;G149&amp;") CHARACTER SET utf8mb4 COLLATE utf8mb4_unicode_ci;",IF(OR(F149="TEXT",F149="LONGTEXT"),"ALTER TABLE "&amp;W149&amp;" CHANGE "&amp;C149&amp;" "&amp;C149&amp;" "&amp;F149&amp;" CHARACTER SET utf8mb4 COLLATE utf8mb4_unicode_ci;","")))</f>
        <v>ALTER TABLE interaction CHANGE rand rand VARCHAR(8) CHARACTER SET utf8mb4 COLLATE utf8mb4_unicode_ci;</v>
      </c>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12.8" hidden="false" customHeight="false" outlineLevel="0" collapsed="false">
      <c r="A150" s="0"/>
      <c r="B150" s="0"/>
      <c r="C150" s="34"/>
      <c r="D150" s="29" t="str">
        <f aca="false">IF(B150&lt;&gt;"",B150,IF(D149&lt;&gt;"",D149,""))</f>
        <v>interaction</v>
      </c>
      <c r="E150" s="29" t="str">
        <f aca="false">LOWER(C150)</f>
        <v/>
      </c>
      <c r="F150" s="35"/>
      <c r="G150" s="36"/>
      <c r="H150" s="38"/>
      <c r="I150" s="38"/>
      <c r="J150" s="38"/>
      <c r="K150" s="33" t="str">
        <f aca="false">IF(F150="","",IF(F150="STRING","VARCHAR("&amp;G150&amp;")",F150)&amp;" "&amp;IF(H150="","NOT NULL","")&amp;" "&amp;IF(I150="","","DEFAULT "&amp;I150))</f>
        <v/>
      </c>
      <c r="L150" s="29" t="str">
        <f aca="false">IF(J150="pk","PRIMARY KEY ("&amp;E150&amp;")",IF(J150="u","UNIQUE ","")&amp;IF(OR(J150="i",J150="u"),"KEY "&amp;E150&amp;" ("&amp;E150&amp;")",""))</f>
        <v/>
      </c>
      <c r="M150" s="29" t="str">
        <f aca="false">TRIM(E150&amp;" "&amp;K150)&amp;IF(C150="id"," AUTO_INCREMENT","")</f>
        <v/>
      </c>
      <c r="N150" s="29" t="str">
        <f aca="false">IF(M150="","",IF(N149="",N149,N149&amp;", ")&amp;M150)</f>
        <v/>
      </c>
      <c r="O150" s="29" t="str">
        <f aca="false">IF(E150="","",O149&amp;IF(L150="","",", "&amp;L150))</f>
        <v/>
      </c>
      <c r="P150" s="29" t="str">
        <f aca="false">IF(AND(E150&lt;&gt;"",E151=""),"DROP TABLE IF EXISTS "&amp;D150&amp;"; ","")</f>
        <v/>
      </c>
      <c r="Q150" s="29" t="str">
        <f aca="false">IF(AND(E150&lt;&gt;"",E151=""),"CREATE TABLE IF NOT EXISTS "&amp;D150&amp;" ( "&amp;N150&amp;" "&amp;O150&amp;" ) ENGINE=InnoDB  DEFAULT CHARSET=utf8mb4 AUTO_INCREMENT=1 ;","")</f>
        <v/>
      </c>
      <c r="R150" s="29" t="str">
        <f aca="false">P150&amp;Q150</f>
        <v/>
      </c>
      <c r="S150" s="0"/>
      <c r="T150" s="0"/>
      <c r="U150" s="0"/>
      <c r="V150" s="0"/>
      <c r="W150" s="0" t="str">
        <f aca="false">IF(B150&lt;&gt;"",B150,W149)</f>
        <v>interaction</v>
      </c>
      <c r="X150" s="0" t="str">
        <f aca="false">IF(B150&lt;&gt;"","ALTER TABLE "&amp;B150&amp;" CONVERT TO CHARACTER SET utf8mb4 COLLATE utf8mb4_unicode_ci;",IF(F150="STRING","ALTER TABLE "&amp;W150&amp;" CHANGE "&amp;C150&amp;" "&amp;C150&amp;" VARCHAR("&amp;G150&amp;") CHARACTER SET utf8mb4 COLLATE utf8mb4_unicode_ci;",IF(OR(F150="TEXT",F150="LONGTEXT"),"ALTER TABLE "&amp;W150&amp;" CHANGE "&amp;C150&amp;" "&amp;C150&amp;" "&amp;F150&amp;" CHARACTER SET utf8mb4 COLLATE utf8mb4_unicode_ci;","")))</f>
        <v/>
      </c>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s="26" customFormat="true" ht="12.8" hidden="false" customHeight="false" outlineLevel="0" collapsed="false">
      <c r="B151" s="27" t="s">
        <v>470</v>
      </c>
      <c r="C151" s="28"/>
      <c r="D151" s="29" t="str">
        <f aca="false">IF(B151&lt;&gt;"",B151,IF(D150&lt;&gt;"",D150,""))</f>
        <v>menuhook_signature</v>
      </c>
      <c r="E151" s="29" t="str">
        <f aca="false">LOWER(C151)</f>
        <v/>
      </c>
      <c r="F151" s="30"/>
      <c r="G151" s="31"/>
      <c r="H151" s="32"/>
      <c r="I151" s="32"/>
      <c r="J151" s="32"/>
      <c r="K151" s="33" t="str">
        <f aca="false">IF(F151="","",IF(F151="STRING","VARCHAR("&amp;G151&amp;")",F151)&amp;" "&amp;IF(H151="","NOT NULL","")&amp;" "&amp;IF(I151="","","DEFAULT "&amp;I151))</f>
        <v/>
      </c>
      <c r="L151" s="29" t="str">
        <f aca="false">IF(J151="pk","PRIMARY KEY ("&amp;E151&amp;")",IF(J151="u","UNIQUE ","")&amp;IF(OR(J151="i",J151="u"),"KEY "&amp;E151&amp;" ("&amp;E151&amp;")",""))</f>
        <v/>
      </c>
      <c r="M151" s="29" t="str">
        <f aca="false">TRIM(E151&amp;" "&amp;K151)&amp;IF(C151="id"," AUTO_INCREMENT","")</f>
        <v/>
      </c>
      <c r="N151" s="29" t="str">
        <f aca="false">IF(M151="","",IF(N150="",N150,N150&amp;", ")&amp;M151)</f>
        <v/>
      </c>
      <c r="O151" s="29" t="str">
        <f aca="false">IF(E151="","",O150&amp;IF(L151="","",", "&amp;L151))</f>
        <v/>
      </c>
      <c r="P151" s="29" t="str">
        <f aca="false">IF(AND(E151&lt;&gt;"",E152=""),"DROP TABLE IF EXISTS "&amp;D151&amp;"; ","")</f>
        <v/>
      </c>
      <c r="Q151" s="29" t="str">
        <f aca="false">IF(AND(E151&lt;&gt;"",E152=""),"CREATE TABLE IF NOT EXISTS "&amp;D151&amp;" ( "&amp;N151&amp;" "&amp;O151&amp;" ) ENGINE=InnoDB  DEFAULT CHARSET=utf8mb4 AUTO_INCREMENT=1 ;","")</f>
        <v/>
      </c>
      <c r="R151" s="29" t="str">
        <f aca="false">P151&amp;Q151</f>
        <v/>
      </c>
      <c r="W151" s="26" t="str">
        <f aca="false">IF(B151&lt;&gt;"",B151,W150)</f>
        <v>menuhook_signature</v>
      </c>
      <c r="X151" s="26" t="str">
        <f aca="false">IF(B151&lt;&gt;"","ALTER TABLE "&amp;B151&amp;" CONVERT TO CHARACTER SET utf8mb4 COLLATE utf8mb4_unicode_ci;",IF(F151="STRING","ALTER TABLE "&amp;W151&amp;" CHANGE "&amp;C151&amp;" "&amp;C151&amp;" VARCHAR("&amp;G151&amp;") CHARACTER SET utf8mb4 COLLATE utf8mb4_unicode_ci;",IF(OR(F151="TEXT",F151="LONGTEXT"),"ALTER TABLE "&amp;W151&amp;" CHANGE "&amp;C151&amp;" "&amp;C151&amp;" "&amp;F151&amp;" CHARACTER SET utf8mb4 COLLATE utf8mb4_unicode_ci;","")))</f>
        <v>ALTER TABLE menuhook_signature CONVERT TO CHARACTER SET utf8mb4 COLLATE utf8mb4_unicode_ci;</v>
      </c>
    </row>
    <row r="152" customFormat="false" ht="12.8" hidden="false" customHeight="false" outlineLevel="0" collapsed="false">
      <c r="A152" s="0"/>
      <c r="B152" s="0"/>
      <c r="C152" s="34" t="s">
        <v>245</v>
      </c>
      <c r="D152" s="29" t="str">
        <f aca="false">IF(B152&lt;&gt;"",B152,IF(D151&lt;&gt;"",D151,""))</f>
        <v>menuhook_signature</v>
      </c>
      <c r="E152" s="29" t="str">
        <f aca="false">LOWER(C152)</f>
        <v>id</v>
      </c>
      <c r="F152" s="35" t="s">
        <v>381</v>
      </c>
      <c r="G152" s="36"/>
      <c r="H152" s="37"/>
      <c r="I152" s="37"/>
      <c r="J152" s="38" t="s">
        <v>382</v>
      </c>
      <c r="K152" s="33" t="str">
        <f aca="false">IF(F152="","",IF(F152="STRING","VARCHAR("&amp;G152&amp;")",F152)&amp;" "&amp;IF(H152="","NOT NULL","")&amp;" "&amp;IF(I152="","","DEFAULT "&amp;I152))</f>
        <v>INT NOT NULL</v>
      </c>
      <c r="L152" s="29" t="str">
        <f aca="false">IF(J152="pk","PRIMARY KEY ("&amp;E152&amp;")",IF(J152="u","UNIQUE ","")&amp;IF(OR(J152="i",J152="u"),"KEY "&amp;E152&amp;" ("&amp;E152&amp;")",""))</f>
        <v>PRIMARY KEY (id)</v>
      </c>
      <c r="M152" s="29" t="str">
        <f aca="false">TRIM(E152&amp;" "&amp;K152)&amp;IF(C152="id"," AUTO_INCREMENT","")</f>
        <v>id INT NOT NULL AUTO_INCREMENT</v>
      </c>
      <c r="N152" s="29" t="str">
        <f aca="false">IF(M152="","",IF(N151="",N151,N151&amp;", ")&amp;M152)</f>
        <v>id INT NOT NULL AUTO_INCREMENT</v>
      </c>
      <c r="O152" s="29" t="str">
        <f aca="false">IF(E152="","",O151&amp;IF(L152="","",", "&amp;L152))</f>
        <v>, PRIMARY KEY (id)</v>
      </c>
      <c r="P152" s="29" t="str">
        <f aca="false">IF(AND(E152&lt;&gt;"",E153=""),"DROP TABLE IF EXISTS "&amp;D152&amp;"; ","")</f>
        <v/>
      </c>
      <c r="Q152" s="29" t="str">
        <f aca="false">IF(AND(E152&lt;&gt;"",E153=""),"CREATE TABLE IF NOT EXISTS "&amp;D152&amp;" ( "&amp;N152&amp;" "&amp;O152&amp;" ) ENGINE=InnoDB  DEFAULT CHARSET=utf8mb4 AUTO_INCREMENT=1 ;","")</f>
        <v/>
      </c>
      <c r="R152" s="29" t="str">
        <f aca="false">P152&amp;Q152</f>
        <v/>
      </c>
      <c r="S152" s="0"/>
      <c r="T152" s="0"/>
      <c r="U152" s="0"/>
      <c r="V152" s="0"/>
      <c r="W152" s="0" t="str">
        <f aca="false">IF(B152&lt;&gt;"",B152,W151)</f>
        <v>menuhook_signature</v>
      </c>
      <c r="X152" s="0" t="str">
        <f aca="false">IF(B152&lt;&gt;"","ALTER TABLE "&amp;B152&amp;" CONVERT TO CHARACTER SET utf8mb4 COLLATE utf8mb4_unicode_ci;",IF(F152="STRING","ALTER TABLE "&amp;W152&amp;" CHANGE "&amp;C152&amp;" "&amp;C152&amp;" VARCHAR("&amp;G152&amp;") CHARACTER SET utf8mb4 COLLATE utf8mb4_unicode_ci;",IF(OR(F152="TEXT",F152="LONGTEXT"),"ALTER TABLE "&amp;W152&amp;" CHANGE "&amp;C152&amp;" "&amp;C152&amp;" "&amp;F152&amp;" CHARACTER SET utf8mb4 COLLATE utf8mb4_unicode_ci;","")))</f>
        <v/>
      </c>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2.8" hidden="false" customHeight="false" outlineLevel="0" collapsed="false">
      <c r="A153" s="0"/>
      <c r="B153" s="0"/>
      <c r="C153" s="34" t="s">
        <v>337</v>
      </c>
      <c r="D153" s="29" t="str">
        <f aca="false">IF(B153&lt;&gt;"",B153,IF(D152&lt;&gt;"",D152,""))</f>
        <v>menuhook_signature</v>
      </c>
      <c r="E153" s="29" t="str">
        <f aca="false">LOWER(C153)</f>
        <v>data</v>
      </c>
      <c r="F153" s="35" t="s">
        <v>386</v>
      </c>
      <c r="G153" s="39" t="n">
        <v>255</v>
      </c>
      <c r="H153" s="38"/>
      <c r="I153" s="37"/>
      <c r="J153" s="38"/>
      <c r="K153" s="33" t="str">
        <f aca="false">IF(F153="","",IF(F153="STRING","VARCHAR("&amp;G153&amp;")",F153)&amp;" "&amp;IF(H153="","NOT NULL","")&amp;" "&amp;IF(I153="","","DEFAULT "&amp;I153))</f>
        <v>VARCHAR(255) NOT NULL</v>
      </c>
      <c r="L153" s="29" t="str">
        <f aca="false">IF(J153="pk","PRIMARY KEY ("&amp;E153&amp;")",IF(J153="u","UNIQUE ","")&amp;IF(OR(J153="i",J153="u"),"KEY "&amp;E153&amp;" ("&amp;E153&amp;")",""))</f>
        <v/>
      </c>
      <c r="M153" s="29" t="str">
        <f aca="false">TRIM(E153&amp;" "&amp;K153)&amp;IF(C153="id"," AUTO_INCREMENT","")</f>
        <v>data VARCHAR(255) NOT NULL</v>
      </c>
      <c r="N153" s="29" t="str">
        <f aca="false">IF(M153="","",IF(N152="",N152,N152&amp;", ")&amp;M153)</f>
        <v>id INT NOT NULL AUTO_INCREMENT, data VARCHAR(255) NOT NULL</v>
      </c>
      <c r="O153" s="29" t="str">
        <f aca="false">IF(E153="","",O152&amp;IF(L153="","",", "&amp;L153))</f>
        <v>, PRIMARY KEY (id)</v>
      </c>
      <c r="P153" s="29" t="str">
        <f aca="false">IF(AND(E153&lt;&gt;"",E154=""),"DROP TABLE IF EXISTS "&amp;D153&amp;"; ","")</f>
        <v/>
      </c>
      <c r="Q153" s="29" t="str">
        <f aca="false">IF(AND(E153&lt;&gt;"",E154=""),"CREATE TABLE IF NOT EXISTS "&amp;D153&amp;" ( "&amp;N153&amp;" "&amp;O153&amp;" ) ENGINE=InnoDB  DEFAULT CHARSET=utf8mb4 AUTO_INCREMENT=1 ;","")</f>
        <v/>
      </c>
      <c r="R153" s="29" t="str">
        <f aca="false">P153&amp;Q153</f>
        <v/>
      </c>
      <c r="S153" s="0"/>
      <c r="T153" s="0"/>
      <c r="U153" s="0"/>
      <c r="V153" s="0"/>
      <c r="W153" s="0" t="str">
        <f aca="false">IF(B153&lt;&gt;"",B153,W152)</f>
        <v>menuhook_signature</v>
      </c>
      <c r="X153" s="0" t="str">
        <f aca="false">IF(B153&lt;&gt;"","ALTER TABLE "&amp;B153&amp;" CONVERT TO CHARACTER SET utf8mb4 COLLATE utf8mb4_unicode_ci;",IF(F153="STRING","ALTER TABLE "&amp;W153&amp;" CHANGE "&amp;C153&amp;" "&amp;C153&amp;" VARCHAR("&amp;G153&amp;") CHARACTER SET utf8mb4 COLLATE utf8mb4_unicode_ci;",IF(OR(F153="TEXT",F153="LONGTEXT"),"ALTER TABLE "&amp;W153&amp;" CHANGE "&amp;C153&amp;" "&amp;C153&amp;" "&amp;F153&amp;" CHARACTER SET utf8mb4 COLLATE utf8mb4_unicode_ci;","")))</f>
        <v>ALTER TABLE menuhook_signature CHANGE data data VARCHAR(255) CHARACTER SET utf8mb4 COLLATE utf8mb4_unicode_ci;</v>
      </c>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2.8" hidden="false" customHeight="false" outlineLevel="0" collapsed="false">
      <c r="A154" s="0"/>
      <c r="B154" s="0"/>
      <c r="C154" s="34" t="s">
        <v>471</v>
      </c>
      <c r="D154" s="29" t="str">
        <f aca="false">IF(B154&lt;&gt;"",B154,IF(D153&lt;&gt;"",D153,""))</f>
        <v>menuhook_signature</v>
      </c>
      <c r="E154" s="29" t="str">
        <f aca="false">LOWER(C154)</f>
        <v>signature</v>
      </c>
      <c r="F154" s="35" t="s">
        <v>386</v>
      </c>
      <c r="G154" s="39" t="n">
        <v>32</v>
      </c>
      <c r="H154" s="38"/>
      <c r="I154" s="38"/>
      <c r="J154" s="37"/>
      <c r="K154" s="33" t="str">
        <f aca="false">IF(F154="","",IF(F154="STRING","VARCHAR("&amp;G154&amp;")",F154)&amp;" "&amp;IF(H154="","NOT NULL","")&amp;" "&amp;IF(I154="","","DEFAULT "&amp;I154))</f>
        <v>VARCHAR(32) NOT NULL</v>
      </c>
      <c r="L154" s="29" t="str">
        <f aca="false">IF(J154="pk","PRIMARY KEY ("&amp;E154&amp;")",IF(J154="u","UNIQUE ","")&amp;IF(OR(J154="i",J154="u"),"KEY "&amp;E154&amp;" ("&amp;E154&amp;")",""))</f>
        <v/>
      </c>
      <c r="M154" s="29" t="str">
        <f aca="false">TRIM(E154&amp;" "&amp;K154)&amp;IF(C154="id"," AUTO_INCREMENT","")</f>
        <v>signature VARCHAR(32) NOT NULL</v>
      </c>
      <c r="N154" s="29" t="str">
        <f aca="false">IF(M154="","",IF(N153="",N153,N153&amp;", ")&amp;M154)</f>
        <v>id INT NOT NULL AUTO_INCREMENT, data VARCHAR(255) NOT NULL, signature VARCHAR(32) NOT NULL</v>
      </c>
      <c r="O154" s="29" t="str">
        <f aca="false">IF(E154="","",O153&amp;IF(L154="","",", "&amp;L154))</f>
        <v>, PRIMARY KEY (id)</v>
      </c>
      <c r="P154" s="29" t="str">
        <f aca="false">IF(AND(E154&lt;&gt;"",E155=""),"DROP TABLE IF EXISTS "&amp;D154&amp;"; ","")</f>
        <v/>
      </c>
      <c r="Q154" s="29" t="str">
        <f aca="false">IF(AND(E154&lt;&gt;"",E155=""),"CREATE TABLE IF NOT EXISTS "&amp;D154&amp;" ( "&amp;N154&amp;" "&amp;O154&amp;" ) ENGINE=InnoDB  DEFAULT CHARSET=utf8mb4 AUTO_INCREMENT=1 ;","")</f>
        <v/>
      </c>
      <c r="R154" s="29" t="str">
        <f aca="false">P154&amp;Q154</f>
        <v/>
      </c>
      <c r="S154" s="0"/>
      <c r="T154" s="0"/>
      <c r="U154" s="0"/>
      <c r="V154" s="0"/>
      <c r="W154" s="0" t="str">
        <f aca="false">IF(B154&lt;&gt;"",B154,W153)</f>
        <v>menuhook_signature</v>
      </c>
      <c r="X154" s="0" t="str">
        <f aca="false">IF(B154&lt;&gt;"","ALTER TABLE "&amp;B154&amp;" CONVERT TO CHARACTER SET utf8mb4 COLLATE utf8mb4_unicode_ci;",IF(F154="STRING","ALTER TABLE "&amp;W154&amp;" CHANGE "&amp;C154&amp;" "&amp;C154&amp;" VARCHAR("&amp;G154&amp;") CHARACTER SET utf8mb4 COLLATE utf8mb4_unicode_ci;",IF(OR(F154="TEXT",F154="LONGTEXT"),"ALTER TABLE "&amp;W154&amp;" CHANGE "&amp;C154&amp;" "&amp;C154&amp;" "&amp;F154&amp;" CHARACTER SET utf8mb4 COLLATE utf8mb4_unicode_ci;","")))</f>
        <v>ALTER TABLE menuhook_signature CHANGE signature signature VARCHAR(32) CHARACTER SET utf8mb4 COLLATE utf8mb4_unicode_ci;</v>
      </c>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12.8" hidden="false" customHeight="false" outlineLevel="0" collapsed="false">
      <c r="A155" s="0"/>
      <c r="B155" s="0"/>
      <c r="C155" s="34" t="s">
        <v>390</v>
      </c>
      <c r="D155" s="29" t="str">
        <f aca="false">IF(B155&lt;&gt;"",B155,IF(D154&lt;&gt;"",D154,""))</f>
        <v>menuhook_signature</v>
      </c>
      <c r="E155" s="29" t="str">
        <f aca="false">LOWER(C155)</f>
        <v>deleted</v>
      </c>
      <c r="F155" s="35" t="s">
        <v>391</v>
      </c>
      <c r="G155" s="36"/>
      <c r="H155" s="38" t="s">
        <v>392</v>
      </c>
      <c r="I155" s="38" t="s">
        <v>393</v>
      </c>
      <c r="J155" s="38" t="s">
        <v>384</v>
      </c>
      <c r="K155" s="33" t="str">
        <f aca="false">IF(F155="","",IF(F155="STRING","VARCHAR("&amp;G155&amp;")",F155)&amp;" "&amp;IF(H155="","NOT NULL","")&amp;" "&amp;IF(I155="","","DEFAULT "&amp;I155))</f>
        <v>DATETIME  DEFAULT NULL</v>
      </c>
      <c r="L155" s="29" t="str">
        <f aca="false">IF(J155="pk","PRIMARY KEY ("&amp;E155&amp;")",IF(J155="u","UNIQUE ","")&amp;IF(OR(J155="i",J155="u"),"KEY "&amp;E155&amp;" ("&amp;E155&amp;")",""))</f>
        <v>KEY deleted (deleted)</v>
      </c>
      <c r="M155" s="29" t="str">
        <f aca="false">TRIM(E155&amp;" "&amp;K155)&amp;IF(C155="id"," AUTO_INCREMENT","")</f>
        <v>deleted DATETIME DEFAULT NULL</v>
      </c>
      <c r="N155" s="29" t="str">
        <f aca="false">IF(M155="","",IF(N154="",N154,N154&amp;", ")&amp;M155)</f>
        <v>id INT NOT NULL AUTO_INCREMENT, data VARCHAR(255) NOT NULL, signature VARCHAR(32) NOT NULL, deleted DATETIME DEFAULT NULL</v>
      </c>
      <c r="O155" s="29" t="str">
        <f aca="false">IF(E155="","",O154&amp;IF(L155="","",", "&amp;L155))</f>
        <v>, PRIMARY KEY (id), KEY deleted (deleted)</v>
      </c>
      <c r="P155" s="29" t="str">
        <f aca="false">IF(AND(E155&lt;&gt;"",E156=""),"DROP TABLE IF EXISTS "&amp;D155&amp;"; ","")</f>
        <v/>
      </c>
      <c r="Q155" s="29" t="str">
        <f aca="false">IF(AND(E155&lt;&gt;"",E156=""),"CREATE TABLE IF NOT EXISTS "&amp;D155&amp;" ( "&amp;N155&amp;" "&amp;O155&amp;" ) ENGINE=InnoDB  DEFAULT CHARSET=utf8mb4 AUTO_INCREMENT=1 ;","")</f>
        <v/>
      </c>
      <c r="R155" s="29" t="str">
        <f aca="false">P155&amp;Q155</f>
        <v/>
      </c>
      <c r="S155" s="0"/>
      <c r="T155" s="0"/>
      <c r="U155" s="0"/>
      <c r="V155" s="0"/>
      <c r="W155" s="0" t="str">
        <f aca="false">IF(B155&lt;&gt;"",B155,W154)</f>
        <v>menuhook_signature</v>
      </c>
      <c r="X155" s="0" t="str">
        <f aca="false">IF(B155&lt;&gt;"","ALTER TABLE "&amp;B155&amp;" CONVERT TO CHARACTER SET utf8mb4 COLLATE utf8mb4_unicode_ci;",IF(F155="STRING","ALTER TABLE "&amp;W155&amp;" CHANGE "&amp;C155&amp;" "&amp;C155&amp;" VARCHAR("&amp;G155&amp;") CHARACTER SET utf8mb4 COLLATE utf8mb4_unicode_ci;",IF(OR(F155="TEXT",F155="LONGTEXT"),"ALTER TABLE "&amp;W155&amp;" CHANGE "&amp;C155&amp;" "&amp;C155&amp;" "&amp;F155&amp;" CHARACTER SET utf8mb4 COLLATE utf8mb4_unicode_ci;","")))</f>
        <v/>
      </c>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2.8" hidden="false" customHeight="false" outlineLevel="0" collapsed="false">
      <c r="A156" s="0"/>
      <c r="B156" s="0"/>
      <c r="C156" s="34" t="s">
        <v>394</v>
      </c>
      <c r="D156" s="29" t="str">
        <f aca="false">IF(B156&lt;&gt;"",B156,IF(D155&lt;&gt;"",D155,""))</f>
        <v>menuhook_signature</v>
      </c>
      <c r="E156" s="29" t="str">
        <f aca="false">LOWER(C156)</f>
        <v>updated</v>
      </c>
      <c r="F156" s="35" t="s">
        <v>395</v>
      </c>
      <c r="G156" s="36" t="s">
        <v>36</v>
      </c>
      <c r="H156" s="38" t="s">
        <v>36</v>
      </c>
      <c r="I156" s="38" t="s">
        <v>396</v>
      </c>
      <c r="J156" s="38" t="s">
        <v>384</v>
      </c>
      <c r="K156" s="33" t="str">
        <f aca="false">IF(F156="","",IF(F156="STRING","VARCHAR("&amp;G156&amp;")",F156)&amp;" "&amp;IF(H156="","NOT NULL","")&amp;" "&amp;IF(I156="","","DEFAULT "&amp;I156))</f>
        <v>TIMESTAMP  DEFAULT CURRENT_TIMESTAMP ON UPDATE CURRENT_TIMESTAMP</v>
      </c>
      <c r="L156" s="29" t="str">
        <f aca="false">IF(J156="pk","PRIMARY KEY ("&amp;E156&amp;")",IF(J156="u","UNIQUE ","")&amp;IF(OR(J156="i",J156="u"),"KEY "&amp;E156&amp;" ("&amp;E156&amp;")",""))</f>
        <v>KEY updated (updated)</v>
      </c>
      <c r="M156" s="29" t="str">
        <f aca="false">TRIM(E156&amp;" "&amp;K156)&amp;IF(C156="id"," AUTO_INCREMENT","")</f>
        <v>updated TIMESTAMP DEFAULT CURRENT_TIMESTAMP ON UPDATE CURRENT_TIMESTAMP</v>
      </c>
      <c r="N156" s="29" t="str">
        <f aca="false">IF(M156="","",IF(N155="",N155,N155&amp;", ")&amp;M156)</f>
        <v>id INT NOT NULL AUTO_INCREMENT, data VARCHAR(255) NOT NULL, signature VARCHAR(32) NOT NULL, deleted DATETIME DEFAULT NULL, updated TIMESTAMP DEFAULT CURRENT_TIMESTAMP ON UPDATE CURRENT_TIMESTAMP</v>
      </c>
      <c r="O156" s="29" t="str">
        <f aca="false">IF(E156="","",O155&amp;IF(L156="","",", "&amp;L156))</f>
        <v>, PRIMARY KEY (id), KEY deleted (deleted), KEY updated (updated)</v>
      </c>
      <c r="P156" s="29" t="str">
        <f aca="false">IF(AND(E156&lt;&gt;"",E157=""),"DROP TABLE IF EXISTS "&amp;D156&amp;"; ","")</f>
        <v/>
      </c>
      <c r="Q156" s="29" t="str">
        <f aca="false">IF(AND(E156&lt;&gt;"",E157=""),"CREATE TABLE IF NOT EXISTS "&amp;D156&amp;" ( "&amp;N156&amp;" "&amp;O156&amp;" ) ENGINE=InnoDB  DEFAULT CHARSET=utf8mb4 AUTO_INCREMENT=1 ;","")</f>
        <v/>
      </c>
      <c r="R156" s="29" t="str">
        <f aca="false">P156&amp;Q156</f>
        <v/>
      </c>
      <c r="S156" s="0"/>
      <c r="T156" s="0"/>
      <c r="U156" s="0"/>
      <c r="V156" s="0"/>
      <c r="W156" s="0" t="str">
        <f aca="false">IF(B156&lt;&gt;"",B156,W155)</f>
        <v>menuhook_signature</v>
      </c>
      <c r="X156" s="0" t="str">
        <f aca="false">IF(B156&lt;&gt;"","ALTER TABLE "&amp;B156&amp;" CONVERT TO CHARACTER SET utf8mb4 COLLATE utf8mb4_unicode_ci;",IF(F156="STRING","ALTER TABLE "&amp;W156&amp;" CHANGE "&amp;C156&amp;" "&amp;C156&amp;" VARCHAR("&amp;G156&amp;") CHARACTER SET utf8mb4 COLLATE utf8mb4_unicode_ci;",IF(OR(F156="TEXT",F156="LONGTEXT"),"ALTER TABLE "&amp;W156&amp;" CHANGE "&amp;C156&amp;" "&amp;C156&amp;" "&amp;F156&amp;" CHARACTER SET utf8mb4 COLLATE utf8mb4_unicode_ci;","")))</f>
        <v/>
      </c>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12.8" hidden="false" customHeight="false" outlineLevel="0" collapsed="false">
      <c r="A157" s="0"/>
      <c r="B157" s="0"/>
      <c r="C157" s="34" t="s">
        <v>397</v>
      </c>
      <c r="D157" s="29" t="str">
        <f aca="false">IF(B157&lt;&gt;"",B157,IF(D156&lt;&gt;"",D156,""))</f>
        <v>menuhook_signature</v>
      </c>
      <c r="E157" s="29" t="str">
        <f aca="false">LOWER(C157)</f>
        <v>rand</v>
      </c>
      <c r="F157" s="35" t="s">
        <v>386</v>
      </c>
      <c r="G157" s="36" t="n">
        <v>8</v>
      </c>
      <c r="H157" s="38"/>
      <c r="I157" s="38" t="n">
        <v>12345678</v>
      </c>
      <c r="J157" s="38"/>
      <c r="K157" s="33" t="str">
        <f aca="false">IF(F157="","",IF(F157="STRING","VARCHAR("&amp;G157&amp;")",F157)&amp;" "&amp;IF(H157="","NOT NULL","")&amp;" "&amp;IF(I157="","","DEFAULT "&amp;I157))</f>
        <v>VARCHAR(8) NOT NULL DEFAULT 12345678</v>
      </c>
      <c r="L157" s="29" t="str">
        <f aca="false">IF(J157="pk","PRIMARY KEY ("&amp;E157&amp;")",IF(J157="u","UNIQUE ","")&amp;IF(OR(J157="i",J157="u"),"KEY "&amp;E157&amp;" ("&amp;E157&amp;")",""))</f>
        <v/>
      </c>
      <c r="M157" s="29" t="str">
        <f aca="false">TRIM(E157&amp;" "&amp;K157)&amp;IF(C157="id"," AUTO_INCREMENT","")</f>
        <v>rand VARCHAR(8) NOT NULL DEFAULT 12345678</v>
      </c>
      <c r="N157" s="29" t="str">
        <f aca="false">IF(M157="","",IF(N156="",N156,N156&amp;", ")&amp;M157)</f>
        <v>id INT NOT NULL AUTO_INCREMENT, data VARCHAR(255) NOT NULL, signature VARCHAR(32) NOT NULL, deleted DATETIME DEFAULT NULL, updated TIMESTAMP DEFAULT CURRENT_TIMESTAMP ON UPDATE CURRENT_TIMESTAMP, rand VARCHAR(8) NOT NULL DEFAULT 12345678</v>
      </c>
      <c r="O157" s="29" t="str">
        <f aca="false">IF(E157="","",O156&amp;IF(L157="","",", "&amp;L157))</f>
        <v>, PRIMARY KEY (id), KEY deleted (deleted), KEY updated (updated)</v>
      </c>
      <c r="P157" s="29" t="str">
        <f aca="false">IF(AND(E157&lt;&gt;"",E158=""),"DROP TABLE IF EXISTS "&amp;D157&amp;"; ","")</f>
        <v>DROP TABLE IF EXISTS menuhook_signature;</v>
      </c>
      <c r="Q157" s="29" t="str">
        <f aca="false">IF(AND(E157&lt;&gt;"",E158=""),"CREATE TABLE IF NOT EXISTS "&amp;D157&amp;" ( "&amp;N157&amp;" "&amp;O157&amp;" ) ENGINE=InnoDB  DEFAULT CHARSET=utf8mb4 AUTO_INCREMENT=1 ;","")</f>
        <v>CREATE TABLE IF NOT EXISTS menuhook_signature ( id INT NOT NULL AUTO_INCREMENT, data VARCHAR(255) NOT NULL, signature VARCHAR(32) NOT NULL, deleted DATETIME DEFAULT NULL, updated TIMESTAMP DEFAULT CURRENT_TIMESTAMP ON UPDATE CURRENT_TIMESTAMP, rand VARCHAR(8) NOT NULL DEFAULT 12345678 , PRIMARY KEY (id), KEY deleted (deleted), KEY updated (updated) ) ENGINE=InnoDB  DEFAULT CHARSET=utf8mb4 AUTO_INCREMENT=1 ;</v>
      </c>
      <c r="R157" s="29" t="str">
        <f aca="false">P157&amp;Q157</f>
        <v>DROP TABLE IF EXISTS menuhook_signature; CREATE TABLE IF NOT EXISTS menuhook_signature ( id INT NOT NULL AUTO_INCREMENT, data VARCHAR(255) NOT NULL, signature VARCHAR(32) NOT NULL, deleted DATETIME DEFAULT NULL, updated TIMESTAMP DEFAULT CURRENT_TIMESTAMP ON UPDATE CURRENT_TIMESTAMP, rand VARCHAR(8) NOT NULL DEFAULT 12345678 , PRIMARY KEY (id), KEY deleted (deleted), KEY updated (updated) ) ENGINE=InnoDB  DEFAULT CHARSET=utf8mb4 AUTO_INCREMENT=1 ;</v>
      </c>
      <c r="S157" s="0"/>
      <c r="T157" s="0"/>
      <c r="U157" s="0"/>
      <c r="V157" s="0"/>
      <c r="W157" s="0" t="str">
        <f aca="false">IF(B157&lt;&gt;"",B157,W156)</f>
        <v>menuhook_signature</v>
      </c>
      <c r="X157" s="0" t="str">
        <f aca="false">IF(B157&lt;&gt;"","ALTER TABLE "&amp;B157&amp;" CONVERT TO CHARACTER SET utf8mb4 COLLATE utf8mb4_unicode_ci;",IF(F157="STRING","ALTER TABLE "&amp;W157&amp;" CHANGE "&amp;C157&amp;" "&amp;C157&amp;" VARCHAR("&amp;G157&amp;") CHARACTER SET utf8mb4 COLLATE utf8mb4_unicode_ci;",IF(OR(F157="TEXT",F157="LONGTEXT"),"ALTER TABLE "&amp;W157&amp;" CHANGE "&amp;C157&amp;" "&amp;C157&amp;" "&amp;F157&amp;" CHARACTER SET utf8mb4 COLLATE utf8mb4_unicode_ci;","")))</f>
        <v>ALTER TABLE menuhook_signature CHANGE rand rand VARCHAR(8) CHARACTER SET utf8mb4 COLLATE utf8mb4_unicode_ci;</v>
      </c>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12.8" hidden="false" customHeight="false" outlineLevel="0" collapsed="false">
      <c r="A158" s="0"/>
      <c r="B158" s="0"/>
      <c r="C158" s="34"/>
      <c r="D158" s="29" t="str">
        <f aca="false">IF(B158&lt;&gt;"",B158,IF(D157&lt;&gt;"",D157,""))</f>
        <v>menuhook_signature</v>
      </c>
      <c r="E158" s="29" t="str">
        <f aca="false">LOWER(C158)</f>
        <v/>
      </c>
      <c r="F158" s="35"/>
      <c r="G158" s="36"/>
      <c r="H158" s="38"/>
      <c r="I158" s="38"/>
      <c r="J158" s="38"/>
      <c r="K158" s="33" t="str">
        <f aca="false">IF(F158="","",IF(F158="STRING","VARCHAR("&amp;G158&amp;")",F158)&amp;" "&amp;IF(H158="","NOT NULL","")&amp;" "&amp;IF(I158="","","DEFAULT "&amp;I158))</f>
        <v/>
      </c>
      <c r="L158" s="29" t="str">
        <f aca="false">IF(J158="pk","PRIMARY KEY ("&amp;E158&amp;")",IF(J158="u","UNIQUE ","")&amp;IF(OR(J158="i",J158="u"),"KEY "&amp;E158&amp;" ("&amp;E158&amp;")",""))</f>
        <v/>
      </c>
      <c r="M158" s="29" t="str">
        <f aca="false">TRIM(E158&amp;" "&amp;K158)&amp;IF(C158="id"," AUTO_INCREMENT","")</f>
        <v/>
      </c>
      <c r="N158" s="29" t="str">
        <f aca="false">IF(M158="","",IF(N157="",N157,N157&amp;", ")&amp;M158)</f>
        <v/>
      </c>
      <c r="O158" s="29" t="str">
        <f aca="false">IF(E158="","",O157&amp;IF(L158="","",", "&amp;L158))</f>
        <v/>
      </c>
      <c r="P158" s="29" t="str">
        <f aca="false">IF(AND(E158&lt;&gt;"",E159=""),"DROP TABLE IF EXISTS "&amp;D158&amp;"; ","")</f>
        <v/>
      </c>
      <c r="Q158" s="29" t="str">
        <f aca="false">IF(AND(E158&lt;&gt;"",E159=""),"CREATE TABLE IF NOT EXISTS "&amp;D158&amp;" ( "&amp;N158&amp;" "&amp;O158&amp;" ) ENGINE=InnoDB  DEFAULT CHARSET=utf8mb4 AUTO_INCREMENT=1 ;","")</f>
        <v/>
      </c>
      <c r="R158" s="29" t="str">
        <f aca="false">P158&amp;Q158</f>
        <v/>
      </c>
      <c r="S158" s="0"/>
      <c r="T158" s="0"/>
      <c r="U158" s="0"/>
      <c r="V158" s="0"/>
      <c r="W158" s="0" t="str">
        <f aca="false">IF(B158&lt;&gt;"",B158,W157)</f>
        <v>menuhook_signature</v>
      </c>
      <c r="X158" s="0" t="str">
        <f aca="false">IF(B158&lt;&gt;"","ALTER TABLE "&amp;B158&amp;" CONVERT TO CHARACTER SET utf8mb4 COLLATE utf8mb4_unicode_ci;",IF(F158="STRING","ALTER TABLE "&amp;W158&amp;" CHANGE "&amp;C158&amp;" "&amp;C158&amp;" VARCHAR("&amp;G158&amp;") CHARACTER SET utf8mb4 COLLATE utf8mb4_unicode_ci;",IF(OR(F158="TEXT",F158="LONGTEXT"),"ALTER TABLE "&amp;W158&amp;" CHANGE "&amp;C158&amp;" "&amp;C158&amp;" "&amp;F158&amp;" CHARACTER SET utf8mb4 COLLATE utf8mb4_unicode_ci;","")))</f>
        <v/>
      </c>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s="26" customFormat="true" ht="12.8" hidden="false" customHeight="false" outlineLevel="0" collapsed="false">
      <c r="B159" s="27" t="s">
        <v>472</v>
      </c>
      <c r="C159" s="28"/>
      <c r="D159" s="29" t="str">
        <f aca="false">IF(B159&lt;&gt;"",B159,IF(D158&lt;&gt;"",D158,""))</f>
        <v>datahelper_data</v>
      </c>
      <c r="E159" s="29" t="str">
        <f aca="false">LOWER(C159)</f>
        <v/>
      </c>
      <c r="F159" s="30"/>
      <c r="G159" s="31"/>
      <c r="H159" s="32"/>
      <c r="I159" s="32"/>
      <c r="J159" s="32"/>
      <c r="K159" s="33" t="str">
        <f aca="false">IF(F159="","",IF(F159="STRING","VARCHAR("&amp;G159&amp;")",F159)&amp;" "&amp;IF(H159="","NOT NULL","")&amp;" "&amp;IF(I159="","","DEFAULT "&amp;I159))</f>
        <v/>
      </c>
      <c r="L159" s="29" t="str">
        <f aca="false">IF(J159="pk","PRIMARY KEY ("&amp;E159&amp;")",IF(J159="u","UNIQUE ","")&amp;IF(OR(J159="i",J159="u"),"KEY "&amp;E159&amp;" ("&amp;E159&amp;")",""))</f>
        <v/>
      </c>
      <c r="M159" s="29" t="str">
        <f aca="false">TRIM(E159&amp;" "&amp;K159)&amp;IF(C159="id"," AUTO_INCREMENT","")</f>
        <v/>
      </c>
      <c r="N159" s="29" t="str">
        <f aca="false">IF(M159="","",IF(N158="",N158,N158&amp;", ")&amp;M159)</f>
        <v/>
      </c>
      <c r="O159" s="29" t="str">
        <f aca="false">IF(E159="","",O158&amp;IF(L159="","",", "&amp;L159))</f>
        <v/>
      </c>
      <c r="P159" s="29" t="str">
        <f aca="false">IF(AND(E159&lt;&gt;"",E160=""),"DROP TABLE IF EXISTS "&amp;D159&amp;"; ","")</f>
        <v/>
      </c>
      <c r="Q159" s="29" t="str">
        <f aca="false">IF(AND(E159&lt;&gt;"",E160=""),"CREATE TABLE IF NOT EXISTS "&amp;D159&amp;" ( "&amp;N159&amp;" "&amp;O159&amp;" ) ENGINE=InnoDB  DEFAULT CHARSET=utf8mb4 AUTO_INCREMENT=1 ;","")</f>
        <v/>
      </c>
      <c r="R159" s="29" t="str">
        <f aca="false">P159&amp;Q159</f>
        <v/>
      </c>
      <c r="W159" s="26" t="str">
        <f aca="false">IF(B159&lt;&gt;"",B159,W158)</f>
        <v>datahelper_data</v>
      </c>
      <c r="X159" s="26" t="str">
        <f aca="false">IF(B159&lt;&gt;"","ALTER TABLE "&amp;B159&amp;" CONVERT TO CHARACTER SET utf8mb4 COLLATE utf8mb4_unicode_ci;",IF(F159="STRING","ALTER TABLE "&amp;W159&amp;" CHANGE "&amp;C159&amp;" "&amp;C159&amp;" VARCHAR("&amp;G159&amp;") CHARACTER SET utf8mb4 COLLATE utf8mb4_unicode_ci;",IF(OR(F159="TEXT",F159="LONGTEXT"),"ALTER TABLE "&amp;W159&amp;" CHANGE "&amp;C159&amp;" "&amp;C159&amp;" "&amp;F159&amp;" CHARACTER SET utf8mb4 COLLATE utf8mb4_unicode_ci;","")))</f>
        <v>ALTER TABLE datahelper_data CONVERT TO CHARACTER SET utf8mb4 COLLATE utf8mb4_unicode_ci;</v>
      </c>
    </row>
    <row r="160" customFormat="false" ht="12.8" hidden="false" customHeight="false" outlineLevel="0" collapsed="false">
      <c r="A160" s="0"/>
      <c r="B160" s="0"/>
      <c r="C160" s="34" t="s">
        <v>245</v>
      </c>
      <c r="D160" s="29" t="str">
        <f aca="false">IF(B160&lt;&gt;"",B160,IF(D159&lt;&gt;"",D159,""))</f>
        <v>datahelper_data</v>
      </c>
      <c r="E160" s="29" t="str">
        <f aca="false">LOWER(C160)</f>
        <v>id</v>
      </c>
      <c r="F160" s="35" t="s">
        <v>381</v>
      </c>
      <c r="G160" s="36"/>
      <c r="H160" s="37"/>
      <c r="I160" s="37"/>
      <c r="J160" s="38" t="s">
        <v>382</v>
      </c>
      <c r="K160" s="33" t="str">
        <f aca="false">IF(F160="","",IF(F160="STRING","VARCHAR("&amp;G160&amp;")",F160)&amp;" "&amp;IF(H160="","NOT NULL","")&amp;" "&amp;IF(I160="","","DEFAULT "&amp;I160))</f>
        <v>INT NOT NULL</v>
      </c>
      <c r="L160" s="29" t="str">
        <f aca="false">IF(J160="pk","PRIMARY KEY ("&amp;E160&amp;")",IF(J160="u","UNIQUE ","")&amp;IF(OR(J160="i",J160="u"),"KEY "&amp;E160&amp;" ("&amp;E160&amp;")",""))</f>
        <v>PRIMARY KEY (id)</v>
      </c>
      <c r="M160" s="29" t="str">
        <f aca="false">TRIM(E160&amp;" "&amp;K160)&amp;IF(C160="id"," AUTO_INCREMENT","")</f>
        <v>id INT NOT NULL AUTO_INCREMENT</v>
      </c>
      <c r="N160" s="29" t="str">
        <f aca="false">IF(M160="","",IF(N159="",N159,N159&amp;", ")&amp;M160)</f>
        <v>id INT NOT NULL AUTO_INCREMENT</v>
      </c>
      <c r="O160" s="29" t="str">
        <f aca="false">IF(E160="","",O159&amp;IF(L160="","",", "&amp;L160))</f>
        <v>, PRIMARY KEY (id)</v>
      </c>
      <c r="P160" s="29" t="str">
        <f aca="false">IF(AND(E160&lt;&gt;"",E161=""),"DROP TABLE IF EXISTS "&amp;D160&amp;"; ","")</f>
        <v/>
      </c>
      <c r="Q160" s="29" t="str">
        <f aca="false">IF(AND(E160&lt;&gt;"",E161=""),"CREATE TABLE IF NOT EXISTS "&amp;D160&amp;" ( "&amp;N160&amp;" "&amp;O160&amp;" ) ENGINE=InnoDB  DEFAULT CHARSET=utf8mb4 AUTO_INCREMENT=1 ;","")</f>
        <v/>
      </c>
      <c r="R160" s="29" t="str">
        <f aca="false">P160&amp;Q160</f>
        <v/>
      </c>
      <c r="S160" s="0"/>
      <c r="T160" s="0"/>
      <c r="U160" s="0"/>
      <c r="V160" s="0"/>
      <c r="W160" s="0" t="str">
        <f aca="false">IF(B160&lt;&gt;"",B160,W159)</f>
        <v>datahelper_data</v>
      </c>
      <c r="X160" s="0" t="str">
        <f aca="false">IF(B160&lt;&gt;"","ALTER TABLE "&amp;B160&amp;" CONVERT TO CHARACTER SET utf8mb4 COLLATE utf8mb4_unicode_ci;",IF(F160="STRING","ALTER TABLE "&amp;W160&amp;" CHANGE "&amp;C160&amp;" "&amp;C160&amp;" VARCHAR("&amp;G160&amp;") CHARACTER SET utf8mb4 COLLATE utf8mb4_unicode_ci;",IF(OR(F160="TEXT",F160="LONGTEXT"),"ALTER TABLE "&amp;W160&amp;" CHANGE "&amp;C160&amp;" "&amp;C160&amp;" "&amp;F160&amp;" CHARACTER SET utf8mb4 COLLATE utf8mb4_unicode_ci;","")))</f>
        <v/>
      </c>
      <c r="Y160" s="0"/>
      <c r="Z160" s="0"/>
      <c r="AA160" s="0"/>
      <c r="AB160" s="0"/>
      <c r="AC160" s="0"/>
      <c r="AD160" s="0"/>
      <c r="AE160" s="0"/>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c r="AMG160" s="0"/>
      <c r="AMH160" s="0"/>
      <c r="AMI160" s="0"/>
      <c r="AMJ160" s="0"/>
    </row>
    <row r="161" customFormat="false" ht="12.8" hidden="false" customHeight="false" outlineLevel="0" collapsed="false">
      <c r="A161" s="0"/>
      <c r="B161" s="0"/>
      <c r="C161" s="34" t="s">
        <v>409</v>
      </c>
      <c r="D161" s="29" t="str">
        <f aca="false">IF(B161&lt;&gt;"",B161,IF(D160&lt;&gt;"",D160,""))</f>
        <v>datahelper_data</v>
      </c>
      <c r="E161" s="29" t="str">
        <f aca="false">LOWER(C161)</f>
        <v>bbcode_cmid</v>
      </c>
      <c r="F161" s="35" t="s">
        <v>381</v>
      </c>
      <c r="G161" s="39"/>
      <c r="H161" s="37"/>
      <c r="I161" s="37"/>
      <c r="J161" s="44" t="s">
        <v>384</v>
      </c>
      <c r="K161" s="33" t="str">
        <f aca="false">IF(F161="","",IF(F161="STRING","VARCHAR("&amp;G161&amp;")",F161)&amp;" "&amp;IF(H161="","NOT NULL","")&amp;" "&amp;IF(I161="","","DEFAULT "&amp;I161))</f>
        <v>INT NOT NULL</v>
      </c>
      <c r="L161" s="29" t="str">
        <f aca="false">IF(J161="pk","PRIMARY KEY ("&amp;E161&amp;")",IF(J161="u","UNIQUE ","")&amp;IF(OR(J161="i",J161="u"),"KEY "&amp;E161&amp;" ("&amp;E161&amp;")",""))</f>
        <v>KEY bbcode_cmid (bbcode_cmid)</v>
      </c>
      <c r="M161" s="29" t="str">
        <f aca="false">TRIM(E161&amp;" "&amp;K161)&amp;IF(C161="id"," AUTO_INCREMENT","")</f>
        <v>bbcode_cmid INT NOT NULL</v>
      </c>
      <c r="N161" s="29" t="str">
        <f aca="false">IF(M161="","",IF(N160="",N160,N160&amp;", ")&amp;M161)</f>
        <v>id INT NOT NULL AUTO_INCREMENT, bbcode_cmid INT NOT NULL</v>
      </c>
      <c r="O161" s="29" t="str">
        <f aca="false">IF(E161="","",O160&amp;IF(L161="","",", "&amp;L161))</f>
        <v>, PRIMARY KEY (id), KEY bbcode_cmid (bbcode_cmid)</v>
      </c>
      <c r="P161" s="29" t="str">
        <f aca="false">IF(AND(E161&lt;&gt;"",E162=""),"DROP TABLE IF EXISTS "&amp;D161&amp;"; ","")</f>
        <v/>
      </c>
      <c r="Q161" s="29" t="str">
        <f aca="false">IF(AND(E161&lt;&gt;"",E162=""),"CREATE TABLE IF NOT EXISTS "&amp;D161&amp;" ( "&amp;N161&amp;" "&amp;O161&amp;" ) ENGINE=InnoDB  DEFAULT CHARSET=utf8mb4 AUTO_INCREMENT=1 ;","")</f>
        <v/>
      </c>
      <c r="R161" s="29" t="str">
        <f aca="false">P161&amp;Q161</f>
        <v/>
      </c>
      <c r="S161" s="0"/>
      <c r="T161" s="0"/>
      <c r="U161" s="0"/>
      <c r="V161" s="0"/>
      <c r="W161" s="0" t="str">
        <f aca="false">IF(B161&lt;&gt;"",B161,W160)</f>
        <v>datahelper_data</v>
      </c>
      <c r="X161" s="0" t="str">
        <f aca="false">IF(B161&lt;&gt;"","ALTER TABLE "&amp;B161&amp;" CONVERT TO CHARACTER SET utf8mb4 COLLATE utf8mb4_unicode_ci;",IF(F161="STRING","ALTER TABLE "&amp;W161&amp;" CHANGE "&amp;C161&amp;" "&amp;C161&amp;" VARCHAR("&amp;G161&amp;") CHARACTER SET utf8mb4 COLLATE utf8mb4_unicode_ci;",IF(OR(F161="TEXT",F161="LONGTEXT"),"ALTER TABLE "&amp;W161&amp;" CHANGE "&amp;C161&amp;" "&amp;C161&amp;" "&amp;F161&amp;" CHARACTER SET utf8mb4 COLLATE utf8mb4_unicode_ci;","")))</f>
        <v/>
      </c>
      <c r="Y161" s="0"/>
      <c r="Z161" s="0"/>
      <c r="AA161" s="0"/>
      <c r="AB161" s="0"/>
      <c r="AC161" s="0"/>
      <c r="AD161" s="0"/>
      <c r="AE161" s="0"/>
      <c r="AF161" s="0"/>
      <c r="AG161" s="0"/>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c r="AMG161" s="0"/>
      <c r="AMH161" s="0"/>
      <c r="AMI161" s="0"/>
      <c r="AMJ161" s="0"/>
    </row>
    <row r="162" customFormat="false" ht="12.8" hidden="false" customHeight="false" outlineLevel="0" collapsed="false">
      <c r="A162" s="0"/>
      <c r="B162" s="0"/>
      <c r="C162" s="34" t="s">
        <v>473</v>
      </c>
      <c r="D162" s="29" t="str">
        <f aca="false">IF(B162&lt;&gt;"",B162,IF(D161&lt;&gt;"",D161,""))</f>
        <v>datahelper_data</v>
      </c>
      <c r="E162" s="29" t="str">
        <f aca="false">LOWER(C162)</f>
        <v>bmuser_id</v>
      </c>
      <c r="F162" s="35" t="s">
        <v>381</v>
      </c>
      <c r="G162" s="39"/>
      <c r="H162" s="38"/>
      <c r="I162" s="37"/>
      <c r="J162" s="44" t="s">
        <v>384</v>
      </c>
      <c r="K162" s="33" t="str">
        <f aca="false">IF(F162="","",IF(F162="STRING","VARCHAR("&amp;G162&amp;")",F162)&amp;" "&amp;IF(H162="","NOT NULL","")&amp;" "&amp;IF(I162="","","DEFAULT "&amp;I162))</f>
        <v>INT NOT NULL</v>
      </c>
      <c r="L162" s="29" t="str">
        <f aca="false">IF(J162="pk","PRIMARY KEY ("&amp;E162&amp;")",IF(J162="u","UNIQUE ","")&amp;IF(OR(J162="i",J162="u"),"KEY "&amp;E162&amp;" ("&amp;E162&amp;")",""))</f>
        <v>KEY bmuser_id (bmuser_id)</v>
      </c>
      <c r="M162" s="29" t="str">
        <f aca="false">TRIM(E162&amp;" "&amp;K162)&amp;IF(C162="id"," AUTO_INCREMENT","")</f>
        <v>bmuser_id INT NOT NULL</v>
      </c>
      <c r="N162" s="29" t="str">
        <f aca="false">IF(M162="","",IF(N161="",N161,N161&amp;", ")&amp;M162)</f>
        <v>id INT NOT NULL AUTO_INCREMENT, bbcode_cmid INT NOT NULL, bmuser_id INT NOT NULL</v>
      </c>
      <c r="O162" s="29" t="str">
        <f aca="false">IF(E162="","",O161&amp;IF(L162="","",", "&amp;L162))</f>
        <v>, PRIMARY KEY (id), KEY bbcode_cmid (bbcode_cmid), KEY bmuser_id (bmuser_id)</v>
      </c>
      <c r="P162" s="29" t="str">
        <f aca="false">IF(AND(E162&lt;&gt;"",E163=""),"DROP TABLE IF EXISTS "&amp;D162&amp;"; ","")</f>
        <v/>
      </c>
      <c r="Q162" s="29" t="str">
        <f aca="false">IF(AND(E162&lt;&gt;"",E163=""),"CREATE TABLE IF NOT EXISTS "&amp;D162&amp;" ( "&amp;N162&amp;" "&amp;O162&amp;" ) ENGINE=InnoDB  DEFAULT CHARSET=utf8mb4 AUTO_INCREMENT=1 ;","")</f>
        <v/>
      </c>
      <c r="R162" s="29" t="str">
        <f aca="false">P162&amp;Q162</f>
        <v/>
      </c>
      <c r="S162" s="0"/>
      <c r="T162" s="0"/>
      <c r="U162" s="0"/>
      <c r="V162" s="0"/>
      <c r="W162" s="0" t="str">
        <f aca="false">IF(B162&lt;&gt;"",B162,W161)</f>
        <v>datahelper_data</v>
      </c>
      <c r="X162" s="0" t="str">
        <f aca="false">IF(B162&lt;&gt;"","ALTER TABLE "&amp;B162&amp;" CONVERT TO CHARACTER SET utf8mb4 COLLATE utf8mb4_unicode_ci;",IF(F162="STRING","ALTER TABLE "&amp;W162&amp;" CHANGE "&amp;C162&amp;" "&amp;C162&amp;" VARCHAR("&amp;G162&amp;") CHARACTER SET utf8mb4 COLLATE utf8mb4_unicode_ci;",IF(OR(F162="TEXT",F162="LONGTEXT"),"ALTER TABLE "&amp;W162&amp;" CHANGE "&amp;C162&amp;" "&amp;C162&amp;" "&amp;F162&amp;" CHARACTER SET utf8mb4 COLLATE utf8mb4_unicode_ci;","")))</f>
        <v/>
      </c>
      <c r="Y162" s="0"/>
      <c r="Z162" s="0"/>
      <c r="AA162" s="0"/>
      <c r="AB162" s="0"/>
      <c r="AC162" s="0"/>
      <c r="AD162" s="0"/>
      <c r="AE162" s="0"/>
      <c r="AF162" s="0"/>
      <c r="AG162" s="0"/>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c r="AMG162" s="0"/>
      <c r="AMH162" s="0"/>
      <c r="AMI162" s="0"/>
      <c r="AMJ162" s="0"/>
    </row>
    <row r="163" customFormat="false" ht="12.8" hidden="false" customHeight="false" outlineLevel="0" collapsed="false">
      <c r="A163" s="0"/>
      <c r="B163" s="0"/>
      <c r="C163" s="34" t="s">
        <v>419</v>
      </c>
      <c r="D163" s="29" t="str">
        <f aca="false">IF(B163&lt;&gt;"",B163,IF(D162&lt;&gt;"",D162,""))</f>
        <v>datahelper_data</v>
      </c>
      <c r="E163" s="29" t="str">
        <f aca="false">LOWER(C163)</f>
        <v>name</v>
      </c>
      <c r="F163" s="35" t="s">
        <v>386</v>
      </c>
      <c r="G163" s="39" t="n">
        <v>255</v>
      </c>
      <c r="H163" s="38"/>
      <c r="I163" s="37"/>
      <c r="J163" s="44" t="s">
        <v>384</v>
      </c>
      <c r="K163" s="33" t="str">
        <f aca="false">IF(F163="","",IF(F163="STRING","VARCHAR("&amp;G163&amp;")",F163)&amp;" "&amp;IF(H163="","NOT NULL","")&amp;" "&amp;IF(I163="","","DEFAULT "&amp;I163))</f>
        <v>VARCHAR(255) NOT NULL</v>
      </c>
      <c r="L163" s="29" t="str">
        <f aca="false">IF(J163="pk","PRIMARY KEY ("&amp;E163&amp;")",IF(J163="u","UNIQUE ","")&amp;IF(OR(J163="i",J163="u"),"KEY "&amp;E163&amp;" ("&amp;E163&amp;")",""))</f>
        <v>KEY name (name)</v>
      </c>
      <c r="M163" s="29" t="str">
        <f aca="false">TRIM(E163&amp;" "&amp;K163)&amp;IF(C163="id"," AUTO_INCREMENT","")</f>
        <v>name VARCHAR(255) NOT NULL</v>
      </c>
      <c r="N163" s="29" t="str">
        <f aca="false">IF(M163="","",IF(N162="",N162,N162&amp;", ")&amp;M163)</f>
        <v>id INT NOT NULL AUTO_INCREMENT, bbcode_cmid INT NOT NULL, bmuser_id INT NOT NULL, name VARCHAR(255) NOT NULL</v>
      </c>
      <c r="O163" s="29" t="str">
        <f aca="false">IF(E163="","",O162&amp;IF(L163="","",", "&amp;L163))</f>
        <v>, PRIMARY KEY (id), KEY bbcode_cmid (bbcode_cmid), KEY bmuser_id (bmuser_id), KEY name (name)</v>
      </c>
      <c r="P163" s="29" t="str">
        <f aca="false">IF(AND(E163&lt;&gt;"",E164=""),"DROP TABLE IF EXISTS "&amp;D163&amp;"; ","")</f>
        <v/>
      </c>
      <c r="Q163" s="29" t="str">
        <f aca="false">IF(AND(E163&lt;&gt;"",E164=""),"CREATE TABLE IF NOT EXISTS "&amp;D163&amp;" ( "&amp;N163&amp;" "&amp;O163&amp;" ) ENGINE=InnoDB  DEFAULT CHARSET=utf8mb4 AUTO_INCREMENT=1 ;","")</f>
        <v/>
      </c>
      <c r="R163" s="29" t="str">
        <f aca="false">P163&amp;Q163</f>
        <v/>
      </c>
      <c r="S163" s="0"/>
      <c r="T163" s="0"/>
      <c r="U163" s="0"/>
      <c r="V163" s="0"/>
      <c r="W163" s="0" t="str">
        <f aca="false">IF(B163&lt;&gt;"",B163,W162)</f>
        <v>datahelper_data</v>
      </c>
      <c r="X163" s="0" t="str">
        <f aca="false">IF(B163&lt;&gt;"","ALTER TABLE "&amp;B163&amp;" CONVERT TO CHARACTER SET utf8mb4 COLLATE utf8mb4_unicode_ci;",IF(F163="STRING","ALTER TABLE "&amp;W163&amp;" CHANGE "&amp;C163&amp;" "&amp;C163&amp;" VARCHAR("&amp;G163&amp;") CHARACTER SET utf8mb4 COLLATE utf8mb4_unicode_ci;",IF(OR(F163="TEXT",F163="LONGTEXT"),"ALTER TABLE "&amp;W163&amp;" CHANGE "&amp;C163&amp;" "&amp;C163&amp;" "&amp;F163&amp;" CHARACTER SET utf8mb4 COLLATE utf8mb4_unicode_ci;","")))</f>
        <v>ALTER TABLE datahelper_data CHANGE name name VARCHAR(255) CHARACTER SET utf8mb4 COLLATE utf8mb4_unicode_ci;</v>
      </c>
      <c r="Y163" s="0"/>
      <c r="Z163" s="0"/>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customFormat="false" ht="12.8" hidden="false" customHeight="false" outlineLevel="0" collapsed="false">
      <c r="A164" s="0"/>
      <c r="B164" s="0"/>
      <c r="C164" s="34" t="s">
        <v>420</v>
      </c>
      <c r="D164" s="29" t="str">
        <f aca="false">IF(B164&lt;&gt;"",B164,IF(D163&lt;&gt;"",D163,""))</f>
        <v>datahelper_data</v>
      </c>
      <c r="E164" s="29" t="str">
        <f aca="false">LOWER(C164)</f>
        <v>value</v>
      </c>
      <c r="F164" s="35" t="s">
        <v>400</v>
      </c>
      <c r="G164" s="39"/>
      <c r="H164" s="38"/>
      <c r="I164" s="38"/>
      <c r="J164" s="37"/>
      <c r="K164" s="33" t="str">
        <f aca="false">IF(F164="","",IF(F164="STRING","VARCHAR("&amp;G164&amp;")",F164)&amp;" "&amp;IF(H164="","NOT NULL","")&amp;" "&amp;IF(I164="","","DEFAULT "&amp;I164))</f>
        <v>TEXT NOT NULL</v>
      </c>
      <c r="L164" s="29" t="str">
        <f aca="false">IF(J164="pk","PRIMARY KEY ("&amp;E164&amp;")",IF(J164="u","UNIQUE ","")&amp;IF(OR(J164="i",J164="u"),"KEY "&amp;E164&amp;" ("&amp;E164&amp;")",""))</f>
        <v/>
      </c>
      <c r="M164" s="29" t="str">
        <f aca="false">TRIM(E164&amp;" "&amp;K164)&amp;IF(C164="id"," AUTO_INCREMENT","")</f>
        <v>value TEXT NOT NULL</v>
      </c>
      <c r="N164" s="29" t="str">
        <f aca="false">IF(M164="","",IF(N163="",N163,N163&amp;", ")&amp;M164)</f>
        <v>id INT NOT NULL AUTO_INCREMENT, bbcode_cmid INT NOT NULL, bmuser_id INT NOT NULL, name VARCHAR(255) NOT NULL, value TEXT NOT NULL</v>
      </c>
      <c r="O164" s="29" t="str">
        <f aca="false">IF(E164="","",O163&amp;IF(L164="","",", "&amp;L164))</f>
        <v>, PRIMARY KEY (id), KEY bbcode_cmid (bbcode_cmid), KEY bmuser_id (bmuser_id), KEY name (name)</v>
      </c>
      <c r="P164" s="29" t="str">
        <f aca="false">IF(AND(E164&lt;&gt;"",E165=""),"DROP TABLE IF EXISTS "&amp;D164&amp;"; ","")</f>
        <v/>
      </c>
      <c r="Q164" s="29" t="str">
        <f aca="false">IF(AND(E164&lt;&gt;"",E165=""),"CREATE TABLE IF NOT EXISTS "&amp;D164&amp;" ( "&amp;N164&amp;" "&amp;O164&amp;" ) ENGINE=InnoDB  DEFAULT CHARSET=utf8mb4 AUTO_INCREMENT=1 ;","")</f>
        <v/>
      </c>
      <c r="R164" s="29" t="str">
        <f aca="false">P164&amp;Q164</f>
        <v/>
      </c>
      <c r="S164" s="0"/>
      <c r="T164" s="0"/>
      <c r="U164" s="0"/>
      <c r="V164" s="0"/>
      <c r="W164" s="0" t="str">
        <f aca="false">IF(B164&lt;&gt;"",B164,W163)</f>
        <v>datahelper_data</v>
      </c>
      <c r="X164" s="0" t="str">
        <f aca="false">IF(B164&lt;&gt;"","ALTER TABLE "&amp;B164&amp;" CONVERT TO CHARACTER SET utf8mb4 COLLATE utf8mb4_unicode_ci;",IF(F164="STRING","ALTER TABLE "&amp;W164&amp;" CHANGE "&amp;C164&amp;" "&amp;C164&amp;" VARCHAR("&amp;G164&amp;") CHARACTER SET utf8mb4 COLLATE utf8mb4_unicode_ci;",IF(OR(F164="TEXT",F164="LONGTEXT"),"ALTER TABLE "&amp;W164&amp;" CHANGE "&amp;C164&amp;" "&amp;C164&amp;" "&amp;F164&amp;" CHARACTER SET utf8mb4 COLLATE utf8mb4_unicode_ci;","")))</f>
        <v>ALTER TABLE datahelper_data CHANGE value value TEXT CHARACTER SET utf8mb4 COLLATE utf8mb4_unicode_ci;</v>
      </c>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12.8" hidden="false" customHeight="false" outlineLevel="0" collapsed="false">
      <c r="A165" s="0"/>
      <c r="B165" s="0"/>
      <c r="C165" s="34" t="s">
        <v>394</v>
      </c>
      <c r="D165" s="29" t="str">
        <f aca="false">IF(B165&lt;&gt;"",B165,IF(D164&lt;&gt;"",D164,""))</f>
        <v>datahelper_data</v>
      </c>
      <c r="E165" s="29" t="str">
        <f aca="false">LOWER(C165)</f>
        <v>updated</v>
      </c>
      <c r="F165" s="35" t="s">
        <v>395</v>
      </c>
      <c r="G165" s="36" t="s">
        <v>36</v>
      </c>
      <c r="H165" s="38" t="s">
        <v>36</v>
      </c>
      <c r="I165" s="38" t="s">
        <v>396</v>
      </c>
      <c r="J165" s="38" t="s">
        <v>384</v>
      </c>
      <c r="K165" s="33" t="str">
        <f aca="false">IF(F165="","",IF(F165="STRING","VARCHAR("&amp;G165&amp;")",F165)&amp;" "&amp;IF(H165="","NOT NULL","")&amp;" "&amp;IF(I165="","","DEFAULT "&amp;I165))</f>
        <v>TIMESTAMP  DEFAULT CURRENT_TIMESTAMP ON UPDATE CURRENT_TIMESTAMP</v>
      </c>
      <c r="L165" s="29" t="str">
        <f aca="false">IF(J165="pk","PRIMARY KEY ("&amp;E165&amp;")",IF(J165="u","UNIQUE ","")&amp;IF(OR(J165="i",J165="u"),"KEY "&amp;E165&amp;" ("&amp;E165&amp;")",""))</f>
        <v>KEY updated (updated)</v>
      </c>
      <c r="M165" s="29" t="str">
        <f aca="false">TRIM(E165&amp;" "&amp;K165)&amp;IF(C165="id"," AUTO_INCREMENT","")</f>
        <v>updated TIMESTAMP DEFAULT CURRENT_TIMESTAMP ON UPDATE CURRENT_TIMESTAMP</v>
      </c>
      <c r="N165" s="29" t="str">
        <f aca="false">IF(M165="","",IF(N164="",N164,N164&amp;", ")&amp;M165)</f>
        <v>id INT NOT NULL AUTO_INCREMENT, bbcode_cmid INT NOT NULL, bmuser_id INT NOT NULL, name VARCHAR(255) NOT NULL, value TEXT NOT NULL, updated TIMESTAMP DEFAULT CURRENT_TIMESTAMP ON UPDATE CURRENT_TIMESTAMP</v>
      </c>
      <c r="O165" s="29" t="str">
        <f aca="false">IF(E165="","",O164&amp;IF(L165="","",", "&amp;L165))</f>
        <v>, PRIMARY KEY (id), KEY bbcode_cmid (bbcode_cmid), KEY bmuser_id (bmuser_id), KEY name (name), KEY updated (updated)</v>
      </c>
      <c r="P165" s="29" t="str">
        <f aca="false">IF(AND(E165&lt;&gt;"",E166=""),"DROP TABLE IF EXISTS "&amp;D165&amp;"; ","")</f>
        <v/>
      </c>
      <c r="Q165" s="29" t="str">
        <f aca="false">IF(AND(E165&lt;&gt;"",E166=""),"CREATE TABLE IF NOT EXISTS "&amp;D165&amp;" ( "&amp;N165&amp;" "&amp;O165&amp;" ) ENGINE=InnoDB  DEFAULT CHARSET=utf8mb4 AUTO_INCREMENT=1 ;","")</f>
        <v/>
      </c>
      <c r="R165" s="29" t="str">
        <f aca="false">P165&amp;Q165</f>
        <v/>
      </c>
      <c r="S165" s="0"/>
      <c r="T165" s="0"/>
      <c r="U165" s="0"/>
      <c r="V165" s="0"/>
      <c r="W165" s="0" t="str">
        <f aca="false">IF(B165&lt;&gt;"",B165,W164)</f>
        <v>datahelper_data</v>
      </c>
      <c r="X165" s="0" t="str">
        <f aca="false">IF(B165&lt;&gt;"","ALTER TABLE "&amp;B165&amp;" CONVERT TO CHARACTER SET utf8mb4 COLLATE utf8mb4_unicode_ci;",IF(F165="STRING","ALTER TABLE "&amp;W165&amp;" CHANGE "&amp;C165&amp;" "&amp;C165&amp;" VARCHAR("&amp;G165&amp;") CHARACTER SET utf8mb4 COLLATE utf8mb4_unicode_ci;",IF(OR(F165="TEXT",F165="LONGTEXT"),"ALTER TABLE "&amp;W165&amp;" CHANGE "&amp;C165&amp;" "&amp;C165&amp;" "&amp;F165&amp;" CHARACTER SET utf8mb4 COLLATE utf8mb4_unicode_ci;","")))</f>
        <v/>
      </c>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customFormat="false" ht="12.8" hidden="false" customHeight="false" outlineLevel="0" collapsed="false">
      <c r="A166" s="0"/>
      <c r="B166" s="0"/>
      <c r="C166" s="34" t="s">
        <v>397</v>
      </c>
      <c r="D166" s="29" t="str">
        <f aca="false">IF(B166&lt;&gt;"",B166,IF(D165&lt;&gt;"",D165,""))</f>
        <v>datahelper_data</v>
      </c>
      <c r="E166" s="29" t="str">
        <f aca="false">LOWER(C166)</f>
        <v>rand</v>
      </c>
      <c r="F166" s="35" t="s">
        <v>386</v>
      </c>
      <c r="G166" s="36" t="n">
        <v>8</v>
      </c>
      <c r="H166" s="38"/>
      <c r="I166" s="38" t="n">
        <v>12345678</v>
      </c>
      <c r="J166" s="38"/>
      <c r="K166" s="33" t="str">
        <f aca="false">IF(F166="","",IF(F166="STRING","VARCHAR("&amp;G166&amp;")",F166)&amp;" "&amp;IF(H166="","NOT NULL","")&amp;" "&amp;IF(I166="","","DEFAULT "&amp;I166))</f>
        <v>VARCHAR(8) NOT NULL DEFAULT 12345678</v>
      </c>
      <c r="L166" s="29" t="str">
        <f aca="false">IF(J166="pk","PRIMARY KEY ("&amp;E166&amp;")",IF(J166="u","UNIQUE ","")&amp;IF(OR(J166="i",J166="u"),"KEY "&amp;E166&amp;" ("&amp;E166&amp;")",""))</f>
        <v/>
      </c>
      <c r="M166" s="29" t="str">
        <f aca="false">TRIM(E166&amp;" "&amp;K166)&amp;IF(C166="id"," AUTO_INCREMENT","")</f>
        <v>rand VARCHAR(8) NOT NULL DEFAULT 12345678</v>
      </c>
      <c r="N166" s="29" t="str">
        <f aca="false">IF(M166="","",IF(N165="",N165,N165&amp;", ")&amp;M166)</f>
        <v>id INT NOT NULL AUTO_INCREMENT, bbcode_cmid INT NOT NULL, bmuser_id INT NOT NULL, name VARCHAR(255) NOT NULL, value TEXT NOT NULL, updated TIMESTAMP DEFAULT CURRENT_TIMESTAMP ON UPDATE CURRENT_TIMESTAMP, rand VARCHAR(8) NOT NULL DEFAULT 12345678</v>
      </c>
      <c r="O166" s="29" t="str">
        <f aca="false">IF(E166="","",O165&amp;IF(L166="","",", "&amp;L166))</f>
        <v>, PRIMARY KEY (id), KEY bbcode_cmid (bbcode_cmid), KEY bmuser_id (bmuser_id), KEY name (name), KEY updated (updated)</v>
      </c>
      <c r="P166" s="29" t="str">
        <f aca="false">IF(AND(E166&lt;&gt;"",E167=""),"DROP TABLE IF EXISTS "&amp;D166&amp;"; ","")</f>
        <v>DROP TABLE IF EXISTS datahelper_data;</v>
      </c>
      <c r="Q166" s="29" t="str">
        <f aca="false">IF(AND(E166&lt;&gt;"",E167=""),"CREATE TABLE IF NOT EXISTS "&amp;D166&amp;" ( "&amp;N166&amp;" "&amp;O166&amp;" ) ENGINE=InnoDB  DEFAULT CHARSET=utf8mb4 AUTO_INCREMENT=1 ;","")</f>
        <v>CREATE TABLE IF NOT EXISTS datahelper_data ( id INT NOT NULL AUTO_INCREMENT, bbcode_cmid INT NOT NULL, bmuser_id INT NOT NULL, name VARCHAR(255) NOT NULL, value TEXT NOT NULL, updated TIMESTAMP DEFAULT CURRENT_TIMESTAMP ON UPDATE CURRENT_TIMESTAMP, rand VARCHAR(8) NOT NULL DEFAULT 12345678 , PRIMARY KEY (id), KEY bbcode_cmid (bbcode_cmid), KEY bmuser_id (bmuser_id), KEY name (name), KEY updated (updated) ) ENGINE=InnoDB  DEFAULT CHARSET=utf8mb4 AUTO_INCREMENT=1 ;</v>
      </c>
      <c r="R166" s="29" t="str">
        <f aca="false">P166&amp;Q166</f>
        <v>DROP TABLE IF EXISTS datahelper_data; CREATE TABLE IF NOT EXISTS datahelper_data ( id INT NOT NULL AUTO_INCREMENT, bbcode_cmid INT NOT NULL, bmuser_id INT NOT NULL, name VARCHAR(255) NOT NULL, value TEXT NOT NULL, updated TIMESTAMP DEFAULT CURRENT_TIMESTAMP ON UPDATE CURRENT_TIMESTAMP, rand VARCHAR(8) NOT NULL DEFAULT 12345678 , PRIMARY KEY (id), KEY bbcode_cmid (bbcode_cmid), KEY bmuser_id (bmuser_id), KEY name (name), KEY updated (updated) ) ENGINE=InnoDB  DEFAULT CHARSET=utf8mb4 AUTO_INCREMENT=1 ;</v>
      </c>
      <c r="S166" s="0"/>
      <c r="T166" s="0"/>
      <c r="U166" s="0"/>
      <c r="V166" s="0"/>
      <c r="W166" s="0" t="str">
        <f aca="false">IF(B166&lt;&gt;"",B166,W165)</f>
        <v>datahelper_data</v>
      </c>
      <c r="X166" s="0" t="str">
        <f aca="false">IF(B166&lt;&gt;"","ALTER TABLE "&amp;B166&amp;" CONVERT TO CHARACTER SET utf8mb4 COLLATE utf8mb4_unicode_ci;",IF(F166="STRING","ALTER TABLE "&amp;W166&amp;" CHANGE "&amp;C166&amp;" "&amp;C166&amp;" VARCHAR("&amp;G166&amp;") CHARACTER SET utf8mb4 COLLATE utf8mb4_unicode_ci;",IF(OR(F166="TEXT",F166="LONGTEXT"),"ALTER TABLE "&amp;W166&amp;" CHANGE "&amp;C166&amp;" "&amp;C166&amp;" "&amp;F166&amp;" CHARACTER SET utf8mb4 COLLATE utf8mb4_unicode_ci;","")))</f>
        <v>ALTER TABLE datahelper_data CHANGE rand rand VARCHAR(8) CHARACTER SET utf8mb4 COLLATE utf8mb4_unicode_ci;</v>
      </c>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12.8" hidden="false" customHeight="false" outlineLevel="0" collapsed="false">
      <c r="A167" s="0"/>
      <c r="B167" s="0"/>
      <c r="C167" s="34"/>
      <c r="D167" s="29" t="str">
        <f aca="false">IF(B167&lt;&gt;"",B167,IF(D166&lt;&gt;"",D166,""))</f>
        <v>datahelper_data</v>
      </c>
      <c r="E167" s="29" t="str">
        <f aca="false">LOWER(C167)</f>
        <v/>
      </c>
      <c r="F167" s="35"/>
      <c r="G167" s="36"/>
      <c r="H167" s="38"/>
      <c r="I167" s="38"/>
      <c r="J167" s="38"/>
      <c r="K167" s="33" t="str">
        <f aca="false">IF(F167="","",IF(F167="STRING","VARCHAR("&amp;G167&amp;")",F167)&amp;" "&amp;IF(H167="","NOT NULL","")&amp;" "&amp;IF(I167="","","DEFAULT "&amp;I167))</f>
        <v/>
      </c>
      <c r="L167" s="29" t="str">
        <f aca="false">IF(J167="pk","PRIMARY KEY ("&amp;E167&amp;")",IF(J167="u","UNIQUE ","")&amp;IF(OR(J167="i",J167="u"),"KEY "&amp;E167&amp;" ("&amp;E167&amp;")",""))</f>
        <v/>
      </c>
      <c r="M167" s="29" t="str">
        <f aca="false">TRIM(E167&amp;" "&amp;K167)&amp;IF(C167="id"," AUTO_INCREMENT","")</f>
        <v/>
      </c>
      <c r="N167" s="29" t="str">
        <f aca="false">IF(M167="","",IF(N166="",N166,N166&amp;", ")&amp;M167)</f>
        <v/>
      </c>
      <c r="O167" s="29" t="str">
        <f aca="false">IF(E167="","",O166&amp;IF(L167="","",", "&amp;L167))</f>
        <v/>
      </c>
      <c r="P167" s="29" t="str">
        <f aca="false">IF(AND(E167&lt;&gt;"",E168=""),"DROP TABLE IF EXISTS "&amp;D167&amp;"; ","")</f>
        <v/>
      </c>
      <c r="Q167" s="29" t="str">
        <f aca="false">IF(AND(E167&lt;&gt;"",E168=""),"CREATE TABLE IF NOT EXISTS "&amp;D167&amp;" ( "&amp;N167&amp;" "&amp;O167&amp;" ) ENGINE=InnoDB  DEFAULT CHARSET=utf8mb4 AUTO_INCREMENT=1 ;","")</f>
        <v/>
      </c>
      <c r="R167" s="29" t="str">
        <f aca="false">P167&amp;Q167</f>
        <v/>
      </c>
      <c r="S167" s="0"/>
      <c r="T167" s="0"/>
      <c r="U167" s="0"/>
      <c r="V167" s="0"/>
      <c r="W167" s="0" t="str">
        <f aca="false">IF(B167&lt;&gt;"",B167,W166)</f>
        <v>datahelper_data</v>
      </c>
      <c r="X167" s="0" t="str">
        <f aca="false">IF(B167&lt;&gt;"","ALTER TABLE "&amp;B167&amp;" CONVERT TO CHARACTER SET utf8mb4 COLLATE utf8mb4_unicode_ci;",IF(F167="STRING","ALTER TABLE "&amp;W167&amp;" CHANGE "&amp;C167&amp;" "&amp;C167&amp;" VARCHAR("&amp;G167&amp;") CHARACTER SET utf8mb4 COLLATE utf8mb4_unicode_ci;",IF(OR(F167="TEXT",F167="LONGTEXT"),"ALTER TABLE "&amp;W167&amp;" CHANGE "&amp;C167&amp;" "&amp;C167&amp;" "&amp;F167&amp;" CHARACTER SET utf8mb4 COLLATE utf8mb4_unicode_ci;","")))</f>
        <v/>
      </c>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c r="AMG167" s="0"/>
      <c r="AMH167" s="0"/>
      <c r="AMI167" s="0"/>
      <c r="AMJ167" s="0"/>
    </row>
    <row r="168" s="26" customFormat="true" ht="12.8" hidden="false" customHeight="false" outlineLevel="0" collapsed="false">
      <c r="B168" s="27" t="s">
        <v>474</v>
      </c>
      <c r="C168" s="28"/>
      <c r="D168" s="29" t="str">
        <f aca="false">IF(B168&lt;&gt;"",B168,IF(D167&lt;&gt;"",D167,""))</f>
        <v>parser_user</v>
      </c>
      <c r="E168" s="29" t="str">
        <f aca="false">LOWER(C168)</f>
        <v/>
      </c>
      <c r="F168" s="30"/>
      <c r="G168" s="31"/>
      <c r="H168" s="32"/>
      <c r="I168" s="32"/>
      <c r="J168" s="32"/>
      <c r="K168" s="33" t="str">
        <f aca="false">IF(F168="","",IF(F168="STRING","VARCHAR("&amp;G168&amp;")",F168)&amp;" "&amp;IF(H168="","NOT NULL","")&amp;" "&amp;IF(I168="","","DEFAULT "&amp;I168))</f>
        <v/>
      </c>
      <c r="L168" s="29" t="str">
        <f aca="false">IF(J168="pk","PRIMARY KEY ("&amp;E168&amp;")",IF(J168="u","UNIQUE ","")&amp;IF(OR(J168="i",J168="u"),"KEY "&amp;E168&amp;" ("&amp;E168&amp;")",""))</f>
        <v/>
      </c>
      <c r="M168" s="29" t="str">
        <f aca="false">TRIM(E168&amp;" "&amp;K168)&amp;IF(C168="id"," AUTO_INCREMENT","")</f>
        <v/>
      </c>
      <c r="N168" s="29" t="str">
        <f aca="false">IF(M168="","",IF(N167="",N167,N167&amp;", ")&amp;M168)</f>
        <v/>
      </c>
      <c r="O168" s="29" t="str">
        <f aca="false">IF(E168="","",O167&amp;IF(L168="","",", "&amp;L168))</f>
        <v/>
      </c>
      <c r="P168" s="29" t="str">
        <f aca="false">IF(AND(E168&lt;&gt;"",E169=""),"DROP TABLE IF EXISTS "&amp;D168&amp;"; ","")</f>
        <v/>
      </c>
      <c r="Q168" s="29" t="str">
        <f aca="false">IF(AND(E168&lt;&gt;"",E169=""),"CREATE TABLE IF NOT EXISTS "&amp;D168&amp;" ( "&amp;N168&amp;" "&amp;O168&amp;" ) ENGINE=InnoDB  DEFAULT CHARSET=utf8mb4 AUTO_INCREMENT=1 ;","")</f>
        <v/>
      </c>
      <c r="R168" s="29" t="str">
        <f aca="false">P168&amp;Q168</f>
        <v/>
      </c>
      <c r="W168" s="26" t="str">
        <f aca="false">IF(B168&lt;&gt;"",B168,W167)</f>
        <v>parser_user</v>
      </c>
      <c r="X168" s="26" t="str">
        <f aca="false">IF(B168&lt;&gt;"","ALTER TABLE "&amp;B168&amp;" CONVERT TO CHARACTER SET utf8mb4 COLLATE utf8mb4_unicode_ci;",IF(F168="STRING","ALTER TABLE "&amp;W168&amp;" CHANGE "&amp;C168&amp;" "&amp;C168&amp;" VARCHAR("&amp;G168&amp;") CHARACTER SET utf8mb4 COLLATE utf8mb4_unicode_ci;",IF(OR(F168="TEXT",F168="LONGTEXT"),"ALTER TABLE "&amp;W168&amp;" CHANGE "&amp;C168&amp;" "&amp;C168&amp;" "&amp;F168&amp;" CHARACTER SET utf8mb4 COLLATE utf8mb4_unicode_ci;","")))</f>
        <v>ALTER TABLE parser_user CONVERT TO CHARACTER SET utf8mb4 COLLATE utf8mb4_unicode_ci;</v>
      </c>
    </row>
    <row r="169" customFormat="false" ht="12.8" hidden="false" customHeight="false" outlineLevel="0" collapsed="false">
      <c r="A169" s="0"/>
      <c r="B169" s="0"/>
      <c r="C169" s="34" t="s">
        <v>245</v>
      </c>
      <c r="D169" s="29" t="str">
        <f aca="false">IF(B169&lt;&gt;"",B169,IF(D168&lt;&gt;"",D168,""))</f>
        <v>parser_user</v>
      </c>
      <c r="E169" s="29" t="str">
        <f aca="false">LOWER(C169)</f>
        <v>id</v>
      </c>
      <c r="F169" s="35" t="s">
        <v>381</v>
      </c>
      <c r="G169" s="36"/>
      <c r="H169" s="37"/>
      <c r="I169" s="37"/>
      <c r="J169" s="38" t="s">
        <v>382</v>
      </c>
      <c r="K169" s="33" t="str">
        <f aca="false">IF(F169="","",IF(F169="STRING","VARCHAR("&amp;G169&amp;")",F169)&amp;" "&amp;IF(H169="","NOT NULL","")&amp;" "&amp;IF(I169="","","DEFAULT "&amp;I169))</f>
        <v>INT NOT NULL</v>
      </c>
      <c r="L169" s="29" t="str">
        <f aca="false">IF(J169="pk","PRIMARY KEY ("&amp;E169&amp;")",IF(J169="u","UNIQUE ","")&amp;IF(OR(J169="i",J169="u"),"KEY "&amp;E169&amp;" ("&amp;E169&amp;")",""))</f>
        <v>PRIMARY KEY (id)</v>
      </c>
      <c r="M169" s="29" t="str">
        <f aca="false">TRIM(E169&amp;" "&amp;K169)&amp;IF(C169="id"," AUTO_INCREMENT","")</f>
        <v>id INT NOT NULL AUTO_INCREMENT</v>
      </c>
      <c r="N169" s="29" t="str">
        <f aca="false">IF(M169="","",IF(N168="",N168,N168&amp;", ")&amp;M169)</f>
        <v>id INT NOT NULL AUTO_INCREMENT</v>
      </c>
      <c r="O169" s="29" t="str">
        <f aca="false">IF(E169="","",O168&amp;IF(L169="","",", "&amp;L169))</f>
        <v>, PRIMARY KEY (id)</v>
      </c>
      <c r="P169" s="29" t="str">
        <f aca="false">IF(AND(E169&lt;&gt;"",E170=""),"DROP TABLE IF EXISTS "&amp;D169&amp;"; ","")</f>
        <v/>
      </c>
      <c r="Q169" s="29" t="str">
        <f aca="false">IF(AND(E169&lt;&gt;"",E170=""),"CREATE TABLE IF NOT EXISTS "&amp;D169&amp;" ( "&amp;N169&amp;" "&amp;O169&amp;" ) ENGINE=InnoDB  DEFAULT CHARSET=utf8mb4 AUTO_INCREMENT=1 ;","")</f>
        <v/>
      </c>
      <c r="R169" s="29" t="str">
        <f aca="false">P169&amp;Q169</f>
        <v/>
      </c>
      <c r="S169" s="0"/>
      <c r="T169" s="0"/>
      <c r="U169" s="0"/>
      <c r="V169" s="0"/>
      <c r="W169" s="0" t="str">
        <f aca="false">IF(B169&lt;&gt;"",B169,W168)</f>
        <v>parser_user</v>
      </c>
      <c r="X169" s="0" t="str">
        <f aca="false">IF(B169&lt;&gt;"","ALTER TABLE "&amp;B169&amp;" CONVERT TO CHARACTER SET utf8mb4 COLLATE utf8mb4_unicode_ci;",IF(F169="STRING","ALTER TABLE "&amp;W169&amp;" CHANGE "&amp;C169&amp;" "&amp;C169&amp;" VARCHAR("&amp;G169&amp;") CHARACTER SET utf8mb4 COLLATE utf8mb4_unicode_ci;",IF(OR(F169="TEXT",F169="LONGTEXT"),"ALTER TABLE "&amp;W169&amp;" CHANGE "&amp;C169&amp;" "&amp;C169&amp;" "&amp;F169&amp;" CHARACTER SET utf8mb4 COLLATE utf8mb4_unicode_ci;","")))</f>
        <v/>
      </c>
      <c r="Y169" s="0"/>
      <c r="Z169" s="0"/>
      <c r="AA169" s="0"/>
      <c r="AB169" s="0"/>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12.8" hidden="false" customHeight="false" outlineLevel="0" collapsed="false">
      <c r="A170" s="0"/>
      <c r="B170" s="0"/>
      <c r="C170" s="34" t="s">
        <v>475</v>
      </c>
      <c r="D170" s="29" t="str">
        <f aca="false">IF(B170&lt;&gt;"",B170,IF(D169&lt;&gt;"",D169,""))</f>
        <v>parser_user</v>
      </c>
      <c r="E170" s="29" t="str">
        <f aca="false">LOWER(C170)</f>
        <v>user_id</v>
      </c>
      <c r="F170" s="35" t="s">
        <v>386</v>
      </c>
      <c r="G170" s="36" t="n">
        <v>16</v>
      </c>
      <c r="H170" s="37"/>
      <c r="I170" s="37"/>
      <c r="J170" s="38"/>
      <c r="K170" s="33" t="str">
        <f aca="false">IF(F170="","",IF(F170="STRING","VARCHAR("&amp;G170&amp;")",F170)&amp;" "&amp;IF(H170="","NOT NULL","")&amp;" "&amp;IF(I170="","","DEFAULT "&amp;I170))</f>
        <v>VARCHAR(16) NOT NULL</v>
      </c>
      <c r="L170" s="29" t="str">
        <f aca="false">IF(J170="pk","PRIMARY KEY ("&amp;E170&amp;")",IF(J170="u","UNIQUE ","")&amp;IF(OR(J170="i",J170="u"),"KEY "&amp;E170&amp;" ("&amp;E170&amp;")",""))</f>
        <v/>
      </c>
      <c r="M170" s="29" t="str">
        <f aca="false">TRIM(E170&amp;" "&amp;K170)&amp;IF(C170="id"," AUTO_INCREMENT","")</f>
        <v>user_id VARCHAR(16) NOT NULL</v>
      </c>
      <c r="N170" s="29" t="str">
        <f aca="false">IF(M170="","",IF(N169="",N169,N169&amp;", ")&amp;M170)</f>
        <v>id INT NOT NULL AUTO_INCREMENT, user_id VARCHAR(16) NOT NULL</v>
      </c>
      <c r="O170" s="29" t="str">
        <f aca="false">IF(E170="","",O169&amp;IF(L170="","",", "&amp;L170))</f>
        <v>, PRIMARY KEY (id)</v>
      </c>
      <c r="P170" s="29" t="str">
        <f aca="false">IF(AND(E170&lt;&gt;"",E171=""),"DROP TABLE IF EXISTS "&amp;D170&amp;"; ","")</f>
        <v/>
      </c>
      <c r="Q170" s="29" t="str">
        <f aca="false">IF(AND(E170&lt;&gt;"",E171=""),"CREATE TABLE IF NOT EXISTS "&amp;D170&amp;" ( "&amp;N170&amp;" "&amp;O170&amp;" ) ENGINE=InnoDB  DEFAULT CHARSET=utf8mb4 AUTO_INCREMENT=1 ;","")</f>
        <v/>
      </c>
      <c r="R170" s="29" t="str">
        <f aca="false">P170&amp;Q170</f>
        <v/>
      </c>
      <c r="S170" s="0"/>
      <c r="T170" s="0"/>
      <c r="U170" s="0"/>
      <c r="V170" s="0"/>
      <c r="W170" s="0" t="str">
        <f aca="false">IF(B170&lt;&gt;"",B170,W169)</f>
        <v>parser_user</v>
      </c>
      <c r="X170" s="0" t="str">
        <f aca="false">IF(B170&lt;&gt;"","ALTER TABLE "&amp;B170&amp;" CONVERT TO CHARACTER SET utf8mb4 COLLATE utf8mb4_unicode_ci;",IF(F170="STRING","ALTER TABLE "&amp;W170&amp;" CHANGE "&amp;C170&amp;" "&amp;C170&amp;" VARCHAR("&amp;G170&amp;") CHARACTER SET utf8mb4 COLLATE utf8mb4_unicode_ci;",IF(OR(F170="TEXT",F170="LONGTEXT"),"ALTER TABLE "&amp;W170&amp;" CHANGE "&amp;C170&amp;" "&amp;C170&amp;" "&amp;F170&amp;" CHARACTER SET utf8mb4 COLLATE utf8mb4_unicode_ci;","")))</f>
        <v>ALTER TABLE parser_user CHANGE user_id user_id VARCHAR(16) CHARACTER SET utf8mb4 COLLATE utf8mb4_unicode_ci;</v>
      </c>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customFormat="false" ht="12.8" hidden="false" customHeight="false" outlineLevel="0" collapsed="false">
      <c r="A171" s="0"/>
      <c r="B171" s="0"/>
      <c r="C171" s="34" t="s">
        <v>476</v>
      </c>
      <c r="D171" s="29" t="str">
        <f aca="false">IF(B171&lt;&gt;"",B171,IF(D170&lt;&gt;"",D170,""))</f>
        <v>parser_user</v>
      </c>
      <c r="E171" s="29" t="str">
        <f aca="false">LOWER(C171)</f>
        <v>password</v>
      </c>
      <c r="F171" s="35" t="s">
        <v>386</v>
      </c>
      <c r="G171" s="39" t="n">
        <v>64</v>
      </c>
      <c r="H171" s="38"/>
      <c r="I171" s="37"/>
      <c r="J171" s="38"/>
      <c r="K171" s="33" t="str">
        <f aca="false">IF(F171="","",IF(F171="STRING","VARCHAR("&amp;G171&amp;")",F171)&amp;" "&amp;IF(H171="","NOT NULL","")&amp;" "&amp;IF(I171="","","DEFAULT "&amp;I171))</f>
        <v>VARCHAR(64) NOT NULL</v>
      </c>
      <c r="L171" s="29" t="str">
        <f aca="false">IF(J171="pk","PRIMARY KEY ("&amp;E171&amp;")",IF(J171="u","UNIQUE ","")&amp;IF(OR(J171="i",J171="u"),"KEY "&amp;E171&amp;" ("&amp;E171&amp;")",""))</f>
        <v/>
      </c>
      <c r="M171" s="29" t="str">
        <f aca="false">TRIM(E171&amp;" "&amp;K171)&amp;IF(C171="id"," AUTO_INCREMENT","")</f>
        <v>password VARCHAR(64) NOT NULL</v>
      </c>
      <c r="N171" s="29" t="str">
        <f aca="false">IF(M171="","",IF(N170="",N170,N170&amp;", ")&amp;M171)</f>
        <v>id INT NOT NULL AUTO_INCREMENT, user_id VARCHAR(16) NOT NULL, password VARCHAR(64) NOT NULL</v>
      </c>
      <c r="O171" s="29" t="str">
        <f aca="false">IF(E171="","",O170&amp;IF(L171="","",", "&amp;L171))</f>
        <v>, PRIMARY KEY (id)</v>
      </c>
      <c r="P171" s="29" t="str">
        <f aca="false">IF(AND(E171&lt;&gt;"",E172=""),"DROP TABLE IF EXISTS "&amp;D171&amp;"; ","")</f>
        <v/>
      </c>
      <c r="Q171" s="29" t="str">
        <f aca="false">IF(AND(E171&lt;&gt;"",E172=""),"CREATE TABLE IF NOT EXISTS "&amp;D171&amp;" ( "&amp;N171&amp;" "&amp;O171&amp;" ) ENGINE=InnoDB  DEFAULT CHARSET=utf8mb4 AUTO_INCREMENT=1 ;","")</f>
        <v/>
      </c>
      <c r="R171" s="29" t="str">
        <f aca="false">P171&amp;Q171</f>
        <v/>
      </c>
      <c r="S171" s="0"/>
      <c r="T171" s="0"/>
      <c r="U171" s="0"/>
      <c r="V171" s="0"/>
      <c r="W171" s="0" t="str">
        <f aca="false">IF(B171&lt;&gt;"",B171,W170)</f>
        <v>parser_user</v>
      </c>
      <c r="X171" s="0" t="str">
        <f aca="false">IF(B171&lt;&gt;"","ALTER TABLE "&amp;B171&amp;" CONVERT TO CHARACTER SET utf8mb4 COLLATE utf8mb4_unicode_ci;",IF(F171="STRING","ALTER TABLE "&amp;W171&amp;" CHANGE "&amp;C171&amp;" "&amp;C171&amp;" VARCHAR("&amp;G171&amp;") CHARACTER SET utf8mb4 COLLATE utf8mb4_unicode_ci;",IF(OR(F171="TEXT",F171="LONGTEXT"),"ALTER TABLE "&amp;W171&amp;" CHANGE "&amp;C171&amp;" "&amp;C171&amp;" "&amp;F171&amp;" CHARACTER SET utf8mb4 COLLATE utf8mb4_unicode_ci;","")))</f>
        <v>ALTER TABLE parser_user CHANGE password password VARCHAR(64) CHARACTER SET utf8mb4 COLLATE utf8mb4_unicode_ci;</v>
      </c>
      <c r="Y171" s="0"/>
      <c r="Z171" s="0"/>
      <c r="AA171" s="0"/>
      <c r="AB171" s="0"/>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c r="AMI171" s="0"/>
      <c r="AMJ171" s="0"/>
    </row>
    <row r="172" customFormat="false" ht="12.8" hidden="false" customHeight="false" outlineLevel="0" collapsed="false">
      <c r="A172" s="0"/>
      <c r="B172" s="0"/>
      <c r="C172" s="34" t="s">
        <v>390</v>
      </c>
      <c r="D172" s="29" t="str">
        <f aca="false">IF(B172&lt;&gt;"",B172,IF(D171&lt;&gt;"",D171,""))</f>
        <v>parser_user</v>
      </c>
      <c r="E172" s="29" t="str">
        <f aca="false">LOWER(C172)</f>
        <v>deleted</v>
      </c>
      <c r="F172" s="35" t="s">
        <v>391</v>
      </c>
      <c r="G172" s="36"/>
      <c r="H172" s="38" t="s">
        <v>431</v>
      </c>
      <c r="I172" s="38" t="s">
        <v>393</v>
      </c>
      <c r="J172" s="38" t="s">
        <v>384</v>
      </c>
      <c r="K172" s="33" t="str">
        <f aca="false">IF(F172="","",IF(F172="STRING","VARCHAR("&amp;G172&amp;")",F172)&amp;" "&amp;IF(H172="","NOT NULL","")&amp;" "&amp;IF(I172="","","DEFAULT "&amp;I172))</f>
        <v>DATETIME  DEFAULT NULL</v>
      </c>
      <c r="L172" s="29" t="str">
        <f aca="false">IF(J172="pk","PRIMARY KEY ("&amp;E172&amp;")",IF(J172="u","UNIQUE ","")&amp;IF(OR(J172="i",J172="u"),"KEY "&amp;E172&amp;" ("&amp;E172&amp;")",""))</f>
        <v>KEY deleted (deleted)</v>
      </c>
      <c r="M172" s="29" t="str">
        <f aca="false">TRIM(E172&amp;" "&amp;K172)&amp;IF(C172="id"," AUTO_INCREMENT","")</f>
        <v>deleted DATETIME DEFAULT NULL</v>
      </c>
      <c r="N172" s="29" t="str">
        <f aca="false">IF(M172="","",IF(N171="",N171,N171&amp;", ")&amp;M172)</f>
        <v>id INT NOT NULL AUTO_INCREMENT, user_id VARCHAR(16) NOT NULL, password VARCHAR(64) NOT NULL, deleted DATETIME DEFAULT NULL</v>
      </c>
      <c r="O172" s="29" t="str">
        <f aca="false">IF(E172="","",O171&amp;IF(L172="","",", "&amp;L172))</f>
        <v>, PRIMARY KEY (id), KEY deleted (deleted)</v>
      </c>
      <c r="P172" s="29" t="str">
        <f aca="false">IF(AND(E172&lt;&gt;"",E173=""),"DROP TABLE IF EXISTS "&amp;D172&amp;"; ","")</f>
        <v/>
      </c>
      <c r="Q172" s="29" t="str">
        <f aca="false">IF(AND(E172&lt;&gt;"",E173=""),"CREATE TABLE IF NOT EXISTS "&amp;D172&amp;" ( "&amp;N172&amp;" "&amp;O172&amp;" ) ENGINE=InnoDB  DEFAULT CHARSET=utf8mb4 AUTO_INCREMENT=1 ;","")</f>
        <v/>
      </c>
      <c r="R172" s="29" t="str">
        <f aca="false">P172&amp;Q172</f>
        <v/>
      </c>
      <c r="S172" s="0"/>
      <c r="T172" s="0"/>
      <c r="U172" s="0"/>
      <c r="V172" s="0"/>
      <c r="W172" s="0" t="str">
        <f aca="false">IF(B172&lt;&gt;"",B172,W171)</f>
        <v>parser_user</v>
      </c>
      <c r="X172" s="0" t="str">
        <f aca="false">IF(B172&lt;&gt;"","ALTER TABLE "&amp;B172&amp;" CONVERT TO CHARACTER SET utf8mb4 COLLATE utf8mb4_unicode_ci;",IF(F172="STRING","ALTER TABLE "&amp;W172&amp;" CHANGE "&amp;C172&amp;" "&amp;C172&amp;" VARCHAR("&amp;G172&amp;") CHARACTER SET utf8mb4 COLLATE utf8mb4_unicode_ci;",IF(OR(F172="TEXT",F172="LONGTEXT"),"ALTER TABLE "&amp;W172&amp;" CHANGE "&amp;C172&amp;" "&amp;C172&amp;" "&amp;F172&amp;" CHARACTER SET utf8mb4 COLLATE utf8mb4_unicode_ci;","")))</f>
        <v/>
      </c>
      <c r="Y172" s="0"/>
      <c r="Z172" s="0"/>
      <c r="AA172" s="0"/>
      <c r="AB172" s="0"/>
      <c r="AC172" s="0"/>
      <c r="AD172" s="0"/>
      <c r="AE172" s="0"/>
      <c r="AF172" s="0"/>
      <c r="AG172" s="0"/>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c r="AMG172" s="0"/>
      <c r="AMH172" s="0"/>
      <c r="AMI172" s="0"/>
      <c r="AMJ172" s="0"/>
    </row>
    <row r="173" customFormat="false" ht="12.8" hidden="false" customHeight="false" outlineLevel="0" collapsed="false">
      <c r="A173" s="0"/>
      <c r="B173" s="0"/>
      <c r="C173" s="34" t="s">
        <v>394</v>
      </c>
      <c r="D173" s="29" t="str">
        <f aca="false">IF(B173&lt;&gt;"",B173,IF(D172&lt;&gt;"",D172,""))</f>
        <v>parser_user</v>
      </c>
      <c r="E173" s="29" t="str">
        <f aca="false">LOWER(C173)</f>
        <v>updated</v>
      </c>
      <c r="F173" s="35" t="s">
        <v>395</v>
      </c>
      <c r="G173" s="36" t="s">
        <v>36</v>
      </c>
      <c r="H173" s="38" t="s">
        <v>36</v>
      </c>
      <c r="I173" s="38" t="s">
        <v>396</v>
      </c>
      <c r="J173" s="38" t="s">
        <v>384</v>
      </c>
      <c r="K173" s="33" t="str">
        <f aca="false">IF(F173="","",IF(F173="STRING","VARCHAR("&amp;G173&amp;")",F173)&amp;" "&amp;IF(H173="","NOT NULL","")&amp;" "&amp;IF(I173="","","DEFAULT "&amp;I173))</f>
        <v>TIMESTAMP  DEFAULT CURRENT_TIMESTAMP ON UPDATE CURRENT_TIMESTAMP</v>
      </c>
      <c r="L173" s="29" t="str">
        <f aca="false">IF(J173="pk","PRIMARY KEY ("&amp;E173&amp;")",IF(J173="u","UNIQUE ","")&amp;IF(OR(J173="i",J173="u"),"KEY "&amp;E173&amp;" ("&amp;E173&amp;")",""))</f>
        <v>KEY updated (updated)</v>
      </c>
      <c r="M173" s="29" t="str">
        <f aca="false">TRIM(E173&amp;" "&amp;K173)&amp;IF(C173="id"," AUTO_INCREMENT","")</f>
        <v>updated TIMESTAMP DEFAULT CURRENT_TIMESTAMP ON UPDATE CURRENT_TIMESTAMP</v>
      </c>
      <c r="N173" s="29" t="str">
        <f aca="false">IF(M173="","",IF(N172="",N172,N172&amp;", ")&amp;M173)</f>
        <v>id INT NOT NULL AUTO_INCREMENT, user_id VARCHAR(16) NOT NULL, password VARCHAR(64) NOT NULL, deleted DATETIME DEFAULT NULL, updated TIMESTAMP DEFAULT CURRENT_TIMESTAMP ON UPDATE CURRENT_TIMESTAMP</v>
      </c>
      <c r="O173" s="29" t="str">
        <f aca="false">IF(E173="","",O172&amp;IF(L173="","",", "&amp;L173))</f>
        <v>, PRIMARY KEY (id), KEY deleted (deleted), KEY updated (updated)</v>
      </c>
      <c r="P173" s="29" t="str">
        <f aca="false">IF(AND(E173&lt;&gt;"",E174=""),"DROP TABLE IF EXISTS "&amp;D173&amp;"; ","")</f>
        <v/>
      </c>
      <c r="Q173" s="29" t="str">
        <f aca="false">IF(AND(E173&lt;&gt;"",E174=""),"CREATE TABLE IF NOT EXISTS "&amp;D173&amp;" ( "&amp;N173&amp;" "&amp;O173&amp;" ) ENGINE=InnoDB  DEFAULT CHARSET=utf8mb4 AUTO_INCREMENT=1 ;","")</f>
        <v/>
      </c>
      <c r="R173" s="29" t="str">
        <f aca="false">P173&amp;Q173</f>
        <v/>
      </c>
      <c r="S173" s="0"/>
      <c r="T173" s="0"/>
      <c r="U173" s="0"/>
      <c r="V173" s="0"/>
      <c r="W173" s="0" t="str">
        <f aca="false">IF(B173&lt;&gt;"",B173,W172)</f>
        <v>parser_user</v>
      </c>
      <c r="X173" s="0" t="str">
        <f aca="false">IF(B173&lt;&gt;"","ALTER TABLE "&amp;B173&amp;" CONVERT TO CHARACTER SET utf8mb4 COLLATE utf8mb4_unicode_ci;",IF(F173="STRING","ALTER TABLE "&amp;W173&amp;" CHANGE "&amp;C173&amp;" "&amp;C173&amp;" VARCHAR("&amp;G173&amp;") CHARACTER SET utf8mb4 COLLATE utf8mb4_unicode_ci;",IF(OR(F173="TEXT",F173="LONGTEXT"),"ALTER TABLE "&amp;W173&amp;" CHANGE "&amp;C173&amp;" "&amp;C173&amp;" "&amp;F173&amp;" CHARACTER SET utf8mb4 COLLATE utf8mb4_unicode_ci;","")))</f>
        <v/>
      </c>
      <c r="Y173" s="0"/>
      <c r="Z173" s="0"/>
      <c r="AA173" s="0"/>
      <c r="AB173" s="0"/>
      <c r="AC173" s="0"/>
      <c r="AD173" s="0"/>
      <c r="AE173" s="0"/>
      <c r="AF173" s="0"/>
      <c r="AG173" s="0"/>
      <c r="AH173" s="0"/>
      <c r="AI173" s="0"/>
      <c r="AJ173" s="0"/>
      <c r="AK173" s="0"/>
      <c r="AL173" s="0"/>
      <c r="AM173" s="0"/>
      <c r="AN173" s="0"/>
      <c r="AO173" s="0"/>
      <c r="AP173" s="0"/>
      <c r="AQ173" s="0"/>
      <c r="AR173" s="0"/>
      <c r="AS173" s="0"/>
      <c r="AT173" s="0"/>
      <c r="AU173" s="0"/>
      <c r="AV173" s="0"/>
      <c r="AW173" s="0"/>
      <c r="AX173" s="0"/>
      <c r="AY173" s="0"/>
      <c r="AZ173" s="0"/>
      <c r="BA173" s="0"/>
      <c r="BB173" s="0"/>
      <c r="BC173" s="0"/>
      <c r="BD173" s="0"/>
      <c r="BE173" s="0"/>
      <c r="BF173" s="0"/>
      <c r="BG173" s="0"/>
      <c r="BH173" s="0"/>
      <c r="BI173" s="0"/>
      <c r="BJ173" s="0"/>
      <c r="BK173" s="0"/>
      <c r="BL173" s="0"/>
      <c r="BM173" s="0"/>
      <c r="BN173" s="0"/>
      <c r="BO173" s="0"/>
      <c r="BP173" s="0"/>
      <c r="BQ173" s="0"/>
      <c r="BR173" s="0"/>
      <c r="BS173" s="0"/>
      <c r="BT173" s="0"/>
      <c r="BU173" s="0"/>
      <c r="BV173" s="0"/>
      <c r="BW173" s="0"/>
      <c r="BX173" s="0"/>
      <c r="BY173" s="0"/>
      <c r="BZ173" s="0"/>
      <c r="CA173" s="0"/>
      <c r="CB173" s="0"/>
      <c r="CC173" s="0"/>
      <c r="CD173" s="0"/>
      <c r="CE173" s="0"/>
      <c r="CF173" s="0"/>
      <c r="CG173" s="0"/>
      <c r="CH173" s="0"/>
      <c r="CI173" s="0"/>
      <c r="CJ173" s="0"/>
      <c r="CK173" s="0"/>
      <c r="CL173" s="0"/>
      <c r="CM173" s="0"/>
      <c r="CN173" s="0"/>
      <c r="CO173" s="0"/>
      <c r="CP173" s="0"/>
      <c r="CQ173" s="0"/>
      <c r="CR173" s="0"/>
      <c r="CS173" s="0"/>
      <c r="CT173" s="0"/>
      <c r="CU173" s="0"/>
      <c r="CV173" s="0"/>
      <c r="CW173" s="0"/>
      <c r="CX173" s="0"/>
      <c r="CY173" s="0"/>
      <c r="CZ173" s="0"/>
      <c r="DA173" s="0"/>
      <c r="DB173" s="0"/>
      <c r="DC173" s="0"/>
      <c r="DD173" s="0"/>
      <c r="DE173" s="0"/>
      <c r="DF173" s="0"/>
      <c r="DG173" s="0"/>
      <c r="DH173" s="0"/>
      <c r="DI173" s="0"/>
      <c r="DJ173" s="0"/>
      <c r="DK173" s="0"/>
      <c r="DL173" s="0"/>
      <c r="DM173" s="0"/>
      <c r="DN173" s="0"/>
      <c r="DO173" s="0"/>
      <c r="DP173" s="0"/>
      <c r="DQ173" s="0"/>
      <c r="DR173" s="0"/>
      <c r="DS173" s="0"/>
      <c r="DT173" s="0"/>
      <c r="DU173" s="0"/>
      <c r="DV173" s="0"/>
      <c r="DW173" s="0"/>
      <c r="DX173" s="0"/>
      <c r="DY173" s="0"/>
      <c r="DZ173" s="0"/>
      <c r="EA173" s="0"/>
      <c r="EB173" s="0"/>
      <c r="EC173" s="0"/>
      <c r="ED173" s="0"/>
      <c r="EE173" s="0"/>
      <c r="EF173" s="0"/>
      <c r="EG173" s="0"/>
      <c r="EH173" s="0"/>
      <c r="EI173" s="0"/>
      <c r="EJ173" s="0"/>
      <c r="EK173" s="0"/>
      <c r="EL173" s="0"/>
      <c r="EM173" s="0"/>
      <c r="EN173" s="0"/>
      <c r="EO173" s="0"/>
      <c r="EP173" s="0"/>
      <c r="EQ173" s="0"/>
      <c r="ER173" s="0"/>
      <c r="ES173" s="0"/>
      <c r="ET173" s="0"/>
      <c r="EU173" s="0"/>
      <c r="EV173" s="0"/>
      <c r="EW173" s="0"/>
      <c r="EX173" s="0"/>
      <c r="EY173" s="0"/>
      <c r="EZ173" s="0"/>
      <c r="FA173" s="0"/>
      <c r="FB173" s="0"/>
      <c r="FC173" s="0"/>
      <c r="FD173" s="0"/>
      <c r="FE173" s="0"/>
      <c r="FF173" s="0"/>
      <c r="FG173" s="0"/>
      <c r="FH173" s="0"/>
      <c r="FI173" s="0"/>
      <c r="FJ173" s="0"/>
      <c r="FK173" s="0"/>
      <c r="FL173" s="0"/>
      <c r="FM173" s="0"/>
      <c r="FN173" s="0"/>
      <c r="FO173" s="0"/>
      <c r="FP173" s="0"/>
      <c r="FQ173" s="0"/>
      <c r="FR173" s="0"/>
      <c r="FS173" s="0"/>
      <c r="FT173" s="0"/>
      <c r="FU173" s="0"/>
      <c r="FV173" s="0"/>
      <c r="FW173" s="0"/>
      <c r="FX173" s="0"/>
      <c r="FY173" s="0"/>
      <c r="FZ173" s="0"/>
      <c r="GA173" s="0"/>
      <c r="GB173" s="0"/>
      <c r="GC173" s="0"/>
      <c r="GD173" s="0"/>
      <c r="GE173" s="0"/>
      <c r="GF173" s="0"/>
      <c r="GG173" s="0"/>
      <c r="GH173" s="0"/>
      <c r="GI173" s="0"/>
      <c r="GJ173" s="0"/>
      <c r="GK173" s="0"/>
      <c r="GL173" s="0"/>
      <c r="GM173" s="0"/>
      <c r="GN173" s="0"/>
      <c r="GO173" s="0"/>
      <c r="GP173" s="0"/>
      <c r="GQ173" s="0"/>
      <c r="GR173" s="0"/>
      <c r="GS173" s="0"/>
      <c r="GT173" s="0"/>
      <c r="GU173" s="0"/>
      <c r="GV173" s="0"/>
      <c r="GW173" s="0"/>
      <c r="GX173" s="0"/>
      <c r="GY173" s="0"/>
      <c r="GZ173" s="0"/>
      <c r="HA173" s="0"/>
      <c r="HB173" s="0"/>
      <c r="HC173" s="0"/>
      <c r="HD173" s="0"/>
      <c r="HE173" s="0"/>
      <c r="HF173" s="0"/>
      <c r="HG173" s="0"/>
      <c r="HH173" s="0"/>
      <c r="HI173" s="0"/>
      <c r="HJ173" s="0"/>
      <c r="HK173" s="0"/>
      <c r="HL173" s="0"/>
      <c r="HM173" s="0"/>
      <c r="HN173" s="0"/>
      <c r="HO173" s="0"/>
      <c r="HP173" s="0"/>
      <c r="HQ173" s="0"/>
      <c r="HR173" s="0"/>
      <c r="HS173" s="0"/>
      <c r="HT173" s="0"/>
      <c r="HU173" s="0"/>
      <c r="HV173" s="0"/>
      <c r="HW173" s="0"/>
      <c r="HX173" s="0"/>
      <c r="HY173" s="0"/>
      <c r="HZ173" s="0"/>
      <c r="IA173" s="0"/>
      <c r="IB173" s="0"/>
      <c r="IC173" s="0"/>
      <c r="ID173" s="0"/>
      <c r="IE173" s="0"/>
      <c r="IF173" s="0"/>
      <c r="IG173" s="0"/>
      <c r="IH173" s="0"/>
      <c r="II173" s="0"/>
      <c r="IJ173" s="0"/>
      <c r="IK173" s="0"/>
      <c r="IL173" s="0"/>
      <c r="IM173" s="0"/>
      <c r="IN173" s="0"/>
      <c r="IO173" s="0"/>
      <c r="IP173" s="0"/>
      <c r="IQ173" s="0"/>
      <c r="IR173" s="0"/>
      <c r="IS173" s="0"/>
      <c r="IT173" s="0"/>
      <c r="IU173" s="0"/>
      <c r="IV173" s="0"/>
      <c r="IW173" s="0"/>
      <c r="IX173" s="0"/>
      <c r="IY173" s="0"/>
      <c r="IZ173" s="0"/>
      <c r="JA173" s="0"/>
      <c r="JB173" s="0"/>
      <c r="JC173" s="0"/>
      <c r="JD173" s="0"/>
      <c r="JE173" s="0"/>
      <c r="JF173" s="0"/>
      <c r="JG173" s="0"/>
      <c r="JH173" s="0"/>
      <c r="JI173" s="0"/>
      <c r="JJ173" s="0"/>
      <c r="JK173" s="0"/>
      <c r="JL173" s="0"/>
      <c r="JM173" s="0"/>
      <c r="JN173" s="0"/>
      <c r="JO173" s="0"/>
      <c r="JP173" s="0"/>
      <c r="JQ173" s="0"/>
      <c r="JR173" s="0"/>
      <c r="JS173" s="0"/>
      <c r="JT173" s="0"/>
      <c r="JU173" s="0"/>
      <c r="JV173" s="0"/>
      <c r="JW173" s="0"/>
      <c r="JX173" s="0"/>
      <c r="JY173" s="0"/>
      <c r="JZ173" s="0"/>
      <c r="KA173" s="0"/>
      <c r="KB173" s="0"/>
      <c r="KC173" s="0"/>
      <c r="KD173" s="0"/>
      <c r="KE173" s="0"/>
      <c r="KF173" s="0"/>
      <c r="KG173" s="0"/>
      <c r="KH173" s="0"/>
      <c r="KI173" s="0"/>
      <c r="KJ173" s="0"/>
      <c r="KK173" s="0"/>
      <c r="KL173" s="0"/>
      <c r="KM173" s="0"/>
      <c r="KN173" s="0"/>
      <c r="KO173" s="0"/>
      <c r="KP173" s="0"/>
      <c r="KQ173" s="0"/>
      <c r="KR173" s="0"/>
      <c r="KS173" s="0"/>
      <c r="KT173" s="0"/>
      <c r="KU173" s="0"/>
      <c r="KV173" s="0"/>
      <c r="KW173" s="0"/>
      <c r="KX173" s="0"/>
      <c r="KY173" s="0"/>
      <c r="KZ173" s="0"/>
      <c r="LA173" s="0"/>
      <c r="LB173" s="0"/>
      <c r="LC173" s="0"/>
      <c r="LD173" s="0"/>
      <c r="LE173" s="0"/>
      <c r="LF173" s="0"/>
      <c r="LG173" s="0"/>
      <c r="LH173" s="0"/>
      <c r="LI173" s="0"/>
      <c r="LJ173" s="0"/>
      <c r="LK173" s="0"/>
      <c r="LL173" s="0"/>
      <c r="LM173" s="0"/>
      <c r="LN173" s="0"/>
      <c r="LO173" s="0"/>
      <c r="LP173" s="0"/>
      <c r="LQ173" s="0"/>
      <c r="LR173" s="0"/>
      <c r="LS173" s="0"/>
      <c r="LT173" s="0"/>
      <c r="LU173" s="0"/>
      <c r="LV173" s="0"/>
      <c r="LW173" s="0"/>
      <c r="LX173" s="0"/>
      <c r="LY173" s="0"/>
      <c r="LZ173" s="0"/>
      <c r="MA173" s="0"/>
      <c r="MB173" s="0"/>
      <c r="MC173" s="0"/>
      <c r="MD173" s="0"/>
      <c r="ME173" s="0"/>
      <c r="MF173" s="0"/>
      <c r="MG173" s="0"/>
      <c r="MH173" s="0"/>
      <c r="MI173" s="0"/>
      <c r="MJ173" s="0"/>
      <c r="MK173" s="0"/>
      <c r="ML173" s="0"/>
      <c r="MM173" s="0"/>
      <c r="MN173" s="0"/>
      <c r="MO173" s="0"/>
      <c r="MP173" s="0"/>
      <c r="MQ173" s="0"/>
      <c r="MR173" s="0"/>
      <c r="MS173" s="0"/>
      <c r="MT173" s="0"/>
      <c r="MU173" s="0"/>
      <c r="MV173" s="0"/>
      <c r="MW173" s="0"/>
      <c r="MX173" s="0"/>
      <c r="MY173" s="0"/>
      <c r="MZ173" s="0"/>
      <c r="NA173" s="0"/>
      <c r="NB173" s="0"/>
      <c r="NC173" s="0"/>
      <c r="ND173" s="0"/>
      <c r="NE173" s="0"/>
      <c r="NF173" s="0"/>
      <c r="NG173" s="0"/>
      <c r="NH173" s="0"/>
      <c r="NI173" s="0"/>
      <c r="NJ173" s="0"/>
      <c r="NK173" s="0"/>
      <c r="NL173" s="0"/>
      <c r="NM173" s="0"/>
      <c r="NN173" s="0"/>
      <c r="NO173" s="0"/>
      <c r="NP173" s="0"/>
      <c r="NQ173" s="0"/>
      <c r="NR173" s="0"/>
      <c r="NS173" s="0"/>
      <c r="NT173" s="0"/>
      <c r="NU173" s="0"/>
      <c r="NV173" s="0"/>
      <c r="NW173" s="0"/>
      <c r="NX173" s="0"/>
      <c r="NY173" s="0"/>
      <c r="NZ173" s="0"/>
      <c r="OA173" s="0"/>
      <c r="OB173" s="0"/>
      <c r="OC173" s="0"/>
      <c r="OD173" s="0"/>
      <c r="OE173" s="0"/>
      <c r="OF173" s="0"/>
      <c r="OG173" s="0"/>
      <c r="OH173" s="0"/>
      <c r="OI173" s="0"/>
      <c r="OJ173" s="0"/>
      <c r="OK173" s="0"/>
      <c r="OL173" s="0"/>
      <c r="OM173" s="0"/>
      <c r="ON173" s="0"/>
      <c r="OO173" s="0"/>
      <c r="OP173" s="0"/>
      <c r="OQ173" s="0"/>
      <c r="OR173" s="0"/>
      <c r="OS173" s="0"/>
      <c r="OT173" s="0"/>
      <c r="OU173" s="0"/>
      <c r="OV173" s="0"/>
      <c r="OW173" s="0"/>
      <c r="OX173" s="0"/>
      <c r="OY173" s="0"/>
      <c r="OZ173" s="0"/>
      <c r="PA173" s="0"/>
      <c r="PB173" s="0"/>
      <c r="PC173" s="0"/>
      <c r="PD173" s="0"/>
      <c r="PE173" s="0"/>
      <c r="PF173" s="0"/>
      <c r="PG173" s="0"/>
      <c r="PH173" s="0"/>
      <c r="PI173" s="0"/>
      <c r="PJ173" s="0"/>
      <c r="PK173" s="0"/>
      <c r="PL173" s="0"/>
      <c r="PM173" s="0"/>
      <c r="PN173" s="0"/>
      <c r="PO173" s="0"/>
      <c r="PP173" s="0"/>
      <c r="PQ173" s="0"/>
      <c r="PR173" s="0"/>
      <c r="PS173" s="0"/>
      <c r="PT173" s="0"/>
      <c r="PU173" s="0"/>
      <c r="PV173" s="0"/>
      <c r="PW173" s="0"/>
      <c r="PX173" s="0"/>
      <c r="PY173" s="0"/>
      <c r="PZ173" s="0"/>
      <c r="QA173" s="0"/>
      <c r="QB173" s="0"/>
      <c r="QC173" s="0"/>
      <c r="QD173" s="0"/>
      <c r="QE173" s="0"/>
      <c r="QF173" s="0"/>
      <c r="QG173" s="0"/>
      <c r="QH173" s="0"/>
      <c r="QI173" s="0"/>
      <c r="QJ173" s="0"/>
      <c r="QK173" s="0"/>
      <c r="QL173" s="0"/>
      <c r="QM173" s="0"/>
      <c r="QN173" s="0"/>
      <c r="QO173" s="0"/>
      <c r="QP173" s="0"/>
      <c r="QQ173" s="0"/>
      <c r="QR173" s="0"/>
      <c r="QS173" s="0"/>
      <c r="QT173" s="0"/>
      <c r="QU173" s="0"/>
      <c r="QV173" s="0"/>
      <c r="QW173" s="0"/>
      <c r="QX173" s="0"/>
      <c r="QY173" s="0"/>
      <c r="QZ173" s="0"/>
      <c r="RA173" s="0"/>
      <c r="RB173" s="0"/>
      <c r="RC173" s="0"/>
      <c r="RD173" s="0"/>
      <c r="RE173" s="0"/>
      <c r="RF173" s="0"/>
      <c r="RG173" s="0"/>
      <c r="RH173" s="0"/>
      <c r="RI173" s="0"/>
      <c r="RJ173" s="0"/>
      <c r="RK173" s="0"/>
      <c r="RL173" s="0"/>
      <c r="RM173" s="0"/>
      <c r="RN173" s="0"/>
      <c r="RO173" s="0"/>
      <c r="RP173" s="0"/>
      <c r="RQ173" s="0"/>
      <c r="RR173" s="0"/>
      <c r="RS173" s="0"/>
      <c r="RT173" s="0"/>
      <c r="RU173" s="0"/>
      <c r="RV173" s="0"/>
      <c r="RW173" s="0"/>
      <c r="RX173" s="0"/>
      <c r="RY173" s="0"/>
      <c r="RZ173" s="0"/>
      <c r="SA173" s="0"/>
      <c r="SB173" s="0"/>
      <c r="SC173" s="0"/>
      <c r="SD173" s="0"/>
      <c r="SE173" s="0"/>
      <c r="SF173" s="0"/>
      <c r="SG173" s="0"/>
      <c r="SH173" s="0"/>
      <c r="SI173" s="0"/>
      <c r="SJ173" s="0"/>
      <c r="SK173" s="0"/>
      <c r="SL173" s="0"/>
      <c r="SM173" s="0"/>
      <c r="SN173" s="0"/>
      <c r="SO173" s="0"/>
      <c r="SP173" s="0"/>
      <c r="SQ173" s="0"/>
      <c r="SR173" s="0"/>
      <c r="SS173" s="0"/>
      <c r="ST173" s="0"/>
      <c r="SU173" s="0"/>
      <c r="SV173" s="0"/>
      <c r="SW173" s="0"/>
      <c r="SX173" s="0"/>
      <c r="SY173" s="0"/>
      <c r="SZ173" s="0"/>
      <c r="TA173" s="0"/>
      <c r="TB173" s="0"/>
      <c r="TC173" s="0"/>
      <c r="TD173" s="0"/>
      <c r="TE173" s="0"/>
      <c r="TF173" s="0"/>
      <c r="TG173" s="0"/>
      <c r="TH173" s="0"/>
      <c r="TI173" s="0"/>
      <c r="TJ173" s="0"/>
      <c r="TK173" s="0"/>
      <c r="TL173" s="0"/>
      <c r="TM173" s="0"/>
      <c r="TN173" s="0"/>
      <c r="TO173" s="0"/>
      <c r="TP173" s="0"/>
      <c r="TQ173" s="0"/>
      <c r="TR173" s="0"/>
      <c r="TS173" s="0"/>
      <c r="TT173" s="0"/>
      <c r="TU173" s="0"/>
      <c r="TV173" s="0"/>
      <c r="TW173" s="0"/>
      <c r="TX173" s="0"/>
      <c r="TY173" s="0"/>
      <c r="TZ173" s="0"/>
      <c r="UA173" s="0"/>
      <c r="UB173" s="0"/>
      <c r="UC173" s="0"/>
      <c r="UD173" s="0"/>
      <c r="UE173" s="0"/>
      <c r="UF173" s="0"/>
      <c r="UG173" s="0"/>
      <c r="UH173" s="0"/>
      <c r="UI173" s="0"/>
      <c r="UJ173" s="0"/>
      <c r="UK173" s="0"/>
      <c r="UL173" s="0"/>
      <c r="UM173" s="0"/>
      <c r="UN173" s="0"/>
      <c r="UO173" s="0"/>
      <c r="UP173" s="0"/>
      <c r="UQ173" s="0"/>
      <c r="UR173" s="0"/>
      <c r="US173" s="0"/>
      <c r="UT173" s="0"/>
      <c r="UU173" s="0"/>
      <c r="UV173" s="0"/>
      <c r="UW173" s="0"/>
      <c r="UX173" s="0"/>
      <c r="UY173" s="0"/>
      <c r="UZ173" s="0"/>
      <c r="VA173" s="0"/>
      <c r="VB173" s="0"/>
      <c r="VC173" s="0"/>
      <c r="VD173" s="0"/>
      <c r="VE173" s="0"/>
      <c r="VF173" s="0"/>
      <c r="VG173" s="0"/>
      <c r="VH173" s="0"/>
      <c r="VI173" s="0"/>
      <c r="VJ173" s="0"/>
      <c r="VK173" s="0"/>
      <c r="VL173" s="0"/>
      <c r="VM173" s="0"/>
      <c r="VN173" s="0"/>
      <c r="VO173" s="0"/>
      <c r="VP173" s="0"/>
      <c r="VQ173" s="0"/>
      <c r="VR173" s="0"/>
      <c r="VS173" s="0"/>
      <c r="VT173" s="0"/>
      <c r="VU173" s="0"/>
      <c r="VV173" s="0"/>
      <c r="VW173" s="0"/>
      <c r="VX173" s="0"/>
      <c r="VY173" s="0"/>
      <c r="VZ173" s="0"/>
      <c r="WA173" s="0"/>
      <c r="WB173" s="0"/>
      <c r="WC173" s="0"/>
      <c r="WD173" s="0"/>
      <c r="WE173" s="0"/>
      <c r="WF173" s="0"/>
      <c r="WG173" s="0"/>
      <c r="WH173" s="0"/>
      <c r="WI173" s="0"/>
      <c r="WJ173" s="0"/>
      <c r="WK173" s="0"/>
      <c r="WL173" s="0"/>
      <c r="WM173" s="0"/>
      <c r="WN173" s="0"/>
      <c r="WO173" s="0"/>
      <c r="WP173" s="0"/>
      <c r="WQ173" s="0"/>
      <c r="WR173" s="0"/>
      <c r="WS173" s="0"/>
      <c r="WT173" s="0"/>
      <c r="WU173" s="0"/>
      <c r="WV173" s="0"/>
      <c r="WW173" s="0"/>
      <c r="WX173" s="0"/>
      <c r="WY173" s="0"/>
      <c r="WZ173" s="0"/>
      <c r="XA173" s="0"/>
      <c r="XB173" s="0"/>
      <c r="XC173" s="0"/>
      <c r="XD173" s="0"/>
      <c r="XE173" s="0"/>
      <c r="XF173" s="0"/>
      <c r="XG173" s="0"/>
      <c r="XH173" s="0"/>
      <c r="XI173" s="0"/>
      <c r="XJ173" s="0"/>
      <c r="XK173" s="0"/>
      <c r="XL173" s="0"/>
      <c r="XM173" s="0"/>
      <c r="XN173" s="0"/>
      <c r="XO173" s="0"/>
      <c r="XP173" s="0"/>
      <c r="XQ173" s="0"/>
      <c r="XR173" s="0"/>
      <c r="XS173" s="0"/>
      <c r="XT173" s="0"/>
      <c r="XU173" s="0"/>
      <c r="XV173" s="0"/>
      <c r="XW173" s="0"/>
      <c r="XX173" s="0"/>
      <c r="XY173" s="0"/>
      <c r="XZ173" s="0"/>
      <c r="YA173" s="0"/>
      <c r="YB173" s="0"/>
      <c r="YC173" s="0"/>
      <c r="YD173" s="0"/>
      <c r="YE173" s="0"/>
      <c r="YF173" s="0"/>
      <c r="YG173" s="0"/>
      <c r="YH173" s="0"/>
      <c r="YI173" s="0"/>
      <c r="YJ173" s="0"/>
      <c r="YK173" s="0"/>
      <c r="YL173" s="0"/>
      <c r="YM173" s="0"/>
      <c r="YN173" s="0"/>
      <c r="YO173" s="0"/>
      <c r="YP173" s="0"/>
      <c r="YQ173" s="0"/>
      <c r="YR173" s="0"/>
      <c r="YS173" s="0"/>
      <c r="YT173" s="0"/>
      <c r="YU173" s="0"/>
      <c r="YV173" s="0"/>
      <c r="YW173" s="0"/>
      <c r="YX173" s="0"/>
      <c r="YY173" s="0"/>
      <c r="YZ173" s="0"/>
      <c r="ZA173" s="0"/>
      <c r="ZB173" s="0"/>
      <c r="ZC173" s="0"/>
      <c r="ZD173" s="0"/>
      <c r="ZE173" s="0"/>
      <c r="ZF173" s="0"/>
      <c r="ZG173" s="0"/>
      <c r="ZH173" s="0"/>
      <c r="ZI173" s="0"/>
      <c r="ZJ173" s="0"/>
      <c r="ZK173" s="0"/>
      <c r="ZL173" s="0"/>
      <c r="ZM173" s="0"/>
      <c r="ZN173" s="0"/>
      <c r="ZO173" s="0"/>
      <c r="ZP173" s="0"/>
      <c r="ZQ173" s="0"/>
      <c r="ZR173" s="0"/>
      <c r="ZS173" s="0"/>
      <c r="ZT173" s="0"/>
      <c r="ZU173" s="0"/>
      <c r="ZV173" s="0"/>
      <c r="ZW173" s="0"/>
      <c r="ZX173" s="0"/>
      <c r="ZY173" s="0"/>
      <c r="ZZ173" s="0"/>
      <c r="AAA173" s="0"/>
      <c r="AAB173" s="0"/>
      <c r="AAC173" s="0"/>
      <c r="AAD173" s="0"/>
      <c r="AAE173" s="0"/>
      <c r="AAF173" s="0"/>
      <c r="AAG173" s="0"/>
      <c r="AAH173" s="0"/>
      <c r="AAI173" s="0"/>
      <c r="AAJ173" s="0"/>
      <c r="AAK173" s="0"/>
      <c r="AAL173" s="0"/>
      <c r="AAM173" s="0"/>
      <c r="AAN173" s="0"/>
      <c r="AAO173" s="0"/>
      <c r="AAP173" s="0"/>
      <c r="AAQ173" s="0"/>
      <c r="AAR173" s="0"/>
      <c r="AAS173" s="0"/>
      <c r="AAT173" s="0"/>
      <c r="AAU173" s="0"/>
      <c r="AAV173" s="0"/>
      <c r="AAW173" s="0"/>
      <c r="AAX173" s="0"/>
      <c r="AAY173" s="0"/>
      <c r="AAZ173" s="0"/>
      <c r="ABA173" s="0"/>
      <c r="ABB173" s="0"/>
      <c r="ABC173" s="0"/>
      <c r="ABD173" s="0"/>
      <c r="ABE173" s="0"/>
      <c r="ABF173" s="0"/>
      <c r="ABG173" s="0"/>
      <c r="ABH173" s="0"/>
      <c r="ABI173" s="0"/>
      <c r="ABJ173" s="0"/>
      <c r="ABK173" s="0"/>
      <c r="ABL173" s="0"/>
      <c r="ABM173" s="0"/>
      <c r="ABN173" s="0"/>
      <c r="ABO173" s="0"/>
      <c r="ABP173" s="0"/>
      <c r="ABQ173" s="0"/>
      <c r="ABR173" s="0"/>
      <c r="ABS173" s="0"/>
      <c r="ABT173" s="0"/>
      <c r="ABU173" s="0"/>
      <c r="ABV173" s="0"/>
      <c r="ABW173" s="0"/>
      <c r="ABX173" s="0"/>
      <c r="ABY173" s="0"/>
      <c r="ABZ173" s="0"/>
      <c r="ACA173" s="0"/>
      <c r="ACB173" s="0"/>
      <c r="ACC173" s="0"/>
      <c r="ACD173" s="0"/>
      <c r="ACE173" s="0"/>
      <c r="ACF173" s="0"/>
      <c r="ACG173" s="0"/>
      <c r="ACH173" s="0"/>
      <c r="ACI173" s="0"/>
      <c r="ACJ173" s="0"/>
      <c r="ACK173" s="0"/>
      <c r="ACL173" s="0"/>
      <c r="ACM173" s="0"/>
      <c r="ACN173" s="0"/>
      <c r="ACO173" s="0"/>
      <c r="ACP173" s="0"/>
      <c r="ACQ173" s="0"/>
      <c r="ACR173" s="0"/>
      <c r="ACS173" s="0"/>
      <c r="ACT173" s="0"/>
      <c r="ACU173" s="0"/>
      <c r="ACV173" s="0"/>
      <c r="ACW173" s="0"/>
      <c r="ACX173" s="0"/>
      <c r="ACY173" s="0"/>
      <c r="ACZ173" s="0"/>
      <c r="ADA173" s="0"/>
      <c r="ADB173" s="0"/>
      <c r="ADC173" s="0"/>
      <c r="ADD173" s="0"/>
      <c r="ADE173" s="0"/>
      <c r="ADF173" s="0"/>
      <c r="ADG173" s="0"/>
      <c r="ADH173" s="0"/>
      <c r="ADI173" s="0"/>
      <c r="ADJ173" s="0"/>
      <c r="ADK173" s="0"/>
      <c r="ADL173" s="0"/>
      <c r="ADM173" s="0"/>
      <c r="ADN173" s="0"/>
      <c r="ADO173" s="0"/>
      <c r="ADP173" s="0"/>
      <c r="ADQ173" s="0"/>
      <c r="ADR173" s="0"/>
      <c r="ADS173" s="0"/>
      <c r="ADT173" s="0"/>
      <c r="ADU173" s="0"/>
      <c r="ADV173" s="0"/>
      <c r="ADW173" s="0"/>
      <c r="ADX173" s="0"/>
      <c r="ADY173" s="0"/>
      <c r="ADZ173" s="0"/>
      <c r="AEA173" s="0"/>
      <c r="AEB173" s="0"/>
      <c r="AEC173" s="0"/>
      <c r="AED173" s="0"/>
      <c r="AEE173" s="0"/>
      <c r="AEF173" s="0"/>
      <c r="AEG173" s="0"/>
      <c r="AEH173" s="0"/>
      <c r="AEI173" s="0"/>
      <c r="AEJ173" s="0"/>
      <c r="AEK173" s="0"/>
      <c r="AEL173" s="0"/>
      <c r="AEM173" s="0"/>
      <c r="AEN173" s="0"/>
      <c r="AEO173" s="0"/>
      <c r="AEP173" s="0"/>
      <c r="AEQ173" s="0"/>
      <c r="AER173" s="0"/>
      <c r="AES173" s="0"/>
      <c r="AET173" s="0"/>
      <c r="AEU173" s="0"/>
      <c r="AEV173" s="0"/>
      <c r="AEW173" s="0"/>
      <c r="AEX173" s="0"/>
      <c r="AEY173" s="0"/>
      <c r="AEZ173" s="0"/>
      <c r="AFA173" s="0"/>
      <c r="AFB173" s="0"/>
      <c r="AFC173" s="0"/>
      <c r="AFD173" s="0"/>
      <c r="AFE173" s="0"/>
      <c r="AFF173" s="0"/>
      <c r="AFG173" s="0"/>
      <c r="AFH173" s="0"/>
      <c r="AFI173" s="0"/>
      <c r="AFJ173" s="0"/>
      <c r="AFK173" s="0"/>
      <c r="AFL173" s="0"/>
      <c r="AFM173" s="0"/>
      <c r="AFN173" s="0"/>
      <c r="AFO173" s="0"/>
      <c r="AFP173" s="0"/>
      <c r="AFQ173" s="0"/>
      <c r="AFR173" s="0"/>
      <c r="AFS173" s="0"/>
      <c r="AFT173" s="0"/>
      <c r="AFU173" s="0"/>
      <c r="AFV173" s="0"/>
      <c r="AFW173" s="0"/>
      <c r="AFX173" s="0"/>
      <c r="AFY173" s="0"/>
      <c r="AFZ173" s="0"/>
      <c r="AGA173" s="0"/>
      <c r="AGB173" s="0"/>
      <c r="AGC173" s="0"/>
      <c r="AGD173" s="0"/>
      <c r="AGE173" s="0"/>
      <c r="AGF173" s="0"/>
      <c r="AGG173" s="0"/>
      <c r="AGH173" s="0"/>
      <c r="AGI173" s="0"/>
      <c r="AGJ173" s="0"/>
      <c r="AGK173" s="0"/>
      <c r="AGL173" s="0"/>
      <c r="AGM173" s="0"/>
      <c r="AGN173" s="0"/>
      <c r="AGO173" s="0"/>
      <c r="AGP173" s="0"/>
      <c r="AGQ173" s="0"/>
      <c r="AGR173" s="0"/>
      <c r="AGS173" s="0"/>
      <c r="AGT173" s="0"/>
      <c r="AGU173" s="0"/>
      <c r="AGV173" s="0"/>
      <c r="AGW173" s="0"/>
      <c r="AGX173" s="0"/>
      <c r="AGY173" s="0"/>
      <c r="AGZ173" s="0"/>
      <c r="AHA173" s="0"/>
      <c r="AHB173" s="0"/>
      <c r="AHC173" s="0"/>
      <c r="AHD173" s="0"/>
      <c r="AHE173" s="0"/>
      <c r="AHF173" s="0"/>
      <c r="AHG173" s="0"/>
      <c r="AHH173" s="0"/>
      <c r="AHI173" s="0"/>
      <c r="AHJ173" s="0"/>
      <c r="AHK173" s="0"/>
      <c r="AHL173" s="0"/>
      <c r="AHM173" s="0"/>
      <c r="AHN173" s="0"/>
      <c r="AHO173" s="0"/>
      <c r="AHP173" s="0"/>
      <c r="AHQ173" s="0"/>
      <c r="AHR173" s="0"/>
      <c r="AHS173" s="0"/>
      <c r="AHT173" s="0"/>
      <c r="AHU173" s="0"/>
      <c r="AHV173" s="0"/>
      <c r="AHW173" s="0"/>
      <c r="AHX173" s="0"/>
      <c r="AHY173" s="0"/>
      <c r="AHZ173" s="0"/>
      <c r="AIA173" s="0"/>
      <c r="AIB173" s="0"/>
      <c r="AIC173" s="0"/>
      <c r="AID173" s="0"/>
      <c r="AIE173" s="0"/>
      <c r="AIF173" s="0"/>
      <c r="AIG173" s="0"/>
      <c r="AIH173" s="0"/>
      <c r="AII173" s="0"/>
      <c r="AIJ173" s="0"/>
      <c r="AIK173" s="0"/>
      <c r="AIL173" s="0"/>
      <c r="AIM173" s="0"/>
      <c r="AIN173" s="0"/>
      <c r="AIO173" s="0"/>
      <c r="AIP173" s="0"/>
      <c r="AIQ173" s="0"/>
      <c r="AIR173" s="0"/>
      <c r="AIS173" s="0"/>
      <c r="AIT173" s="0"/>
      <c r="AIU173" s="0"/>
      <c r="AIV173" s="0"/>
      <c r="AIW173" s="0"/>
      <c r="AIX173" s="0"/>
      <c r="AIY173" s="0"/>
      <c r="AIZ173" s="0"/>
      <c r="AJA173" s="0"/>
      <c r="AJB173" s="0"/>
      <c r="AJC173" s="0"/>
      <c r="AJD173" s="0"/>
      <c r="AJE173" s="0"/>
      <c r="AJF173" s="0"/>
      <c r="AJG173" s="0"/>
      <c r="AJH173" s="0"/>
      <c r="AJI173" s="0"/>
      <c r="AJJ173" s="0"/>
      <c r="AJK173" s="0"/>
      <c r="AJL173" s="0"/>
      <c r="AJM173" s="0"/>
      <c r="AJN173" s="0"/>
      <c r="AJO173" s="0"/>
      <c r="AJP173" s="0"/>
      <c r="AJQ173" s="0"/>
      <c r="AJR173" s="0"/>
      <c r="AJS173" s="0"/>
      <c r="AJT173" s="0"/>
      <c r="AJU173" s="0"/>
      <c r="AJV173" s="0"/>
      <c r="AJW173" s="0"/>
      <c r="AJX173" s="0"/>
      <c r="AJY173" s="0"/>
      <c r="AJZ173" s="0"/>
      <c r="AKA173" s="0"/>
      <c r="AKB173" s="0"/>
      <c r="AKC173" s="0"/>
      <c r="AKD173" s="0"/>
      <c r="AKE173" s="0"/>
      <c r="AKF173" s="0"/>
      <c r="AKG173" s="0"/>
      <c r="AKH173" s="0"/>
      <c r="AKI173" s="0"/>
      <c r="AKJ173" s="0"/>
      <c r="AKK173" s="0"/>
      <c r="AKL173" s="0"/>
      <c r="AKM173" s="0"/>
      <c r="AKN173" s="0"/>
      <c r="AKO173" s="0"/>
      <c r="AKP173" s="0"/>
      <c r="AKQ173" s="0"/>
      <c r="AKR173" s="0"/>
      <c r="AKS173" s="0"/>
      <c r="AKT173" s="0"/>
      <c r="AKU173" s="0"/>
      <c r="AKV173" s="0"/>
      <c r="AKW173" s="0"/>
      <c r="AKX173" s="0"/>
      <c r="AKY173" s="0"/>
      <c r="AKZ173" s="0"/>
      <c r="ALA173" s="0"/>
      <c r="ALB173" s="0"/>
      <c r="ALC173" s="0"/>
      <c r="ALD173" s="0"/>
      <c r="ALE173" s="0"/>
      <c r="ALF173" s="0"/>
      <c r="ALG173" s="0"/>
      <c r="ALH173" s="0"/>
      <c r="ALI173" s="0"/>
      <c r="ALJ173" s="0"/>
      <c r="ALK173" s="0"/>
      <c r="ALL173" s="0"/>
      <c r="ALM173" s="0"/>
      <c r="ALN173" s="0"/>
      <c r="ALO173" s="0"/>
      <c r="ALP173" s="0"/>
      <c r="ALQ173" s="0"/>
      <c r="ALR173" s="0"/>
      <c r="ALS173" s="0"/>
      <c r="ALT173" s="0"/>
      <c r="ALU173" s="0"/>
      <c r="ALV173" s="0"/>
      <c r="ALW173" s="0"/>
      <c r="ALX173" s="0"/>
      <c r="ALY173" s="0"/>
      <c r="ALZ173" s="0"/>
      <c r="AMA173" s="0"/>
      <c r="AMB173" s="0"/>
      <c r="AMC173" s="0"/>
      <c r="AMD173" s="0"/>
      <c r="AME173" s="0"/>
      <c r="AMF173" s="0"/>
      <c r="AMG173" s="0"/>
      <c r="AMH173" s="0"/>
      <c r="AMI173" s="0"/>
      <c r="AMJ173" s="0"/>
    </row>
    <row r="174" customFormat="false" ht="12.8" hidden="false" customHeight="false" outlineLevel="0" collapsed="false">
      <c r="A174" s="0"/>
      <c r="B174" s="0"/>
      <c r="C174" s="34" t="s">
        <v>397</v>
      </c>
      <c r="D174" s="29" t="str">
        <f aca="false">IF(B174&lt;&gt;"",B174,IF(D173&lt;&gt;"",D173,""))</f>
        <v>parser_user</v>
      </c>
      <c r="E174" s="29" t="str">
        <f aca="false">LOWER(C174)</f>
        <v>rand</v>
      </c>
      <c r="F174" s="35" t="s">
        <v>386</v>
      </c>
      <c r="G174" s="36" t="n">
        <v>8</v>
      </c>
      <c r="H174" s="38"/>
      <c r="I174" s="38" t="n">
        <v>12345678</v>
      </c>
      <c r="J174" s="38"/>
      <c r="K174" s="33" t="str">
        <f aca="false">IF(F174="","",IF(F174="STRING","VARCHAR("&amp;G174&amp;")",F174)&amp;" "&amp;IF(H174="","NOT NULL","")&amp;" "&amp;IF(I174="","","DEFAULT "&amp;I174))</f>
        <v>VARCHAR(8) NOT NULL DEFAULT 12345678</v>
      </c>
      <c r="L174" s="29" t="str">
        <f aca="false">IF(J174="pk","PRIMARY KEY ("&amp;E174&amp;")",IF(J174="u","UNIQUE ","")&amp;IF(OR(J174="i",J174="u"),"KEY "&amp;E174&amp;" ("&amp;E174&amp;")",""))</f>
        <v/>
      </c>
      <c r="M174" s="29" t="str">
        <f aca="false">TRIM(E174&amp;" "&amp;K174)&amp;IF(C174="id"," AUTO_INCREMENT","")</f>
        <v>rand VARCHAR(8) NOT NULL DEFAULT 12345678</v>
      </c>
      <c r="N174" s="29" t="str">
        <f aca="false">IF(M174="","",IF(N173="",N173,N173&amp;", ")&amp;M174)</f>
        <v>id INT NOT NULL AUTO_INCREMENT, user_id VARCHAR(16) NOT NULL, password VARCHAR(64) NOT NULL, deleted DATETIME DEFAULT NULL, updated TIMESTAMP DEFAULT CURRENT_TIMESTAMP ON UPDATE CURRENT_TIMESTAMP, rand VARCHAR(8) NOT NULL DEFAULT 12345678</v>
      </c>
      <c r="O174" s="29" t="str">
        <f aca="false">IF(E174="","",O173&amp;IF(L174="","",", "&amp;L174))</f>
        <v>, PRIMARY KEY (id), KEY deleted (deleted), KEY updated (updated)</v>
      </c>
      <c r="P174" s="29" t="str">
        <f aca="false">IF(AND(E174&lt;&gt;"",E175=""),"DROP TABLE IF EXISTS "&amp;D174&amp;"; ","")</f>
        <v>DROP TABLE IF EXISTS parser_user;</v>
      </c>
      <c r="Q174" s="29" t="str">
        <f aca="false">IF(AND(E174&lt;&gt;"",E175=""),"CREATE TABLE IF NOT EXISTS "&amp;D174&amp;" ( "&amp;N174&amp;" "&amp;O174&amp;" ) ENGINE=InnoDB  DEFAULT CHARSET=utf8mb4 AUTO_INCREMENT=1 ;","")</f>
        <v>CREATE TABLE IF NOT EXISTS parser_user ( id INT NOT NULL AUTO_INCREMENT, user_id VARCHAR(16) NOT NULL, password VARCHAR(64) NOT NULL, deleted DATETIME DEFAULT NULL, updated TIMESTAMP DEFAULT CURRENT_TIMESTAMP ON UPDATE CURRENT_TIMESTAMP, rand VARCHAR(8) NOT NULL DEFAULT 12345678 , PRIMARY KEY (id), KEY deleted (deleted), KEY updated (updated) ) ENGINE=InnoDB  DEFAULT CHARSET=utf8mb4 AUTO_INCREMENT=1 ;</v>
      </c>
      <c r="R174" s="29" t="str">
        <f aca="false">P174&amp;Q174</f>
        <v>DROP TABLE IF EXISTS parser_user; CREATE TABLE IF NOT EXISTS parser_user ( id INT NOT NULL AUTO_INCREMENT, user_id VARCHAR(16) NOT NULL, password VARCHAR(64) NOT NULL, deleted DATETIME DEFAULT NULL, updated TIMESTAMP DEFAULT CURRENT_TIMESTAMP ON UPDATE CURRENT_TIMESTAMP, rand VARCHAR(8) NOT NULL DEFAULT 12345678 , PRIMARY KEY (id), KEY deleted (deleted), KEY updated (updated) ) ENGINE=InnoDB  DEFAULT CHARSET=utf8mb4 AUTO_INCREMENT=1 ;</v>
      </c>
      <c r="S174" s="0"/>
      <c r="T174" s="0"/>
      <c r="U174" s="0"/>
      <c r="V174" s="0"/>
      <c r="W174" s="0" t="str">
        <f aca="false">IF(B174&lt;&gt;"",B174,W173)</f>
        <v>parser_user</v>
      </c>
      <c r="X174" s="0" t="str">
        <f aca="false">IF(B174&lt;&gt;"","ALTER TABLE "&amp;B174&amp;" CONVERT TO CHARACTER SET utf8mb4 COLLATE utf8mb4_unicode_ci;",IF(F174="STRING","ALTER TABLE "&amp;W174&amp;" CHANGE "&amp;C174&amp;" "&amp;C174&amp;" VARCHAR("&amp;G174&amp;") CHARACTER SET utf8mb4 COLLATE utf8mb4_unicode_ci;",IF(OR(F174="TEXT",F174="LONGTEXT"),"ALTER TABLE "&amp;W174&amp;" CHANGE "&amp;C174&amp;" "&amp;C174&amp;" "&amp;F174&amp;" CHARACTER SET utf8mb4 COLLATE utf8mb4_unicode_ci;","")))</f>
        <v>ALTER TABLE parser_user CHANGE rand rand VARCHAR(8) CHARACTER SET utf8mb4 COLLATE utf8mb4_unicode_ci;</v>
      </c>
      <c r="Y174" s="0"/>
      <c r="Z174" s="0"/>
      <c r="AA174" s="0"/>
      <c r="AB174" s="0"/>
      <c r="AC174" s="0"/>
      <c r="AD174" s="0"/>
      <c r="AE174" s="0"/>
      <c r="AF174" s="0"/>
      <c r="AG174" s="0"/>
      <c r="AH174" s="0"/>
      <c r="AI174" s="0"/>
      <c r="AJ174" s="0"/>
      <c r="AK174" s="0"/>
      <c r="AL174" s="0"/>
      <c r="AM174" s="0"/>
      <c r="AN174" s="0"/>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c r="BS174" s="0"/>
      <c r="BT174" s="0"/>
      <c r="BU174" s="0"/>
      <c r="BV174" s="0"/>
      <c r="BW174" s="0"/>
      <c r="BX174" s="0"/>
      <c r="BY174" s="0"/>
      <c r="BZ174" s="0"/>
      <c r="CA174" s="0"/>
      <c r="CB174" s="0"/>
      <c r="CC174" s="0"/>
      <c r="CD174" s="0"/>
      <c r="CE174" s="0"/>
      <c r="CF174" s="0"/>
      <c r="CG174" s="0"/>
      <c r="CH174" s="0"/>
      <c r="CI174" s="0"/>
      <c r="CJ174" s="0"/>
      <c r="CK174" s="0"/>
      <c r="CL174" s="0"/>
      <c r="CM174" s="0"/>
      <c r="CN174" s="0"/>
      <c r="CO174" s="0"/>
      <c r="CP174" s="0"/>
      <c r="CQ174" s="0"/>
      <c r="CR174" s="0"/>
      <c r="CS174" s="0"/>
      <c r="CT174" s="0"/>
      <c r="CU174" s="0"/>
      <c r="CV174" s="0"/>
      <c r="CW174" s="0"/>
      <c r="CX174" s="0"/>
      <c r="CY174" s="0"/>
      <c r="CZ174" s="0"/>
      <c r="DA174" s="0"/>
      <c r="DB174" s="0"/>
      <c r="DC174" s="0"/>
      <c r="DD174" s="0"/>
      <c r="DE174" s="0"/>
      <c r="DF174" s="0"/>
      <c r="DG174" s="0"/>
      <c r="DH174" s="0"/>
      <c r="DI174" s="0"/>
      <c r="DJ174" s="0"/>
      <c r="DK174" s="0"/>
      <c r="DL174" s="0"/>
      <c r="DM174" s="0"/>
      <c r="DN174" s="0"/>
      <c r="DO174" s="0"/>
      <c r="DP174" s="0"/>
      <c r="DQ174" s="0"/>
      <c r="DR174" s="0"/>
      <c r="DS174" s="0"/>
      <c r="DT174" s="0"/>
      <c r="DU174" s="0"/>
      <c r="DV174" s="0"/>
      <c r="DW174" s="0"/>
      <c r="DX174" s="0"/>
      <c r="DY174" s="0"/>
      <c r="DZ174" s="0"/>
      <c r="EA174" s="0"/>
      <c r="EB174" s="0"/>
      <c r="EC174" s="0"/>
      <c r="ED174" s="0"/>
      <c r="EE174" s="0"/>
      <c r="EF174" s="0"/>
      <c r="EG174" s="0"/>
      <c r="EH174" s="0"/>
      <c r="EI174" s="0"/>
      <c r="EJ174" s="0"/>
      <c r="EK174" s="0"/>
      <c r="EL174" s="0"/>
      <c r="EM174" s="0"/>
      <c r="EN174" s="0"/>
      <c r="EO174" s="0"/>
      <c r="EP174" s="0"/>
      <c r="EQ174" s="0"/>
      <c r="ER174" s="0"/>
      <c r="ES174" s="0"/>
      <c r="ET174" s="0"/>
      <c r="EU174" s="0"/>
      <c r="EV174" s="0"/>
      <c r="EW174" s="0"/>
      <c r="EX174" s="0"/>
      <c r="EY174" s="0"/>
      <c r="EZ174" s="0"/>
      <c r="FA174" s="0"/>
      <c r="FB174" s="0"/>
      <c r="FC174" s="0"/>
      <c r="FD174" s="0"/>
      <c r="FE174" s="0"/>
      <c r="FF174" s="0"/>
      <c r="FG174" s="0"/>
      <c r="FH174" s="0"/>
      <c r="FI174" s="0"/>
      <c r="FJ174" s="0"/>
      <c r="FK174" s="0"/>
      <c r="FL174" s="0"/>
      <c r="FM174" s="0"/>
      <c r="FN174" s="0"/>
      <c r="FO174" s="0"/>
      <c r="FP174" s="0"/>
      <c r="FQ174" s="0"/>
      <c r="FR174" s="0"/>
      <c r="FS174" s="0"/>
      <c r="FT174" s="0"/>
      <c r="FU174" s="0"/>
      <c r="FV174" s="0"/>
      <c r="FW174" s="0"/>
      <c r="FX174" s="0"/>
      <c r="FY174" s="0"/>
      <c r="FZ174" s="0"/>
      <c r="GA174" s="0"/>
      <c r="GB174" s="0"/>
      <c r="GC174" s="0"/>
      <c r="GD174" s="0"/>
      <c r="GE174" s="0"/>
      <c r="GF174" s="0"/>
      <c r="GG174" s="0"/>
      <c r="GH174" s="0"/>
      <c r="GI174" s="0"/>
      <c r="GJ174" s="0"/>
      <c r="GK174" s="0"/>
      <c r="GL174" s="0"/>
      <c r="GM174" s="0"/>
      <c r="GN174" s="0"/>
      <c r="GO174" s="0"/>
      <c r="GP174" s="0"/>
      <c r="GQ174" s="0"/>
      <c r="GR174" s="0"/>
      <c r="GS174" s="0"/>
      <c r="GT174" s="0"/>
      <c r="GU174" s="0"/>
      <c r="GV174" s="0"/>
      <c r="GW174" s="0"/>
      <c r="GX174" s="0"/>
      <c r="GY174" s="0"/>
      <c r="GZ174" s="0"/>
      <c r="HA174" s="0"/>
      <c r="HB174" s="0"/>
      <c r="HC174" s="0"/>
      <c r="HD174" s="0"/>
      <c r="HE174" s="0"/>
      <c r="HF174" s="0"/>
      <c r="HG174" s="0"/>
      <c r="HH174" s="0"/>
      <c r="HI174" s="0"/>
      <c r="HJ174" s="0"/>
      <c r="HK174" s="0"/>
      <c r="HL174" s="0"/>
      <c r="HM174" s="0"/>
      <c r="HN174" s="0"/>
      <c r="HO174" s="0"/>
      <c r="HP174" s="0"/>
      <c r="HQ174" s="0"/>
      <c r="HR174" s="0"/>
      <c r="HS174" s="0"/>
      <c r="HT174" s="0"/>
      <c r="HU174" s="0"/>
      <c r="HV174" s="0"/>
      <c r="HW174" s="0"/>
      <c r="HX174" s="0"/>
      <c r="HY174" s="0"/>
      <c r="HZ174" s="0"/>
      <c r="IA174" s="0"/>
      <c r="IB174" s="0"/>
      <c r="IC174" s="0"/>
      <c r="ID174" s="0"/>
      <c r="IE174" s="0"/>
      <c r="IF174" s="0"/>
      <c r="IG174" s="0"/>
      <c r="IH174" s="0"/>
      <c r="II174" s="0"/>
      <c r="IJ174" s="0"/>
      <c r="IK174" s="0"/>
      <c r="IL174" s="0"/>
      <c r="IM174" s="0"/>
      <c r="IN174" s="0"/>
      <c r="IO174" s="0"/>
      <c r="IP174" s="0"/>
      <c r="IQ174" s="0"/>
      <c r="IR174" s="0"/>
      <c r="IS174" s="0"/>
      <c r="IT174" s="0"/>
      <c r="IU174" s="0"/>
      <c r="IV174" s="0"/>
      <c r="IW174" s="0"/>
      <c r="IX174" s="0"/>
      <c r="IY174" s="0"/>
      <c r="IZ174" s="0"/>
      <c r="JA174" s="0"/>
      <c r="JB174" s="0"/>
      <c r="JC174" s="0"/>
      <c r="JD174" s="0"/>
      <c r="JE174" s="0"/>
      <c r="JF174" s="0"/>
      <c r="JG174" s="0"/>
      <c r="JH174" s="0"/>
      <c r="JI174" s="0"/>
      <c r="JJ174" s="0"/>
      <c r="JK174" s="0"/>
      <c r="JL174" s="0"/>
      <c r="JM174" s="0"/>
      <c r="JN174" s="0"/>
      <c r="JO174" s="0"/>
      <c r="JP174" s="0"/>
      <c r="JQ174" s="0"/>
      <c r="JR174" s="0"/>
      <c r="JS174" s="0"/>
      <c r="JT174" s="0"/>
      <c r="JU174" s="0"/>
      <c r="JV174" s="0"/>
      <c r="JW174" s="0"/>
      <c r="JX174" s="0"/>
      <c r="JY174" s="0"/>
      <c r="JZ174" s="0"/>
      <c r="KA174" s="0"/>
      <c r="KB174" s="0"/>
      <c r="KC174" s="0"/>
      <c r="KD174" s="0"/>
      <c r="KE174" s="0"/>
      <c r="KF174" s="0"/>
      <c r="KG174" s="0"/>
      <c r="KH174" s="0"/>
      <c r="KI174" s="0"/>
      <c r="KJ174" s="0"/>
      <c r="KK174" s="0"/>
      <c r="KL174" s="0"/>
      <c r="KM174" s="0"/>
      <c r="KN174" s="0"/>
      <c r="KO174" s="0"/>
      <c r="KP174" s="0"/>
      <c r="KQ174" s="0"/>
      <c r="KR174" s="0"/>
      <c r="KS174" s="0"/>
      <c r="KT174" s="0"/>
      <c r="KU174" s="0"/>
      <c r="KV174" s="0"/>
      <c r="KW174" s="0"/>
      <c r="KX174" s="0"/>
      <c r="KY174" s="0"/>
      <c r="KZ174" s="0"/>
      <c r="LA174" s="0"/>
      <c r="LB174" s="0"/>
      <c r="LC174" s="0"/>
      <c r="LD174" s="0"/>
      <c r="LE174" s="0"/>
      <c r="LF174" s="0"/>
      <c r="LG174" s="0"/>
      <c r="LH174" s="0"/>
      <c r="LI174" s="0"/>
      <c r="LJ174" s="0"/>
      <c r="LK174" s="0"/>
      <c r="LL174" s="0"/>
      <c r="LM174" s="0"/>
      <c r="LN174" s="0"/>
      <c r="LO174" s="0"/>
      <c r="LP174" s="0"/>
      <c r="LQ174" s="0"/>
      <c r="LR174" s="0"/>
      <c r="LS174" s="0"/>
      <c r="LT174" s="0"/>
      <c r="LU174" s="0"/>
      <c r="LV174" s="0"/>
      <c r="LW174" s="0"/>
      <c r="LX174" s="0"/>
      <c r="LY174" s="0"/>
      <c r="LZ174" s="0"/>
      <c r="MA174" s="0"/>
      <c r="MB174" s="0"/>
      <c r="MC174" s="0"/>
      <c r="MD174" s="0"/>
      <c r="ME174" s="0"/>
      <c r="MF174" s="0"/>
      <c r="MG174" s="0"/>
      <c r="MH174" s="0"/>
      <c r="MI174" s="0"/>
      <c r="MJ174" s="0"/>
      <c r="MK174" s="0"/>
      <c r="ML174" s="0"/>
      <c r="MM174" s="0"/>
      <c r="MN174" s="0"/>
      <c r="MO174" s="0"/>
      <c r="MP174" s="0"/>
      <c r="MQ174" s="0"/>
      <c r="MR174" s="0"/>
      <c r="MS174" s="0"/>
      <c r="MT174" s="0"/>
      <c r="MU174" s="0"/>
      <c r="MV174" s="0"/>
      <c r="MW174" s="0"/>
      <c r="MX174" s="0"/>
      <c r="MY174" s="0"/>
      <c r="MZ174" s="0"/>
      <c r="NA174" s="0"/>
      <c r="NB174" s="0"/>
      <c r="NC174" s="0"/>
      <c r="ND174" s="0"/>
      <c r="NE174" s="0"/>
      <c r="NF174" s="0"/>
      <c r="NG174" s="0"/>
      <c r="NH174" s="0"/>
      <c r="NI174" s="0"/>
      <c r="NJ174" s="0"/>
      <c r="NK174" s="0"/>
      <c r="NL174" s="0"/>
      <c r="NM174" s="0"/>
      <c r="NN174" s="0"/>
      <c r="NO174" s="0"/>
      <c r="NP174" s="0"/>
      <c r="NQ174" s="0"/>
      <c r="NR174" s="0"/>
      <c r="NS174" s="0"/>
      <c r="NT174" s="0"/>
      <c r="NU174" s="0"/>
      <c r="NV174" s="0"/>
      <c r="NW174" s="0"/>
      <c r="NX174" s="0"/>
      <c r="NY174" s="0"/>
      <c r="NZ174" s="0"/>
      <c r="OA174" s="0"/>
      <c r="OB174" s="0"/>
      <c r="OC174" s="0"/>
      <c r="OD174" s="0"/>
      <c r="OE174" s="0"/>
      <c r="OF174" s="0"/>
      <c r="OG174" s="0"/>
      <c r="OH174" s="0"/>
      <c r="OI174" s="0"/>
      <c r="OJ174" s="0"/>
      <c r="OK174" s="0"/>
      <c r="OL174" s="0"/>
      <c r="OM174" s="0"/>
      <c r="ON174" s="0"/>
      <c r="OO174" s="0"/>
      <c r="OP174" s="0"/>
      <c r="OQ174" s="0"/>
      <c r="OR174" s="0"/>
      <c r="OS174" s="0"/>
      <c r="OT174" s="0"/>
      <c r="OU174" s="0"/>
      <c r="OV174" s="0"/>
      <c r="OW174" s="0"/>
      <c r="OX174" s="0"/>
      <c r="OY174" s="0"/>
      <c r="OZ174" s="0"/>
      <c r="PA174" s="0"/>
      <c r="PB174" s="0"/>
      <c r="PC174" s="0"/>
      <c r="PD174" s="0"/>
      <c r="PE174" s="0"/>
      <c r="PF174" s="0"/>
      <c r="PG174" s="0"/>
      <c r="PH174" s="0"/>
      <c r="PI174" s="0"/>
      <c r="PJ174" s="0"/>
      <c r="PK174" s="0"/>
      <c r="PL174" s="0"/>
      <c r="PM174" s="0"/>
      <c r="PN174" s="0"/>
      <c r="PO174" s="0"/>
      <c r="PP174" s="0"/>
      <c r="PQ174" s="0"/>
      <c r="PR174" s="0"/>
      <c r="PS174" s="0"/>
      <c r="PT174" s="0"/>
      <c r="PU174" s="0"/>
      <c r="PV174" s="0"/>
      <c r="PW174" s="0"/>
      <c r="PX174" s="0"/>
      <c r="PY174" s="0"/>
      <c r="PZ174" s="0"/>
      <c r="QA174" s="0"/>
      <c r="QB174" s="0"/>
      <c r="QC174" s="0"/>
      <c r="QD174" s="0"/>
      <c r="QE174" s="0"/>
      <c r="QF174" s="0"/>
      <c r="QG174" s="0"/>
      <c r="QH174" s="0"/>
      <c r="QI174" s="0"/>
      <c r="QJ174" s="0"/>
      <c r="QK174" s="0"/>
      <c r="QL174" s="0"/>
      <c r="QM174" s="0"/>
      <c r="QN174" s="0"/>
      <c r="QO174" s="0"/>
      <c r="QP174" s="0"/>
      <c r="QQ174" s="0"/>
      <c r="QR174" s="0"/>
      <c r="QS174" s="0"/>
      <c r="QT174" s="0"/>
      <c r="QU174" s="0"/>
      <c r="QV174" s="0"/>
      <c r="QW174" s="0"/>
      <c r="QX174" s="0"/>
      <c r="QY174" s="0"/>
      <c r="QZ174" s="0"/>
      <c r="RA174" s="0"/>
      <c r="RB174" s="0"/>
      <c r="RC174" s="0"/>
      <c r="RD174" s="0"/>
      <c r="RE174" s="0"/>
      <c r="RF174" s="0"/>
      <c r="RG174" s="0"/>
      <c r="RH174" s="0"/>
      <c r="RI174" s="0"/>
      <c r="RJ174" s="0"/>
      <c r="RK174" s="0"/>
      <c r="RL174" s="0"/>
      <c r="RM174" s="0"/>
      <c r="RN174" s="0"/>
      <c r="RO174" s="0"/>
      <c r="RP174" s="0"/>
      <c r="RQ174" s="0"/>
      <c r="RR174" s="0"/>
      <c r="RS174" s="0"/>
      <c r="RT174" s="0"/>
      <c r="RU174" s="0"/>
      <c r="RV174" s="0"/>
      <c r="RW174" s="0"/>
      <c r="RX174" s="0"/>
      <c r="RY174" s="0"/>
      <c r="RZ174" s="0"/>
      <c r="SA174" s="0"/>
      <c r="SB174" s="0"/>
      <c r="SC174" s="0"/>
      <c r="SD174" s="0"/>
      <c r="SE174" s="0"/>
      <c r="SF174" s="0"/>
      <c r="SG174" s="0"/>
      <c r="SH174" s="0"/>
      <c r="SI174" s="0"/>
      <c r="SJ174" s="0"/>
      <c r="SK174" s="0"/>
      <c r="SL174" s="0"/>
      <c r="SM174" s="0"/>
      <c r="SN174" s="0"/>
      <c r="SO174" s="0"/>
      <c r="SP174" s="0"/>
      <c r="SQ174" s="0"/>
      <c r="SR174" s="0"/>
      <c r="SS174" s="0"/>
      <c r="ST174" s="0"/>
      <c r="SU174" s="0"/>
      <c r="SV174" s="0"/>
      <c r="SW174" s="0"/>
      <c r="SX174" s="0"/>
      <c r="SY174" s="0"/>
      <c r="SZ174" s="0"/>
      <c r="TA174" s="0"/>
      <c r="TB174" s="0"/>
      <c r="TC174" s="0"/>
      <c r="TD174" s="0"/>
      <c r="TE174" s="0"/>
      <c r="TF174" s="0"/>
      <c r="TG174" s="0"/>
      <c r="TH174" s="0"/>
      <c r="TI174" s="0"/>
      <c r="TJ174" s="0"/>
      <c r="TK174" s="0"/>
      <c r="TL174" s="0"/>
      <c r="TM174" s="0"/>
      <c r="TN174" s="0"/>
      <c r="TO174" s="0"/>
      <c r="TP174" s="0"/>
      <c r="TQ174" s="0"/>
      <c r="TR174" s="0"/>
      <c r="TS174" s="0"/>
      <c r="TT174" s="0"/>
      <c r="TU174" s="0"/>
      <c r="TV174" s="0"/>
      <c r="TW174" s="0"/>
      <c r="TX174" s="0"/>
      <c r="TY174" s="0"/>
      <c r="TZ174" s="0"/>
      <c r="UA174" s="0"/>
      <c r="UB174" s="0"/>
      <c r="UC174" s="0"/>
      <c r="UD174" s="0"/>
      <c r="UE174" s="0"/>
      <c r="UF174" s="0"/>
      <c r="UG174" s="0"/>
      <c r="UH174" s="0"/>
      <c r="UI174" s="0"/>
      <c r="UJ174" s="0"/>
      <c r="UK174" s="0"/>
      <c r="UL174" s="0"/>
      <c r="UM174" s="0"/>
      <c r="UN174" s="0"/>
      <c r="UO174" s="0"/>
      <c r="UP174" s="0"/>
      <c r="UQ174" s="0"/>
      <c r="UR174" s="0"/>
      <c r="US174" s="0"/>
      <c r="UT174" s="0"/>
      <c r="UU174" s="0"/>
      <c r="UV174" s="0"/>
      <c r="UW174" s="0"/>
      <c r="UX174" s="0"/>
      <c r="UY174" s="0"/>
      <c r="UZ174" s="0"/>
      <c r="VA174" s="0"/>
      <c r="VB174" s="0"/>
      <c r="VC174" s="0"/>
      <c r="VD174" s="0"/>
      <c r="VE174" s="0"/>
      <c r="VF174" s="0"/>
      <c r="VG174" s="0"/>
      <c r="VH174" s="0"/>
      <c r="VI174" s="0"/>
      <c r="VJ174" s="0"/>
      <c r="VK174" s="0"/>
      <c r="VL174" s="0"/>
      <c r="VM174" s="0"/>
      <c r="VN174" s="0"/>
      <c r="VO174" s="0"/>
      <c r="VP174" s="0"/>
      <c r="VQ174" s="0"/>
      <c r="VR174" s="0"/>
      <c r="VS174" s="0"/>
      <c r="VT174" s="0"/>
      <c r="VU174" s="0"/>
      <c r="VV174" s="0"/>
      <c r="VW174" s="0"/>
      <c r="VX174" s="0"/>
      <c r="VY174" s="0"/>
      <c r="VZ174" s="0"/>
      <c r="WA174" s="0"/>
      <c r="WB174" s="0"/>
      <c r="WC174" s="0"/>
      <c r="WD174" s="0"/>
      <c r="WE174" s="0"/>
      <c r="WF174" s="0"/>
      <c r="WG174" s="0"/>
      <c r="WH174" s="0"/>
      <c r="WI174" s="0"/>
      <c r="WJ174" s="0"/>
      <c r="WK174" s="0"/>
      <c r="WL174" s="0"/>
      <c r="WM174" s="0"/>
      <c r="WN174" s="0"/>
      <c r="WO174" s="0"/>
      <c r="WP174" s="0"/>
      <c r="WQ174" s="0"/>
      <c r="WR174" s="0"/>
      <c r="WS174" s="0"/>
      <c r="WT174" s="0"/>
      <c r="WU174" s="0"/>
      <c r="WV174" s="0"/>
      <c r="WW174" s="0"/>
      <c r="WX174" s="0"/>
      <c r="WY174" s="0"/>
      <c r="WZ174" s="0"/>
      <c r="XA174" s="0"/>
      <c r="XB174" s="0"/>
      <c r="XC174" s="0"/>
      <c r="XD174" s="0"/>
      <c r="XE174" s="0"/>
      <c r="XF174" s="0"/>
      <c r="XG174" s="0"/>
      <c r="XH174" s="0"/>
      <c r="XI174" s="0"/>
      <c r="XJ174" s="0"/>
      <c r="XK174" s="0"/>
      <c r="XL174" s="0"/>
      <c r="XM174" s="0"/>
      <c r="XN174" s="0"/>
      <c r="XO174" s="0"/>
      <c r="XP174" s="0"/>
      <c r="XQ174" s="0"/>
      <c r="XR174" s="0"/>
      <c r="XS174" s="0"/>
      <c r="XT174" s="0"/>
      <c r="XU174" s="0"/>
      <c r="XV174" s="0"/>
      <c r="XW174" s="0"/>
      <c r="XX174" s="0"/>
      <c r="XY174" s="0"/>
      <c r="XZ174" s="0"/>
      <c r="YA174" s="0"/>
      <c r="YB174" s="0"/>
      <c r="YC174" s="0"/>
      <c r="YD174" s="0"/>
      <c r="YE174" s="0"/>
      <c r="YF174" s="0"/>
      <c r="YG174" s="0"/>
      <c r="YH174" s="0"/>
      <c r="YI174" s="0"/>
      <c r="YJ174" s="0"/>
      <c r="YK174" s="0"/>
      <c r="YL174" s="0"/>
      <c r="YM174" s="0"/>
      <c r="YN174" s="0"/>
      <c r="YO174" s="0"/>
      <c r="YP174" s="0"/>
      <c r="YQ174" s="0"/>
      <c r="YR174" s="0"/>
      <c r="YS174" s="0"/>
      <c r="YT174" s="0"/>
      <c r="YU174" s="0"/>
      <c r="YV174" s="0"/>
      <c r="YW174" s="0"/>
      <c r="YX174" s="0"/>
      <c r="YY174" s="0"/>
      <c r="YZ174" s="0"/>
      <c r="ZA174" s="0"/>
      <c r="ZB174" s="0"/>
      <c r="ZC174" s="0"/>
      <c r="ZD174" s="0"/>
      <c r="ZE174" s="0"/>
      <c r="ZF174" s="0"/>
      <c r="ZG174" s="0"/>
      <c r="ZH174" s="0"/>
      <c r="ZI174" s="0"/>
      <c r="ZJ174" s="0"/>
      <c r="ZK174" s="0"/>
      <c r="ZL174" s="0"/>
      <c r="ZM174" s="0"/>
      <c r="ZN174" s="0"/>
      <c r="ZO174" s="0"/>
      <c r="ZP174" s="0"/>
      <c r="ZQ174" s="0"/>
      <c r="ZR174" s="0"/>
      <c r="ZS174" s="0"/>
      <c r="ZT174" s="0"/>
      <c r="ZU174" s="0"/>
      <c r="ZV174" s="0"/>
      <c r="ZW174" s="0"/>
      <c r="ZX174" s="0"/>
      <c r="ZY174" s="0"/>
      <c r="ZZ174" s="0"/>
      <c r="AAA174" s="0"/>
      <c r="AAB174" s="0"/>
      <c r="AAC174" s="0"/>
      <c r="AAD174" s="0"/>
      <c r="AAE174" s="0"/>
      <c r="AAF174" s="0"/>
      <c r="AAG174" s="0"/>
      <c r="AAH174" s="0"/>
      <c r="AAI174" s="0"/>
      <c r="AAJ174" s="0"/>
      <c r="AAK174" s="0"/>
      <c r="AAL174" s="0"/>
      <c r="AAM174" s="0"/>
      <c r="AAN174" s="0"/>
      <c r="AAO174" s="0"/>
      <c r="AAP174" s="0"/>
      <c r="AAQ174" s="0"/>
      <c r="AAR174" s="0"/>
      <c r="AAS174" s="0"/>
      <c r="AAT174" s="0"/>
      <c r="AAU174" s="0"/>
      <c r="AAV174" s="0"/>
      <c r="AAW174" s="0"/>
      <c r="AAX174" s="0"/>
      <c r="AAY174" s="0"/>
      <c r="AAZ174" s="0"/>
      <c r="ABA174" s="0"/>
      <c r="ABB174" s="0"/>
      <c r="ABC174" s="0"/>
      <c r="ABD174" s="0"/>
      <c r="ABE174" s="0"/>
      <c r="ABF174" s="0"/>
      <c r="ABG174" s="0"/>
      <c r="ABH174" s="0"/>
      <c r="ABI174" s="0"/>
      <c r="ABJ174" s="0"/>
      <c r="ABK174" s="0"/>
      <c r="ABL174" s="0"/>
      <c r="ABM174" s="0"/>
      <c r="ABN174" s="0"/>
      <c r="ABO174" s="0"/>
      <c r="ABP174" s="0"/>
      <c r="ABQ174" s="0"/>
      <c r="ABR174" s="0"/>
      <c r="ABS174" s="0"/>
      <c r="ABT174" s="0"/>
      <c r="ABU174" s="0"/>
      <c r="ABV174" s="0"/>
      <c r="ABW174" s="0"/>
      <c r="ABX174" s="0"/>
      <c r="ABY174" s="0"/>
      <c r="ABZ174" s="0"/>
      <c r="ACA174" s="0"/>
      <c r="ACB174" s="0"/>
      <c r="ACC174" s="0"/>
      <c r="ACD174" s="0"/>
      <c r="ACE174" s="0"/>
      <c r="ACF174" s="0"/>
      <c r="ACG174" s="0"/>
      <c r="ACH174" s="0"/>
      <c r="ACI174" s="0"/>
      <c r="ACJ174" s="0"/>
      <c r="ACK174" s="0"/>
      <c r="ACL174" s="0"/>
      <c r="ACM174" s="0"/>
      <c r="ACN174" s="0"/>
      <c r="ACO174" s="0"/>
      <c r="ACP174" s="0"/>
      <c r="ACQ174" s="0"/>
      <c r="ACR174" s="0"/>
      <c r="ACS174" s="0"/>
      <c r="ACT174" s="0"/>
      <c r="ACU174" s="0"/>
      <c r="ACV174" s="0"/>
      <c r="ACW174" s="0"/>
      <c r="ACX174" s="0"/>
      <c r="ACY174" s="0"/>
      <c r="ACZ174" s="0"/>
      <c r="ADA174" s="0"/>
      <c r="ADB174" s="0"/>
      <c r="ADC174" s="0"/>
      <c r="ADD174" s="0"/>
      <c r="ADE174" s="0"/>
      <c r="ADF174" s="0"/>
      <c r="ADG174" s="0"/>
      <c r="ADH174" s="0"/>
      <c r="ADI174" s="0"/>
      <c r="ADJ174" s="0"/>
      <c r="ADK174" s="0"/>
      <c r="ADL174" s="0"/>
      <c r="ADM174" s="0"/>
      <c r="ADN174" s="0"/>
      <c r="ADO174" s="0"/>
      <c r="ADP174" s="0"/>
      <c r="ADQ174" s="0"/>
      <c r="ADR174" s="0"/>
      <c r="ADS174" s="0"/>
      <c r="ADT174" s="0"/>
      <c r="ADU174" s="0"/>
      <c r="ADV174" s="0"/>
      <c r="ADW174" s="0"/>
      <c r="ADX174" s="0"/>
      <c r="ADY174" s="0"/>
      <c r="ADZ174" s="0"/>
      <c r="AEA174" s="0"/>
      <c r="AEB174" s="0"/>
      <c r="AEC174" s="0"/>
      <c r="AED174" s="0"/>
      <c r="AEE174" s="0"/>
      <c r="AEF174" s="0"/>
      <c r="AEG174" s="0"/>
      <c r="AEH174" s="0"/>
      <c r="AEI174" s="0"/>
      <c r="AEJ174" s="0"/>
      <c r="AEK174" s="0"/>
      <c r="AEL174" s="0"/>
      <c r="AEM174" s="0"/>
      <c r="AEN174" s="0"/>
      <c r="AEO174" s="0"/>
      <c r="AEP174" s="0"/>
      <c r="AEQ174" s="0"/>
      <c r="AER174" s="0"/>
      <c r="AES174" s="0"/>
      <c r="AET174" s="0"/>
      <c r="AEU174" s="0"/>
      <c r="AEV174" s="0"/>
      <c r="AEW174" s="0"/>
      <c r="AEX174" s="0"/>
      <c r="AEY174" s="0"/>
      <c r="AEZ174" s="0"/>
      <c r="AFA174" s="0"/>
      <c r="AFB174" s="0"/>
      <c r="AFC174" s="0"/>
      <c r="AFD174" s="0"/>
      <c r="AFE174" s="0"/>
      <c r="AFF174" s="0"/>
      <c r="AFG174" s="0"/>
      <c r="AFH174" s="0"/>
      <c r="AFI174" s="0"/>
      <c r="AFJ174" s="0"/>
      <c r="AFK174" s="0"/>
      <c r="AFL174" s="0"/>
      <c r="AFM174" s="0"/>
      <c r="AFN174" s="0"/>
      <c r="AFO174" s="0"/>
      <c r="AFP174" s="0"/>
      <c r="AFQ174" s="0"/>
      <c r="AFR174" s="0"/>
      <c r="AFS174" s="0"/>
      <c r="AFT174" s="0"/>
      <c r="AFU174" s="0"/>
      <c r="AFV174" s="0"/>
      <c r="AFW174" s="0"/>
      <c r="AFX174" s="0"/>
      <c r="AFY174" s="0"/>
      <c r="AFZ174" s="0"/>
      <c r="AGA174" s="0"/>
      <c r="AGB174" s="0"/>
      <c r="AGC174" s="0"/>
      <c r="AGD174" s="0"/>
      <c r="AGE174" s="0"/>
      <c r="AGF174" s="0"/>
      <c r="AGG174" s="0"/>
      <c r="AGH174" s="0"/>
      <c r="AGI174" s="0"/>
      <c r="AGJ174" s="0"/>
      <c r="AGK174" s="0"/>
      <c r="AGL174" s="0"/>
      <c r="AGM174" s="0"/>
      <c r="AGN174" s="0"/>
      <c r="AGO174" s="0"/>
      <c r="AGP174" s="0"/>
      <c r="AGQ174" s="0"/>
      <c r="AGR174" s="0"/>
      <c r="AGS174" s="0"/>
      <c r="AGT174" s="0"/>
      <c r="AGU174" s="0"/>
      <c r="AGV174" s="0"/>
      <c r="AGW174" s="0"/>
      <c r="AGX174" s="0"/>
      <c r="AGY174" s="0"/>
      <c r="AGZ174" s="0"/>
      <c r="AHA174" s="0"/>
      <c r="AHB174" s="0"/>
      <c r="AHC174" s="0"/>
      <c r="AHD174" s="0"/>
      <c r="AHE174" s="0"/>
      <c r="AHF174" s="0"/>
      <c r="AHG174" s="0"/>
      <c r="AHH174" s="0"/>
      <c r="AHI174" s="0"/>
      <c r="AHJ174" s="0"/>
      <c r="AHK174" s="0"/>
      <c r="AHL174" s="0"/>
      <c r="AHM174" s="0"/>
      <c r="AHN174" s="0"/>
      <c r="AHO174" s="0"/>
      <c r="AHP174" s="0"/>
      <c r="AHQ174" s="0"/>
      <c r="AHR174" s="0"/>
      <c r="AHS174" s="0"/>
      <c r="AHT174" s="0"/>
      <c r="AHU174" s="0"/>
      <c r="AHV174" s="0"/>
      <c r="AHW174" s="0"/>
      <c r="AHX174" s="0"/>
      <c r="AHY174" s="0"/>
      <c r="AHZ174" s="0"/>
      <c r="AIA174" s="0"/>
      <c r="AIB174" s="0"/>
      <c r="AIC174" s="0"/>
      <c r="AID174" s="0"/>
      <c r="AIE174" s="0"/>
      <c r="AIF174" s="0"/>
      <c r="AIG174" s="0"/>
      <c r="AIH174" s="0"/>
      <c r="AII174" s="0"/>
      <c r="AIJ174" s="0"/>
      <c r="AIK174" s="0"/>
      <c r="AIL174" s="0"/>
      <c r="AIM174" s="0"/>
      <c r="AIN174" s="0"/>
      <c r="AIO174" s="0"/>
      <c r="AIP174" s="0"/>
      <c r="AIQ174" s="0"/>
      <c r="AIR174" s="0"/>
      <c r="AIS174" s="0"/>
      <c r="AIT174" s="0"/>
      <c r="AIU174" s="0"/>
      <c r="AIV174" s="0"/>
      <c r="AIW174" s="0"/>
      <c r="AIX174" s="0"/>
      <c r="AIY174" s="0"/>
      <c r="AIZ174" s="0"/>
      <c r="AJA174" s="0"/>
      <c r="AJB174" s="0"/>
      <c r="AJC174" s="0"/>
      <c r="AJD174" s="0"/>
      <c r="AJE174" s="0"/>
      <c r="AJF174" s="0"/>
      <c r="AJG174" s="0"/>
      <c r="AJH174" s="0"/>
      <c r="AJI174" s="0"/>
      <c r="AJJ174" s="0"/>
      <c r="AJK174" s="0"/>
      <c r="AJL174" s="0"/>
      <c r="AJM174" s="0"/>
      <c r="AJN174" s="0"/>
      <c r="AJO174" s="0"/>
      <c r="AJP174" s="0"/>
      <c r="AJQ174" s="0"/>
      <c r="AJR174" s="0"/>
      <c r="AJS174" s="0"/>
      <c r="AJT174" s="0"/>
      <c r="AJU174" s="0"/>
      <c r="AJV174" s="0"/>
      <c r="AJW174" s="0"/>
      <c r="AJX174" s="0"/>
      <c r="AJY174" s="0"/>
      <c r="AJZ174" s="0"/>
      <c r="AKA174" s="0"/>
      <c r="AKB174" s="0"/>
      <c r="AKC174" s="0"/>
      <c r="AKD174" s="0"/>
      <c r="AKE174" s="0"/>
      <c r="AKF174" s="0"/>
      <c r="AKG174" s="0"/>
      <c r="AKH174" s="0"/>
      <c r="AKI174" s="0"/>
      <c r="AKJ174" s="0"/>
      <c r="AKK174" s="0"/>
      <c r="AKL174" s="0"/>
      <c r="AKM174" s="0"/>
      <c r="AKN174" s="0"/>
      <c r="AKO174" s="0"/>
      <c r="AKP174" s="0"/>
      <c r="AKQ174" s="0"/>
      <c r="AKR174" s="0"/>
      <c r="AKS174" s="0"/>
      <c r="AKT174" s="0"/>
      <c r="AKU174" s="0"/>
      <c r="AKV174" s="0"/>
      <c r="AKW174" s="0"/>
      <c r="AKX174" s="0"/>
      <c r="AKY174" s="0"/>
      <c r="AKZ174" s="0"/>
      <c r="ALA174" s="0"/>
      <c r="ALB174" s="0"/>
      <c r="ALC174" s="0"/>
      <c r="ALD174" s="0"/>
      <c r="ALE174" s="0"/>
      <c r="ALF174" s="0"/>
      <c r="ALG174" s="0"/>
      <c r="ALH174" s="0"/>
      <c r="ALI174" s="0"/>
      <c r="ALJ174" s="0"/>
      <c r="ALK174" s="0"/>
      <c r="ALL174" s="0"/>
      <c r="ALM174" s="0"/>
      <c r="ALN174" s="0"/>
      <c r="ALO174" s="0"/>
      <c r="ALP174" s="0"/>
      <c r="ALQ174" s="0"/>
      <c r="ALR174" s="0"/>
      <c r="ALS174" s="0"/>
      <c r="ALT174" s="0"/>
      <c r="ALU174" s="0"/>
      <c r="ALV174" s="0"/>
      <c r="ALW174" s="0"/>
      <c r="ALX174" s="0"/>
      <c r="ALY174" s="0"/>
      <c r="ALZ174" s="0"/>
      <c r="AMA174" s="0"/>
      <c r="AMB174" s="0"/>
      <c r="AMC174" s="0"/>
      <c r="AMD174" s="0"/>
      <c r="AME174" s="0"/>
      <c r="AMF174" s="0"/>
      <c r="AMG174" s="0"/>
      <c r="AMH174" s="0"/>
      <c r="AMI174" s="0"/>
      <c r="AMJ174" s="0"/>
    </row>
    <row r="175" customFormat="false" ht="12.8" hidden="false" customHeight="false" outlineLevel="0" collapsed="false">
      <c r="A175" s="0"/>
      <c r="B175" s="0"/>
      <c r="C175" s="34"/>
      <c r="D175" s="29" t="str">
        <f aca="false">IF(B175&lt;&gt;"",B175,IF(D174&lt;&gt;"",D174,""))</f>
        <v>parser_user</v>
      </c>
      <c r="E175" s="29" t="str">
        <f aca="false">LOWER(C175)</f>
        <v/>
      </c>
      <c r="F175" s="35"/>
      <c r="G175" s="36"/>
      <c r="H175" s="38"/>
      <c r="I175" s="38"/>
      <c r="J175" s="38"/>
      <c r="K175" s="33" t="str">
        <f aca="false">IF(F175="","",IF(F175="STRING","VARCHAR("&amp;G175&amp;")",F175)&amp;" "&amp;IF(H175="","NOT NULL","")&amp;" "&amp;IF(I175="","","DEFAULT "&amp;I175))</f>
        <v/>
      </c>
      <c r="L175" s="29" t="str">
        <f aca="false">IF(J175="pk","PRIMARY KEY ("&amp;E175&amp;")",IF(J175="u","UNIQUE ","")&amp;IF(OR(J175="i",J175="u"),"KEY "&amp;E175&amp;" ("&amp;E175&amp;")",""))</f>
        <v/>
      </c>
      <c r="M175" s="29" t="str">
        <f aca="false">TRIM(E175&amp;" "&amp;K175)&amp;IF(C175="id"," AUTO_INCREMENT","")</f>
        <v/>
      </c>
      <c r="N175" s="29" t="str">
        <f aca="false">IF(M175="","",IF(N174="",N174,N174&amp;", ")&amp;M175)</f>
        <v/>
      </c>
      <c r="O175" s="29" t="str">
        <f aca="false">IF(E175="","",O174&amp;IF(L175="","",", "&amp;L175))</f>
        <v/>
      </c>
      <c r="P175" s="29" t="str">
        <f aca="false">IF(AND(E175&lt;&gt;"",E176=""),"DROP TABLE IF EXISTS "&amp;D175&amp;"; ","")</f>
        <v/>
      </c>
      <c r="Q175" s="29" t="str">
        <f aca="false">IF(AND(E175&lt;&gt;"",E176=""),"CREATE TABLE IF NOT EXISTS "&amp;D175&amp;" ( "&amp;N175&amp;" "&amp;O175&amp;" ) ENGINE=InnoDB  DEFAULT CHARSET=utf8mb4 AUTO_INCREMENT=1 ;","")</f>
        <v/>
      </c>
      <c r="R175" s="29" t="str">
        <f aca="false">P175&amp;Q175</f>
        <v/>
      </c>
      <c r="S175" s="0"/>
      <c r="T175" s="0"/>
      <c r="U175" s="0"/>
      <c r="V175" s="0"/>
      <c r="W175" s="0" t="str">
        <f aca="false">IF(B175&lt;&gt;"",B175,W174)</f>
        <v>parser_user</v>
      </c>
      <c r="X175" s="0" t="str">
        <f aca="false">IF(B175&lt;&gt;"","ALTER TABLE "&amp;B175&amp;" CONVERT TO CHARACTER SET utf8mb4 COLLATE utf8mb4_unicode_ci;",IF(F175="STRING","ALTER TABLE "&amp;W175&amp;" CHANGE "&amp;C175&amp;" "&amp;C175&amp;" VARCHAR("&amp;G175&amp;") CHARACTER SET utf8mb4 COLLATE utf8mb4_unicode_ci;",IF(OR(F175="TEXT",F175="LONGTEXT"),"ALTER TABLE "&amp;W175&amp;" CHANGE "&amp;C175&amp;" "&amp;C175&amp;" "&amp;F175&amp;" CHARACTER SET utf8mb4 COLLATE utf8mb4_unicode_ci;","")))</f>
        <v/>
      </c>
      <c r="Y175" s="0"/>
      <c r="Z175" s="0"/>
      <c r="AA175" s="0"/>
      <c r="AB175" s="0"/>
      <c r="AC175" s="0"/>
      <c r="AD175" s="0"/>
      <c r="AE175" s="0"/>
      <c r="AF175" s="0"/>
      <c r="AG175" s="0"/>
      <c r="AH175" s="0"/>
      <c r="AI175" s="0"/>
      <c r="AJ175" s="0"/>
      <c r="AK175" s="0"/>
      <c r="AL175" s="0"/>
      <c r="AM175" s="0"/>
      <c r="AN175" s="0"/>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c r="BS175" s="0"/>
      <c r="BT175" s="0"/>
      <c r="BU175" s="0"/>
      <c r="BV175" s="0"/>
      <c r="BW175" s="0"/>
      <c r="BX175" s="0"/>
      <c r="BY175" s="0"/>
      <c r="BZ175" s="0"/>
      <c r="CA175" s="0"/>
      <c r="CB175" s="0"/>
      <c r="CC175" s="0"/>
      <c r="CD175" s="0"/>
      <c r="CE175" s="0"/>
      <c r="CF175" s="0"/>
      <c r="CG175" s="0"/>
      <c r="CH175" s="0"/>
      <c r="CI175" s="0"/>
      <c r="CJ175" s="0"/>
      <c r="CK175" s="0"/>
      <c r="CL175" s="0"/>
      <c r="CM175" s="0"/>
      <c r="CN175" s="0"/>
      <c r="CO175" s="0"/>
      <c r="CP175" s="0"/>
      <c r="CQ175" s="0"/>
      <c r="CR175" s="0"/>
      <c r="CS175" s="0"/>
      <c r="CT175" s="0"/>
      <c r="CU175" s="0"/>
      <c r="CV175" s="0"/>
      <c r="CW175" s="0"/>
      <c r="CX175" s="0"/>
      <c r="CY175" s="0"/>
      <c r="CZ175" s="0"/>
      <c r="DA175" s="0"/>
      <c r="DB175" s="0"/>
      <c r="DC175" s="0"/>
      <c r="DD175" s="0"/>
      <c r="DE175" s="0"/>
      <c r="DF175" s="0"/>
      <c r="DG175" s="0"/>
      <c r="DH175" s="0"/>
      <c r="DI175" s="0"/>
      <c r="DJ175" s="0"/>
      <c r="DK175" s="0"/>
      <c r="DL175" s="0"/>
      <c r="DM175" s="0"/>
      <c r="DN175" s="0"/>
      <c r="DO175" s="0"/>
      <c r="DP175" s="0"/>
      <c r="DQ175" s="0"/>
      <c r="DR175" s="0"/>
      <c r="DS175" s="0"/>
      <c r="DT175" s="0"/>
      <c r="DU175" s="0"/>
      <c r="DV175" s="0"/>
      <c r="DW175" s="0"/>
      <c r="DX175" s="0"/>
      <c r="DY175" s="0"/>
      <c r="DZ175" s="0"/>
      <c r="EA175" s="0"/>
      <c r="EB175" s="0"/>
      <c r="EC175" s="0"/>
      <c r="ED175" s="0"/>
      <c r="EE175" s="0"/>
      <c r="EF175" s="0"/>
      <c r="EG175" s="0"/>
      <c r="EH175" s="0"/>
      <c r="EI175" s="0"/>
      <c r="EJ175" s="0"/>
      <c r="EK175" s="0"/>
      <c r="EL175" s="0"/>
      <c r="EM175" s="0"/>
      <c r="EN175" s="0"/>
      <c r="EO175" s="0"/>
      <c r="EP175" s="0"/>
      <c r="EQ175" s="0"/>
      <c r="ER175" s="0"/>
      <c r="ES175" s="0"/>
      <c r="ET175" s="0"/>
      <c r="EU175" s="0"/>
      <c r="EV175" s="0"/>
      <c r="EW175" s="0"/>
      <c r="EX175" s="0"/>
      <c r="EY175" s="0"/>
      <c r="EZ175" s="0"/>
      <c r="FA175" s="0"/>
      <c r="FB175" s="0"/>
      <c r="FC175" s="0"/>
      <c r="FD175" s="0"/>
      <c r="FE175" s="0"/>
      <c r="FF175" s="0"/>
      <c r="FG175" s="0"/>
      <c r="FH175" s="0"/>
      <c r="FI175" s="0"/>
      <c r="FJ175" s="0"/>
      <c r="FK175" s="0"/>
      <c r="FL175" s="0"/>
      <c r="FM175" s="0"/>
      <c r="FN175" s="0"/>
      <c r="FO175" s="0"/>
      <c r="FP175" s="0"/>
      <c r="FQ175" s="0"/>
      <c r="FR175" s="0"/>
      <c r="FS175" s="0"/>
      <c r="FT175" s="0"/>
      <c r="FU175" s="0"/>
      <c r="FV175" s="0"/>
      <c r="FW175" s="0"/>
      <c r="FX175" s="0"/>
      <c r="FY175" s="0"/>
      <c r="FZ175" s="0"/>
      <c r="GA175" s="0"/>
      <c r="GB175" s="0"/>
      <c r="GC175" s="0"/>
      <c r="GD175" s="0"/>
      <c r="GE175" s="0"/>
      <c r="GF175" s="0"/>
      <c r="GG175" s="0"/>
      <c r="GH175" s="0"/>
      <c r="GI175" s="0"/>
      <c r="GJ175" s="0"/>
      <c r="GK175" s="0"/>
      <c r="GL175" s="0"/>
      <c r="GM175" s="0"/>
      <c r="GN175" s="0"/>
      <c r="GO175" s="0"/>
      <c r="GP175" s="0"/>
      <c r="GQ175" s="0"/>
      <c r="GR175" s="0"/>
      <c r="GS175" s="0"/>
      <c r="GT175" s="0"/>
      <c r="GU175" s="0"/>
      <c r="GV175" s="0"/>
      <c r="GW175" s="0"/>
      <c r="GX175" s="0"/>
      <c r="GY175" s="0"/>
      <c r="GZ175" s="0"/>
      <c r="HA175" s="0"/>
      <c r="HB175" s="0"/>
      <c r="HC175" s="0"/>
      <c r="HD175" s="0"/>
      <c r="HE175" s="0"/>
      <c r="HF175" s="0"/>
      <c r="HG175" s="0"/>
      <c r="HH175" s="0"/>
      <c r="HI175" s="0"/>
      <c r="HJ175" s="0"/>
      <c r="HK175" s="0"/>
      <c r="HL175" s="0"/>
      <c r="HM175" s="0"/>
      <c r="HN175" s="0"/>
      <c r="HO175" s="0"/>
      <c r="HP175" s="0"/>
      <c r="HQ175" s="0"/>
      <c r="HR175" s="0"/>
      <c r="HS175" s="0"/>
      <c r="HT175" s="0"/>
      <c r="HU175" s="0"/>
      <c r="HV175" s="0"/>
      <c r="HW175" s="0"/>
      <c r="HX175" s="0"/>
      <c r="HY175" s="0"/>
      <c r="HZ175" s="0"/>
      <c r="IA175" s="0"/>
      <c r="IB175" s="0"/>
      <c r="IC175" s="0"/>
      <c r="ID175" s="0"/>
      <c r="IE175" s="0"/>
      <c r="IF175" s="0"/>
      <c r="IG175" s="0"/>
      <c r="IH175" s="0"/>
      <c r="II175" s="0"/>
      <c r="IJ175" s="0"/>
      <c r="IK175" s="0"/>
      <c r="IL175" s="0"/>
      <c r="IM175" s="0"/>
      <c r="IN175" s="0"/>
      <c r="IO175" s="0"/>
      <c r="IP175" s="0"/>
      <c r="IQ175" s="0"/>
      <c r="IR175" s="0"/>
      <c r="IS175" s="0"/>
      <c r="IT175" s="0"/>
      <c r="IU175" s="0"/>
      <c r="IV175" s="0"/>
      <c r="IW175" s="0"/>
      <c r="IX175" s="0"/>
      <c r="IY175" s="0"/>
      <c r="IZ175" s="0"/>
      <c r="JA175" s="0"/>
      <c r="JB175" s="0"/>
      <c r="JC175" s="0"/>
      <c r="JD175" s="0"/>
      <c r="JE175" s="0"/>
      <c r="JF175" s="0"/>
      <c r="JG175" s="0"/>
      <c r="JH175" s="0"/>
      <c r="JI175" s="0"/>
      <c r="JJ175" s="0"/>
      <c r="JK175" s="0"/>
      <c r="JL175" s="0"/>
      <c r="JM175" s="0"/>
      <c r="JN175" s="0"/>
      <c r="JO175" s="0"/>
      <c r="JP175" s="0"/>
      <c r="JQ175" s="0"/>
      <c r="JR175" s="0"/>
      <c r="JS175" s="0"/>
      <c r="JT175" s="0"/>
      <c r="JU175" s="0"/>
      <c r="JV175" s="0"/>
      <c r="JW175" s="0"/>
      <c r="JX175" s="0"/>
      <c r="JY175" s="0"/>
      <c r="JZ175" s="0"/>
      <c r="KA175" s="0"/>
      <c r="KB175" s="0"/>
      <c r="KC175" s="0"/>
      <c r="KD175" s="0"/>
      <c r="KE175" s="0"/>
      <c r="KF175" s="0"/>
      <c r="KG175" s="0"/>
      <c r="KH175" s="0"/>
      <c r="KI175" s="0"/>
      <c r="KJ175" s="0"/>
      <c r="KK175" s="0"/>
      <c r="KL175" s="0"/>
      <c r="KM175" s="0"/>
      <c r="KN175" s="0"/>
      <c r="KO175" s="0"/>
      <c r="KP175" s="0"/>
      <c r="KQ175" s="0"/>
      <c r="KR175" s="0"/>
      <c r="KS175" s="0"/>
      <c r="KT175" s="0"/>
      <c r="KU175" s="0"/>
      <c r="KV175" s="0"/>
      <c r="KW175" s="0"/>
      <c r="KX175" s="0"/>
      <c r="KY175" s="0"/>
      <c r="KZ175" s="0"/>
      <c r="LA175" s="0"/>
      <c r="LB175" s="0"/>
      <c r="LC175" s="0"/>
      <c r="LD175" s="0"/>
      <c r="LE175" s="0"/>
      <c r="LF175" s="0"/>
      <c r="LG175" s="0"/>
      <c r="LH175" s="0"/>
      <c r="LI175" s="0"/>
      <c r="LJ175" s="0"/>
      <c r="LK175" s="0"/>
      <c r="LL175" s="0"/>
      <c r="LM175" s="0"/>
      <c r="LN175" s="0"/>
      <c r="LO175" s="0"/>
      <c r="LP175" s="0"/>
      <c r="LQ175" s="0"/>
      <c r="LR175" s="0"/>
      <c r="LS175" s="0"/>
      <c r="LT175" s="0"/>
      <c r="LU175" s="0"/>
      <c r="LV175" s="0"/>
      <c r="LW175" s="0"/>
      <c r="LX175" s="0"/>
      <c r="LY175" s="0"/>
      <c r="LZ175" s="0"/>
      <c r="MA175" s="0"/>
      <c r="MB175" s="0"/>
      <c r="MC175" s="0"/>
      <c r="MD175" s="0"/>
      <c r="ME175" s="0"/>
      <c r="MF175" s="0"/>
      <c r="MG175" s="0"/>
      <c r="MH175" s="0"/>
      <c r="MI175" s="0"/>
      <c r="MJ175" s="0"/>
      <c r="MK175" s="0"/>
      <c r="ML175" s="0"/>
      <c r="MM175" s="0"/>
      <c r="MN175" s="0"/>
      <c r="MO175" s="0"/>
      <c r="MP175" s="0"/>
      <c r="MQ175" s="0"/>
      <c r="MR175" s="0"/>
      <c r="MS175" s="0"/>
      <c r="MT175" s="0"/>
      <c r="MU175" s="0"/>
      <c r="MV175" s="0"/>
      <c r="MW175" s="0"/>
      <c r="MX175" s="0"/>
      <c r="MY175" s="0"/>
      <c r="MZ175" s="0"/>
      <c r="NA175" s="0"/>
      <c r="NB175" s="0"/>
      <c r="NC175" s="0"/>
      <c r="ND175" s="0"/>
      <c r="NE175" s="0"/>
      <c r="NF175" s="0"/>
      <c r="NG175" s="0"/>
      <c r="NH175" s="0"/>
      <c r="NI175" s="0"/>
      <c r="NJ175" s="0"/>
      <c r="NK175" s="0"/>
      <c r="NL175" s="0"/>
      <c r="NM175" s="0"/>
      <c r="NN175" s="0"/>
      <c r="NO175" s="0"/>
      <c r="NP175" s="0"/>
      <c r="NQ175" s="0"/>
      <c r="NR175" s="0"/>
      <c r="NS175" s="0"/>
      <c r="NT175" s="0"/>
      <c r="NU175" s="0"/>
      <c r="NV175" s="0"/>
      <c r="NW175" s="0"/>
      <c r="NX175" s="0"/>
      <c r="NY175" s="0"/>
      <c r="NZ175" s="0"/>
      <c r="OA175" s="0"/>
      <c r="OB175" s="0"/>
      <c r="OC175" s="0"/>
      <c r="OD175" s="0"/>
      <c r="OE175" s="0"/>
      <c r="OF175" s="0"/>
      <c r="OG175" s="0"/>
      <c r="OH175" s="0"/>
      <c r="OI175" s="0"/>
      <c r="OJ175" s="0"/>
      <c r="OK175" s="0"/>
      <c r="OL175" s="0"/>
      <c r="OM175" s="0"/>
      <c r="ON175" s="0"/>
      <c r="OO175" s="0"/>
      <c r="OP175" s="0"/>
      <c r="OQ175" s="0"/>
      <c r="OR175" s="0"/>
      <c r="OS175" s="0"/>
      <c r="OT175" s="0"/>
      <c r="OU175" s="0"/>
      <c r="OV175" s="0"/>
      <c r="OW175" s="0"/>
      <c r="OX175" s="0"/>
      <c r="OY175" s="0"/>
      <c r="OZ175" s="0"/>
      <c r="PA175" s="0"/>
      <c r="PB175" s="0"/>
      <c r="PC175" s="0"/>
      <c r="PD175" s="0"/>
      <c r="PE175" s="0"/>
      <c r="PF175" s="0"/>
      <c r="PG175" s="0"/>
      <c r="PH175" s="0"/>
      <c r="PI175" s="0"/>
      <c r="PJ175" s="0"/>
      <c r="PK175" s="0"/>
      <c r="PL175" s="0"/>
      <c r="PM175" s="0"/>
      <c r="PN175" s="0"/>
      <c r="PO175" s="0"/>
      <c r="PP175" s="0"/>
      <c r="PQ175" s="0"/>
      <c r="PR175" s="0"/>
      <c r="PS175" s="0"/>
      <c r="PT175" s="0"/>
      <c r="PU175" s="0"/>
      <c r="PV175" s="0"/>
      <c r="PW175" s="0"/>
      <c r="PX175" s="0"/>
      <c r="PY175" s="0"/>
      <c r="PZ175" s="0"/>
      <c r="QA175" s="0"/>
      <c r="QB175" s="0"/>
      <c r="QC175" s="0"/>
      <c r="QD175" s="0"/>
      <c r="QE175" s="0"/>
      <c r="QF175" s="0"/>
      <c r="QG175" s="0"/>
      <c r="QH175" s="0"/>
      <c r="QI175" s="0"/>
      <c r="QJ175" s="0"/>
      <c r="QK175" s="0"/>
      <c r="QL175" s="0"/>
      <c r="QM175" s="0"/>
      <c r="QN175" s="0"/>
      <c r="QO175" s="0"/>
      <c r="QP175" s="0"/>
      <c r="QQ175" s="0"/>
      <c r="QR175" s="0"/>
      <c r="QS175" s="0"/>
      <c r="QT175" s="0"/>
      <c r="QU175" s="0"/>
      <c r="QV175" s="0"/>
      <c r="QW175" s="0"/>
      <c r="QX175" s="0"/>
      <c r="QY175" s="0"/>
      <c r="QZ175" s="0"/>
      <c r="RA175" s="0"/>
      <c r="RB175" s="0"/>
      <c r="RC175" s="0"/>
      <c r="RD175" s="0"/>
      <c r="RE175" s="0"/>
      <c r="RF175" s="0"/>
      <c r="RG175" s="0"/>
      <c r="RH175" s="0"/>
      <c r="RI175" s="0"/>
      <c r="RJ175" s="0"/>
      <c r="RK175" s="0"/>
      <c r="RL175" s="0"/>
      <c r="RM175" s="0"/>
      <c r="RN175" s="0"/>
      <c r="RO175" s="0"/>
      <c r="RP175" s="0"/>
      <c r="RQ175" s="0"/>
      <c r="RR175" s="0"/>
      <c r="RS175" s="0"/>
      <c r="RT175" s="0"/>
      <c r="RU175" s="0"/>
      <c r="RV175" s="0"/>
      <c r="RW175" s="0"/>
      <c r="RX175" s="0"/>
      <c r="RY175" s="0"/>
      <c r="RZ175" s="0"/>
      <c r="SA175" s="0"/>
      <c r="SB175" s="0"/>
      <c r="SC175" s="0"/>
      <c r="SD175" s="0"/>
      <c r="SE175" s="0"/>
      <c r="SF175" s="0"/>
      <c r="SG175" s="0"/>
      <c r="SH175" s="0"/>
      <c r="SI175" s="0"/>
      <c r="SJ175" s="0"/>
      <c r="SK175" s="0"/>
      <c r="SL175" s="0"/>
      <c r="SM175" s="0"/>
      <c r="SN175" s="0"/>
      <c r="SO175" s="0"/>
      <c r="SP175" s="0"/>
      <c r="SQ175" s="0"/>
      <c r="SR175" s="0"/>
      <c r="SS175" s="0"/>
      <c r="ST175" s="0"/>
      <c r="SU175" s="0"/>
      <c r="SV175" s="0"/>
      <c r="SW175" s="0"/>
      <c r="SX175" s="0"/>
      <c r="SY175" s="0"/>
      <c r="SZ175" s="0"/>
      <c r="TA175" s="0"/>
      <c r="TB175" s="0"/>
      <c r="TC175" s="0"/>
      <c r="TD175" s="0"/>
      <c r="TE175" s="0"/>
      <c r="TF175" s="0"/>
      <c r="TG175" s="0"/>
      <c r="TH175" s="0"/>
      <c r="TI175" s="0"/>
      <c r="TJ175" s="0"/>
      <c r="TK175" s="0"/>
      <c r="TL175" s="0"/>
      <c r="TM175" s="0"/>
      <c r="TN175" s="0"/>
      <c r="TO175" s="0"/>
      <c r="TP175" s="0"/>
      <c r="TQ175" s="0"/>
      <c r="TR175" s="0"/>
      <c r="TS175" s="0"/>
      <c r="TT175" s="0"/>
      <c r="TU175" s="0"/>
      <c r="TV175" s="0"/>
      <c r="TW175" s="0"/>
      <c r="TX175" s="0"/>
      <c r="TY175" s="0"/>
      <c r="TZ175" s="0"/>
      <c r="UA175" s="0"/>
      <c r="UB175" s="0"/>
      <c r="UC175" s="0"/>
      <c r="UD175" s="0"/>
      <c r="UE175" s="0"/>
      <c r="UF175" s="0"/>
      <c r="UG175" s="0"/>
      <c r="UH175" s="0"/>
      <c r="UI175" s="0"/>
      <c r="UJ175" s="0"/>
      <c r="UK175" s="0"/>
      <c r="UL175" s="0"/>
      <c r="UM175" s="0"/>
      <c r="UN175" s="0"/>
      <c r="UO175" s="0"/>
      <c r="UP175" s="0"/>
      <c r="UQ175" s="0"/>
      <c r="UR175" s="0"/>
      <c r="US175" s="0"/>
      <c r="UT175" s="0"/>
      <c r="UU175" s="0"/>
      <c r="UV175" s="0"/>
      <c r="UW175" s="0"/>
      <c r="UX175" s="0"/>
      <c r="UY175" s="0"/>
      <c r="UZ175" s="0"/>
      <c r="VA175" s="0"/>
      <c r="VB175" s="0"/>
      <c r="VC175" s="0"/>
      <c r="VD175" s="0"/>
      <c r="VE175" s="0"/>
      <c r="VF175" s="0"/>
      <c r="VG175" s="0"/>
      <c r="VH175" s="0"/>
      <c r="VI175" s="0"/>
      <c r="VJ175" s="0"/>
      <c r="VK175" s="0"/>
      <c r="VL175" s="0"/>
      <c r="VM175" s="0"/>
      <c r="VN175" s="0"/>
      <c r="VO175" s="0"/>
      <c r="VP175" s="0"/>
      <c r="VQ175" s="0"/>
      <c r="VR175" s="0"/>
      <c r="VS175" s="0"/>
      <c r="VT175" s="0"/>
      <c r="VU175" s="0"/>
      <c r="VV175" s="0"/>
      <c r="VW175" s="0"/>
      <c r="VX175" s="0"/>
      <c r="VY175" s="0"/>
      <c r="VZ175" s="0"/>
      <c r="WA175" s="0"/>
      <c r="WB175" s="0"/>
      <c r="WC175" s="0"/>
      <c r="WD175" s="0"/>
      <c r="WE175" s="0"/>
      <c r="WF175" s="0"/>
      <c r="WG175" s="0"/>
      <c r="WH175" s="0"/>
      <c r="WI175" s="0"/>
      <c r="WJ175" s="0"/>
      <c r="WK175" s="0"/>
      <c r="WL175" s="0"/>
      <c r="WM175" s="0"/>
      <c r="WN175" s="0"/>
      <c r="WO175" s="0"/>
      <c r="WP175" s="0"/>
      <c r="WQ175" s="0"/>
      <c r="WR175" s="0"/>
      <c r="WS175" s="0"/>
      <c r="WT175" s="0"/>
      <c r="WU175" s="0"/>
      <c r="WV175" s="0"/>
      <c r="WW175" s="0"/>
      <c r="WX175" s="0"/>
      <c r="WY175" s="0"/>
      <c r="WZ175" s="0"/>
      <c r="XA175" s="0"/>
      <c r="XB175" s="0"/>
      <c r="XC175" s="0"/>
      <c r="XD175" s="0"/>
      <c r="XE175" s="0"/>
      <c r="XF175" s="0"/>
      <c r="XG175" s="0"/>
      <c r="XH175" s="0"/>
      <c r="XI175" s="0"/>
      <c r="XJ175" s="0"/>
      <c r="XK175" s="0"/>
      <c r="XL175" s="0"/>
      <c r="XM175" s="0"/>
      <c r="XN175" s="0"/>
      <c r="XO175" s="0"/>
      <c r="XP175" s="0"/>
      <c r="XQ175" s="0"/>
      <c r="XR175" s="0"/>
      <c r="XS175" s="0"/>
      <c r="XT175" s="0"/>
      <c r="XU175" s="0"/>
      <c r="XV175" s="0"/>
      <c r="XW175" s="0"/>
      <c r="XX175" s="0"/>
      <c r="XY175" s="0"/>
      <c r="XZ175" s="0"/>
      <c r="YA175" s="0"/>
      <c r="YB175" s="0"/>
      <c r="YC175" s="0"/>
      <c r="YD175" s="0"/>
      <c r="YE175" s="0"/>
      <c r="YF175" s="0"/>
      <c r="YG175" s="0"/>
      <c r="YH175" s="0"/>
      <c r="YI175" s="0"/>
      <c r="YJ175" s="0"/>
      <c r="YK175" s="0"/>
      <c r="YL175" s="0"/>
      <c r="YM175" s="0"/>
      <c r="YN175" s="0"/>
      <c r="YO175" s="0"/>
      <c r="YP175" s="0"/>
      <c r="YQ175" s="0"/>
      <c r="YR175" s="0"/>
      <c r="YS175" s="0"/>
      <c r="YT175" s="0"/>
      <c r="YU175" s="0"/>
      <c r="YV175" s="0"/>
      <c r="YW175" s="0"/>
      <c r="YX175" s="0"/>
      <c r="YY175" s="0"/>
      <c r="YZ175" s="0"/>
      <c r="ZA175" s="0"/>
      <c r="ZB175" s="0"/>
      <c r="ZC175" s="0"/>
      <c r="ZD175" s="0"/>
      <c r="ZE175" s="0"/>
      <c r="ZF175" s="0"/>
      <c r="ZG175" s="0"/>
      <c r="ZH175" s="0"/>
      <c r="ZI175" s="0"/>
      <c r="ZJ175" s="0"/>
      <c r="ZK175" s="0"/>
      <c r="ZL175" s="0"/>
      <c r="ZM175" s="0"/>
      <c r="ZN175" s="0"/>
      <c r="ZO175" s="0"/>
      <c r="ZP175" s="0"/>
      <c r="ZQ175" s="0"/>
      <c r="ZR175" s="0"/>
      <c r="ZS175" s="0"/>
      <c r="ZT175" s="0"/>
      <c r="ZU175" s="0"/>
      <c r="ZV175" s="0"/>
      <c r="ZW175" s="0"/>
      <c r="ZX175" s="0"/>
      <c r="ZY175" s="0"/>
      <c r="ZZ175" s="0"/>
      <c r="AAA175" s="0"/>
      <c r="AAB175" s="0"/>
      <c r="AAC175" s="0"/>
      <c r="AAD175" s="0"/>
      <c r="AAE175" s="0"/>
      <c r="AAF175" s="0"/>
      <c r="AAG175" s="0"/>
      <c r="AAH175" s="0"/>
      <c r="AAI175" s="0"/>
      <c r="AAJ175" s="0"/>
      <c r="AAK175" s="0"/>
      <c r="AAL175" s="0"/>
      <c r="AAM175" s="0"/>
      <c r="AAN175" s="0"/>
      <c r="AAO175" s="0"/>
      <c r="AAP175" s="0"/>
      <c r="AAQ175" s="0"/>
      <c r="AAR175" s="0"/>
      <c r="AAS175" s="0"/>
      <c r="AAT175" s="0"/>
      <c r="AAU175" s="0"/>
      <c r="AAV175" s="0"/>
      <c r="AAW175" s="0"/>
      <c r="AAX175" s="0"/>
      <c r="AAY175" s="0"/>
      <c r="AAZ175" s="0"/>
      <c r="ABA175" s="0"/>
      <c r="ABB175" s="0"/>
      <c r="ABC175" s="0"/>
      <c r="ABD175" s="0"/>
      <c r="ABE175" s="0"/>
      <c r="ABF175" s="0"/>
      <c r="ABG175" s="0"/>
      <c r="ABH175" s="0"/>
      <c r="ABI175" s="0"/>
      <c r="ABJ175" s="0"/>
      <c r="ABK175" s="0"/>
      <c r="ABL175" s="0"/>
      <c r="ABM175" s="0"/>
      <c r="ABN175" s="0"/>
      <c r="ABO175" s="0"/>
      <c r="ABP175" s="0"/>
      <c r="ABQ175" s="0"/>
      <c r="ABR175" s="0"/>
      <c r="ABS175" s="0"/>
      <c r="ABT175" s="0"/>
      <c r="ABU175" s="0"/>
      <c r="ABV175" s="0"/>
      <c r="ABW175" s="0"/>
      <c r="ABX175" s="0"/>
      <c r="ABY175" s="0"/>
      <c r="ABZ175" s="0"/>
      <c r="ACA175" s="0"/>
      <c r="ACB175" s="0"/>
      <c r="ACC175" s="0"/>
      <c r="ACD175" s="0"/>
      <c r="ACE175" s="0"/>
      <c r="ACF175" s="0"/>
      <c r="ACG175" s="0"/>
      <c r="ACH175" s="0"/>
      <c r="ACI175" s="0"/>
      <c r="ACJ175" s="0"/>
      <c r="ACK175" s="0"/>
      <c r="ACL175" s="0"/>
      <c r="ACM175" s="0"/>
      <c r="ACN175" s="0"/>
      <c r="ACO175" s="0"/>
      <c r="ACP175" s="0"/>
      <c r="ACQ175" s="0"/>
      <c r="ACR175" s="0"/>
      <c r="ACS175" s="0"/>
      <c r="ACT175" s="0"/>
      <c r="ACU175" s="0"/>
      <c r="ACV175" s="0"/>
      <c r="ACW175" s="0"/>
      <c r="ACX175" s="0"/>
      <c r="ACY175" s="0"/>
      <c r="ACZ175" s="0"/>
      <c r="ADA175" s="0"/>
      <c r="ADB175" s="0"/>
      <c r="ADC175" s="0"/>
      <c r="ADD175" s="0"/>
      <c r="ADE175" s="0"/>
      <c r="ADF175" s="0"/>
      <c r="ADG175" s="0"/>
      <c r="ADH175" s="0"/>
      <c r="ADI175" s="0"/>
      <c r="ADJ175" s="0"/>
      <c r="ADK175" s="0"/>
      <c r="ADL175" s="0"/>
      <c r="ADM175" s="0"/>
      <c r="ADN175" s="0"/>
      <c r="ADO175" s="0"/>
      <c r="ADP175" s="0"/>
      <c r="ADQ175" s="0"/>
      <c r="ADR175" s="0"/>
      <c r="ADS175" s="0"/>
      <c r="ADT175" s="0"/>
      <c r="ADU175" s="0"/>
      <c r="ADV175" s="0"/>
      <c r="ADW175" s="0"/>
      <c r="ADX175" s="0"/>
      <c r="ADY175" s="0"/>
      <c r="ADZ175" s="0"/>
      <c r="AEA175" s="0"/>
      <c r="AEB175" s="0"/>
      <c r="AEC175" s="0"/>
      <c r="AED175" s="0"/>
      <c r="AEE175" s="0"/>
      <c r="AEF175" s="0"/>
      <c r="AEG175" s="0"/>
      <c r="AEH175" s="0"/>
      <c r="AEI175" s="0"/>
      <c r="AEJ175" s="0"/>
      <c r="AEK175" s="0"/>
      <c r="AEL175" s="0"/>
      <c r="AEM175" s="0"/>
      <c r="AEN175" s="0"/>
      <c r="AEO175" s="0"/>
      <c r="AEP175" s="0"/>
      <c r="AEQ175" s="0"/>
      <c r="AER175" s="0"/>
      <c r="AES175" s="0"/>
      <c r="AET175" s="0"/>
      <c r="AEU175" s="0"/>
      <c r="AEV175" s="0"/>
      <c r="AEW175" s="0"/>
      <c r="AEX175" s="0"/>
      <c r="AEY175" s="0"/>
      <c r="AEZ175" s="0"/>
      <c r="AFA175" s="0"/>
      <c r="AFB175" s="0"/>
      <c r="AFC175" s="0"/>
      <c r="AFD175" s="0"/>
      <c r="AFE175" s="0"/>
      <c r="AFF175" s="0"/>
      <c r="AFG175" s="0"/>
      <c r="AFH175" s="0"/>
      <c r="AFI175" s="0"/>
      <c r="AFJ175" s="0"/>
      <c r="AFK175" s="0"/>
      <c r="AFL175" s="0"/>
      <c r="AFM175" s="0"/>
      <c r="AFN175" s="0"/>
      <c r="AFO175" s="0"/>
      <c r="AFP175" s="0"/>
      <c r="AFQ175" s="0"/>
      <c r="AFR175" s="0"/>
      <c r="AFS175" s="0"/>
      <c r="AFT175" s="0"/>
      <c r="AFU175" s="0"/>
      <c r="AFV175" s="0"/>
      <c r="AFW175" s="0"/>
      <c r="AFX175" s="0"/>
      <c r="AFY175" s="0"/>
      <c r="AFZ175" s="0"/>
      <c r="AGA175" s="0"/>
      <c r="AGB175" s="0"/>
      <c r="AGC175" s="0"/>
      <c r="AGD175" s="0"/>
      <c r="AGE175" s="0"/>
      <c r="AGF175" s="0"/>
      <c r="AGG175" s="0"/>
      <c r="AGH175" s="0"/>
      <c r="AGI175" s="0"/>
      <c r="AGJ175" s="0"/>
      <c r="AGK175" s="0"/>
      <c r="AGL175" s="0"/>
      <c r="AGM175" s="0"/>
      <c r="AGN175" s="0"/>
      <c r="AGO175" s="0"/>
      <c r="AGP175" s="0"/>
      <c r="AGQ175" s="0"/>
      <c r="AGR175" s="0"/>
      <c r="AGS175" s="0"/>
      <c r="AGT175" s="0"/>
      <c r="AGU175" s="0"/>
      <c r="AGV175" s="0"/>
      <c r="AGW175" s="0"/>
      <c r="AGX175" s="0"/>
      <c r="AGY175" s="0"/>
      <c r="AGZ175" s="0"/>
      <c r="AHA175" s="0"/>
      <c r="AHB175" s="0"/>
      <c r="AHC175" s="0"/>
      <c r="AHD175" s="0"/>
      <c r="AHE175" s="0"/>
      <c r="AHF175" s="0"/>
      <c r="AHG175" s="0"/>
      <c r="AHH175" s="0"/>
      <c r="AHI175" s="0"/>
      <c r="AHJ175" s="0"/>
      <c r="AHK175" s="0"/>
      <c r="AHL175" s="0"/>
      <c r="AHM175" s="0"/>
      <c r="AHN175" s="0"/>
      <c r="AHO175" s="0"/>
      <c r="AHP175" s="0"/>
      <c r="AHQ175" s="0"/>
      <c r="AHR175" s="0"/>
      <c r="AHS175" s="0"/>
      <c r="AHT175" s="0"/>
      <c r="AHU175" s="0"/>
      <c r="AHV175" s="0"/>
      <c r="AHW175" s="0"/>
      <c r="AHX175" s="0"/>
      <c r="AHY175" s="0"/>
      <c r="AHZ175" s="0"/>
      <c r="AIA175" s="0"/>
      <c r="AIB175" s="0"/>
      <c r="AIC175" s="0"/>
      <c r="AID175" s="0"/>
      <c r="AIE175" s="0"/>
      <c r="AIF175" s="0"/>
      <c r="AIG175" s="0"/>
      <c r="AIH175" s="0"/>
      <c r="AII175" s="0"/>
      <c r="AIJ175" s="0"/>
      <c r="AIK175" s="0"/>
      <c r="AIL175" s="0"/>
      <c r="AIM175" s="0"/>
      <c r="AIN175" s="0"/>
      <c r="AIO175" s="0"/>
      <c r="AIP175" s="0"/>
      <c r="AIQ175" s="0"/>
      <c r="AIR175" s="0"/>
      <c r="AIS175" s="0"/>
      <c r="AIT175" s="0"/>
      <c r="AIU175" s="0"/>
      <c r="AIV175" s="0"/>
      <c r="AIW175" s="0"/>
      <c r="AIX175" s="0"/>
      <c r="AIY175" s="0"/>
      <c r="AIZ175" s="0"/>
      <c r="AJA175" s="0"/>
      <c r="AJB175" s="0"/>
      <c r="AJC175" s="0"/>
      <c r="AJD175" s="0"/>
      <c r="AJE175" s="0"/>
      <c r="AJF175" s="0"/>
      <c r="AJG175" s="0"/>
      <c r="AJH175" s="0"/>
      <c r="AJI175" s="0"/>
      <c r="AJJ175" s="0"/>
      <c r="AJK175" s="0"/>
      <c r="AJL175" s="0"/>
      <c r="AJM175" s="0"/>
      <c r="AJN175" s="0"/>
      <c r="AJO175" s="0"/>
      <c r="AJP175" s="0"/>
      <c r="AJQ175" s="0"/>
      <c r="AJR175" s="0"/>
      <c r="AJS175" s="0"/>
      <c r="AJT175" s="0"/>
      <c r="AJU175" s="0"/>
      <c r="AJV175" s="0"/>
      <c r="AJW175" s="0"/>
      <c r="AJX175" s="0"/>
      <c r="AJY175" s="0"/>
      <c r="AJZ175" s="0"/>
      <c r="AKA175" s="0"/>
      <c r="AKB175" s="0"/>
      <c r="AKC175" s="0"/>
      <c r="AKD175" s="0"/>
      <c r="AKE175" s="0"/>
      <c r="AKF175" s="0"/>
      <c r="AKG175" s="0"/>
      <c r="AKH175" s="0"/>
      <c r="AKI175" s="0"/>
      <c r="AKJ175" s="0"/>
      <c r="AKK175" s="0"/>
      <c r="AKL175" s="0"/>
      <c r="AKM175" s="0"/>
      <c r="AKN175" s="0"/>
      <c r="AKO175" s="0"/>
      <c r="AKP175" s="0"/>
      <c r="AKQ175" s="0"/>
      <c r="AKR175" s="0"/>
      <c r="AKS175" s="0"/>
      <c r="AKT175" s="0"/>
      <c r="AKU175" s="0"/>
      <c r="AKV175" s="0"/>
      <c r="AKW175" s="0"/>
      <c r="AKX175" s="0"/>
      <c r="AKY175" s="0"/>
      <c r="AKZ175" s="0"/>
      <c r="ALA175" s="0"/>
      <c r="ALB175" s="0"/>
      <c r="ALC175" s="0"/>
      <c r="ALD175" s="0"/>
      <c r="ALE175" s="0"/>
      <c r="ALF175" s="0"/>
      <c r="ALG175" s="0"/>
      <c r="ALH175" s="0"/>
      <c r="ALI175" s="0"/>
      <c r="ALJ175" s="0"/>
      <c r="ALK175" s="0"/>
      <c r="ALL175" s="0"/>
      <c r="ALM175" s="0"/>
      <c r="ALN175" s="0"/>
      <c r="ALO175" s="0"/>
      <c r="ALP175" s="0"/>
      <c r="ALQ175" s="0"/>
      <c r="ALR175" s="0"/>
      <c r="ALS175" s="0"/>
      <c r="ALT175" s="0"/>
      <c r="ALU175" s="0"/>
      <c r="ALV175" s="0"/>
      <c r="ALW175" s="0"/>
      <c r="ALX175" s="0"/>
      <c r="ALY175" s="0"/>
      <c r="ALZ175" s="0"/>
      <c r="AMA175" s="0"/>
      <c r="AMB175" s="0"/>
      <c r="AMC175" s="0"/>
      <c r="AMD175" s="0"/>
      <c r="AME175" s="0"/>
      <c r="AMF175" s="0"/>
      <c r="AMG175" s="0"/>
      <c r="AMH175" s="0"/>
      <c r="AMI175" s="0"/>
      <c r="AMJ175" s="0"/>
    </row>
    <row r="176" s="20" customFormat="true" ht="12.8" hidden="false" customHeight="false" outlineLevel="0" collapsed="false">
      <c r="B176" s="20" t="s">
        <v>477</v>
      </c>
      <c r="C176" s="45"/>
      <c r="D176" s="45"/>
      <c r="E176" s="45"/>
      <c r="F176" s="45"/>
      <c r="G176" s="46"/>
      <c r="H176" s="45"/>
    </row>
    <row r="177" customFormat="false" ht="12.8" hidden="false" customHeight="false" outlineLevel="0" collapsed="false">
      <c r="R177" s="0"/>
    </row>
    <row r="178" customFormat="false" ht="12.8" hidden="false" customHeight="false" outlineLevel="0" collapsed="false">
      <c r="P178" s="47" t="s">
        <v>478</v>
      </c>
      <c r="R178" s="10" t="s">
        <v>479</v>
      </c>
    </row>
    <row r="179" customFormat="false" ht="12.8" hidden="false" customHeight="false" outlineLevel="0" collapsed="false">
      <c r="P179" s="47" t="s">
        <v>478</v>
      </c>
      <c r="R179" s="10" t="s">
        <v>480</v>
      </c>
    </row>
    <row r="180" customFormat="false" ht="12.8" hidden="false" customHeight="false" outlineLevel="0" collapsed="false">
      <c r="P180" s="47" t="s">
        <v>478</v>
      </c>
      <c r="R180" s="10" t="s">
        <v>481</v>
      </c>
    </row>
    <row r="181" customFormat="false" ht="12.8" hidden="false" customHeight="false" outlineLevel="0" collapsed="false">
      <c r="P181" s="47" t="s">
        <v>482</v>
      </c>
      <c r="R181" s="10" t="s">
        <v>483</v>
      </c>
    </row>
    <row r="182" customFormat="false" ht="12.8" hidden="false" customHeight="false" outlineLevel="0" collapsed="false">
      <c r="P182" s="47" t="s">
        <v>482</v>
      </c>
      <c r="R182" s="10" t="s">
        <v>484</v>
      </c>
    </row>
    <row r="184" customFormat="false" ht="12.8" hidden="false" customHeight="false" outlineLevel="0" collapsed="false">
      <c r="P184" s="47" t="s">
        <v>485</v>
      </c>
      <c r="R184" s="10" t="s">
        <v>486</v>
      </c>
    </row>
    <row r="185" customFormat="false" ht="12.8" hidden="false" customHeight="false" outlineLevel="0" collapsed="false">
      <c r="P185" s="47" t="s">
        <v>487</v>
      </c>
      <c r="R185" s="10" t="s">
        <v>488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128342</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2016-06-22T14:40:11Z</dcterms:created>
  <dc:creator/>
  <dc:description/>
  <dc:language>en-US</dc:language>
  <cp:lastModifiedBy/>
  <dcterms:modified xsi:type="dcterms:W3CDTF">2018-08-03T11:16:34Z</dcterms:modified>
  <cp:revision>904</cp:revision>
  <dc:subject/>
  <dc:title/>
</cp:coreProperties>
</file>