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84" i="1" l="1"/>
  <c r="J84" i="1"/>
  <c r="O84" i="1"/>
  <c r="O83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86" i="1"/>
  <c r="G84" i="1"/>
  <c r="G83" i="1"/>
  <c r="C83" i="1"/>
  <c r="B83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86" i="1"/>
  <c r="B76" i="1" l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C75" i="1"/>
  <c r="B75" i="1"/>
  <c r="L53" i="1" l="1"/>
  <c r="L54" i="1"/>
  <c r="L55" i="1"/>
  <c r="L56" i="1"/>
  <c r="L57" i="1"/>
  <c r="L58" i="1"/>
  <c r="L59" i="1"/>
  <c r="L61" i="1"/>
  <c r="L62" i="1"/>
  <c r="L63" i="1"/>
  <c r="L64" i="1"/>
  <c r="L65" i="1"/>
  <c r="L66" i="1"/>
  <c r="L67" i="1"/>
  <c r="L68" i="1"/>
  <c r="L69" i="1"/>
  <c r="H53" i="1"/>
  <c r="H54" i="1"/>
  <c r="H55" i="1"/>
  <c r="H56" i="1"/>
  <c r="H57" i="1"/>
  <c r="H58" i="1"/>
  <c r="H59" i="1"/>
  <c r="H61" i="1"/>
  <c r="H62" i="1"/>
  <c r="H63" i="1"/>
  <c r="H64" i="1"/>
  <c r="H65" i="1"/>
  <c r="H66" i="1"/>
  <c r="H67" i="1"/>
  <c r="H68" i="1"/>
  <c r="H69" i="1"/>
  <c r="L52" i="1"/>
  <c r="H52" i="1"/>
  <c r="F100" i="2" l="1"/>
  <c r="E67" i="2" s="1"/>
  <c r="F63" i="2"/>
  <c r="E3" i="2" s="1"/>
  <c r="E61" i="2" l="1"/>
  <c r="E55" i="2"/>
  <c r="E51" i="2"/>
  <c r="E47" i="2"/>
  <c r="E43" i="2"/>
  <c r="E39" i="2"/>
  <c r="E34" i="2"/>
  <c r="E30" i="2"/>
  <c r="E26" i="2"/>
  <c r="E22" i="2"/>
  <c r="E18" i="2"/>
  <c r="E14" i="2"/>
  <c r="E12" i="2"/>
  <c r="E10" i="2"/>
  <c r="E8" i="2"/>
  <c r="E6" i="2"/>
  <c r="E4" i="2"/>
  <c r="E100" i="2"/>
  <c r="E98" i="2"/>
  <c r="E96" i="2"/>
  <c r="E94" i="2"/>
  <c r="E92" i="2"/>
  <c r="E90" i="2"/>
  <c r="E88" i="2"/>
  <c r="E86" i="2"/>
  <c r="E84" i="2"/>
  <c r="E82" i="2"/>
  <c r="E80" i="2"/>
  <c r="E78" i="2"/>
  <c r="E76" i="2"/>
  <c r="E74" i="2"/>
  <c r="E72" i="2"/>
  <c r="E70" i="2"/>
  <c r="E68" i="2"/>
  <c r="E66" i="2"/>
  <c r="E63" i="2"/>
  <c r="E59" i="2"/>
  <c r="E57" i="2"/>
  <c r="E53" i="2"/>
  <c r="E49" i="2"/>
  <c r="E45" i="2"/>
  <c r="E41" i="2"/>
  <c r="E37" i="2"/>
  <c r="E32" i="2"/>
  <c r="E28" i="2"/>
  <c r="E24" i="2"/>
  <c r="E20" i="2"/>
  <c r="E16" i="2"/>
  <c r="E2" i="2"/>
  <c r="E62" i="2"/>
  <c r="E60" i="2"/>
  <c r="E58" i="2"/>
  <c r="E56" i="2"/>
  <c r="E54" i="2"/>
  <c r="E52" i="2"/>
  <c r="E50" i="2"/>
  <c r="E48" i="2"/>
  <c r="E46" i="2"/>
  <c r="E44" i="2"/>
  <c r="E42" i="2"/>
  <c r="E40" i="2"/>
  <c r="E38" i="2"/>
  <c r="E35" i="2"/>
  <c r="E33" i="2"/>
  <c r="E31" i="2"/>
  <c r="E29" i="2"/>
  <c r="E27" i="2"/>
  <c r="E25" i="2"/>
  <c r="E23" i="2"/>
  <c r="E21" i="2"/>
  <c r="E19" i="2"/>
  <c r="E17" i="2"/>
  <c r="E15" i="2"/>
  <c r="E13" i="2"/>
  <c r="E11" i="2"/>
  <c r="E9" i="2"/>
  <c r="E7" i="2"/>
  <c r="E5" i="2"/>
  <c r="E65" i="2"/>
  <c r="E99" i="2"/>
  <c r="E97" i="2"/>
  <c r="E95" i="2"/>
  <c r="E93" i="2"/>
  <c r="E91" i="2"/>
  <c r="E89" i="2"/>
  <c r="E87" i="2"/>
  <c r="E85" i="2"/>
  <c r="E83" i="2"/>
  <c r="E81" i="2"/>
  <c r="E79" i="2"/>
  <c r="E77" i="2"/>
  <c r="E75" i="2"/>
  <c r="E73" i="2"/>
  <c r="E71" i="2"/>
  <c r="E69" i="2"/>
  <c r="V46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3" i="1"/>
  <c r="J31" i="1"/>
  <c r="J28" i="1"/>
  <c r="J22" i="1"/>
  <c r="J17" i="1"/>
  <c r="J1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9" i="1"/>
  <c r="J20" i="1"/>
  <c r="J21" i="1"/>
  <c r="J23" i="1"/>
  <c r="J24" i="1"/>
  <c r="J25" i="1"/>
  <c r="J26" i="1"/>
  <c r="J27" i="1"/>
  <c r="J29" i="1"/>
  <c r="J30" i="1"/>
  <c r="J32" i="1"/>
  <c r="J33" i="1"/>
  <c r="J34" i="1"/>
  <c r="J35" i="1"/>
  <c r="J36" i="1"/>
  <c r="J37" i="1"/>
  <c r="J38" i="1"/>
  <c r="J39" i="1"/>
  <c r="J40" i="1"/>
  <c r="J41" i="1"/>
  <c r="J43" i="1"/>
  <c r="J44" i="1"/>
  <c r="J46" i="1" l="1"/>
  <c r="J48" i="1" s="1"/>
  <c r="K46" i="1" l="1"/>
</calcChain>
</file>

<file path=xl/comments1.xml><?xml version="1.0" encoding="utf-8"?>
<comments xmlns="http://schemas.openxmlformats.org/spreadsheetml/2006/main">
  <authors>
    <author>Kleijn, David</author>
  </authors>
  <commentList>
    <comment ref="O10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5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5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3</t>
        </r>
      </text>
    </comment>
    <comment ref="F14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3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2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5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3</t>
        </r>
      </text>
    </comment>
    <comment ref="H27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3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5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4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4</t>
        </r>
      </text>
    </comment>
    <comment ref="F33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2</t>
        </r>
      </text>
    </comment>
    <comment ref="F34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2</t>
        </r>
      </text>
    </comment>
    <comment ref="F35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2</t>
        </r>
      </text>
    </comment>
    <comment ref="N38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5</t>
        </r>
      </text>
    </comment>
    <comment ref="N41" authorId="0">
      <text>
        <r>
          <rPr>
            <b/>
            <sz val="9"/>
            <color indexed="81"/>
            <rFont val="Tahoma"/>
            <family val="2"/>
          </rPr>
          <t>Kleijn, David:</t>
        </r>
        <r>
          <rPr>
            <sz val="9"/>
            <color indexed="81"/>
            <rFont val="Tahoma"/>
            <family val="2"/>
          </rPr>
          <t xml:space="preserve">
max 5</t>
        </r>
      </text>
    </comment>
  </commentList>
</comments>
</file>

<file path=xl/sharedStrings.xml><?xml version="1.0" encoding="utf-8"?>
<sst xmlns="http://schemas.openxmlformats.org/spreadsheetml/2006/main" count="560" uniqueCount="120">
  <si>
    <t>Apis mellifera</t>
  </si>
  <si>
    <t>Bombus affinis</t>
  </si>
  <si>
    <t>Bombus bimaculatus</t>
  </si>
  <si>
    <t>Bombus impatiens</t>
  </si>
  <si>
    <t>Bombus perplexus</t>
  </si>
  <si>
    <t>Bombus terricola</t>
  </si>
  <si>
    <t>Bombus vagans vagans</t>
  </si>
  <si>
    <t>Dialictus admirandus</t>
  </si>
  <si>
    <t>Evylaeus cinctipes</t>
  </si>
  <si>
    <t>Melitta near americana</t>
  </si>
  <si>
    <t>C1</t>
  </si>
  <si>
    <t>C2</t>
  </si>
  <si>
    <t>C3</t>
  </si>
  <si>
    <t>A1</t>
  </si>
  <si>
    <t>A2</t>
  </si>
  <si>
    <t>A3</t>
  </si>
  <si>
    <t>N1</t>
  </si>
  <si>
    <t>N2</t>
  </si>
  <si>
    <t>Bombus griseollis</t>
  </si>
  <si>
    <t>Andrena cressonii</t>
  </si>
  <si>
    <t>Megachile gemula</t>
  </si>
  <si>
    <t>Sphecodes minor</t>
  </si>
  <si>
    <t>Andrena carolina</t>
  </si>
  <si>
    <t>Andrena nivalis</t>
  </si>
  <si>
    <t>Andrena vicina</t>
  </si>
  <si>
    <t>Dialictus lineatulus</t>
  </si>
  <si>
    <t>Dialictus rohweri</t>
  </si>
  <si>
    <t>Lasioglossum coriaceum</t>
  </si>
  <si>
    <t>Agapostemon texanus</t>
  </si>
  <si>
    <t>Auguchloropsis metallica</t>
  </si>
  <si>
    <t>Halictus rubicundus</t>
  </si>
  <si>
    <t>Andrena carlini</t>
  </si>
  <si>
    <t>Xylocopa virginica</t>
  </si>
  <si>
    <t>Lasioglossum athabascense</t>
  </si>
  <si>
    <t>Lasioglossum acuminatum</t>
  </si>
  <si>
    <t>Agapostemon sericeus</t>
  </si>
  <si>
    <t>Halictus confusus</t>
  </si>
  <si>
    <t>Ceratina dupla/calcarata</t>
  </si>
  <si>
    <t>Dialictus marinus</t>
  </si>
  <si>
    <t>Dialictus sp. 1</t>
  </si>
  <si>
    <t>Augochlorella striata</t>
  </si>
  <si>
    <t>Bombus rufocinctus</t>
  </si>
  <si>
    <t>27 bees other than apidae</t>
  </si>
  <si>
    <t>C6</t>
  </si>
  <si>
    <t>C5</t>
  </si>
  <si>
    <t>C7</t>
  </si>
  <si>
    <t>C8</t>
  </si>
  <si>
    <t>C4</t>
  </si>
  <si>
    <t>C9</t>
  </si>
  <si>
    <t>Dialictus sp. C</t>
  </si>
  <si>
    <t>Dialictus pilosus</t>
  </si>
  <si>
    <t>Osmia atriventris</t>
  </si>
  <si>
    <t>Andrena crataegi</t>
  </si>
  <si>
    <t>Andrena nuda</t>
  </si>
  <si>
    <t>Megachile texana</t>
  </si>
  <si>
    <t>Megachile frigida</t>
  </si>
  <si>
    <t>14 bees other than apidae</t>
  </si>
  <si>
    <t>1 bees other than apidae</t>
  </si>
  <si>
    <t>2 bees other than apidae</t>
  </si>
  <si>
    <t>3 bees other than apidae</t>
  </si>
  <si>
    <t>4 bees other than apidae</t>
  </si>
  <si>
    <t>5 bees other than apidae</t>
  </si>
  <si>
    <t>6 bees other than apidae</t>
  </si>
  <si>
    <t>7 bees other than apidae</t>
  </si>
  <si>
    <t>8 bees other than apidae</t>
  </si>
  <si>
    <t>9 bees other than apidae</t>
  </si>
  <si>
    <t>10 bees other than apidae</t>
  </si>
  <si>
    <t>11 bees other than apidae</t>
  </si>
  <si>
    <t>12 bees other than apidae</t>
  </si>
  <si>
    <t>13 bees other than apidae</t>
  </si>
  <si>
    <t>15 bees other than apidae</t>
  </si>
  <si>
    <t>16 bees other than apidae</t>
  </si>
  <si>
    <t>17 bees other than apidae</t>
  </si>
  <si>
    <t>18 bees other than apidae</t>
  </si>
  <si>
    <t>19 bees other than apidae</t>
  </si>
  <si>
    <t>20 bees other than apidae</t>
  </si>
  <si>
    <t>21 bees other than apidae</t>
  </si>
  <si>
    <t>22 bees other than apidae</t>
  </si>
  <si>
    <t>23 bees other than apidae</t>
  </si>
  <si>
    <t>24 bees other than apidae</t>
  </si>
  <si>
    <t>25 bees other than apidae</t>
  </si>
  <si>
    <t>26 bees other than apidae</t>
  </si>
  <si>
    <t>USA1990c</t>
  </si>
  <si>
    <t>cranberry</t>
  </si>
  <si>
    <t>USA1991c</t>
  </si>
  <si>
    <t>Lat</t>
  </si>
  <si>
    <t>Long</t>
  </si>
  <si>
    <t xml:space="preserve"> 41°45'35.21"N</t>
  </si>
  <si>
    <t xml:space="preserve"> 70°45'48.74"W</t>
  </si>
  <si>
    <t xml:space="preserve"> 41°42'48.19"N</t>
  </si>
  <si>
    <t xml:space="preserve"> 70°54'28.04"W</t>
  </si>
  <si>
    <t xml:space="preserve"> 41°41'11.91"N</t>
  </si>
  <si>
    <t xml:space="preserve"> 70°10'42.54"W</t>
  </si>
  <si>
    <t xml:space="preserve"> 41°42'43.07"N</t>
  </si>
  <si>
    <t xml:space="preserve"> 70°51'26.18"W</t>
  </si>
  <si>
    <t xml:space="preserve"> 41°39'49.15"N</t>
  </si>
  <si>
    <t xml:space="preserve"> 70°51'44.71"W</t>
  </si>
  <si>
    <t xml:space="preserve"> 41°40'58.10"N</t>
  </si>
  <si>
    <t xml:space="preserve"> 70°16'7.48"W</t>
  </si>
  <si>
    <t xml:space="preserve"> 41°43'41.65"N</t>
  </si>
  <si>
    <t xml:space="preserve"> 70°19'57.73"W</t>
  </si>
  <si>
    <t xml:space="preserve"> 41°43'40.51"N</t>
  </si>
  <si>
    <t xml:space="preserve"> 70°17'52.50"W</t>
  </si>
  <si>
    <t xml:space="preserve"> 41°52'5.28"N</t>
  </si>
  <si>
    <t xml:space="preserve"> 70°45'10.42"W</t>
  </si>
  <si>
    <t xml:space="preserve"> 42° 0'40.45"N</t>
  </si>
  <si>
    <t xml:space="preserve"> 70°49'21.92"W</t>
  </si>
  <si>
    <t xml:space="preserve"> 42° 3'1.36"N</t>
  </si>
  <si>
    <t xml:space="preserve"> 70°51'26.37"W</t>
  </si>
  <si>
    <t xml:space="preserve"> 41°55'39.27"N</t>
  </si>
  <si>
    <t xml:space="preserve"> 71° 6'48.84"W</t>
  </si>
  <si>
    <t xml:space="preserve"> 41°49'23.64"N</t>
  </si>
  <si>
    <t xml:space="preserve"> 70°43'52.48"W</t>
  </si>
  <si>
    <t xml:space="preserve"> 41°59'7.60"N</t>
  </si>
  <si>
    <t xml:space="preserve"> 71°10'52.91"W</t>
  </si>
  <si>
    <t>Latrad</t>
  </si>
  <si>
    <t>Longrad</t>
  </si>
  <si>
    <t>average</t>
  </si>
  <si>
    <t>average distance</t>
  </si>
  <si>
    <t>max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</si>
</sst>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3.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21"/>
  <sheetViews>
    <sheetView tabSelected="1" workbookViewId="0">
      <pane xSplit="1" ySplit="2" topLeftCell="D39" activePane="bottomRight" state="frozenSplit"/>
      <selection activeCell="B1" sqref="B1"/>
      <selection pane="topRight" activeCell="C1" sqref="C1"/>
      <selection pane="bottomLeft" activeCell="A2" sqref="A2"/>
      <selection pane="bottomRight" activeCell="O79" sqref="O79"/>
    </sheetView>
  </sheetViews>
  <sheetFormatPr defaultRowHeight="15" x14ac:dyDescent="0.25"/>
  <cols>
    <col min="1" max="1" width="24.85546875" customWidth="1"/>
    <col min="2" max="2" width="14.7109375" customWidth="1"/>
    <col min="3" max="3" width="15.85546875" customWidth="1"/>
    <col min="12" max="12" width="15.7109375" customWidth="1"/>
    <col min="15" max="15" width="15" customWidth="1"/>
  </cols>
  <sheetData>
    <row r="1" spans="1:22" x14ac:dyDescent="0.25">
      <c r="A1">
        <v>1990</v>
      </c>
      <c r="M1">
        <v>1991</v>
      </c>
    </row>
    <row r="2" spans="1:22" x14ac:dyDescent="0.25"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M2" t="s">
        <v>43</v>
      </c>
      <c r="N2" t="s">
        <v>44</v>
      </c>
      <c r="O2" t="s">
        <v>12</v>
      </c>
      <c r="P2" t="s">
        <v>10</v>
      </c>
      <c r="Q2" t="s">
        <v>45</v>
      </c>
      <c r="R2" t="s">
        <v>46</v>
      </c>
      <c r="S2" t="s">
        <v>11</v>
      </c>
      <c r="T2" t="s">
        <v>47</v>
      </c>
      <c r="U2" t="s">
        <v>48</v>
      </c>
    </row>
    <row r="3" spans="1:22" x14ac:dyDescent="0.25">
      <c r="A3" t="s">
        <v>0</v>
      </c>
      <c r="B3">
        <v>40</v>
      </c>
      <c r="C3">
        <v>36</v>
      </c>
      <c r="D3">
        <v>71</v>
      </c>
      <c r="E3">
        <v>8</v>
      </c>
      <c r="F3">
        <v>31</v>
      </c>
      <c r="G3">
        <v>20</v>
      </c>
      <c r="H3">
        <v>11</v>
      </c>
      <c r="I3">
        <v>5</v>
      </c>
      <c r="J3">
        <f t="shared" ref="J3:J43" si="0">SUM(B3:I3)</f>
        <v>222</v>
      </c>
      <c r="L3" t="s">
        <v>0</v>
      </c>
      <c r="M3">
        <v>11</v>
      </c>
      <c r="N3">
        <v>15</v>
      </c>
      <c r="O3">
        <v>20</v>
      </c>
      <c r="P3">
        <v>61</v>
      </c>
      <c r="Q3">
        <v>42</v>
      </c>
      <c r="R3">
        <v>20</v>
      </c>
      <c r="S3">
        <v>61</v>
      </c>
      <c r="T3">
        <v>57</v>
      </c>
      <c r="U3">
        <v>6</v>
      </c>
      <c r="V3">
        <f>SUM(M3:U3)</f>
        <v>293</v>
      </c>
    </row>
    <row r="4" spans="1:22" x14ac:dyDescent="0.25">
      <c r="A4" t="s">
        <v>1</v>
      </c>
      <c r="C4">
        <v>6</v>
      </c>
      <c r="D4">
        <v>1</v>
      </c>
      <c r="E4">
        <v>1</v>
      </c>
      <c r="F4">
        <v>4</v>
      </c>
      <c r="G4">
        <v>1</v>
      </c>
      <c r="I4">
        <v>2</v>
      </c>
      <c r="J4">
        <f t="shared" si="0"/>
        <v>15</v>
      </c>
      <c r="L4" t="s">
        <v>1</v>
      </c>
      <c r="M4">
        <v>4</v>
      </c>
      <c r="Q4">
        <v>6</v>
      </c>
      <c r="R4">
        <v>2</v>
      </c>
      <c r="S4">
        <v>3</v>
      </c>
      <c r="T4">
        <v>3</v>
      </c>
      <c r="U4">
        <v>10</v>
      </c>
      <c r="V4">
        <f t="shared" ref="V4:V44" si="1">SUM(M4:U4)</f>
        <v>28</v>
      </c>
    </row>
    <row r="5" spans="1:22" x14ac:dyDescent="0.25">
      <c r="A5" t="s">
        <v>2</v>
      </c>
      <c r="B5">
        <v>2</v>
      </c>
      <c r="C5">
        <v>4</v>
      </c>
      <c r="D5">
        <v>8</v>
      </c>
      <c r="E5">
        <v>7</v>
      </c>
      <c r="F5">
        <v>12</v>
      </c>
      <c r="G5">
        <v>3</v>
      </c>
      <c r="H5">
        <v>2</v>
      </c>
      <c r="I5">
        <v>5</v>
      </c>
      <c r="J5">
        <f t="shared" si="0"/>
        <v>43</v>
      </c>
      <c r="L5" t="s">
        <v>2</v>
      </c>
      <c r="M5">
        <v>10</v>
      </c>
      <c r="N5">
        <v>7</v>
      </c>
      <c r="O5">
        <v>11</v>
      </c>
      <c r="P5">
        <v>10</v>
      </c>
      <c r="Q5">
        <v>1</v>
      </c>
      <c r="R5">
        <v>3</v>
      </c>
      <c r="S5">
        <v>14</v>
      </c>
      <c r="T5">
        <v>6</v>
      </c>
      <c r="V5">
        <f t="shared" si="1"/>
        <v>62</v>
      </c>
    </row>
    <row r="6" spans="1:22" x14ac:dyDescent="0.25">
      <c r="A6" t="s">
        <v>3</v>
      </c>
      <c r="B6">
        <v>3</v>
      </c>
      <c r="C6">
        <v>3</v>
      </c>
      <c r="D6">
        <v>17</v>
      </c>
      <c r="E6">
        <v>18</v>
      </c>
      <c r="F6">
        <v>10</v>
      </c>
      <c r="H6">
        <v>6</v>
      </c>
      <c r="I6">
        <v>20</v>
      </c>
      <c r="J6">
        <f t="shared" si="0"/>
        <v>77</v>
      </c>
      <c r="L6" t="s">
        <v>3</v>
      </c>
      <c r="M6">
        <v>37</v>
      </c>
      <c r="O6">
        <v>36</v>
      </c>
      <c r="P6">
        <v>10</v>
      </c>
      <c r="Q6">
        <v>4</v>
      </c>
      <c r="R6">
        <v>17</v>
      </c>
      <c r="S6">
        <v>10</v>
      </c>
      <c r="T6">
        <v>12</v>
      </c>
      <c r="U6">
        <v>4</v>
      </c>
      <c r="V6">
        <f t="shared" si="1"/>
        <v>130</v>
      </c>
    </row>
    <row r="7" spans="1:22" x14ac:dyDescent="0.25">
      <c r="A7" t="s">
        <v>4</v>
      </c>
      <c r="B7">
        <v>3</v>
      </c>
      <c r="C7">
        <v>2</v>
      </c>
      <c r="D7">
        <v>4</v>
      </c>
      <c r="E7">
        <v>2</v>
      </c>
      <c r="F7">
        <v>2</v>
      </c>
      <c r="G7">
        <v>3</v>
      </c>
      <c r="I7">
        <v>2</v>
      </c>
      <c r="J7">
        <f t="shared" si="0"/>
        <v>18</v>
      </c>
      <c r="L7" t="s">
        <v>4</v>
      </c>
      <c r="M7">
        <v>7</v>
      </c>
      <c r="N7">
        <v>3</v>
      </c>
      <c r="O7">
        <v>1</v>
      </c>
      <c r="P7">
        <v>1</v>
      </c>
      <c r="R7">
        <v>6</v>
      </c>
      <c r="S7">
        <v>2</v>
      </c>
      <c r="T7">
        <v>3</v>
      </c>
      <c r="V7">
        <f t="shared" si="1"/>
        <v>23</v>
      </c>
    </row>
    <row r="8" spans="1:22" x14ac:dyDescent="0.25">
      <c r="A8" t="s">
        <v>5</v>
      </c>
      <c r="C8">
        <v>5</v>
      </c>
      <c r="E8">
        <v>11</v>
      </c>
      <c r="F8">
        <v>9</v>
      </c>
      <c r="J8">
        <f t="shared" si="0"/>
        <v>25</v>
      </c>
      <c r="L8" t="s">
        <v>5</v>
      </c>
      <c r="M8">
        <v>1</v>
      </c>
      <c r="O8">
        <v>3</v>
      </c>
      <c r="Q8">
        <v>5</v>
      </c>
      <c r="R8">
        <v>4</v>
      </c>
      <c r="S8">
        <v>1</v>
      </c>
      <c r="T8">
        <v>4</v>
      </c>
      <c r="U8">
        <v>13</v>
      </c>
      <c r="V8">
        <f t="shared" si="1"/>
        <v>31</v>
      </c>
    </row>
    <row r="9" spans="1:22" x14ac:dyDescent="0.25">
      <c r="A9" t="s">
        <v>6</v>
      </c>
      <c r="B9">
        <v>1</v>
      </c>
      <c r="C9">
        <v>2</v>
      </c>
      <c r="D9">
        <v>2</v>
      </c>
      <c r="E9">
        <v>3</v>
      </c>
      <c r="G9">
        <v>1</v>
      </c>
      <c r="I9">
        <v>3</v>
      </c>
      <c r="J9">
        <f t="shared" si="0"/>
        <v>12</v>
      </c>
      <c r="L9" t="s">
        <v>6</v>
      </c>
      <c r="M9">
        <v>5</v>
      </c>
      <c r="N9">
        <v>24</v>
      </c>
      <c r="Q9">
        <v>1</v>
      </c>
      <c r="R9">
        <v>6</v>
      </c>
      <c r="S9">
        <v>1</v>
      </c>
      <c r="T9">
        <v>7</v>
      </c>
      <c r="V9">
        <f t="shared" si="1"/>
        <v>44</v>
      </c>
    </row>
    <row r="10" spans="1:22" x14ac:dyDescent="0.25">
      <c r="A10" t="s">
        <v>18</v>
      </c>
      <c r="C10">
        <v>1</v>
      </c>
      <c r="D10">
        <v>2</v>
      </c>
      <c r="H10">
        <v>1</v>
      </c>
      <c r="J10">
        <f t="shared" si="0"/>
        <v>4</v>
      </c>
      <c r="L10" t="s">
        <v>18</v>
      </c>
      <c r="O10">
        <v>3</v>
      </c>
      <c r="R10">
        <v>1</v>
      </c>
      <c r="U10">
        <v>5</v>
      </c>
      <c r="V10">
        <f t="shared" si="1"/>
        <v>9</v>
      </c>
    </row>
    <row r="11" spans="1:22" x14ac:dyDescent="0.25">
      <c r="A11" t="s">
        <v>41</v>
      </c>
      <c r="I11">
        <v>1</v>
      </c>
      <c r="J11">
        <f t="shared" si="0"/>
        <v>1</v>
      </c>
      <c r="L11" t="s">
        <v>41</v>
      </c>
      <c r="O11">
        <v>3</v>
      </c>
      <c r="V11">
        <f t="shared" si="1"/>
        <v>3</v>
      </c>
    </row>
    <row r="12" spans="1:22" x14ac:dyDescent="0.25">
      <c r="A12" t="s">
        <v>31</v>
      </c>
      <c r="F12">
        <v>2</v>
      </c>
      <c r="J12">
        <f t="shared" si="0"/>
        <v>2</v>
      </c>
      <c r="L12" t="s">
        <v>31</v>
      </c>
      <c r="V12">
        <f t="shared" si="1"/>
        <v>0</v>
      </c>
    </row>
    <row r="13" spans="1:22" x14ac:dyDescent="0.25">
      <c r="A13" t="s">
        <v>19</v>
      </c>
      <c r="C13">
        <v>1</v>
      </c>
      <c r="J13">
        <f t="shared" si="0"/>
        <v>1</v>
      </c>
      <c r="L13" t="s">
        <v>19</v>
      </c>
      <c r="V13">
        <f t="shared" si="1"/>
        <v>0</v>
      </c>
    </row>
    <row r="14" spans="1:22" x14ac:dyDescent="0.25">
      <c r="A14" t="s">
        <v>22</v>
      </c>
      <c r="E14">
        <v>1</v>
      </c>
      <c r="F14">
        <v>2</v>
      </c>
      <c r="H14">
        <v>1</v>
      </c>
      <c r="J14">
        <f t="shared" si="0"/>
        <v>4</v>
      </c>
      <c r="L14" t="s">
        <v>22</v>
      </c>
      <c r="V14">
        <f t="shared" si="1"/>
        <v>0</v>
      </c>
    </row>
    <row r="15" spans="1:22" x14ac:dyDescent="0.25">
      <c r="A15" t="s">
        <v>23</v>
      </c>
      <c r="E15">
        <v>1</v>
      </c>
      <c r="J15">
        <f t="shared" si="0"/>
        <v>1</v>
      </c>
      <c r="L15" t="s">
        <v>23</v>
      </c>
      <c r="V15">
        <f t="shared" si="1"/>
        <v>0</v>
      </c>
    </row>
    <row r="16" spans="1:22" x14ac:dyDescent="0.25">
      <c r="A16" t="s">
        <v>24</v>
      </c>
      <c r="E16">
        <v>1</v>
      </c>
      <c r="J16">
        <f t="shared" si="0"/>
        <v>1</v>
      </c>
      <c r="L16" t="s">
        <v>24</v>
      </c>
      <c r="O16">
        <v>1</v>
      </c>
      <c r="S16">
        <v>1</v>
      </c>
      <c r="V16">
        <f t="shared" si="1"/>
        <v>2</v>
      </c>
    </row>
    <row r="17" spans="1:22" x14ac:dyDescent="0.25">
      <c r="A17" t="s">
        <v>52</v>
      </c>
      <c r="J17">
        <f t="shared" si="0"/>
        <v>0</v>
      </c>
      <c r="L17" t="s">
        <v>52</v>
      </c>
      <c r="R17">
        <v>2</v>
      </c>
      <c r="S17">
        <v>1</v>
      </c>
      <c r="V17">
        <f t="shared" si="1"/>
        <v>3</v>
      </c>
    </row>
    <row r="18" spans="1:22" x14ac:dyDescent="0.25">
      <c r="A18" t="s">
        <v>53</v>
      </c>
      <c r="J18">
        <f t="shared" si="0"/>
        <v>0</v>
      </c>
      <c r="L18" t="s">
        <v>53</v>
      </c>
      <c r="R18">
        <v>1</v>
      </c>
      <c r="V18">
        <f t="shared" si="1"/>
        <v>1</v>
      </c>
    </row>
    <row r="19" spans="1:22" x14ac:dyDescent="0.25">
      <c r="A19" t="s">
        <v>20</v>
      </c>
      <c r="C19">
        <v>1</v>
      </c>
      <c r="J19">
        <f t="shared" si="0"/>
        <v>1</v>
      </c>
      <c r="L19" t="s">
        <v>20</v>
      </c>
      <c r="V19">
        <f t="shared" si="1"/>
        <v>0</v>
      </c>
    </row>
    <row r="20" spans="1:22" x14ac:dyDescent="0.25">
      <c r="A20" t="s">
        <v>21</v>
      </c>
      <c r="D20">
        <v>1</v>
      </c>
      <c r="J20">
        <f t="shared" si="0"/>
        <v>1</v>
      </c>
      <c r="L20" t="s">
        <v>21</v>
      </c>
      <c r="V20">
        <f t="shared" si="1"/>
        <v>0</v>
      </c>
    </row>
    <row r="21" spans="1:22" x14ac:dyDescent="0.25">
      <c r="A21" t="s">
        <v>55</v>
      </c>
      <c r="D21">
        <v>1</v>
      </c>
      <c r="J21">
        <f t="shared" si="0"/>
        <v>1</v>
      </c>
      <c r="L21" t="s">
        <v>55</v>
      </c>
      <c r="V21">
        <f t="shared" si="1"/>
        <v>0</v>
      </c>
    </row>
    <row r="22" spans="1:22" x14ac:dyDescent="0.25">
      <c r="A22" t="s">
        <v>54</v>
      </c>
      <c r="J22">
        <f t="shared" si="0"/>
        <v>0</v>
      </c>
      <c r="L22" t="s">
        <v>54</v>
      </c>
      <c r="T22">
        <v>1</v>
      </c>
      <c r="V22">
        <f t="shared" si="1"/>
        <v>1</v>
      </c>
    </row>
    <row r="23" spans="1:22" x14ac:dyDescent="0.25">
      <c r="A23" t="s">
        <v>32</v>
      </c>
      <c r="F23">
        <v>1</v>
      </c>
      <c r="J23">
        <f t="shared" si="0"/>
        <v>1</v>
      </c>
      <c r="L23" t="s">
        <v>32</v>
      </c>
      <c r="V23">
        <f t="shared" si="1"/>
        <v>0</v>
      </c>
    </row>
    <row r="24" spans="1:22" x14ac:dyDescent="0.25">
      <c r="A24" t="s">
        <v>37</v>
      </c>
      <c r="H24">
        <v>1</v>
      </c>
      <c r="J24">
        <f t="shared" si="0"/>
        <v>1</v>
      </c>
      <c r="L24" t="s">
        <v>37</v>
      </c>
      <c r="V24">
        <f t="shared" si="1"/>
        <v>0</v>
      </c>
    </row>
    <row r="25" spans="1:22" x14ac:dyDescent="0.25">
      <c r="A25" t="s">
        <v>7</v>
      </c>
      <c r="H25">
        <v>3</v>
      </c>
      <c r="I25">
        <v>15</v>
      </c>
      <c r="J25">
        <f t="shared" si="0"/>
        <v>18</v>
      </c>
      <c r="L25" t="s">
        <v>7</v>
      </c>
      <c r="N25">
        <v>2</v>
      </c>
      <c r="V25">
        <f t="shared" si="1"/>
        <v>2</v>
      </c>
    </row>
    <row r="26" spans="1:22" x14ac:dyDescent="0.25">
      <c r="A26" t="s">
        <v>38</v>
      </c>
      <c r="H26">
        <v>2</v>
      </c>
      <c r="I26">
        <v>3</v>
      </c>
      <c r="J26">
        <f t="shared" si="0"/>
        <v>5</v>
      </c>
      <c r="L26" t="s">
        <v>38</v>
      </c>
      <c r="V26">
        <f t="shared" si="1"/>
        <v>0</v>
      </c>
    </row>
    <row r="27" spans="1:22" x14ac:dyDescent="0.25">
      <c r="A27" t="s">
        <v>39</v>
      </c>
      <c r="H27">
        <v>2</v>
      </c>
      <c r="J27">
        <f t="shared" si="0"/>
        <v>2</v>
      </c>
      <c r="L27" t="s">
        <v>39</v>
      </c>
      <c r="V27">
        <f t="shared" si="1"/>
        <v>0</v>
      </c>
    </row>
    <row r="28" spans="1:22" x14ac:dyDescent="0.25">
      <c r="A28" t="s">
        <v>49</v>
      </c>
      <c r="J28">
        <f t="shared" si="0"/>
        <v>0</v>
      </c>
      <c r="L28" t="s">
        <v>49</v>
      </c>
      <c r="N28">
        <v>2</v>
      </c>
      <c r="V28">
        <f t="shared" si="1"/>
        <v>2</v>
      </c>
    </row>
    <row r="29" spans="1:22" x14ac:dyDescent="0.25">
      <c r="A29" t="s">
        <v>25</v>
      </c>
      <c r="E29">
        <v>2</v>
      </c>
      <c r="J29">
        <f t="shared" si="0"/>
        <v>2</v>
      </c>
      <c r="L29" t="s">
        <v>25</v>
      </c>
      <c r="V29">
        <f t="shared" si="1"/>
        <v>0</v>
      </c>
    </row>
    <row r="30" spans="1:22" x14ac:dyDescent="0.25">
      <c r="A30" t="s">
        <v>26</v>
      </c>
      <c r="E30">
        <v>3</v>
      </c>
      <c r="F30">
        <v>2</v>
      </c>
      <c r="J30">
        <f t="shared" si="0"/>
        <v>5</v>
      </c>
      <c r="L30" t="s">
        <v>26</v>
      </c>
      <c r="V30">
        <f t="shared" si="1"/>
        <v>0</v>
      </c>
    </row>
    <row r="31" spans="1:22" x14ac:dyDescent="0.25">
      <c r="A31" t="s">
        <v>50</v>
      </c>
      <c r="J31">
        <f t="shared" si="0"/>
        <v>0</v>
      </c>
      <c r="L31" t="s">
        <v>50</v>
      </c>
      <c r="O31">
        <v>1</v>
      </c>
      <c r="V31">
        <f t="shared" si="1"/>
        <v>1</v>
      </c>
    </row>
    <row r="32" spans="1:22" x14ac:dyDescent="0.25">
      <c r="A32" t="s">
        <v>8</v>
      </c>
      <c r="E32">
        <v>6</v>
      </c>
      <c r="F32">
        <v>7</v>
      </c>
      <c r="J32">
        <f t="shared" si="0"/>
        <v>13</v>
      </c>
      <c r="L32" t="s">
        <v>8</v>
      </c>
      <c r="O32">
        <v>1</v>
      </c>
      <c r="V32">
        <f t="shared" si="1"/>
        <v>1</v>
      </c>
    </row>
    <row r="33" spans="1:22" x14ac:dyDescent="0.25">
      <c r="A33" t="s">
        <v>27</v>
      </c>
      <c r="E33">
        <v>2</v>
      </c>
      <c r="F33">
        <v>2</v>
      </c>
      <c r="J33">
        <f t="shared" si="0"/>
        <v>4</v>
      </c>
      <c r="L33" t="s">
        <v>27</v>
      </c>
      <c r="V33">
        <f t="shared" si="1"/>
        <v>0</v>
      </c>
    </row>
    <row r="34" spans="1:22" x14ac:dyDescent="0.25">
      <c r="A34" t="s">
        <v>33</v>
      </c>
      <c r="F34">
        <v>1</v>
      </c>
      <c r="J34">
        <f t="shared" si="0"/>
        <v>1</v>
      </c>
      <c r="L34" t="s">
        <v>33</v>
      </c>
      <c r="V34">
        <f t="shared" si="1"/>
        <v>0</v>
      </c>
    </row>
    <row r="35" spans="1:22" x14ac:dyDescent="0.25">
      <c r="A35" t="s">
        <v>34</v>
      </c>
      <c r="F35">
        <v>1</v>
      </c>
      <c r="J35">
        <f t="shared" si="0"/>
        <v>1</v>
      </c>
      <c r="L35" t="s">
        <v>34</v>
      </c>
      <c r="V35">
        <f t="shared" si="1"/>
        <v>0</v>
      </c>
    </row>
    <row r="36" spans="1:22" x14ac:dyDescent="0.25">
      <c r="A36" t="s">
        <v>35</v>
      </c>
      <c r="G36">
        <v>1</v>
      </c>
      <c r="J36">
        <f t="shared" si="0"/>
        <v>1</v>
      </c>
      <c r="L36" t="s">
        <v>35</v>
      </c>
      <c r="O36">
        <v>1</v>
      </c>
      <c r="V36">
        <f t="shared" si="1"/>
        <v>1</v>
      </c>
    </row>
    <row r="37" spans="1:22" x14ac:dyDescent="0.25">
      <c r="A37" t="s">
        <v>36</v>
      </c>
      <c r="G37">
        <v>1</v>
      </c>
      <c r="J37">
        <f t="shared" si="0"/>
        <v>1</v>
      </c>
      <c r="L37" t="s">
        <v>36</v>
      </c>
      <c r="R37">
        <v>1</v>
      </c>
      <c r="V37">
        <f t="shared" si="1"/>
        <v>1</v>
      </c>
    </row>
    <row r="38" spans="1:22" x14ac:dyDescent="0.25">
      <c r="A38" t="s">
        <v>40</v>
      </c>
      <c r="H38">
        <v>1</v>
      </c>
      <c r="J38">
        <f t="shared" si="0"/>
        <v>1</v>
      </c>
      <c r="L38" t="s">
        <v>40</v>
      </c>
      <c r="N38">
        <v>2</v>
      </c>
      <c r="V38">
        <f t="shared" si="1"/>
        <v>2</v>
      </c>
    </row>
    <row r="39" spans="1:22" x14ac:dyDescent="0.25">
      <c r="A39" t="s">
        <v>28</v>
      </c>
      <c r="E39">
        <v>1</v>
      </c>
      <c r="J39">
        <f t="shared" si="0"/>
        <v>1</v>
      </c>
      <c r="L39" t="s">
        <v>28</v>
      </c>
      <c r="V39">
        <f t="shared" si="1"/>
        <v>0</v>
      </c>
    </row>
    <row r="40" spans="1:22" x14ac:dyDescent="0.25">
      <c r="A40" t="s">
        <v>29</v>
      </c>
      <c r="E40">
        <v>1</v>
      </c>
      <c r="F40">
        <v>1</v>
      </c>
      <c r="G40">
        <v>1</v>
      </c>
      <c r="J40">
        <f t="shared" si="0"/>
        <v>3</v>
      </c>
      <c r="L40" t="s">
        <v>29</v>
      </c>
      <c r="V40">
        <f t="shared" si="1"/>
        <v>0</v>
      </c>
    </row>
    <row r="41" spans="1:22" x14ac:dyDescent="0.25">
      <c r="A41" t="s">
        <v>30</v>
      </c>
      <c r="E41">
        <v>1</v>
      </c>
      <c r="J41">
        <f t="shared" si="0"/>
        <v>1</v>
      </c>
      <c r="L41" t="s">
        <v>30</v>
      </c>
      <c r="N41">
        <v>2</v>
      </c>
      <c r="R41">
        <v>1</v>
      </c>
      <c r="V41">
        <f t="shared" si="1"/>
        <v>3</v>
      </c>
    </row>
    <row r="42" spans="1:22" x14ac:dyDescent="0.25">
      <c r="A42" t="s">
        <v>51</v>
      </c>
      <c r="L42" t="s">
        <v>51</v>
      </c>
      <c r="Q42">
        <v>3</v>
      </c>
      <c r="V42">
        <f t="shared" si="1"/>
        <v>3</v>
      </c>
    </row>
    <row r="43" spans="1:22" x14ac:dyDescent="0.25">
      <c r="A43" t="s">
        <v>9</v>
      </c>
      <c r="D43">
        <v>1</v>
      </c>
      <c r="H43">
        <v>2</v>
      </c>
      <c r="J43">
        <f t="shared" si="0"/>
        <v>3</v>
      </c>
      <c r="L43" t="s">
        <v>9</v>
      </c>
      <c r="N43">
        <v>4</v>
      </c>
      <c r="O43">
        <v>2</v>
      </c>
      <c r="P43">
        <v>1</v>
      </c>
      <c r="V43">
        <f t="shared" si="1"/>
        <v>7</v>
      </c>
    </row>
    <row r="44" spans="1:22" x14ac:dyDescent="0.25">
      <c r="A44" t="s">
        <v>42</v>
      </c>
      <c r="C44">
        <v>2</v>
      </c>
      <c r="D44">
        <v>3</v>
      </c>
      <c r="E44">
        <v>19</v>
      </c>
      <c r="F44">
        <v>19</v>
      </c>
      <c r="G44">
        <v>6</v>
      </c>
      <c r="H44">
        <v>12</v>
      </c>
      <c r="I44">
        <v>18</v>
      </c>
      <c r="J44">
        <f>SUM(B44:I44)</f>
        <v>79</v>
      </c>
      <c r="K44">
        <v>3</v>
      </c>
      <c r="L44" t="s">
        <v>56</v>
      </c>
      <c r="N44">
        <v>15</v>
      </c>
      <c r="O44">
        <v>6</v>
      </c>
      <c r="P44">
        <v>1</v>
      </c>
      <c r="R44">
        <v>6</v>
      </c>
      <c r="S44">
        <v>2</v>
      </c>
      <c r="V44">
        <f t="shared" si="1"/>
        <v>30</v>
      </c>
    </row>
    <row r="46" spans="1:22" x14ac:dyDescent="0.25">
      <c r="J46">
        <f>SUM(J4:J44)</f>
        <v>350</v>
      </c>
      <c r="K46">
        <f>J44/J46</f>
        <v>0.2257142857142857</v>
      </c>
      <c r="V46">
        <f>SUM(V4:V43)</f>
        <v>360</v>
      </c>
    </row>
    <row r="48" spans="1:22" x14ac:dyDescent="0.25">
      <c r="J48">
        <f>0.05*J46</f>
        <v>17.5</v>
      </c>
    </row>
    <row r="51" spans="1:12" x14ac:dyDescent="0.25">
      <c r="B51" t="s">
        <v>85</v>
      </c>
      <c r="C51" t="s">
        <v>86</v>
      </c>
      <c r="E51" t="s">
        <v>85</v>
      </c>
      <c r="H51" t="s">
        <v>85</v>
      </c>
      <c r="I51" t="s">
        <v>86</v>
      </c>
      <c r="L51" t="s">
        <v>86</v>
      </c>
    </row>
    <row r="52" spans="1:12" x14ac:dyDescent="0.25">
      <c r="A52" t="s">
        <v>10</v>
      </c>
      <c r="B52" t="s">
        <v>87</v>
      </c>
      <c r="C52" t="s">
        <v>88</v>
      </c>
      <c r="E52">
        <v>41</v>
      </c>
      <c r="F52">
        <v>45</v>
      </c>
      <c r="G52">
        <v>35.21</v>
      </c>
      <c r="H52">
        <f>E52+(F52/60)+(G52/3600)</f>
        <v>41.759780555555558</v>
      </c>
      <c r="I52">
        <v>70</v>
      </c>
      <c r="J52">
        <v>45</v>
      </c>
      <c r="K52">
        <v>48.74</v>
      </c>
      <c r="L52">
        <f>I52+(J52/60)+(K52/3600)</f>
        <v>70.763538888888888</v>
      </c>
    </row>
    <row r="53" spans="1:12" x14ac:dyDescent="0.25">
      <c r="A53" t="s">
        <v>11</v>
      </c>
      <c r="B53" t="s">
        <v>89</v>
      </c>
      <c r="C53" t="s">
        <v>90</v>
      </c>
      <c r="E53">
        <v>41</v>
      </c>
      <c r="F53">
        <v>42</v>
      </c>
      <c r="G53">
        <v>48.19</v>
      </c>
      <c r="H53">
        <f t="shared" ref="H53:H69" si="2">E53+(F53/60)+(G53/3600)</f>
        <v>41.713386111111113</v>
      </c>
      <c r="I53">
        <v>70</v>
      </c>
      <c r="J53">
        <v>54</v>
      </c>
      <c r="K53">
        <v>28.04</v>
      </c>
      <c r="L53">
        <f t="shared" ref="L53:L69" si="3">I53+(J53/60)+(K53/3600)</f>
        <v>70.907788888888888</v>
      </c>
    </row>
    <row r="54" spans="1:12" x14ac:dyDescent="0.25">
      <c r="A54" t="s">
        <v>12</v>
      </c>
      <c r="B54" t="s">
        <v>91</v>
      </c>
      <c r="C54" t="s">
        <v>92</v>
      </c>
      <c r="E54">
        <v>41</v>
      </c>
      <c r="F54">
        <v>41</v>
      </c>
      <c r="G54">
        <v>11.91</v>
      </c>
      <c r="H54">
        <f t="shared" si="2"/>
        <v>41.686641666666667</v>
      </c>
      <c r="I54">
        <v>70</v>
      </c>
      <c r="J54">
        <v>10</v>
      </c>
      <c r="K54">
        <v>42.54</v>
      </c>
      <c r="L54">
        <f t="shared" si="3"/>
        <v>70.178483333333332</v>
      </c>
    </row>
    <row r="55" spans="1:12" x14ac:dyDescent="0.25">
      <c r="A55" t="s">
        <v>13</v>
      </c>
      <c r="B55" t="s">
        <v>93</v>
      </c>
      <c r="C55" t="s">
        <v>94</v>
      </c>
      <c r="E55">
        <v>41</v>
      </c>
      <c r="F55">
        <v>42</v>
      </c>
      <c r="G55">
        <v>43.07</v>
      </c>
      <c r="H55">
        <f t="shared" si="2"/>
        <v>41.711963888888889</v>
      </c>
      <c r="I55">
        <v>70</v>
      </c>
      <c r="J55">
        <v>51</v>
      </c>
      <c r="K55">
        <v>26.18</v>
      </c>
      <c r="L55">
        <f t="shared" si="3"/>
        <v>70.857272222222221</v>
      </c>
    </row>
    <row r="56" spans="1:12" x14ac:dyDescent="0.25">
      <c r="A56" t="s">
        <v>14</v>
      </c>
      <c r="B56" t="s">
        <v>95</v>
      </c>
      <c r="C56" t="s">
        <v>96</v>
      </c>
      <c r="E56">
        <v>41</v>
      </c>
      <c r="F56">
        <v>39</v>
      </c>
      <c r="G56">
        <v>49.15</v>
      </c>
      <c r="H56">
        <f t="shared" si="2"/>
        <v>41.663652777777777</v>
      </c>
      <c r="I56">
        <v>70</v>
      </c>
      <c r="J56">
        <v>51</v>
      </c>
      <c r="K56">
        <v>44.71</v>
      </c>
      <c r="L56">
        <f t="shared" si="3"/>
        <v>70.862419444444441</v>
      </c>
    </row>
    <row r="57" spans="1:12" x14ac:dyDescent="0.25">
      <c r="A57" t="s">
        <v>15</v>
      </c>
      <c r="B57" t="s">
        <v>97</v>
      </c>
      <c r="C57" t="s">
        <v>98</v>
      </c>
      <c r="E57">
        <v>41</v>
      </c>
      <c r="F57">
        <v>40</v>
      </c>
      <c r="G57">
        <v>58.1</v>
      </c>
      <c r="H57">
        <f t="shared" si="2"/>
        <v>41.682805555555554</v>
      </c>
      <c r="I57">
        <v>70</v>
      </c>
      <c r="J57">
        <v>16</v>
      </c>
      <c r="K57">
        <v>7.48</v>
      </c>
      <c r="L57">
        <f t="shared" si="3"/>
        <v>70.268744444444437</v>
      </c>
    </row>
    <row r="58" spans="1:12" x14ac:dyDescent="0.25">
      <c r="A58" t="s">
        <v>16</v>
      </c>
      <c r="B58" t="s">
        <v>99</v>
      </c>
      <c r="C58" t="s">
        <v>100</v>
      </c>
      <c r="E58">
        <v>41</v>
      </c>
      <c r="F58">
        <v>43</v>
      </c>
      <c r="G58">
        <v>41.65</v>
      </c>
      <c r="H58">
        <f t="shared" si="2"/>
        <v>41.728236111111116</v>
      </c>
      <c r="I58">
        <v>70</v>
      </c>
      <c r="J58">
        <v>19</v>
      </c>
      <c r="K58">
        <v>57.73</v>
      </c>
      <c r="L58">
        <f t="shared" si="3"/>
        <v>70.332702777777769</v>
      </c>
    </row>
    <row r="59" spans="1:12" x14ac:dyDescent="0.25">
      <c r="A59" t="s">
        <v>17</v>
      </c>
      <c r="B59" t="s">
        <v>101</v>
      </c>
      <c r="C59" t="s">
        <v>102</v>
      </c>
      <c r="E59">
        <v>41</v>
      </c>
      <c r="F59">
        <v>43</v>
      </c>
      <c r="G59">
        <v>40.51</v>
      </c>
      <c r="H59">
        <f t="shared" si="2"/>
        <v>41.727919444444446</v>
      </c>
      <c r="I59">
        <v>70</v>
      </c>
      <c r="J59">
        <v>17</v>
      </c>
      <c r="K59">
        <v>52.5</v>
      </c>
      <c r="L59">
        <f t="shared" si="3"/>
        <v>70.297916666666666</v>
      </c>
    </row>
    <row r="61" spans="1:12" x14ac:dyDescent="0.25">
      <c r="A61" t="s">
        <v>43</v>
      </c>
      <c r="B61" t="s">
        <v>105</v>
      </c>
      <c r="C61" t="s">
        <v>106</v>
      </c>
      <c r="E61">
        <v>42</v>
      </c>
      <c r="F61">
        <v>0</v>
      </c>
      <c r="G61">
        <v>40.450000000000003</v>
      </c>
      <c r="H61">
        <f t="shared" si="2"/>
        <v>42.01123611111111</v>
      </c>
      <c r="I61">
        <v>70</v>
      </c>
      <c r="J61">
        <v>49</v>
      </c>
      <c r="K61">
        <v>21.92</v>
      </c>
      <c r="L61">
        <f t="shared" si="3"/>
        <v>70.822755555555545</v>
      </c>
    </row>
    <row r="62" spans="1:12" x14ac:dyDescent="0.25">
      <c r="A62" t="s">
        <v>44</v>
      </c>
      <c r="B62" t="s">
        <v>103</v>
      </c>
      <c r="C62" t="s">
        <v>104</v>
      </c>
      <c r="E62">
        <v>41</v>
      </c>
      <c r="F62">
        <v>52</v>
      </c>
      <c r="G62">
        <v>5.28</v>
      </c>
      <c r="H62">
        <f t="shared" si="2"/>
        <v>41.868133333333333</v>
      </c>
      <c r="I62">
        <v>70</v>
      </c>
      <c r="J62">
        <v>45</v>
      </c>
      <c r="K62">
        <v>10.42</v>
      </c>
      <c r="L62">
        <f t="shared" si="3"/>
        <v>70.752894444444451</v>
      </c>
    </row>
    <row r="63" spans="1:12" x14ac:dyDescent="0.25">
      <c r="A63" t="s">
        <v>12</v>
      </c>
      <c r="B63" t="s">
        <v>91</v>
      </c>
      <c r="C63" t="s">
        <v>92</v>
      </c>
      <c r="E63">
        <v>41</v>
      </c>
      <c r="F63">
        <v>41</v>
      </c>
      <c r="G63">
        <v>11.91</v>
      </c>
      <c r="H63">
        <f t="shared" si="2"/>
        <v>41.686641666666667</v>
      </c>
      <c r="I63">
        <v>70</v>
      </c>
      <c r="J63">
        <v>10</v>
      </c>
      <c r="K63">
        <v>42.54</v>
      </c>
      <c r="L63">
        <f t="shared" si="3"/>
        <v>70.178483333333332</v>
      </c>
    </row>
    <row r="64" spans="1:12" x14ac:dyDescent="0.25">
      <c r="A64" t="s">
        <v>10</v>
      </c>
      <c r="B64" t="s">
        <v>87</v>
      </c>
      <c r="C64" t="s">
        <v>88</v>
      </c>
      <c r="E64">
        <v>41</v>
      </c>
      <c r="F64">
        <v>45</v>
      </c>
      <c r="G64">
        <v>35.21</v>
      </c>
      <c r="H64">
        <f t="shared" si="2"/>
        <v>41.759780555555558</v>
      </c>
      <c r="I64">
        <v>70</v>
      </c>
      <c r="J64">
        <v>45</v>
      </c>
      <c r="K64">
        <v>48.74</v>
      </c>
      <c r="L64">
        <f t="shared" si="3"/>
        <v>70.763538888888888</v>
      </c>
    </row>
    <row r="65" spans="1:13" x14ac:dyDescent="0.25">
      <c r="A65" t="s">
        <v>45</v>
      </c>
      <c r="B65" t="s">
        <v>107</v>
      </c>
      <c r="C65" t="s">
        <v>108</v>
      </c>
      <c r="E65">
        <v>42</v>
      </c>
      <c r="F65">
        <v>3</v>
      </c>
      <c r="G65">
        <v>1.36</v>
      </c>
      <c r="H65">
        <f t="shared" si="2"/>
        <v>42.050377777777776</v>
      </c>
      <c r="I65">
        <v>70</v>
      </c>
      <c r="J65">
        <v>51</v>
      </c>
      <c r="K65">
        <v>26.37</v>
      </c>
      <c r="L65">
        <f t="shared" si="3"/>
        <v>70.857324999999989</v>
      </c>
    </row>
    <row r="66" spans="1:13" x14ac:dyDescent="0.25">
      <c r="A66" t="s">
        <v>46</v>
      </c>
      <c r="B66" t="s">
        <v>109</v>
      </c>
      <c r="C66" t="s">
        <v>110</v>
      </c>
      <c r="E66">
        <v>41</v>
      </c>
      <c r="F66">
        <v>55</v>
      </c>
      <c r="G66">
        <v>39.270000000000003</v>
      </c>
      <c r="H66">
        <f t="shared" si="2"/>
        <v>41.927574999999997</v>
      </c>
      <c r="I66">
        <v>71</v>
      </c>
      <c r="J66">
        <v>6</v>
      </c>
      <c r="K66">
        <v>48.84</v>
      </c>
      <c r="L66">
        <f t="shared" si="3"/>
        <v>71.113566666666657</v>
      </c>
    </row>
    <row r="67" spans="1:13" x14ac:dyDescent="0.25">
      <c r="A67" t="s">
        <v>11</v>
      </c>
      <c r="B67" t="s">
        <v>89</v>
      </c>
      <c r="C67" t="s">
        <v>90</v>
      </c>
      <c r="E67">
        <v>41</v>
      </c>
      <c r="F67">
        <v>42</v>
      </c>
      <c r="G67">
        <v>48.19</v>
      </c>
      <c r="H67">
        <f t="shared" si="2"/>
        <v>41.713386111111113</v>
      </c>
      <c r="I67">
        <v>70</v>
      </c>
      <c r="J67">
        <v>54</v>
      </c>
      <c r="K67">
        <v>28.04</v>
      </c>
      <c r="L67">
        <f t="shared" si="3"/>
        <v>70.907788888888888</v>
      </c>
    </row>
    <row r="68" spans="1:13" x14ac:dyDescent="0.25">
      <c r="A68" t="s">
        <v>47</v>
      </c>
      <c r="B68" t="s">
        <v>111</v>
      </c>
      <c r="C68" t="s">
        <v>112</v>
      </c>
      <c r="E68">
        <v>41</v>
      </c>
      <c r="F68">
        <v>49</v>
      </c>
      <c r="G68">
        <v>23.64</v>
      </c>
      <c r="H68">
        <f t="shared" si="2"/>
        <v>41.823233333333334</v>
      </c>
      <c r="I68">
        <v>70</v>
      </c>
      <c r="J68">
        <v>43</v>
      </c>
      <c r="K68">
        <v>52.48</v>
      </c>
      <c r="L68">
        <f t="shared" si="3"/>
        <v>70.731244444444442</v>
      </c>
    </row>
    <row r="69" spans="1:13" x14ac:dyDescent="0.25">
      <c r="A69" t="s">
        <v>48</v>
      </c>
      <c r="B69" t="s">
        <v>113</v>
      </c>
      <c r="C69" t="s">
        <v>114</v>
      </c>
      <c r="E69">
        <v>41</v>
      </c>
      <c r="F69">
        <v>59</v>
      </c>
      <c r="G69">
        <v>7.6</v>
      </c>
      <c r="H69">
        <f t="shared" si="2"/>
        <v>41.985444444444447</v>
      </c>
      <c r="I69">
        <v>71</v>
      </c>
      <c r="J69">
        <v>10</v>
      </c>
      <c r="K69">
        <v>52.91</v>
      </c>
      <c r="L69">
        <f t="shared" si="3"/>
        <v>71.181363888888896</v>
      </c>
    </row>
    <row r="73" spans="1:13" x14ac:dyDescent="0.25">
      <c r="A73">
        <v>1990</v>
      </c>
    </row>
    <row r="74" spans="1:13" x14ac:dyDescent="0.25">
      <c r="B74" t="s">
        <v>115</v>
      </c>
      <c r="C74" t="s">
        <v>116</v>
      </c>
      <c r="D74" t="s">
        <v>85</v>
      </c>
      <c r="E74" t="s">
        <v>86</v>
      </c>
      <c r="J74" t="s">
        <v>115</v>
      </c>
      <c r="K74" t="s">
        <v>116</v>
      </c>
      <c r="L74" t="s">
        <v>85</v>
      </c>
      <c r="M74" t="s">
        <v>86</v>
      </c>
    </row>
    <row r="75" spans="1:13" ht="17.25" x14ac:dyDescent="0.25">
      <c r="A75" t="s">
        <v>10</v>
      </c>
      <c r="B75">
        <f>RADIANS(D75)</f>
        <v>0.72884566560475128</v>
      </c>
      <c r="C75">
        <f>RADIANS(E75)</f>
        <v>-1.2350567439741609</v>
      </c>
      <c r="D75">
        <v>41.759780555555558</v>
      </c>
      <c r="E75">
        <v>-70.763538888888888</v>
      </c>
      <c r="G75" s="2"/>
      <c r="I75" t="s">
        <v>43</v>
      </c>
      <c r="J75">
        <v>0.73323439297162718</v>
      </c>
      <c r="K75">
        <v>-1.2360902697795502</v>
      </c>
      <c r="L75">
        <v>42.01123611111111</v>
      </c>
      <c r="M75">
        <v>-70.822755555555545</v>
      </c>
    </row>
    <row r="76" spans="1:13" x14ac:dyDescent="0.25">
      <c r="A76" t="s">
        <v>11</v>
      </c>
      <c r="B76">
        <f t="shared" ref="B76:B82" si="4">RADIANS(D76)</f>
        <v>0.72803592979456211</v>
      </c>
      <c r="C76">
        <f t="shared" ref="C76:C82" si="5">RADIANS(E76)</f>
        <v>-1.2375743814201627</v>
      </c>
      <c r="D76">
        <v>41.713386111111113</v>
      </c>
      <c r="E76">
        <v>-70.907788888888888</v>
      </c>
      <c r="I76" t="s">
        <v>44</v>
      </c>
      <c r="J76">
        <v>0.7307367783306552</v>
      </c>
      <c r="K76">
        <v>-1.2348709633715598</v>
      </c>
      <c r="L76">
        <v>41.868133333333333</v>
      </c>
      <c r="M76">
        <v>-70.752894444444451</v>
      </c>
    </row>
    <row r="77" spans="1:13" x14ac:dyDescent="0.25">
      <c r="A77" t="s">
        <v>12</v>
      </c>
      <c r="B77">
        <f t="shared" si="4"/>
        <v>0.72756915118238985</v>
      </c>
      <c r="C77">
        <f t="shared" si="5"/>
        <v>-1.2248455982226318</v>
      </c>
      <c r="D77">
        <v>41.686641666666667</v>
      </c>
      <c r="E77">
        <v>-70.178483333333332</v>
      </c>
      <c r="I77" t="s">
        <v>12</v>
      </c>
      <c r="J77">
        <v>0.72756915118238985</v>
      </c>
      <c r="K77">
        <v>-1.2248455982226318</v>
      </c>
      <c r="L77">
        <v>41.686641666666667</v>
      </c>
      <c r="M77">
        <v>-70.178483333333332</v>
      </c>
    </row>
    <row r="78" spans="1:13" x14ac:dyDescent="0.25">
      <c r="A78" t="s">
        <v>13</v>
      </c>
      <c r="B78">
        <f t="shared" si="4"/>
        <v>0.72801110733408925</v>
      </c>
      <c r="C78">
        <f t="shared" si="5"/>
        <v>-1.2366926992596969</v>
      </c>
      <c r="D78">
        <v>41.711963888888889</v>
      </c>
      <c r="E78">
        <v>-70.857272222222221</v>
      </c>
      <c r="I78" t="s">
        <v>10</v>
      </c>
      <c r="J78">
        <v>0.72884566560475128</v>
      </c>
      <c r="K78">
        <v>-1.2350567439741609</v>
      </c>
      <c r="L78">
        <v>41.759780555555558</v>
      </c>
      <c r="M78">
        <v>-70.763538888888888</v>
      </c>
    </row>
    <row r="79" spans="1:13" x14ac:dyDescent="0.25">
      <c r="A79" t="s">
        <v>14</v>
      </c>
      <c r="B79">
        <f t="shared" si="4"/>
        <v>0.72716791937990355</v>
      </c>
      <c r="C79">
        <f t="shared" si="5"/>
        <v>-1.2367825352348065</v>
      </c>
      <c r="D79">
        <v>41.663652777777777</v>
      </c>
      <c r="E79">
        <v>-70.862419444444441</v>
      </c>
      <c r="I79" t="s">
        <v>45</v>
      </c>
      <c r="J79">
        <v>0.73391754392967867</v>
      </c>
      <c r="K79">
        <v>-1.2366936204056909</v>
      </c>
      <c r="L79">
        <v>42.050377777777776</v>
      </c>
      <c r="M79">
        <v>-70.857324999999989</v>
      </c>
    </row>
    <row r="80" spans="1:13" x14ac:dyDescent="0.25">
      <c r="A80" t="s">
        <v>15</v>
      </c>
      <c r="B80">
        <f t="shared" si="4"/>
        <v>0.72750219841302854</v>
      </c>
      <c r="C80">
        <f t="shared" si="5"/>
        <v>-1.2264209517980291</v>
      </c>
      <c r="D80">
        <v>41.682805555555554</v>
      </c>
      <c r="E80">
        <v>-70.268744444444437</v>
      </c>
      <c r="I80" t="s">
        <v>46</v>
      </c>
      <c r="J80">
        <v>0.73177423112686146</v>
      </c>
      <c r="K80">
        <v>-1.2411658811698221</v>
      </c>
      <c r="L80">
        <v>41.927574999999997</v>
      </c>
      <c r="M80">
        <v>-71.113566666666657</v>
      </c>
    </row>
    <row r="81" spans="1:15" x14ac:dyDescent="0.25">
      <c r="A81" t="s">
        <v>16</v>
      </c>
      <c r="B81">
        <f t="shared" si="4"/>
        <v>0.72829511118848334</v>
      </c>
      <c r="C81">
        <f t="shared" si="5"/>
        <v>-1.2275372352987837</v>
      </c>
      <c r="D81">
        <v>41.728236111111116</v>
      </c>
      <c r="E81">
        <v>-70.332702777777769</v>
      </c>
      <c r="I81" t="s">
        <v>11</v>
      </c>
      <c r="J81">
        <v>0.72803592979456211</v>
      </c>
      <c r="K81">
        <v>-1.2375743814201627</v>
      </c>
      <c r="L81">
        <v>41.713386111111113</v>
      </c>
      <c r="M81">
        <v>-70.907788888888888</v>
      </c>
    </row>
    <row r="82" spans="1:15" x14ac:dyDescent="0.25">
      <c r="A82" t="s">
        <v>17</v>
      </c>
      <c r="B82">
        <f t="shared" si="4"/>
        <v>0.72828958431251867</v>
      </c>
      <c r="C82">
        <f t="shared" si="5"/>
        <v>-1.2269301031259305</v>
      </c>
      <c r="D82">
        <v>41.727919444444446</v>
      </c>
      <c r="E82">
        <v>-70.297916666666666</v>
      </c>
      <c r="I82" t="s">
        <v>47</v>
      </c>
      <c r="J82">
        <v>0.72995312549650981</v>
      </c>
      <c r="K82">
        <v>-1.2344930995885031</v>
      </c>
      <c r="L82">
        <v>41.823233333333334</v>
      </c>
      <c r="M82">
        <v>-70.731244444444442</v>
      </c>
    </row>
    <row r="83" spans="1:15" x14ac:dyDescent="0.25">
      <c r="B83">
        <f>AVERAGE(B75:B82)</f>
        <v>0.72796458340121584</v>
      </c>
      <c r="C83">
        <f>AVERAGE(C75:C82)</f>
        <v>-1.2314800310417753</v>
      </c>
      <c r="F83" t="s">
        <v>118</v>
      </c>
      <c r="G83">
        <f>AVERAGE(G86:G113)</f>
        <v>31.133366626385964</v>
      </c>
      <c r="I83" t="s">
        <v>48</v>
      </c>
      <c r="J83">
        <v>0.73278424346871707</v>
      </c>
      <c r="K83">
        <v>-1.2423491659213064</v>
      </c>
      <c r="L83">
        <v>41.985444444444447</v>
      </c>
      <c r="M83">
        <v>-71.181363888888896</v>
      </c>
      <c r="N83" t="s">
        <v>118</v>
      </c>
      <c r="O83">
        <f>AVERAGE(O86:O121)</f>
        <v>34.033741036165509</v>
      </c>
    </row>
    <row r="84" spans="1:15" x14ac:dyDescent="0.25">
      <c r="F84" t="s">
        <v>119</v>
      </c>
      <c r="G84">
        <f>MAX(G86:G113)</f>
        <v>60.621472053519753</v>
      </c>
      <c r="I84" t="s">
        <v>117</v>
      </c>
      <c r="J84">
        <f>AVERAGE(J75:J83)</f>
        <v>0.73076122910063934</v>
      </c>
      <c r="K84">
        <f>AVERAGE(K75:K83)</f>
        <v>-1.2359044137614876</v>
      </c>
      <c r="N84" t="s">
        <v>119</v>
      </c>
      <c r="O84">
        <f>MAX(O86:O121)</f>
        <v>89.481478957259839</v>
      </c>
    </row>
    <row r="86" spans="1:15" ht="17.25" x14ac:dyDescent="0.25">
      <c r="A86" t="s">
        <v>10</v>
      </c>
      <c r="B86">
        <v>0.72884566560475128</v>
      </c>
      <c r="C86">
        <v>-1.2350567439741609</v>
      </c>
      <c r="D86">
        <v>0.72803592979456211</v>
      </c>
      <c r="E86">
        <v>-1.2375743814201627</v>
      </c>
      <c r="G86" s="2">
        <f>ACOS(SIN(B86)*SIN(D86)+COS(B86)*COS(D86)*COS(E86-C86))*6371</f>
        <v>13.033583118538996</v>
      </c>
      <c r="I86" t="s">
        <v>43</v>
      </c>
      <c r="J86">
        <v>0.73323439297162718</v>
      </c>
      <c r="K86">
        <v>-1.2360902697795502</v>
      </c>
      <c r="L86">
        <v>0.7307367783306552</v>
      </c>
      <c r="M86">
        <v>-1.2348709633715598</v>
      </c>
      <c r="O86" s="2">
        <f>ACOS(SIN(J86)*SIN(L86)+COS(J86)*COS(L86)*COS(M86-K86))*6371</f>
        <v>16.928994313703157</v>
      </c>
    </row>
    <row r="87" spans="1:15" ht="17.25" x14ac:dyDescent="0.25">
      <c r="A87" t="s">
        <v>10</v>
      </c>
      <c r="B87">
        <v>0.72884566560475128</v>
      </c>
      <c r="C87">
        <v>-1.2350567439741609</v>
      </c>
      <c r="D87">
        <v>0.72756915118238985</v>
      </c>
      <c r="E87">
        <v>-1.2248455982226318</v>
      </c>
      <c r="G87" s="2">
        <f t="shared" ref="G87:G113" si="6">ACOS(SIN(B87)*SIN(D87)+COS(B87)*COS(D87)*COS(E87-C87))*6371</f>
        <v>49.231438334455042</v>
      </c>
      <c r="I87" t="s">
        <v>43</v>
      </c>
      <c r="J87">
        <v>0.73323439297162718</v>
      </c>
      <c r="K87">
        <v>-1.2360902697795502</v>
      </c>
      <c r="L87">
        <v>0.72756915118238985</v>
      </c>
      <c r="M87">
        <v>-1.2248455982226318</v>
      </c>
      <c r="O87" s="2">
        <f t="shared" ref="O87:O121" si="7">ACOS(SIN(J87)*SIN(L87)+COS(J87)*COS(L87)*COS(M87-K87))*6371</f>
        <v>64.424385826160602</v>
      </c>
    </row>
    <row r="88" spans="1:15" ht="17.25" x14ac:dyDescent="0.25">
      <c r="A88" t="s">
        <v>10</v>
      </c>
      <c r="B88">
        <v>0.72884566560475128</v>
      </c>
      <c r="C88">
        <v>-1.2350567439741609</v>
      </c>
      <c r="D88">
        <v>0.72801110733408925</v>
      </c>
      <c r="E88">
        <v>-1.2366926992596969</v>
      </c>
      <c r="G88" s="2">
        <f t="shared" si="6"/>
        <v>9.4213353483684426</v>
      </c>
      <c r="I88" t="s">
        <v>43</v>
      </c>
      <c r="J88">
        <v>0.73323439297162718</v>
      </c>
      <c r="K88">
        <v>-1.2360902697795502</v>
      </c>
      <c r="L88">
        <v>0.72884566560475128</v>
      </c>
      <c r="M88">
        <v>-1.2350567439741609</v>
      </c>
      <c r="O88" s="2">
        <f t="shared" si="7"/>
        <v>28.387049978302326</v>
      </c>
    </row>
    <row r="89" spans="1:15" ht="17.25" x14ac:dyDescent="0.25">
      <c r="A89" t="s">
        <v>10</v>
      </c>
      <c r="B89">
        <v>0.72884566560475128</v>
      </c>
      <c r="C89">
        <v>-1.2350567439741609</v>
      </c>
      <c r="D89">
        <v>0.72716791937990355</v>
      </c>
      <c r="E89">
        <v>-1.2367825352348065</v>
      </c>
      <c r="G89" s="2">
        <f t="shared" si="6"/>
        <v>13.476683753882803</v>
      </c>
      <c r="I89" t="s">
        <v>43</v>
      </c>
      <c r="J89">
        <v>0.73323439297162718</v>
      </c>
      <c r="K89">
        <v>-1.2360902697795502</v>
      </c>
      <c r="L89">
        <v>0.73391754392967867</v>
      </c>
      <c r="M89">
        <v>-1.2366936204056909</v>
      </c>
      <c r="O89" s="2">
        <f t="shared" si="7"/>
        <v>5.2053150869725631</v>
      </c>
    </row>
    <row r="90" spans="1:15" ht="17.25" x14ac:dyDescent="0.25">
      <c r="A90" t="s">
        <v>10</v>
      </c>
      <c r="B90">
        <v>0.72884566560475128</v>
      </c>
      <c r="C90">
        <v>-1.2350567439741609</v>
      </c>
      <c r="D90">
        <v>0.72750219841302854</v>
      </c>
      <c r="E90">
        <v>-1.2264209517980291</v>
      </c>
      <c r="G90" s="2">
        <f t="shared" si="6"/>
        <v>41.947854959297899</v>
      </c>
      <c r="I90" t="s">
        <v>43</v>
      </c>
      <c r="J90">
        <v>0.73323439297162718</v>
      </c>
      <c r="K90">
        <v>-1.2360902697795502</v>
      </c>
      <c r="L90">
        <v>0.73177423112686146</v>
      </c>
      <c r="M90">
        <v>-1.2411658811698221</v>
      </c>
      <c r="O90" s="2">
        <f t="shared" si="7"/>
        <v>25.77939012808503</v>
      </c>
    </row>
    <row r="91" spans="1:15" ht="17.25" x14ac:dyDescent="0.25">
      <c r="A91" t="s">
        <v>10</v>
      </c>
      <c r="B91">
        <v>0.72884566560475128</v>
      </c>
      <c r="C91">
        <v>-1.2350567439741609</v>
      </c>
      <c r="D91">
        <v>0.72829511118848334</v>
      </c>
      <c r="E91">
        <v>-1.2275372352987837</v>
      </c>
      <c r="G91" s="2">
        <f t="shared" si="6"/>
        <v>35.916196611331692</v>
      </c>
      <c r="I91" t="s">
        <v>43</v>
      </c>
      <c r="J91">
        <v>0.73323439297162718</v>
      </c>
      <c r="K91">
        <v>-1.2360902697795502</v>
      </c>
      <c r="L91">
        <v>0.72803592979456211</v>
      </c>
      <c r="M91">
        <v>-1.2375743814201627</v>
      </c>
      <c r="O91" s="2">
        <f t="shared" si="7"/>
        <v>33.859741998616819</v>
      </c>
    </row>
    <row r="92" spans="1:15" ht="17.25" x14ac:dyDescent="0.25">
      <c r="A92" t="s">
        <v>10</v>
      </c>
      <c r="B92">
        <v>0.72884566560475128</v>
      </c>
      <c r="C92">
        <v>-1.2350567439741609</v>
      </c>
      <c r="D92">
        <v>0.72828958431251867</v>
      </c>
      <c r="E92">
        <v>-1.2269301031259305</v>
      </c>
      <c r="G92" s="2">
        <f t="shared" si="6"/>
        <v>38.792758064367632</v>
      </c>
      <c r="I92" t="s">
        <v>43</v>
      </c>
      <c r="J92">
        <v>0.73323439297162718</v>
      </c>
      <c r="K92">
        <v>-1.2360902697795502</v>
      </c>
      <c r="L92">
        <v>0.72995312549650981</v>
      </c>
      <c r="M92">
        <v>-1.2344930995885031</v>
      </c>
      <c r="O92" s="2">
        <f t="shared" si="7"/>
        <v>22.233946453132866</v>
      </c>
    </row>
    <row r="93" spans="1:15" ht="17.25" x14ac:dyDescent="0.25">
      <c r="A93" t="s">
        <v>11</v>
      </c>
      <c r="B93">
        <v>0.72803592979456211</v>
      </c>
      <c r="C93">
        <v>-1.2375743814201627</v>
      </c>
      <c r="D93">
        <v>0.72756915118238985</v>
      </c>
      <c r="E93">
        <v>-1.2248455982226318</v>
      </c>
      <c r="G93" s="2">
        <f t="shared" si="6"/>
        <v>60.621472053519753</v>
      </c>
      <c r="I93" t="s">
        <v>43</v>
      </c>
      <c r="J93">
        <v>0.73323439297162718</v>
      </c>
      <c r="K93">
        <v>-1.2360902697795502</v>
      </c>
      <c r="L93">
        <v>0.73278424346871707</v>
      </c>
      <c r="M93">
        <v>-1.2423491659213064</v>
      </c>
      <c r="O93" s="2">
        <f t="shared" si="7"/>
        <v>29.772418708423846</v>
      </c>
    </row>
    <row r="94" spans="1:15" ht="17.25" x14ac:dyDescent="0.25">
      <c r="A94" t="s">
        <v>11</v>
      </c>
      <c r="B94">
        <v>0.72803592979456211</v>
      </c>
      <c r="C94">
        <v>-1.2375743814201627</v>
      </c>
      <c r="D94">
        <v>0.72801110733408925</v>
      </c>
      <c r="E94">
        <v>-1.2366926992596969</v>
      </c>
      <c r="G94" s="2">
        <f t="shared" si="6"/>
        <v>4.1961680842310063</v>
      </c>
      <c r="I94" t="s">
        <v>44</v>
      </c>
      <c r="J94">
        <v>0.7307367783306552</v>
      </c>
      <c r="K94">
        <v>-1.2348709633715598</v>
      </c>
      <c r="L94">
        <v>0.72756915118238985</v>
      </c>
      <c r="M94">
        <v>-1.2248455982226318</v>
      </c>
      <c r="O94" s="2">
        <f t="shared" si="7"/>
        <v>51.730261456322957</v>
      </c>
    </row>
    <row r="95" spans="1:15" ht="17.25" x14ac:dyDescent="0.25">
      <c r="A95" t="s">
        <v>11</v>
      </c>
      <c r="B95">
        <v>0.72803592979456211</v>
      </c>
      <c r="C95">
        <v>-1.2375743814201627</v>
      </c>
      <c r="D95">
        <v>0.72716791937990355</v>
      </c>
      <c r="E95">
        <v>-1.2367825352348065</v>
      </c>
      <c r="G95" s="2">
        <f t="shared" si="6"/>
        <v>6.691403277044623</v>
      </c>
      <c r="I95" t="s">
        <v>44</v>
      </c>
      <c r="J95">
        <v>0.7307367783306552</v>
      </c>
      <c r="K95">
        <v>-1.2348709633715598</v>
      </c>
      <c r="L95">
        <v>0.72884566560475128</v>
      </c>
      <c r="M95">
        <v>-1.2350567439741609</v>
      </c>
      <c r="O95" s="2">
        <f t="shared" si="7"/>
        <v>12.080531254374545</v>
      </c>
    </row>
    <row r="96" spans="1:15" ht="17.25" x14ac:dyDescent="0.25">
      <c r="A96" t="s">
        <v>11</v>
      </c>
      <c r="B96">
        <v>0.72803592979456211</v>
      </c>
      <c r="C96">
        <v>-1.2375743814201627</v>
      </c>
      <c r="D96">
        <v>0.72750219841302854</v>
      </c>
      <c r="E96">
        <v>-1.2264209517980291</v>
      </c>
      <c r="G96" s="2">
        <f t="shared" si="6"/>
        <v>53.165291232123693</v>
      </c>
      <c r="I96" t="s">
        <v>44</v>
      </c>
      <c r="J96">
        <v>0.7307367783306552</v>
      </c>
      <c r="K96">
        <v>-1.2348709633715598</v>
      </c>
      <c r="L96">
        <v>0.73391754392967867</v>
      </c>
      <c r="M96">
        <v>-1.2366936204056909</v>
      </c>
      <c r="O96" s="2">
        <f t="shared" si="7"/>
        <v>22.027707190024142</v>
      </c>
    </row>
    <row r="97" spans="1:15" ht="17.25" x14ac:dyDescent="0.25">
      <c r="A97" t="s">
        <v>11</v>
      </c>
      <c r="B97">
        <v>0.72803592979456211</v>
      </c>
      <c r="C97">
        <v>-1.2375743814201627</v>
      </c>
      <c r="D97">
        <v>0.72829511118848334</v>
      </c>
      <c r="E97">
        <v>-1.2275372352987837</v>
      </c>
      <c r="G97" s="2">
        <f t="shared" si="6"/>
        <v>47.758027514706697</v>
      </c>
      <c r="I97" t="s">
        <v>44</v>
      </c>
      <c r="J97">
        <v>0.7307367783306552</v>
      </c>
      <c r="K97">
        <v>-1.2348709633715598</v>
      </c>
      <c r="L97">
        <v>0.73177423112686146</v>
      </c>
      <c r="M97">
        <v>-1.2411658811698221</v>
      </c>
      <c r="O97" s="2">
        <f t="shared" si="7"/>
        <v>30.574514875173872</v>
      </c>
    </row>
    <row r="98" spans="1:15" ht="17.25" x14ac:dyDescent="0.25">
      <c r="A98" t="s">
        <v>11</v>
      </c>
      <c r="B98">
        <v>0.72803592979456211</v>
      </c>
      <c r="C98">
        <v>-1.2375743814201627</v>
      </c>
      <c r="D98">
        <v>0.72828958431251867</v>
      </c>
      <c r="E98">
        <v>-1.2269301031259305</v>
      </c>
      <c r="G98" s="2">
        <f t="shared" si="6"/>
        <v>50.642462245572418</v>
      </c>
      <c r="I98" t="s">
        <v>44</v>
      </c>
      <c r="J98">
        <v>0.7307367783306552</v>
      </c>
      <c r="K98">
        <v>-1.2348709633715598</v>
      </c>
      <c r="L98">
        <v>0.72803592979456211</v>
      </c>
      <c r="M98">
        <v>-1.2375743814201627</v>
      </c>
      <c r="O98" s="2">
        <f t="shared" si="7"/>
        <v>21.470660215330383</v>
      </c>
    </row>
    <row r="99" spans="1:15" ht="17.25" x14ac:dyDescent="0.25">
      <c r="A99" t="s">
        <v>12</v>
      </c>
      <c r="B99">
        <v>0.72756915118238985</v>
      </c>
      <c r="C99">
        <v>-1.2248455982226318</v>
      </c>
      <c r="D99">
        <v>0.72801110733408925</v>
      </c>
      <c r="E99">
        <v>-1.2366926992596969</v>
      </c>
      <c r="G99" s="2">
        <f t="shared" si="6"/>
        <v>56.425428666508573</v>
      </c>
      <c r="I99" t="s">
        <v>44</v>
      </c>
      <c r="J99">
        <v>0.7307367783306552</v>
      </c>
      <c r="K99">
        <v>-1.2348709633715598</v>
      </c>
      <c r="L99">
        <v>0.72995312549650981</v>
      </c>
      <c r="M99">
        <v>-1.2344930995885031</v>
      </c>
      <c r="O99" s="2">
        <f t="shared" si="7"/>
        <v>5.3049697295873139</v>
      </c>
    </row>
    <row r="100" spans="1:15" ht="17.25" x14ac:dyDescent="0.25">
      <c r="A100" t="s">
        <v>12</v>
      </c>
      <c r="B100">
        <v>0.72756915118238985</v>
      </c>
      <c r="C100">
        <v>-1.2248455982226318</v>
      </c>
      <c r="D100">
        <v>0.72716791937990355</v>
      </c>
      <c r="E100">
        <v>-1.2367825352348065</v>
      </c>
      <c r="G100" s="2">
        <f t="shared" si="6"/>
        <v>56.861279234636342</v>
      </c>
      <c r="I100" t="s">
        <v>44</v>
      </c>
      <c r="J100">
        <v>0.7307367783306552</v>
      </c>
      <c r="K100">
        <v>-1.2348709633715598</v>
      </c>
      <c r="L100">
        <v>0.73278424346871707</v>
      </c>
      <c r="M100">
        <v>-1.2423491659213064</v>
      </c>
      <c r="O100" s="2">
        <f t="shared" si="7"/>
        <v>37.770748921562642</v>
      </c>
    </row>
    <row r="101" spans="1:15" ht="17.25" x14ac:dyDescent="0.25">
      <c r="A101" t="s">
        <v>12</v>
      </c>
      <c r="B101">
        <v>0.72756915118238985</v>
      </c>
      <c r="C101">
        <v>-1.2248455982226318</v>
      </c>
      <c r="D101">
        <v>0.72750219841302854</v>
      </c>
      <c r="E101">
        <v>-1.2264209517980291</v>
      </c>
      <c r="G101" s="2">
        <f t="shared" si="6"/>
        <v>7.5075991343953614</v>
      </c>
      <c r="I101" t="s">
        <v>12</v>
      </c>
      <c r="J101">
        <v>0.72756915118238985</v>
      </c>
      <c r="K101">
        <v>-1.2248455982226318</v>
      </c>
      <c r="L101">
        <v>0.72884566560475128</v>
      </c>
      <c r="M101">
        <v>-1.2350567439741609</v>
      </c>
      <c r="O101" s="2">
        <f t="shared" si="7"/>
        <v>49.231438334455042</v>
      </c>
    </row>
    <row r="102" spans="1:15" ht="17.25" x14ac:dyDescent="0.25">
      <c r="A102" t="s">
        <v>12</v>
      </c>
      <c r="B102">
        <v>0.72756915118238985</v>
      </c>
      <c r="C102">
        <v>-1.2248455982226318</v>
      </c>
      <c r="D102">
        <v>0.72829511118848334</v>
      </c>
      <c r="E102">
        <v>-1.2275372352987837</v>
      </c>
      <c r="G102" s="2">
        <f t="shared" si="6"/>
        <v>13.612028154554913</v>
      </c>
      <c r="I102" t="s">
        <v>12</v>
      </c>
      <c r="J102">
        <v>0.72756915118238985</v>
      </c>
      <c r="K102">
        <v>-1.2248455982226318</v>
      </c>
      <c r="L102">
        <v>0.73391754392967867</v>
      </c>
      <c r="M102">
        <v>-1.2366936204056909</v>
      </c>
      <c r="O102" s="2">
        <f t="shared" si="7"/>
        <v>69.249441648162332</v>
      </c>
    </row>
    <row r="103" spans="1:15" ht="17.25" x14ac:dyDescent="0.25">
      <c r="A103" t="s">
        <v>12</v>
      </c>
      <c r="B103">
        <v>0.72756915118238985</v>
      </c>
      <c r="C103">
        <v>-1.2248455982226318</v>
      </c>
      <c r="D103">
        <v>0.72828958431251867</v>
      </c>
      <c r="E103">
        <v>-1.2269301031259305</v>
      </c>
      <c r="G103" s="2">
        <f t="shared" si="6"/>
        <v>10.925410928480245</v>
      </c>
      <c r="I103" t="s">
        <v>12</v>
      </c>
      <c r="J103">
        <v>0.72756915118238985</v>
      </c>
      <c r="K103">
        <v>-1.2248455982226318</v>
      </c>
      <c r="L103">
        <v>0.73177423112686146</v>
      </c>
      <c r="M103">
        <v>-1.2411658811698221</v>
      </c>
      <c r="O103" s="2">
        <f t="shared" si="7"/>
        <v>82.002576485076673</v>
      </c>
    </row>
    <row r="104" spans="1:15" ht="17.25" x14ac:dyDescent="0.25">
      <c r="A104" t="s">
        <v>13</v>
      </c>
      <c r="B104">
        <v>0.72801110733408925</v>
      </c>
      <c r="C104">
        <v>-1.2366926992596969</v>
      </c>
      <c r="D104">
        <v>0.72716791937990355</v>
      </c>
      <c r="E104">
        <v>-1.2367825352348065</v>
      </c>
      <c r="G104" s="2">
        <f t="shared" si="6"/>
        <v>5.3889271468292144</v>
      </c>
      <c r="I104" t="s">
        <v>12</v>
      </c>
      <c r="J104">
        <v>0.72756915118238985</v>
      </c>
      <c r="K104">
        <v>-1.2248455982226318</v>
      </c>
      <c r="L104">
        <v>0.72803592979456211</v>
      </c>
      <c r="M104">
        <v>-1.2375743814201627</v>
      </c>
      <c r="O104" s="2">
        <f t="shared" si="7"/>
        <v>60.621472053519753</v>
      </c>
    </row>
    <row r="105" spans="1:15" ht="17.25" x14ac:dyDescent="0.25">
      <c r="A105" t="s">
        <v>13</v>
      </c>
      <c r="B105">
        <v>0.72801110733408925</v>
      </c>
      <c r="C105">
        <v>-1.2366926992596969</v>
      </c>
      <c r="D105">
        <v>0.72750219841302854</v>
      </c>
      <c r="E105">
        <v>-1.2264209517980291</v>
      </c>
      <c r="G105" s="2">
        <f t="shared" si="6"/>
        <v>48.970316466468653</v>
      </c>
      <c r="I105" t="s">
        <v>12</v>
      </c>
      <c r="J105">
        <v>0.72756915118238985</v>
      </c>
      <c r="K105">
        <v>-1.2248455982226318</v>
      </c>
      <c r="L105">
        <v>0.72995312549650981</v>
      </c>
      <c r="M105">
        <v>-1.2344930995885031</v>
      </c>
      <c r="O105" s="2">
        <f t="shared" si="7"/>
        <v>48.302264199289667</v>
      </c>
    </row>
    <row r="106" spans="1:15" ht="17.25" x14ac:dyDescent="0.25">
      <c r="A106" t="s">
        <v>13</v>
      </c>
      <c r="B106">
        <v>0.72801110733408925</v>
      </c>
      <c r="C106">
        <v>-1.2366926992596969</v>
      </c>
      <c r="D106">
        <v>0.72829511118848334</v>
      </c>
      <c r="E106">
        <v>-1.2275372352987837</v>
      </c>
      <c r="G106" s="2">
        <f t="shared" si="6"/>
        <v>43.574902183292949</v>
      </c>
      <c r="I106" t="s">
        <v>12</v>
      </c>
      <c r="J106">
        <v>0.72756915118238985</v>
      </c>
      <c r="K106">
        <v>-1.2248455982226318</v>
      </c>
      <c r="L106">
        <v>0.73278424346871707</v>
      </c>
      <c r="M106">
        <v>-1.2423491659213064</v>
      </c>
      <c r="O106" s="2">
        <f t="shared" si="7"/>
        <v>89.481478957259839</v>
      </c>
    </row>
    <row r="107" spans="1:15" ht="17.25" x14ac:dyDescent="0.25">
      <c r="A107" t="s">
        <v>13</v>
      </c>
      <c r="B107">
        <v>0.72801110733408925</v>
      </c>
      <c r="C107">
        <v>-1.2366926992596969</v>
      </c>
      <c r="D107">
        <v>0.72828958431251867</v>
      </c>
      <c r="E107">
        <v>-1.2269301031259305</v>
      </c>
      <c r="G107" s="2">
        <f t="shared" si="6"/>
        <v>46.458431559698248</v>
      </c>
      <c r="I107" t="s">
        <v>10</v>
      </c>
      <c r="J107">
        <v>0.72884566560475128</v>
      </c>
      <c r="K107">
        <v>-1.2350567439741609</v>
      </c>
      <c r="L107">
        <v>0.73391754392967867</v>
      </c>
      <c r="M107">
        <v>-1.2366936204056909</v>
      </c>
      <c r="O107" s="2">
        <f t="shared" si="7"/>
        <v>33.231999320667576</v>
      </c>
    </row>
    <row r="108" spans="1:15" ht="17.25" x14ac:dyDescent="0.25">
      <c r="A108" t="s">
        <v>14</v>
      </c>
      <c r="B108">
        <v>0.72716791937990355</v>
      </c>
      <c r="C108">
        <v>-1.2367825352348065</v>
      </c>
      <c r="D108">
        <v>0.72750219841302854</v>
      </c>
      <c r="E108">
        <v>-1.2264209517980291</v>
      </c>
      <c r="G108" s="2">
        <f t="shared" si="6"/>
        <v>49.354695308920213</v>
      </c>
      <c r="I108" t="s">
        <v>10</v>
      </c>
      <c r="J108">
        <v>0.72884566560475128</v>
      </c>
      <c r="K108">
        <v>-1.2350567439741609</v>
      </c>
      <c r="L108">
        <v>0.73177423112686146</v>
      </c>
      <c r="M108">
        <v>-1.2411658811698221</v>
      </c>
      <c r="O108" s="2">
        <f t="shared" si="7"/>
        <v>34.479423811789523</v>
      </c>
    </row>
    <row r="109" spans="1:15" ht="17.25" x14ac:dyDescent="0.25">
      <c r="A109" t="s">
        <v>14</v>
      </c>
      <c r="B109">
        <v>0.72716791937990355</v>
      </c>
      <c r="C109">
        <v>-1.2367825352348065</v>
      </c>
      <c r="D109">
        <v>0.72829511118848334</v>
      </c>
      <c r="E109">
        <v>-1.2275372352987837</v>
      </c>
      <c r="G109" s="2">
        <f t="shared" si="6"/>
        <v>44.563470887666568</v>
      </c>
      <c r="I109" t="s">
        <v>10</v>
      </c>
      <c r="J109">
        <v>0.72884566560475128</v>
      </c>
      <c r="K109">
        <v>-1.2350567439741609</v>
      </c>
      <c r="L109">
        <v>0.72803592979456211</v>
      </c>
      <c r="M109">
        <v>-1.2375743814201627</v>
      </c>
      <c r="O109" s="2">
        <f t="shared" si="7"/>
        <v>13.033583118538996</v>
      </c>
    </row>
    <row r="110" spans="1:15" ht="17.25" x14ac:dyDescent="0.25">
      <c r="A110" t="s">
        <v>14</v>
      </c>
      <c r="B110">
        <v>0.72716791937990355</v>
      </c>
      <c r="C110">
        <v>-1.2367825352348065</v>
      </c>
      <c r="D110">
        <v>0.72828958431251867</v>
      </c>
      <c r="E110">
        <v>-1.2269301031259305</v>
      </c>
      <c r="G110" s="2">
        <f t="shared" si="6"/>
        <v>47.410993695901098</v>
      </c>
      <c r="I110" t="s">
        <v>10</v>
      </c>
      <c r="J110">
        <v>0.72884566560475128</v>
      </c>
      <c r="K110">
        <v>-1.2350567439741609</v>
      </c>
      <c r="L110">
        <v>0.72995312549650981</v>
      </c>
      <c r="M110">
        <v>-1.2344930995885031</v>
      </c>
      <c r="O110" s="2">
        <f t="shared" si="7"/>
        <v>7.5465246769498604</v>
      </c>
    </row>
    <row r="111" spans="1:15" ht="17.25" x14ac:dyDescent="0.25">
      <c r="A111" t="s">
        <v>15</v>
      </c>
      <c r="B111">
        <v>0.72750219841302854</v>
      </c>
      <c r="C111">
        <v>-1.2264209517980291</v>
      </c>
      <c r="D111">
        <v>0.72829511118848334</v>
      </c>
      <c r="E111">
        <v>-1.2275372352987837</v>
      </c>
      <c r="G111" s="2">
        <f t="shared" si="6"/>
        <v>7.3287178396812234</v>
      </c>
      <c r="I111" t="s">
        <v>10</v>
      </c>
      <c r="J111">
        <v>0.72884566560475128</v>
      </c>
      <c r="K111">
        <v>-1.2350567439741609</v>
      </c>
      <c r="L111">
        <v>0.73278424346871707</v>
      </c>
      <c r="M111">
        <v>-1.2423491659213064</v>
      </c>
      <c r="O111" s="2">
        <f t="shared" si="7"/>
        <v>42.737424765381334</v>
      </c>
    </row>
    <row r="112" spans="1:15" ht="17.25" x14ac:dyDescent="0.25">
      <c r="A112" t="s">
        <v>15</v>
      </c>
      <c r="B112">
        <v>0.72750219841302854</v>
      </c>
      <c r="C112">
        <v>-1.2264209517980291</v>
      </c>
      <c r="D112">
        <v>0.72828958431251867</v>
      </c>
      <c r="E112">
        <v>-1.2269301031259305</v>
      </c>
      <c r="G112" s="2">
        <f t="shared" si="6"/>
        <v>5.5704106607146731</v>
      </c>
      <c r="I112" t="s">
        <v>45</v>
      </c>
      <c r="J112">
        <v>0.73391754392967867</v>
      </c>
      <c r="K112">
        <v>-1.2366936204056909</v>
      </c>
      <c r="L112">
        <v>0.73177423112686146</v>
      </c>
      <c r="M112">
        <v>-1.2411658811698221</v>
      </c>
      <c r="O112" s="2">
        <f t="shared" si="7"/>
        <v>25.198489115734862</v>
      </c>
    </row>
    <row r="113" spans="1:15" ht="17.25" x14ac:dyDescent="0.25">
      <c r="A113" t="s">
        <v>16</v>
      </c>
      <c r="B113">
        <v>0.72829511118848334</v>
      </c>
      <c r="C113">
        <v>-1.2275372352987837</v>
      </c>
      <c r="D113">
        <v>0.72828958431251867</v>
      </c>
      <c r="E113">
        <v>-1.2269301031259305</v>
      </c>
      <c r="G113" s="2">
        <f t="shared" si="6"/>
        <v>2.8869790736181198</v>
      </c>
      <c r="I113" t="s">
        <v>45</v>
      </c>
      <c r="J113">
        <v>0.73391754392967867</v>
      </c>
      <c r="K113">
        <v>-1.2366936204056909</v>
      </c>
      <c r="L113">
        <v>0.72803592979456211</v>
      </c>
      <c r="M113">
        <v>-1.2375743814201627</v>
      </c>
      <c r="O113" s="2">
        <f t="shared" si="7"/>
        <v>37.703933336092867</v>
      </c>
    </row>
    <row r="114" spans="1:15" ht="17.25" x14ac:dyDescent="0.25">
      <c r="I114" t="s">
        <v>45</v>
      </c>
      <c r="J114">
        <v>0.73391754392967867</v>
      </c>
      <c r="K114">
        <v>-1.2366936204056909</v>
      </c>
      <c r="L114">
        <v>0.72995312549650981</v>
      </c>
      <c r="M114">
        <v>-1.2344930995885031</v>
      </c>
      <c r="O114" s="2">
        <f t="shared" si="7"/>
        <v>27.325676176777549</v>
      </c>
    </row>
    <row r="115" spans="1:15" ht="17.25" x14ac:dyDescent="0.25">
      <c r="I115" t="s">
        <v>45</v>
      </c>
      <c r="J115">
        <v>0.73391754392967867</v>
      </c>
      <c r="K115">
        <v>-1.2366936204056909</v>
      </c>
      <c r="L115">
        <v>0.73278424346871707</v>
      </c>
      <c r="M115">
        <v>-1.2423491659213064</v>
      </c>
      <c r="O115" s="2">
        <f t="shared" si="7"/>
        <v>27.725693991700417</v>
      </c>
    </row>
    <row r="116" spans="1:15" ht="17.25" x14ac:dyDescent="0.25">
      <c r="I116" t="s">
        <v>46</v>
      </c>
      <c r="J116">
        <v>0.73177423112686146</v>
      </c>
      <c r="K116">
        <v>-1.2411658811698221</v>
      </c>
      <c r="L116">
        <v>0.72803592979456211</v>
      </c>
      <c r="M116">
        <v>-1.2375743814201627</v>
      </c>
      <c r="O116" s="2">
        <f t="shared" si="7"/>
        <v>29.291797357396831</v>
      </c>
    </row>
    <row r="117" spans="1:15" ht="17.25" x14ac:dyDescent="0.25">
      <c r="I117" t="s">
        <v>46</v>
      </c>
      <c r="J117">
        <v>0.73177423112686146</v>
      </c>
      <c r="K117">
        <v>-1.2411658811698221</v>
      </c>
      <c r="L117">
        <v>0.72995312549650981</v>
      </c>
      <c r="M117">
        <v>-1.2344930995885031</v>
      </c>
      <c r="O117" s="2">
        <f t="shared" si="7"/>
        <v>33.71382494792887</v>
      </c>
    </row>
    <row r="118" spans="1:15" ht="17.25" x14ac:dyDescent="0.25">
      <c r="I118" t="s">
        <v>46</v>
      </c>
      <c r="J118">
        <v>0.73177423112686146</v>
      </c>
      <c r="K118">
        <v>-1.2411658811698221</v>
      </c>
      <c r="L118">
        <v>0.73278424346871707</v>
      </c>
      <c r="M118">
        <v>-1.2423491659213064</v>
      </c>
      <c r="O118" s="2">
        <f t="shared" si="7"/>
        <v>8.5343852497698602</v>
      </c>
    </row>
    <row r="119" spans="1:15" ht="17.25" x14ac:dyDescent="0.25">
      <c r="I119" t="s">
        <v>11</v>
      </c>
      <c r="J119">
        <v>0.72803592979456211</v>
      </c>
      <c r="K119">
        <v>-1.2375743814201627</v>
      </c>
      <c r="L119">
        <v>0.72995312549650981</v>
      </c>
      <c r="M119">
        <v>-1.2344930995885031</v>
      </c>
      <c r="O119" s="2">
        <f t="shared" si="7"/>
        <v>19.067455453772638</v>
      </c>
    </row>
    <row r="120" spans="1:15" ht="17.25" x14ac:dyDescent="0.25">
      <c r="I120" t="s">
        <v>11</v>
      </c>
      <c r="J120">
        <v>0.72803592979456211</v>
      </c>
      <c r="K120">
        <v>-1.2375743814201627</v>
      </c>
      <c r="L120">
        <v>0.73278424346871707</v>
      </c>
      <c r="M120">
        <v>-1.2423491659213064</v>
      </c>
      <c r="O120" s="2">
        <f t="shared" si="7"/>
        <v>37.797161409889775</v>
      </c>
    </row>
    <row r="121" spans="1:15" ht="17.25" x14ac:dyDescent="0.25">
      <c r="I121" t="s">
        <v>47</v>
      </c>
      <c r="J121">
        <v>0.72995312549650981</v>
      </c>
      <c r="K121">
        <v>-1.2344930995885031</v>
      </c>
      <c r="L121">
        <v>0.73278424346871707</v>
      </c>
      <c r="M121">
        <v>-1.2423491659213064</v>
      </c>
      <c r="O121" s="2">
        <f t="shared" si="7"/>
        <v>41.387996756030745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0"/>
  <sheetViews>
    <sheetView workbookViewId="0">
      <selection activeCell="K50" sqref="K50"/>
    </sheetView>
  </sheetViews>
  <sheetFormatPr defaultRowHeight="15" x14ac:dyDescent="0.25"/>
  <cols>
    <col min="1" max="2" width="15.140625" customWidth="1"/>
    <col min="3" max="3" width="22.5703125" customWidth="1"/>
    <col min="8" max="8" width="20.7109375" customWidth="1"/>
  </cols>
  <sheetData>
    <row r="2" spans="1:5" x14ac:dyDescent="0.25">
      <c r="A2" t="s">
        <v>82</v>
      </c>
      <c r="B2" t="s">
        <v>83</v>
      </c>
      <c r="C2" t="s">
        <v>57</v>
      </c>
      <c r="D2">
        <v>3</v>
      </c>
      <c r="E2">
        <f>(D2/F$63)*100</f>
        <v>0.85714285714285721</v>
      </c>
    </row>
    <row r="3" spans="1:5" x14ac:dyDescent="0.25">
      <c r="A3" t="s">
        <v>82</v>
      </c>
      <c r="B3" t="s">
        <v>83</v>
      </c>
      <c r="C3" t="s">
        <v>66</v>
      </c>
      <c r="D3">
        <v>3</v>
      </c>
      <c r="E3">
        <f t="shared" ref="E3:E63" si="0">(D3/F$63)*100</f>
        <v>0.85714285714285721</v>
      </c>
    </row>
    <row r="4" spans="1:5" x14ac:dyDescent="0.25">
      <c r="A4" t="s">
        <v>82</v>
      </c>
      <c r="B4" t="s">
        <v>83</v>
      </c>
      <c r="C4" t="s">
        <v>67</v>
      </c>
      <c r="D4">
        <v>3</v>
      </c>
      <c r="E4">
        <f t="shared" si="0"/>
        <v>0.85714285714285721</v>
      </c>
    </row>
    <row r="5" spans="1:5" x14ac:dyDescent="0.25">
      <c r="A5" t="s">
        <v>82</v>
      </c>
      <c r="B5" t="s">
        <v>83</v>
      </c>
      <c r="C5" t="s">
        <v>68</v>
      </c>
      <c r="D5">
        <v>3</v>
      </c>
      <c r="E5">
        <f t="shared" si="0"/>
        <v>0.85714285714285721</v>
      </c>
    </row>
    <row r="6" spans="1:5" x14ac:dyDescent="0.25">
      <c r="A6" t="s">
        <v>82</v>
      </c>
      <c r="B6" t="s">
        <v>83</v>
      </c>
      <c r="C6" t="s">
        <v>69</v>
      </c>
      <c r="D6">
        <v>3</v>
      </c>
      <c r="E6">
        <f t="shared" si="0"/>
        <v>0.85714285714285721</v>
      </c>
    </row>
    <row r="7" spans="1:5" x14ac:dyDescent="0.25">
      <c r="A7" t="s">
        <v>82</v>
      </c>
      <c r="B7" t="s">
        <v>83</v>
      </c>
      <c r="C7" t="s">
        <v>56</v>
      </c>
      <c r="D7">
        <v>3</v>
      </c>
      <c r="E7">
        <f t="shared" si="0"/>
        <v>0.85714285714285721</v>
      </c>
    </row>
    <row r="8" spans="1:5" x14ac:dyDescent="0.25">
      <c r="A8" t="s">
        <v>82</v>
      </c>
      <c r="B8" t="s">
        <v>83</v>
      </c>
      <c r="C8" t="s">
        <v>70</v>
      </c>
      <c r="D8">
        <v>3</v>
      </c>
      <c r="E8">
        <f t="shared" si="0"/>
        <v>0.85714285714285721</v>
      </c>
    </row>
    <row r="9" spans="1:5" x14ac:dyDescent="0.25">
      <c r="A9" t="s">
        <v>82</v>
      </c>
      <c r="B9" t="s">
        <v>83</v>
      </c>
      <c r="C9" t="s">
        <v>71</v>
      </c>
      <c r="D9">
        <v>3</v>
      </c>
      <c r="E9">
        <f t="shared" si="0"/>
        <v>0.85714285714285721</v>
      </c>
    </row>
    <row r="10" spans="1:5" x14ac:dyDescent="0.25">
      <c r="A10" t="s">
        <v>82</v>
      </c>
      <c r="B10" t="s">
        <v>83</v>
      </c>
      <c r="C10" t="s">
        <v>72</v>
      </c>
      <c r="D10">
        <v>3</v>
      </c>
      <c r="E10">
        <f t="shared" si="0"/>
        <v>0.85714285714285721</v>
      </c>
    </row>
    <row r="11" spans="1:5" x14ac:dyDescent="0.25">
      <c r="A11" t="s">
        <v>82</v>
      </c>
      <c r="B11" t="s">
        <v>83</v>
      </c>
      <c r="C11" t="s">
        <v>73</v>
      </c>
      <c r="D11">
        <v>3</v>
      </c>
      <c r="E11">
        <f t="shared" si="0"/>
        <v>0.85714285714285721</v>
      </c>
    </row>
    <row r="12" spans="1:5" x14ac:dyDescent="0.25">
      <c r="A12" t="s">
        <v>82</v>
      </c>
      <c r="B12" t="s">
        <v>83</v>
      </c>
      <c r="C12" t="s">
        <v>74</v>
      </c>
      <c r="D12">
        <v>3</v>
      </c>
      <c r="E12">
        <f t="shared" si="0"/>
        <v>0.85714285714285721</v>
      </c>
    </row>
    <row r="13" spans="1:5" x14ac:dyDescent="0.25">
      <c r="A13" t="s">
        <v>82</v>
      </c>
      <c r="B13" t="s">
        <v>83</v>
      </c>
      <c r="C13" t="s">
        <v>58</v>
      </c>
      <c r="D13">
        <v>3</v>
      </c>
      <c r="E13">
        <f t="shared" si="0"/>
        <v>0.85714285714285721</v>
      </c>
    </row>
    <row r="14" spans="1:5" x14ac:dyDescent="0.25">
      <c r="A14" t="s">
        <v>82</v>
      </c>
      <c r="B14" t="s">
        <v>83</v>
      </c>
      <c r="C14" t="s">
        <v>75</v>
      </c>
      <c r="D14">
        <v>3</v>
      </c>
      <c r="E14">
        <f t="shared" si="0"/>
        <v>0.85714285714285721</v>
      </c>
    </row>
    <row r="15" spans="1:5" x14ac:dyDescent="0.25">
      <c r="A15" t="s">
        <v>82</v>
      </c>
      <c r="B15" t="s">
        <v>83</v>
      </c>
      <c r="C15" t="s">
        <v>76</v>
      </c>
      <c r="D15">
        <v>3</v>
      </c>
      <c r="E15">
        <f t="shared" si="0"/>
        <v>0.85714285714285721</v>
      </c>
    </row>
    <row r="16" spans="1:5" x14ac:dyDescent="0.25">
      <c r="A16" t="s">
        <v>82</v>
      </c>
      <c r="B16" t="s">
        <v>83</v>
      </c>
      <c r="C16" t="s">
        <v>77</v>
      </c>
      <c r="D16">
        <v>3</v>
      </c>
      <c r="E16">
        <f t="shared" si="0"/>
        <v>0.85714285714285721</v>
      </c>
    </row>
    <row r="17" spans="1:5" x14ac:dyDescent="0.25">
      <c r="A17" t="s">
        <v>82</v>
      </c>
      <c r="B17" t="s">
        <v>83</v>
      </c>
      <c r="C17" t="s">
        <v>78</v>
      </c>
      <c r="D17">
        <v>3</v>
      </c>
      <c r="E17">
        <f t="shared" si="0"/>
        <v>0.85714285714285721</v>
      </c>
    </row>
    <row r="18" spans="1:5" x14ac:dyDescent="0.25">
      <c r="A18" t="s">
        <v>82</v>
      </c>
      <c r="B18" t="s">
        <v>83</v>
      </c>
      <c r="C18" t="s">
        <v>79</v>
      </c>
      <c r="D18">
        <v>3</v>
      </c>
      <c r="E18">
        <f t="shared" si="0"/>
        <v>0.85714285714285721</v>
      </c>
    </row>
    <row r="19" spans="1:5" x14ac:dyDescent="0.25">
      <c r="A19" t="s">
        <v>82</v>
      </c>
      <c r="B19" t="s">
        <v>83</v>
      </c>
      <c r="C19" t="s">
        <v>80</v>
      </c>
      <c r="D19">
        <v>3</v>
      </c>
      <c r="E19">
        <f t="shared" si="0"/>
        <v>0.85714285714285721</v>
      </c>
    </row>
    <row r="20" spans="1:5" x14ac:dyDescent="0.25">
      <c r="A20" t="s">
        <v>82</v>
      </c>
      <c r="B20" t="s">
        <v>83</v>
      </c>
      <c r="C20" t="s">
        <v>81</v>
      </c>
      <c r="D20">
        <v>2</v>
      </c>
      <c r="E20">
        <f t="shared" si="0"/>
        <v>0.5714285714285714</v>
      </c>
    </row>
    <row r="21" spans="1:5" x14ac:dyDescent="0.25">
      <c r="A21" t="s">
        <v>82</v>
      </c>
      <c r="B21" t="s">
        <v>83</v>
      </c>
      <c r="C21" t="s">
        <v>42</v>
      </c>
      <c r="D21">
        <v>2</v>
      </c>
      <c r="E21">
        <f t="shared" si="0"/>
        <v>0.5714285714285714</v>
      </c>
    </row>
    <row r="22" spans="1:5" x14ac:dyDescent="0.25">
      <c r="A22" t="s">
        <v>82</v>
      </c>
      <c r="B22" t="s">
        <v>83</v>
      </c>
      <c r="C22" t="s">
        <v>59</v>
      </c>
      <c r="D22">
        <v>3</v>
      </c>
      <c r="E22">
        <f t="shared" si="0"/>
        <v>0.85714285714285721</v>
      </c>
    </row>
    <row r="23" spans="1:5" x14ac:dyDescent="0.25">
      <c r="A23" t="s">
        <v>82</v>
      </c>
      <c r="B23" t="s">
        <v>83</v>
      </c>
      <c r="C23" t="s">
        <v>60</v>
      </c>
      <c r="D23">
        <v>3</v>
      </c>
      <c r="E23">
        <f t="shared" si="0"/>
        <v>0.85714285714285721</v>
      </c>
    </row>
    <row r="24" spans="1:5" x14ac:dyDescent="0.25">
      <c r="A24" t="s">
        <v>82</v>
      </c>
      <c r="B24" t="s">
        <v>83</v>
      </c>
      <c r="C24" t="s">
        <v>61</v>
      </c>
      <c r="D24">
        <v>3</v>
      </c>
      <c r="E24">
        <f t="shared" si="0"/>
        <v>0.85714285714285721</v>
      </c>
    </row>
    <row r="25" spans="1:5" x14ac:dyDescent="0.25">
      <c r="A25" t="s">
        <v>82</v>
      </c>
      <c r="B25" t="s">
        <v>83</v>
      </c>
      <c r="C25" t="s">
        <v>62</v>
      </c>
      <c r="D25">
        <v>3</v>
      </c>
      <c r="E25">
        <f t="shared" si="0"/>
        <v>0.85714285714285721</v>
      </c>
    </row>
    <row r="26" spans="1:5" x14ac:dyDescent="0.25">
      <c r="A26" t="s">
        <v>82</v>
      </c>
      <c r="B26" t="s">
        <v>83</v>
      </c>
      <c r="C26" t="s">
        <v>63</v>
      </c>
      <c r="D26">
        <v>3</v>
      </c>
      <c r="E26">
        <f t="shared" si="0"/>
        <v>0.85714285714285721</v>
      </c>
    </row>
    <row r="27" spans="1:5" x14ac:dyDescent="0.25">
      <c r="A27" t="s">
        <v>82</v>
      </c>
      <c r="B27" t="s">
        <v>83</v>
      </c>
      <c r="C27" t="s">
        <v>64</v>
      </c>
      <c r="D27">
        <v>3</v>
      </c>
      <c r="E27">
        <f t="shared" si="0"/>
        <v>0.85714285714285721</v>
      </c>
    </row>
    <row r="28" spans="1:5" x14ac:dyDescent="0.25">
      <c r="A28" t="s">
        <v>82</v>
      </c>
      <c r="B28" t="s">
        <v>83</v>
      </c>
      <c r="C28" t="s">
        <v>65</v>
      </c>
      <c r="D28">
        <v>3</v>
      </c>
      <c r="E28">
        <f t="shared" si="0"/>
        <v>0.85714285714285721</v>
      </c>
    </row>
    <row r="29" spans="1:5" x14ac:dyDescent="0.25">
      <c r="A29" t="s">
        <v>82</v>
      </c>
      <c r="B29" t="s">
        <v>83</v>
      </c>
      <c r="C29" t="s">
        <v>35</v>
      </c>
      <c r="D29">
        <v>1</v>
      </c>
      <c r="E29">
        <f t="shared" si="0"/>
        <v>0.2857142857142857</v>
      </c>
    </row>
    <row r="30" spans="1:5" x14ac:dyDescent="0.25">
      <c r="A30" t="s">
        <v>82</v>
      </c>
      <c r="B30" t="s">
        <v>83</v>
      </c>
      <c r="C30" t="s">
        <v>28</v>
      </c>
      <c r="D30">
        <v>1</v>
      </c>
      <c r="E30">
        <f t="shared" si="0"/>
        <v>0.2857142857142857</v>
      </c>
    </row>
    <row r="31" spans="1:5" x14ac:dyDescent="0.25">
      <c r="A31" t="s">
        <v>82</v>
      </c>
      <c r="B31" t="s">
        <v>83</v>
      </c>
      <c r="C31" t="s">
        <v>31</v>
      </c>
      <c r="D31">
        <v>2</v>
      </c>
      <c r="E31">
        <f t="shared" si="0"/>
        <v>0.5714285714285714</v>
      </c>
    </row>
    <row r="32" spans="1:5" x14ac:dyDescent="0.25">
      <c r="A32" t="s">
        <v>82</v>
      </c>
      <c r="B32" t="s">
        <v>83</v>
      </c>
      <c r="C32" t="s">
        <v>22</v>
      </c>
      <c r="D32">
        <v>4</v>
      </c>
      <c r="E32">
        <f t="shared" si="0"/>
        <v>1.1428571428571428</v>
      </c>
    </row>
    <row r="33" spans="1:9" x14ac:dyDescent="0.25">
      <c r="A33" t="s">
        <v>82</v>
      </c>
      <c r="B33" t="s">
        <v>83</v>
      </c>
      <c r="C33" t="s">
        <v>19</v>
      </c>
      <c r="D33">
        <v>1</v>
      </c>
      <c r="E33">
        <f t="shared" si="0"/>
        <v>0.2857142857142857</v>
      </c>
    </row>
    <row r="34" spans="1:9" x14ac:dyDescent="0.25">
      <c r="A34" t="s">
        <v>82</v>
      </c>
      <c r="B34" t="s">
        <v>83</v>
      </c>
      <c r="C34" t="s">
        <v>23</v>
      </c>
      <c r="D34">
        <v>1</v>
      </c>
      <c r="E34">
        <f t="shared" si="0"/>
        <v>0.2857142857142857</v>
      </c>
    </row>
    <row r="35" spans="1:9" x14ac:dyDescent="0.25">
      <c r="A35" t="s">
        <v>82</v>
      </c>
      <c r="B35" t="s">
        <v>83</v>
      </c>
      <c r="C35" t="s">
        <v>24</v>
      </c>
      <c r="D35">
        <v>1</v>
      </c>
      <c r="E35">
        <f t="shared" si="0"/>
        <v>0.2857142857142857</v>
      </c>
    </row>
    <row r="36" spans="1:9" x14ac:dyDescent="0.25">
      <c r="A36" t="s">
        <v>82</v>
      </c>
      <c r="B36" t="s">
        <v>83</v>
      </c>
      <c r="C36" t="s">
        <v>0</v>
      </c>
      <c r="D36">
        <v>222</v>
      </c>
    </row>
    <row r="37" spans="1:9" x14ac:dyDescent="0.25">
      <c r="A37" t="s">
        <v>82</v>
      </c>
      <c r="B37" t="s">
        <v>83</v>
      </c>
      <c r="C37" t="s">
        <v>40</v>
      </c>
      <c r="D37">
        <v>1</v>
      </c>
      <c r="E37">
        <f t="shared" si="0"/>
        <v>0.2857142857142857</v>
      </c>
    </row>
    <row r="38" spans="1:9" x14ac:dyDescent="0.25">
      <c r="A38" t="s">
        <v>82</v>
      </c>
      <c r="B38" t="s">
        <v>83</v>
      </c>
      <c r="C38" t="s">
        <v>29</v>
      </c>
      <c r="D38">
        <v>3</v>
      </c>
      <c r="E38">
        <f t="shared" si="0"/>
        <v>0.85714285714285721</v>
      </c>
    </row>
    <row r="39" spans="1:9" x14ac:dyDescent="0.25">
      <c r="A39" t="s">
        <v>82</v>
      </c>
      <c r="B39" t="s">
        <v>83</v>
      </c>
      <c r="C39" t="s">
        <v>1</v>
      </c>
      <c r="D39">
        <v>15</v>
      </c>
      <c r="E39">
        <f t="shared" si="0"/>
        <v>4.2857142857142856</v>
      </c>
    </row>
    <row r="40" spans="1:9" x14ac:dyDescent="0.25">
      <c r="A40" t="s">
        <v>82</v>
      </c>
      <c r="B40" t="s">
        <v>83</v>
      </c>
      <c r="C40" s="1" t="s">
        <v>2</v>
      </c>
      <c r="D40" s="1">
        <v>43</v>
      </c>
      <c r="E40" s="1">
        <f t="shared" si="0"/>
        <v>12.285714285714286</v>
      </c>
      <c r="H40" t="s">
        <v>2</v>
      </c>
      <c r="I40">
        <v>12.285714285714286</v>
      </c>
    </row>
    <row r="41" spans="1:9" x14ac:dyDescent="0.25">
      <c r="A41" t="s">
        <v>82</v>
      </c>
      <c r="B41" t="s">
        <v>83</v>
      </c>
      <c r="C41" t="s">
        <v>18</v>
      </c>
      <c r="D41">
        <v>4</v>
      </c>
      <c r="E41">
        <f t="shared" si="0"/>
        <v>1.1428571428571428</v>
      </c>
      <c r="H41" t="s">
        <v>3</v>
      </c>
      <c r="I41">
        <v>22</v>
      </c>
    </row>
    <row r="42" spans="1:9" x14ac:dyDescent="0.25">
      <c r="A42" t="s">
        <v>82</v>
      </c>
      <c r="B42" t="s">
        <v>83</v>
      </c>
      <c r="C42" s="1" t="s">
        <v>3</v>
      </c>
      <c r="D42" s="1">
        <v>77</v>
      </c>
      <c r="E42" s="1">
        <f t="shared" si="0"/>
        <v>22</v>
      </c>
      <c r="H42" t="s">
        <v>4</v>
      </c>
      <c r="I42">
        <v>5.1428571428571423</v>
      </c>
    </row>
    <row r="43" spans="1:9" x14ac:dyDescent="0.25">
      <c r="A43" t="s">
        <v>82</v>
      </c>
      <c r="B43" t="s">
        <v>83</v>
      </c>
      <c r="C43" s="1" t="s">
        <v>4</v>
      </c>
      <c r="D43" s="1">
        <v>18</v>
      </c>
      <c r="E43" s="1">
        <f t="shared" si="0"/>
        <v>5.1428571428571423</v>
      </c>
      <c r="H43" t="s">
        <v>5</v>
      </c>
      <c r="I43">
        <v>7.1428571428571423</v>
      </c>
    </row>
    <row r="44" spans="1:9" x14ac:dyDescent="0.25">
      <c r="A44" t="s">
        <v>82</v>
      </c>
      <c r="B44" t="s">
        <v>83</v>
      </c>
      <c r="C44" t="s">
        <v>41</v>
      </c>
      <c r="D44">
        <v>1</v>
      </c>
      <c r="E44">
        <f t="shared" si="0"/>
        <v>0.2857142857142857</v>
      </c>
      <c r="H44" t="s">
        <v>7</v>
      </c>
      <c r="I44">
        <v>5.1428571428571423</v>
      </c>
    </row>
    <row r="45" spans="1:9" x14ac:dyDescent="0.25">
      <c r="A45" t="s">
        <v>82</v>
      </c>
      <c r="B45" t="s">
        <v>83</v>
      </c>
      <c r="C45" s="1" t="s">
        <v>5</v>
      </c>
      <c r="D45" s="1">
        <v>25</v>
      </c>
      <c r="E45" s="1">
        <f t="shared" si="0"/>
        <v>7.1428571428571423</v>
      </c>
    </row>
    <row r="46" spans="1:9" x14ac:dyDescent="0.25">
      <c r="A46" t="s">
        <v>82</v>
      </c>
      <c r="B46" t="s">
        <v>83</v>
      </c>
      <c r="C46" t="s">
        <v>6</v>
      </c>
      <c r="D46">
        <v>12</v>
      </c>
      <c r="E46">
        <f t="shared" si="0"/>
        <v>3.4285714285714288</v>
      </c>
      <c r="H46" t="s">
        <v>1</v>
      </c>
      <c r="I46">
        <v>7.1794871794871788</v>
      </c>
    </row>
    <row r="47" spans="1:9" x14ac:dyDescent="0.25">
      <c r="A47" t="s">
        <v>82</v>
      </c>
      <c r="B47" t="s">
        <v>83</v>
      </c>
      <c r="C47" t="s">
        <v>37</v>
      </c>
      <c r="D47">
        <v>1</v>
      </c>
      <c r="E47">
        <f t="shared" si="0"/>
        <v>0.2857142857142857</v>
      </c>
      <c r="H47" t="s">
        <v>2</v>
      </c>
      <c r="I47">
        <v>15.897435897435896</v>
      </c>
    </row>
    <row r="48" spans="1:9" x14ac:dyDescent="0.25">
      <c r="A48" t="s">
        <v>82</v>
      </c>
      <c r="B48" t="s">
        <v>83</v>
      </c>
      <c r="C48" s="1" t="s">
        <v>7</v>
      </c>
      <c r="D48" s="1">
        <v>18</v>
      </c>
      <c r="E48" s="1">
        <f t="shared" si="0"/>
        <v>5.1428571428571423</v>
      </c>
      <c r="H48" t="s">
        <v>3</v>
      </c>
      <c r="I48">
        <v>33.333333333333329</v>
      </c>
    </row>
    <row r="49" spans="1:9" x14ac:dyDescent="0.25">
      <c r="A49" t="s">
        <v>82</v>
      </c>
      <c r="B49" t="s">
        <v>83</v>
      </c>
      <c r="C49" t="s">
        <v>25</v>
      </c>
      <c r="D49">
        <v>2</v>
      </c>
      <c r="E49">
        <f t="shared" si="0"/>
        <v>0.5714285714285714</v>
      </c>
      <c r="H49" t="s">
        <v>4</v>
      </c>
      <c r="I49">
        <v>5.8974358974358969</v>
      </c>
    </row>
    <row r="50" spans="1:9" x14ac:dyDescent="0.25">
      <c r="A50" t="s">
        <v>82</v>
      </c>
      <c r="B50" t="s">
        <v>83</v>
      </c>
      <c r="C50" t="s">
        <v>38</v>
      </c>
      <c r="D50">
        <v>5</v>
      </c>
      <c r="E50">
        <f t="shared" si="0"/>
        <v>1.4285714285714286</v>
      </c>
      <c r="H50" t="s">
        <v>5</v>
      </c>
      <c r="I50">
        <v>7.948717948717948</v>
      </c>
    </row>
    <row r="51" spans="1:9" x14ac:dyDescent="0.25">
      <c r="A51" t="s">
        <v>82</v>
      </c>
      <c r="B51" t="s">
        <v>83</v>
      </c>
      <c r="C51" t="s">
        <v>26</v>
      </c>
      <c r="D51">
        <v>5</v>
      </c>
      <c r="E51">
        <f t="shared" si="0"/>
        <v>1.4285714285714286</v>
      </c>
      <c r="H51" t="s">
        <v>6</v>
      </c>
      <c r="I51">
        <v>11.282051282051283</v>
      </c>
    </row>
    <row r="52" spans="1:9" x14ac:dyDescent="0.25">
      <c r="A52" t="s">
        <v>82</v>
      </c>
      <c r="B52" t="s">
        <v>83</v>
      </c>
      <c r="C52" t="s">
        <v>39</v>
      </c>
      <c r="D52">
        <v>2</v>
      </c>
      <c r="E52">
        <f t="shared" si="0"/>
        <v>0.5714285714285714</v>
      </c>
    </row>
    <row r="53" spans="1:9" x14ac:dyDescent="0.25">
      <c r="A53" t="s">
        <v>82</v>
      </c>
      <c r="B53" t="s">
        <v>83</v>
      </c>
      <c r="C53" t="s">
        <v>8</v>
      </c>
      <c r="D53">
        <v>13</v>
      </c>
      <c r="E53">
        <f t="shared" si="0"/>
        <v>3.7142857142857144</v>
      </c>
    </row>
    <row r="54" spans="1:9" x14ac:dyDescent="0.25">
      <c r="A54" t="s">
        <v>82</v>
      </c>
      <c r="B54" t="s">
        <v>83</v>
      </c>
      <c r="C54" t="s">
        <v>36</v>
      </c>
      <c r="D54">
        <v>1</v>
      </c>
      <c r="E54">
        <f t="shared" si="0"/>
        <v>0.2857142857142857</v>
      </c>
    </row>
    <row r="55" spans="1:9" x14ac:dyDescent="0.25">
      <c r="A55" t="s">
        <v>82</v>
      </c>
      <c r="B55" t="s">
        <v>83</v>
      </c>
      <c r="C55" t="s">
        <v>30</v>
      </c>
      <c r="D55">
        <v>1</v>
      </c>
      <c r="E55">
        <f t="shared" si="0"/>
        <v>0.2857142857142857</v>
      </c>
    </row>
    <row r="56" spans="1:9" x14ac:dyDescent="0.25">
      <c r="A56" t="s">
        <v>82</v>
      </c>
      <c r="B56" t="s">
        <v>83</v>
      </c>
      <c r="C56" t="s">
        <v>34</v>
      </c>
      <c r="D56">
        <v>1</v>
      </c>
      <c r="E56">
        <f t="shared" si="0"/>
        <v>0.2857142857142857</v>
      </c>
    </row>
    <row r="57" spans="1:9" x14ac:dyDescent="0.25">
      <c r="A57" t="s">
        <v>82</v>
      </c>
      <c r="B57" t="s">
        <v>83</v>
      </c>
      <c r="C57" t="s">
        <v>33</v>
      </c>
      <c r="D57">
        <v>1</v>
      </c>
      <c r="E57">
        <f t="shared" si="0"/>
        <v>0.2857142857142857</v>
      </c>
    </row>
    <row r="58" spans="1:9" x14ac:dyDescent="0.25">
      <c r="A58" t="s">
        <v>82</v>
      </c>
      <c r="B58" t="s">
        <v>83</v>
      </c>
      <c r="C58" t="s">
        <v>27</v>
      </c>
      <c r="D58">
        <v>4</v>
      </c>
      <c r="E58">
        <f t="shared" si="0"/>
        <v>1.1428571428571428</v>
      </c>
    </row>
    <row r="59" spans="1:9" x14ac:dyDescent="0.25">
      <c r="A59" t="s">
        <v>82</v>
      </c>
      <c r="B59" t="s">
        <v>83</v>
      </c>
      <c r="C59" t="s">
        <v>55</v>
      </c>
      <c r="D59">
        <v>1</v>
      </c>
      <c r="E59">
        <f t="shared" si="0"/>
        <v>0.2857142857142857</v>
      </c>
    </row>
    <row r="60" spans="1:9" x14ac:dyDescent="0.25">
      <c r="A60" t="s">
        <v>82</v>
      </c>
      <c r="B60" t="s">
        <v>83</v>
      </c>
      <c r="C60" t="s">
        <v>20</v>
      </c>
      <c r="D60">
        <v>1</v>
      </c>
      <c r="E60">
        <f t="shared" si="0"/>
        <v>0.2857142857142857</v>
      </c>
    </row>
    <row r="61" spans="1:9" x14ac:dyDescent="0.25">
      <c r="A61" t="s">
        <v>82</v>
      </c>
      <c r="B61" t="s">
        <v>83</v>
      </c>
      <c r="C61" t="s">
        <v>9</v>
      </c>
      <c r="D61">
        <v>3</v>
      </c>
      <c r="E61">
        <f t="shared" si="0"/>
        <v>0.85714285714285721</v>
      </c>
    </row>
    <row r="62" spans="1:9" x14ac:dyDescent="0.25">
      <c r="A62" t="s">
        <v>82</v>
      </c>
      <c r="B62" t="s">
        <v>83</v>
      </c>
      <c r="C62" t="s">
        <v>21</v>
      </c>
      <c r="D62">
        <v>1</v>
      </c>
      <c r="E62">
        <f t="shared" si="0"/>
        <v>0.2857142857142857</v>
      </c>
    </row>
    <row r="63" spans="1:9" x14ac:dyDescent="0.25">
      <c r="A63" t="s">
        <v>82</v>
      </c>
      <c r="B63" t="s">
        <v>83</v>
      </c>
      <c r="C63" t="s">
        <v>32</v>
      </c>
      <c r="D63">
        <v>1</v>
      </c>
      <c r="E63">
        <f t="shared" si="0"/>
        <v>0.2857142857142857</v>
      </c>
      <c r="F63">
        <f>SUM(D2:D35,D37:D63)</f>
        <v>350</v>
      </c>
    </row>
    <row r="64" spans="1:9" x14ac:dyDescent="0.25">
      <c r="A64" t="s">
        <v>84</v>
      </c>
      <c r="B64" t="s">
        <v>83</v>
      </c>
      <c r="C64" t="s">
        <v>0</v>
      </c>
      <c r="D64">
        <v>293</v>
      </c>
    </row>
    <row r="65" spans="1:5" x14ac:dyDescent="0.25">
      <c r="A65" t="s">
        <v>84</v>
      </c>
      <c r="B65" t="s">
        <v>83</v>
      </c>
      <c r="C65" t="s">
        <v>1</v>
      </c>
      <c r="D65" s="1">
        <v>28</v>
      </c>
      <c r="E65" s="1">
        <f>(D65/F$100)*100</f>
        <v>7.1794871794871788</v>
      </c>
    </row>
    <row r="66" spans="1:5" x14ac:dyDescent="0.25">
      <c r="A66" t="s">
        <v>84</v>
      </c>
      <c r="B66" t="s">
        <v>83</v>
      </c>
      <c r="C66" t="s">
        <v>2</v>
      </c>
      <c r="D66" s="1">
        <v>62</v>
      </c>
      <c r="E66" s="1">
        <f t="shared" ref="E66:E100" si="1">(D66/F$100)*100</f>
        <v>15.897435897435896</v>
      </c>
    </row>
    <row r="67" spans="1:5" x14ac:dyDescent="0.25">
      <c r="A67" t="s">
        <v>84</v>
      </c>
      <c r="B67" t="s">
        <v>83</v>
      </c>
      <c r="C67" t="s">
        <v>3</v>
      </c>
      <c r="D67" s="1">
        <v>130</v>
      </c>
      <c r="E67" s="1">
        <f t="shared" si="1"/>
        <v>33.333333333333329</v>
      </c>
    </row>
    <row r="68" spans="1:5" x14ac:dyDescent="0.25">
      <c r="A68" t="s">
        <v>84</v>
      </c>
      <c r="B68" t="s">
        <v>83</v>
      </c>
      <c r="C68" t="s">
        <v>4</v>
      </c>
      <c r="D68" s="1">
        <v>23</v>
      </c>
      <c r="E68" s="1">
        <f t="shared" si="1"/>
        <v>5.8974358974358969</v>
      </c>
    </row>
    <row r="69" spans="1:5" x14ac:dyDescent="0.25">
      <c r="A69" t="s">
        <v>84</v>
      </c>
      <c r="B69" t="s">
        <v>83</v>
      </c>
      <c r="C69" t="s">
        <v>5</v>
      </c>
      <c r="D69" s="1">
        <v>31</v>
      </c>
      <c r="E69" s="1">
        <f t="shared" si="1"/>
        <v>7.948717948717948</v>
      </c>
    </row>
    <row r="70" spans="1:5" x14ac:dyDescent="0.25">
      <c r="A70" t="s">
        <v>84</v>
      </c>
      <c r="B70" t="s">
        <v>83</v>
      </c>
      <c r="C70" t="s">
        <v>6</v>
      </c>
      <c r="D70" s="1">
        <v>44</v>
      </c>
      <c r="E70" s="1">
        <f t="shared" si="1"/>
        <v>11.282051282051283</v>
      </c>
    </row>
    <row r="71" spans="1:5" x14ac:dyDescent="0.25">
      <c r="A71" t="s">
        <v>84</v>
      </c>
      <c r="B71" t="s">
        <v>83</v>
      </c>
      <c r="C71" t="s">
        <v>18</v>
      </c>
      <c r="D71">
        <v>9</v>
      </c>
      <c r="E71">
        <f t="shared" si="1"/>
        <v>2.3076923076923079</v>
      </c>
    </row>
    <row r="72" spans="1:5" x14ac:dyDescent="0.25">
      <c r="A72" t="s">
        <v>84</v>
      </c>
      <c r="B72" t="s">
        <v>83</v>
      </c>
      <c r="C72" t="s">
        <v>41</v>
      </c>
      <c r="D72">
        <v>3</v>
      </c>
      <c r="E72">
        <f t="shared" si="1"/>
        <v>0.76923076923076927</v>
      </c>
    </row>
    <row r="73" spans="1:5" x14ac:dyDescent="0.25">
      <c r="A73" t="s">
        <v>84</v>
      </c>
      <c r="B73" t="s">
        <v>83</v>
      </c>
      <c r="C73" t="s">
        <v>24</v>
      </c>
      <c r="D73">
        <v>2</v>
      </c>
      <c r="E73">
        <f t="shared" si="1"/>
        <v>0.51282051282051277</v>
      </c>
    </row>
    <row r="74" spans="1:5" x14ac:dyDescent="0.25">
      <c r="A74" t="s">
        <v>84</v>
      </c>
      <c r="B74" t="s">
        <v>83</v>
      </c>
      <c r="C74" t="s">
        <v>52</v>
      </c>
      <c r="D74">
        <v>3</v>
      </c>
      <c r="E74">
        <f t="shared" si="1"/>
        <v>0.76923076923076927</v>
      </c>
    </row>
    <row r="75" spans="1:5" x14ac:dyDescent="0.25">
      <c r="A75" t="s">
        <v>84</v>
      </c>
      <c r="B75" t="s">
        <v>83</v>
      </c>
      <c r="C75" t="s">
        <v>53</v>
      </c>
      <c r="D75">
        <v>1</v>
      </c>
      <c r="E75">
        <f t="shared" si="1"/>
        <v>0.25641025641025639</v>
      </c>
    </row>
    <row r="76" spans="1:5" x14ac:dyDescent="0.25">
      <c r="A76" t="s">
        <v>84</v>
      </c>
      <c r="B76" t="s">
        <v>83</v>
      </c>
      <c r="C76" t="s">
        <v>54</v>
      </c>
      <c r="D76">
        <v>1</v>
      </c>
      <c r="E76">
        <f t="shared" si="1"/>
        <v>0.25641025641025639</v>
      </c>
    </row>
    <row r="77" spans="1:5" x14ac:dyDescent="0.25">
      <c r="A77" t="s">
        <v>84</v>
      </c>
      <c r="B77" t="s">
        <v>83</v>
      </c>
      <c r="C77" t="s">
        <v>7</v>
      </c>
      <c r="D77">
        <v>2</v>
      </c>
      <c r="E77">
        <f t="shared" si="1"/>
        <v>0.51282051282051277</v>
      </c>
    </row>
    <row r="78" spans="1:5" x14ac:dyDescent="0.25">
      <c r="A78" t="s">
        <v>84</v>
      </c>
      <c r="B78" t="s">
        <v>83</v>
      </c>
      <c r="C78" t="s">
        <v>49</v>
      </c>
      <c r="D78">
        <v>2</v>
      </c>
      <c r="E78">
        <f t="shared" si="1"/>
        <v>0.51282051282051277</v>
      </c>
    </row>
    <row r="79" spans="1:5" x14ac:dyDescent="0.25">
      <c r="A79" t="s">
        <v>84</v>
      </c>
      <c r="B79" t="s">
        <v>83</v>
      </c>
      <c r="C79" t="s">
        <v>50</v>
      </c>
      <c r="D79">
        <v>1</v>
      </c>
      <c r="E79">
        <f t="shared" si="1"/>
        <v>0.25641025641025639</v>
      </c>
    </row>
    <row r="80" spans="1:5" x14ac:dyDescent="0.25">
      <c r="A80" t="s">
        <v>84</v>
      </c>
      <c r="B80" t="s">
        <v>83</v>
      </c>
      <c r="C80" t="s">
        <v>8</v>
      </c>
      <c r="D80">
        <v>1</v>
      </c>
      <c r="E80">
        <f t="shared" si="1"/>
        <v>0.25641025641025639</v>
      </c>
    </row>
    <row r="81" spans="1:5" x14ac:dyDescent="0.25">
      <c r="A81" t="s">
        <v>84</v>
      </c>
      <c r="B81" t="s">
        <v>83</v>
      </c>
      <c r="C81" t="s">
        <v>35</v>
      </c>
      <c r="D81">
        <v>1</v>
      </c>
      <c r="E81">
        <f t="shared" si="1"/>
        <v>0.25641025641025639</v>
      </c>
    </row>
    <row r="82" spans="1:5" x14ac:dyDescent="0.25">
      <c r="A82" t="s">
        <v>84</v>
      </c>
      <c r="B82" t="s">
        <v>83</v>
      </c>
      <c r="C82" t="s">
        <v>36</v>
      </c>
      <c r="D82">
        <v>1</v>
      </c>
      <c r="E82">
        <f t="shared" si="1"/>
        <v>0.25641025641025639</v>
      </c>
    </row>
    <row r="83" spans="1:5" x14ac:dyDescent="0.25">
      <c r="A83" t="s">
        <v>84</v>
      </c>
      <c r="B83" t="s">
        <v>83</v>
      </c>
      <c r="C83" t="s">
        <v>40</v>
      </c>
      <c r="D83">
        <v>2</v>
      </c>
      <c r="E83">
        <f t="shared" si="1"/>
        <v>0.51282051282051277</v>
      </c>
    </row>
    <row r="84" spans="1:5" x14ac:dyDescent="0.25">
      <c r="A84" t="s">
        <v>84</v>
      </c>
      <c r="B84" t="s">
        <v>83</v>
      </c>
      <c r="C84" t="s">
        <v>30</v>
      </c>
      <c r="D84">
        <v>3</v>
      </c>
      <c r="E84">
        <f t="shared" si="1"/>
        <v>0.76923076923076927</v>
      </c>
    </row>
    <row r="85" spans="1:5" x14ac:dyDescent="0.25">
      <c r="A85" t="s">
        <v>84</v>
      </c>
      <c r="B85" t="s">
        <v>83</v>
      </c>
      <c r="C85" t="s">
        <v>51</v>
      </c>
      <c r="D85">
        <v>3</v>
      </c>
      <c r="E85">
        <f t="shared" si="1"/>
        <v>0.76923076923076927</v>
      </c>
    </row>
    <row r="86" spans="1:5" x14ac:dyDescent="0.25">
      <c r="A86" t="s">
        <v>84</v>
      </c>
      <c r="B86" t="s">
        <v>83</v>
      </c>
      <c r="C86" t="s">
        <v>9</v>
      </c>
      <c r="D86">
        <v>7</v>
      </c>
      <c r="E86">
        <f t="shared" si="1"/>
        <v>1.7948717948717947</v>
      </c>
    </row>
    <row r="87" spans="1:5" x14ac:dyDescent="0.25">
      <c r="A87" t="s">
        <v>84</v>
      </c>
      <c r="B87" t="s">
        <v>83</v>
      </c>
      <c r="C87" t="s">
        <v>57</v>
      </c>
      <c r="D87">
        <v>2</v>
      </c>
      <c r="E87">
        <f t="shared" si="1"/>
        <v>0.51282051282051277</v>
      </c>
    </row>
    <row r="88" spans="1:5" x14ac:dyDescent="0.25">
      <c r="A88" t="s">
        <v>84</v>
      </c>
      <c r="B88" t="s">
        <v>83</v>
      </c>
      <c r="C88" t="s">
        <v>58</v>
      </c>
      <c r="D88">
        <v>2</v>
      </c>
      <c r="E88">
        <f t="shared" si="1"/>
        <v>0.51282051282051277</v>
      </c>
    </row>
    <row r="89" spans="1:5" x14ac:dyDescent="0.25">
      <c r="A89" t="s">
        <v>84</v>
      </c>
      <c r="B89" t="s">
        <v>83</v>
      </c>
      <c r="C89" t="s">
        <v>59</v>
      </c>
      <c r="D89">
        <v>2</v>
      </c>
      <c r="E89">
        <f t="shared" si="1"/>
        <v>0.51282051282051277</v>
      </c>
    </row>
    <row r="90" spans="1:5" x14ac:dyDescent="0.25">
      <c r="A90" t="s">
        <v>84</v>
      </c>
      <c r="B90" t="s">
        <v>83</v>
      </c>
      <c r="C90" t="s">
        <v>60</v>
      </c>
      <c r="D90">
        <v>2</v>
      </c>
      <c r="E90">
        <f t="shared" si="1"/>
        <v>0.51282051282051277</v>
      </c>
    </row>
    <row r="91" spans="1:5" x14ac:dyDescent="0.25">
      <c r="A91" t="s">
        <v>84</v>
      </c>
      <c r="B91" t="s">
        <v>83</v>
      </c>
      <c r="C91" t="s">
        <v>61</v>
      </c>
      <c r="D91">
        <v>2</v>
      </c>
      <c r="E91">
        <f t="shared" si="1"/>
        <v>0.51282051282051277</v>
      </c>
    </row>
    <row r="92" spans="1:5" x14ac:dyDescent="0.25">
      <c r="A92" t="s">
        <v>84</v>
      </c>
      <c r="B92" t="s">
        <v>83</v>
      </c>
      <c r="C92" t="s">
        <v>62</v>
      </c>
      <c r="D92">
        <v>2</v>
      </c>
      <c r="E92">
        <f t="shared" si="1"/>
        <v>0.51282051282051277</v>
      </c>
    </row>
    <row r="93" spans="1:5" x14ac:dyDescent="0.25">
      <c r="A93" t="s">
        <v>84</v>
      </c>
      <c r="B93" t="s">
        <v>83</v>
      </c>
      <c r="C93" t="s">
        <v>63</v>
      </c>
      <c r="D93">
        <v>2</v>
      </c>
      <c r="E93">
        <f t="shared" si="1"/>
        <v>0.51282051282051277</v>
      </c>
    </row>
    <row r="94" spans="1:5" x14ac:dyDescent="0.25">
      <c r="A94" t="s">
        <v>84</v>
      </c>
      <c r="B94" t="s">
        <v>83</v>
      </c>
      <c r="C94" t="s">
        <v>64</v>
      </c>
      <c r="D94">
        <v>2</v>
      </c>
      <c r="E94">
        <f t="shared" si="1"/>
        <v>0.51282051282051277</v>
      </c>
    </row>
    <row r="95" spans="1:5" x14ac:dyDescent="0.25">
      <c r="A95" t="s">
        <v>84</v>
      </c>
      <c r="B95" t="s">
        <v>83</v>
      </c>
      <c r="C95" t="s">
        <v>65</v>
      </c>
      <c r="D95">
        <v>2</v>
      </c>
      <c r="E95">
        <f t="shared" si="1"/>
        <v>0.51282051282051277</v>
      </c>
    </row>
    <row r="96" spans="1:5" x14ac:dyDescent="0.25">
      <c r="A96" t="s">
        <v>84</v>
      </c>
      <c r="B96" t="s">
        <v>83</v>
      </c>
      <c r="C96" t="s">
        <v>66</v>
      </c>
      <c r="D96">
        <v>2</v>
      </c>
      <c r="E96">
        <f t="shared" si="1"/>
        <v>0.51282051282051277</v>
      </c>
    </row>
    <row r="97" spans="1:6" x14ac:dyDescent="0.25">
      <c r="A97" t="s">
        <v>84</v>
      </c>
      <c r="B97" t="s">
        <v>83</v>
      </c>
      <c r="C97" t="s">
        <v>67</v>
      </c>
      <c r="D97">
        <v>2</v>
      </c>
      <c r="E97">
        <f t="shared" si="1"/>
        <v>0.51282051282051277</v>
      </c>
    </row>
    <row r="98" spans="1:6" x14ac:dyDescent="0.25">
      <c r="A98" t="s">
        <v>84</v>
      </c>
      <c r="B98" t="s">
        <v>83</v>
      </c>
      <c r="C98" t="s">
        <v>68</v>
      </c>
      <c r="D98">
        <v>2</v>
      </c>
      <c r="E98">
        <f t="shared" si="1"/>
        <v>0.51282051282051277</v>
      </c>
    </row>
    <row r="99" spans="1:6" x14ac:dyDescent="0.25">
      <c r="A99" t="s">
        <v>84</v>
      </c>
      <c r="B99" t="s">
        <v>83</v>
      </c>
      <c r="C99" t="s">
        <v>69</v>
      </c>
      <c r="D99">
        <v>3</v>
      </c>
      <c r="E99">
        <f t="shared" si="1"/>
        <v>0.76923076923076927</v>
      </c>
    </row>
    <row r="100" spans="1:6" x14ac:dyDescent="0.25">
      <c r="A100" t="s">
        <v>84</v>
      </c>
      <c r="B100" t="s">
        <v>83</v>
      </c>
      <c r="C100" t="s">
        <v>56</v>
      </c>
      <c r="D100">
        <v>3</v>
      </c>
      <c r="E100">
        <f t="shared" si="1"/>
        <v>0.76923076923076927</v>
      </c>
      <c r="F100">
        <f>SUM(D65:D100)</f>
        <v>390</v>
      </c>
    </row>
  </sheetData>
  <sortState ref="A2:XFD63">
    <sortCondition ref="C2:C6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Wageningen UR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Kleijn, David</dc:creator>
  <cp:lastModifiedBy>Kleijn, David</cp:lastModifiedBy>
  <dcterms:created xsi:type="dcterms:W3CDTF">2012-06-01T13:05:25Z</dcterms:created>
  <dcterms:modified xsi:type="dcterms:W3CDTF">2012-10-23T06:56:41Z</dcterms:modified>
</cp:coreProperties>
</file>