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data" sheetId="1" state="visible" r:id="rId2"/>
    <sheet name="insect_sampling" sheetId="2" state="visible" r:id="rId3"/>
    <sheet name="field_level_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<sst xmlns="http://schemas.openxmlformats.org/spreadsheetml/2006/main" count="547" uniqueCount="214">
  <si>
    <t xml:space="preserve">Color code for variables</t>
  </si>
  <si>
    <t xml:space="preserve">Meaning</t>
  </si>
  <si>
    <t xml:space="preserve">Green</t>
  </si>
  <si>
    <t xml:space="preserve">requiered information</t>
  </si>
  <si>
    <t xml:space="preserve">Yellow</t>
  </si>
  <si>
    <t xml:space="preserve">additional information</t>
  </si>
  <si>
    <t xml:space="preserve">Orange</t>
  </si>
  <si>
    <t xml:space="preserve">Only if Insect sampling data is not included.</t>
  </si>
  <si>
    <t xml:space="preserve">Template ID</t>
  </si>
  <si>
    <t xml:space="preserve">Variable name</t>
  </si>
  <si>
    <t xml:space="preserve">Description [Units]</t>
  </si>
  <si>
    <t xml:space="preserve">study_id</t>
  </si>
  <si>
    <t xml:space="preserve">field identifier</t>
  </si>
  <si>
    <t xml:space="preserve">Insect sampling</t>
  </si>
  <si>
    <t xml:space="preserve">site_id</t>
  </si>
  <si>
    <t xml:space="preserve">a unique identifier for each of your sites. This ID should match exactly the name of the sites in the
“Field sampling” worksheet. </t>
  </si>
  <si>
    <t xml:space="preserve">pollinator</t>
  </si>
  <si>
    <t xml:space="preserve">Species or morphospecies name. So not use Genus sp., but Genus sp1, etc. for different morphospecies.</t>
  </si>
  <si>
    <t xml:space="preserve">guild</t>
  </si>
  <si>
    <t xml:space="preserve">one of: honeybees, bumblebees, other wild bees, syrphids, humbleflies, other flies, beetles, non-bee hymenoptera, lepidoptera, and other</t>
  </si>
  <si>
    <t xml:space="preserve">sampling_method</t>
  </si>
  <si>
    <t xml:space="preserve">Please indicate how organisms were sampled: Transects / plant observations / Pan traps / unestructured sweep netting.
Add independent rows for each method if multiple methods were used per organism.</t>
  </si>
  <si>
    <t xml:space="preserve">abundance</t>
  </si>
  <si>
    <t xml:space="preserve">number of individuals observed/collected. In the case of performing several censuses (transect walks/plant observations),
please, indicate the sum of the individuals collected.</t>
  </si>
  <si>
    <t xml:space="preserve">total_sampled_area</t>
  </si>
  <si>
    <t xml:space="preserve">area sampled during the census (e.g. transect walk) in [square meters]. In the case of performing 
several censuses, please, indicate the sum of their respective areas.</t>
  </si>
  <si>
    <t xml:space="preserve">total_sampled_time</t>
  </si>
  <si>
    <t xml:space="preserve">time spent to sample [minutes]. In the case of performing several censuses (transect walks/plant observations),
please, indicate the sum of their respective durations.</t>
  </si>
  <si>
    <t xml:space="preserve">total_sampled_flowers</t>
  </si>
  <si>
    <t xml:space="preserve">number of flowers present along the census (transect walks/plant observations) in flowers per census [counts/m2].
In the case of performing several censuses, please, indicate the sum of the respective counts.</t>
  </si>
  <si>
    <t xml:space="preserve">Description</t>
  </si>
  <si>
    <t xml:space="preserve">Free text to describe the number of temporal replicates per site and what a spatial replicate means in your study
(e.g. 3 sampling rounds in one season; one 150m observation transect per plot).</t>
  </si>
  <si>
    <t xml:space="preserve">Field sampling</t>
  </si>
  <si>
    <t xml:space="preserve">a unique identifier for each of your sites. This ID should match exactly the name of the sites in the
“Insect sampling” worksheet. </t>
  </si>
  <si>
    <t xml:space="preserve">crop</t>
  </si>
  <si>
    <t xml:space="preserve">crop name [latin name prefered]</t>
  </si>
  <si>
    <t xml:space="preserve">variety</t>
  </si>
  <si>
    <t xml:space="preserve">crop variety name</t>
  </si>
  <si>
    <t xml:space="preserve">management</t>
  </si>
  <si>
    <t xml:space="preserve">One of the following management categories: (1) Organic Certified Agriculture, (2) Integrated pest management, and
(3) Other Conventional Practices [organic, IPM, conventional]</t>
  </si>
  <si>
    <t xml:space="preserve">country</t>
  </si>
  <si>
    <t xml:space="preserve">name of the country where the crop field is located</t>
  </si>
  <si>
    <t xml:space="preserve">latitude</t>
  </si>
  <si>
    <t xml:space="preserve">degrees (43.040833° N for 43°2’27” N) [°] [at least three decimal numbers]</t>
  </si>
  <si>
    <t xml:space="preserve">longitude</t>
  </si>
  <si>
    <t xml:space="preserve">Degrees [°] [at least three decimal numbers]</t>
  </si>
  <si>
    <t xml:space="preserve">sampling_start_month</t>
  </si>
  <si>
    <t xml:space="preserve">numeric format (for example, 1 for January, 2 for February and so on)</t>
  </si>
  <si>
    <t xml:space="preserve">sampling_end_month</t>
  </si>
  <si>
    <t xml:space="preserve">numeric format (see description for sampling_start_month)</t>
  </si>
  <si>
    <t xml:space="preserve">sampling_year</t>
  </si>
  <si>
    <t xml:space="preserve">four digits format, YYYY (e.g., 2019)</t>
  </si>
  <si>
    <t xml:space="preserve">field size</t>
  </si>
  <si>
    <t xml:space="preserve">field area [hectare]</t>
  </si>
  <si>
    <t xml:space="preserve">yield</t>
  </si>
  <si>
    <t xml:space="preserve">yield weight per unit area of land cultivation [kg per hectare] is preferred, but other metrics are appropiate for different crops.</t>
  </si>
  <si>
    <t xml:space="preserve">yield_units</t>
  </si>
  <si>
    <t xml:space="preserve">e.g., [kg per hectare], [Fruit set (%)], mean weight per plant [g per plant], dry weight per berry [g per berry],etc.</t>
  </si>
  <si>
    <t xml:space="preserve">yield2</t>
  </si>
  <si>
    <t xml:space="preserve">If you collected two metrics of yield or plant reproductive success (e.g. fruit set and fruit weight), you can add a second one here.</t>
  </si>
  <si>
    <t xml:space="preserve">yield2_units</t>
  </si>
  <si>
    <t xml:space="preserve">yield_treatments_no_pollinators</t>
  </si>
  <si>
    <t xml:space="preserve">If your results for yield involved exclosures (e.g., bags, etc.), fill this columns with such results. (measured as the first unit )</t>
  </si>
  <si>
    <t xml:space="preserve">yield_treatments_pollen_supplement</t>
  </si>
  <si>
    <t xml:space="preserve">If your results for yield were obtained by using an additional treatment (e.g., hand-pollination, etc.), fill this columns with such results. (measured as the first unit )</t>
  </si>
  <si>
    <t xml:space="preserve">yield_treatments_no_pollinators2</t>
  </si>
  <si>
    <t xml:space="preserve">If your results for yield involved exclosures (e.g., bags, etc.), fill this columns with such results. (second yield unit)</t>
  </si>
  <si>
    <t xml:space="preserve">yield_treatments_pollen_supplement2</t>
  </si>
  <si>
    <t xml:space="preserve">If your results for yield were obtained by using an additional treatment (e.g., hand-pollination, etc.), fill this columns with such results. (second yield unit)</t>
  </si>
  <si>
    <t xml:space="preserve">Useful information to estimate “total_yield” from fruit set data. We are looking for average values here for your system.</t>
  </si>
  <si>
    <t xml:space="preserve">fruits_per_plant</t>
  </si>
  <si>
    <t xml:space="preserve">average number of fruits per plant [count per plant]</t>
  </si>
  <si>
    <t xml:space="preserve">fruit_weight</t>
  </si>
  <si>
    <t xml:space="preserve">average fruit weight [grams per fruit]</t>
  </si>
  <si>
    <t xml:space="preserve">plant_density</t>
  </si>
  <si>
    <t xml:space="preserve">number of crop plants per unit area of crop field [individuals per square meter]</t>
  </si>
  <si>
    <t xml:space="preserve">seeds_per_fruit</t>
  </si>
  <si>
    <t xml:space="preserve">average number of seeds per fruit [count per fruit]</t>
  </si>
  <si>
    <t xml:space="preserve">seeds_per_plant</t>
  </si>
  <si>
    <t xml:space="preserve">average number of seeds per plant or pod [count per plant]</t>
  </si>
  <si>
    <t xml:space="preserve">seed_weight</t>
  </si>
  <si>
    <t xml:space="preserve">average seed weight [grams per 100 seeds]</t>
  </si>
  <si>
    <t xml:space="preserve">No needed if worksheet on Insect
 Sampling is provided</t>
  </si>
  <si>
    <t xml:space="preserve">observed_pollinator_richness</t>
  </si>
  <si>
    <t xml:space="preserve">number of different pollinator species observed [counts]</t>
  </si>
  <si>
    <t xml:space="preserve">other_pollinator_richness</t>
  </si>
  <si>
    <t xml:space="preserve">estimated number of different species [counts]</t>
  </si>
  <si>
    <t xml:space="preserve">other_richness_estimator_method</t>
  </si>
  <si>
    <t xml:space="preserve">method used for estimating “other_pollinator_richness”, preferably Chao1.</t>
  </si>
  <si>
    <t xml:space="preserve">richness_restriction</t>
  </si>
  <si>
    <t xml:space="preserve">free text to describe constraints on richness/abundance measurements, such as “only bees”, “only non-managed bees”, etc.</t>
  </si>
  <si>
    <t xml:space="preserve">no needed if sheet on insect sampling is provided. Total amount of counts along transect lines [counts]. In the case of performing several transect walks,
Please, indicate the sum of the individuals collected.</t>
  </si>
  <si>
    <t xml:space="preserve">ab_honeybee</t>
  </si>
  <si>
    <t xml:space="preserve">total amount of transect counts for honey bees [counts]</t>
  </si>
  <si>
    <t xml:space="preserve">ab_bombus</t>
  </si>
  <si>
    <t xml:space="preserve">total amount of transect counts for bumble bees [counts]</t>
  </si>
  <si>
    <t xml:space="preserve">ab_wildbees</t>
  </si>
  <si>
    <t xml:space="preserve">total amount of transect counts for other wild bees [counts]</t>
  </si>
  <si>
    <t xml:space="preserve">ab_syrphids</t>
  </si>
  <si>
    <t xml:space="preserve">total amount of transect counts for syrphids [counts]</t>
  </si>
  <si>
    <t xml:space="preserve">ab_humbleflies</t>
  </si>
  <si>
    <t xml:space="preserve">total amount of transect counts for bombyliidae [counts]</t>
  </si>
  <si>
    <t xml:space="preserve">ab_other_flies</t>
  </si>
  <si>
    <t xml:space="preserve">total amount of transect counts for non syrphid or bombilida diptera [counts]</t>
  </si>
  <si>
    <t xml:space="preserve">ab_beetles</t>
  </si>
  <si>
    <t xml:space="preserve">total amount of transect counts for coleoptera [counts]</t>
  </si>
  <si>
    <t xml:space="preserve">ab_lepidoptera</t>
  </si>
  <si>
    <t xml:space="preserve">total amount of transect counts for lepidoptera (butterflies and moths) [counts]</t>
  </si>
  <si>
    <t xml:space="preserve">ab_nonbee_hymenoptera</t>
  </si>
  <si>
    <t xml:space="preserve">total amount of transect counts for nonbee hymenoptera (sawflies, wasps, ants, etc.) [counts]</t>
  </si>
  <si>
    <t xml:space="preserve">ab_others</t>
  </si>
  <si>
    <t xml:space="preserve">total amount of transect counts that were not included in the previous categories [counts]</t>
  </si>
  <si>
    <t xml:space="preserve">area sampled along the census (e.g., transect path) in [square meters]. In the case of performing several censuses
(transect walks/plant observations), please, indicate the sum of their respective areas.</t>
  </si>
  <si>
    <t xml:space="preserve">time spent to sample [minutes]. In the case of performing several censuses (transect walks/observations),
please, indicate the sum of their respective durations.</t>
  </si>
  <si>
    <t xml:space="preserve">If you collected visitation rates (visits per flower and time unit), those will be very valuable to compare with abundance data. </t>
  </si>
  <si>
    <t xml:space="preserve">visitation_rate_units</t>
  </si>
  <si>
    <t xml:space="preserve">Number of legitimate visits (i.e. contacting reproductive structures) to crop units (flowers, branches,etc.), per unit time. Preferred units: [visits in 100 flowers during one hour].</t>
  </si>
  <si>
    <t xml:space="preserve">visitation_rate</t>
  </si>
  <si>
    <t xml:space="preserve">Total visitation rate to crop units (flowers, branches,etc.) [use visitation_rate_units].</t>
  </si>
  <si>
    <t xml:space="preserve"> Sampling is provided</t>
  </si>
  <si>
    <t xml:space="preserve">visit_honeybee</t>
  </si>
  <si>
    <t xml:space="preserve">guild (honey bees) visitation rate to crop units (flowers, branches,etc.) [use visitation_rate_units].</t>
  </si>
  <si>
    <t xml:space="preserve">visit_bombus</t>
  </si>
  <si>
    <t xml:space="preserve">guild (bumble bees) visitation rate to crop units (flowers, branches,etc.) [use visitation_rate_units].</t>
  </si>
  <si>
    <t xml:space="preserve">visit_wildbees</t>
  </si>
  <si>
    <t xml:space="preserve">guild (other wild bees) visitation rate to crop units (flowers, branches,etc.) [use visitation_rate_units].</t>
  </si>
  <si>
    <t xml:space="preserve">visit_syrphids</t>
  </si>
  <si>
    <t xml:space="preserve">guild (syrphids) visitation rate to crop units (flowers, branches,etc.) [use visitation_rate_units].</t>
  </si>
  <si>
    <t xml:space="preserve">visit_humbleflies</t>
  </si>
  <si>
    <t xml:space="preserve">guild (bombyliidae) visitation rate to crop units (flowers, branches,etc.) [use visitation_rate_units].</t>
  </si>
  <si>
    <t xml:space="preserve">visit_other_flies</t>
  </si>
  <si>
    <t xml:space="preserve">guild (non syrphid or bombilida diptera) visitation rate to crop units (flowers, branches,etc.) [use visitation_rate_units].</t>
  </si>
  <si>
    <t xml:space="preserve">visit_beetles</t>
  </si>
  <si>
    <t xml:space="preserve">guild (coleoptera) visitation rate to crop units (flowers, branches,etc.) [use visitation_rate_units].</t>
  </si>
  <si>
    <t xml:space="preserve">visit_lepidoptera</t>
  </si>
  <si>
    <t xml:space="preserve">guild (lepidoptera: butterflies and moths) visitation rate to crop units (flowers, branches,etc.) [use visitation_rate_units].</t>
  </si>
  <si>
    <t xml:space="preserve">visit_nonbee_hymenoptera</t>
  </si>
  <si>
    <t xml:space="preserve">guild (nonbee hymenoptera: sawflies, wasps, ants, etc.) visitation rate to crop units (flowers, branches,etc.) [use visitation_rate_units].</t>
  </si>
  <si>
    <t xml:space="preserve">visit_others</t>
  </si>
  <si>
    <t xml:space="preserve">guild (other) visitation rate to crop units (flowers, branches,etc.) [use visitation_rate_units].</t>
  </si>
  <si>
    <t xml:space="preserve">Publication</t>
  </si>
  <si>
    <t xml:space="preserve">If published, DOI of the publication (preferred) or article reference if DOI not available. </t>
  </si>
  <si>
    <t xml:space="preserve">Credit</t>
  </si>
  <si>
    <t xml:space="preserve">List all authors who need to be given credit</t>
  </si>
  <si>
    <t xml:space="preserve">Email contact</t>
  </si>
  <si>
    <t xml:space="preserve">email for contacting purposes.</t>
  </si>
  <si>
    <t xml:space="preserve">abundance </t>
  </si>
  <si>
    <t xml:space="preserve">Description_(fee_text)</t>
  </si>
  <si>
    <t xml:space="preserve">Hansen et al.</t>
  </si>
  <si>
    <t xml:space="preserve">Anthophila sp1</t>
  </si>
  <si>
    <t xml:space="preserve">Other wild bees</t>
  </si>
  <si>
    <t xml:space="preserve">Plant observations</t>
  </si>
  <si>
    <t xml:space="preserve">10 m^2</t>
  </si>
  <si>
    <t xml:space="preserve">200 minutes</t>
  </si>
  <si>
    <t xml:space="preserve">At each study site,1-2 flowers within 1 m^2 quadrat on ten different trees were oserved. 15+5 minutes of observation pr tree</t>
  </si>
  <si>
    <t xml:space="preserve">Nomia (Acunomia) strigata</t>
  </si>
  <si>
    <t xml:space="preserve">Braunsapis cupulifera</t>
  </si>
  <si>
    <t xml:space="preserve">Ceratina (ceratinidia) nigrolateralis</t>
  </si>
  <si>
    <t xml:space="preserve">Apis cerana</t>
  </si>
  <si>
    <t xml:space="preserve">Honeybees</t>
  </si>
  <si>
    <t xml:space="preserve">Apis dorcata</t>
  </si>
  <si>
    <t xml:space="preserve">Apis florana</t>
  </si>
  <si>
    <t xml:space="preserve">Xylocopa (Koptortosoma) aestuans</t>
  </si>
  <si>
    <t xml:space="preserve">Xylocopa (Mesotrichia) latipes</t>
  </si>
  <si>
    <t xml:space="preserve">Geniotrigona thoracica</t>
  </si>
  <si>
    <t xml:space="preserve">Heterotrigona itama</t>
  </si>
  <si>
    <t xml:space="preserve">Tetragonula (laeviceps gr.) </t>
  </si>
  <si>
    <t xml:space="preserve">Tetragonula (pagdeni gr.)</t>
  </si>
  <si>
    <t xml:space="preserve">Tetragonula sp. </t>
  </si>
  <si>
    <t xml:space="preserve">Meliponines sp.</t>
  </si>
  <si>
    <t xml:space="preserve">Vespa Affinis</t>
  </si>
  <si>
    <t xml:space="preserve">non-bee hymenoptera</t>
  </si>
  <si>
    <t xml:space="preserve">Coleoptera sp. 1</t>
  </si>
  <si>
    <t xml:space="preserve">beetles</t>
  </si>
  <si>
    <t xml:space="preserve">Coleoptera sp. 2</t>
  </si>
  <si>
    <t xml:space="preserve">Coleoptera sp. 3</t>
  </si>
  <si>
    <t xml:space="preserve">Diptera sp. 1</t>
  </si>
  <si>
    <t xml:space="preserve">other flies</t>
  </si>
  <si>
    <t xml:space="preserve">Diptera sp. 2</t>
  </si>
  <si>
    <t xml:space="preserve">Diptera sp. 3</t>
  </si>
  <si>
    <t xml:space="preserve">Diptera sp. 4</t>
  </si>
  <si>
    <t xml:space="preserve">Formicidae sp. 1</t>
  </si>
  <si>
    <t xml:space="preserve">Formicidae sp. 3</t>
  </si>
  <si>
    <t xml:space="preserve">Formicidae sp. 4</t>
  </si>
  <si>
    <t xml:space="preserve">1=1=20 flowers</t>
  </si>
  <si>
    <t xml:space="preserve">2=2= flowers</t>
  </si>
  <si>
    <t xml:space="preserve">3=4= 20 flowers</t>
  </si>
  <si>
    <t xml:space="preserve">4=8=17 flowers</t>
  </si>
  <si>
    <t xml:space="preserve">5=11=</t>
  </si>
  <si>
    <t xml:space="preserve">6=12 =</t>
  </si>
  <si>
    <t xml:space="preserve">field_size</t>
  </si>
  <si>
    <t xml:space="preserve">mean_fruits_per_plant</t>
  </si>
  <si>
    <t xml:space="preserve">email</t>
  </si>
  <si>
    <t xml:space="preserve">Psidium guajava</t>
  </si>
  <si>
    <t xml:space="preserve">Kimju</t>
  </si>
  <si>
    <t xml:space="preserve">(3) Other Conventional Practices (conventional)</t>
  </si>
  <si>
    <t xml:space="preserve">Thailand</t>
  </si>
  <si>
    <t xml:space="preserve">6.989000 ° N</t>
  </si>
  <si>
    <t xml:space="preserve">100.616611 ° E</t>
  </si>
  <si>
    <t xml:space="preserve">Fruit set %</t>
  </si>
  <si>
    <t xml:space="preserve">Visits/flower/15 minutes</t>
  </si>
  <si>
    <t xml:space="preserve">﻿10.3390/d12060259</t>
  </si>
  <si>
    <t xml:space="preserve">Katrine Hansen, Tuanjit Sritongchuay, Benno I. Simmons and Bo Dalsgaard</t>
  </si>
  <si>
    <t xml:space="preserve">Katrinekvj@gmail.com</t>
  </si>
  <si>
    <t xml:space="preserve">7.035883 ° N</t>
  </si>
  <si>
    <t xml:space="preserve">100.280283 ° E</t>
  </si>
  <si>
    <t xml:space="preserve">7.048433 ° N</t>
  </si>
  <si>
    <t xml:space="preserve">100.449133 ° E</t>
  </si>
  <si>
    <t xml:space="preserve">6.908079 ° N</t>
  </si>
  <si>
    <t xml:space="preserve">100.502339 ° E</t>
  </si>
  <si>
    <t xml:space="preserve">7.555000 ° N</t>
  </si>
  <si>
    <t xml:space="preserve">100.130433 ° E</t>
  </si>
  <si>
    <t xml:space="preserve">7.873817 ° N</t>
  </si>
  <si>
    <t xml:space="preserve">99.885733 ° 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</si>
</sst>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300A]#,##0.00;[RED][$$-300A]\-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angal"/>
      <family val="2"/>
      <charset val="1"/>
    </font>
    <font>
      <u val="single"/>
      <sz val="10"/>
      <name val="Mangal"/>
      <family val="2"/>
      <charset val="1"/>
    </font>
    <font>
      <b val="true"/>
      <i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99FF"/>
        <bgColor rgb="FF00CCFF"/>
      </patternFill>
    </fill>
    <fill>
      <patternFill patternType="solid">
        <fgColor rgb="FF33FF99"/>
        <bgColor rgb="FF00FF66"/>
      </patternFill>
    </fill>
    <fill>
      <patternFill patternType="solid">
        <fgColor rgb="FFE6E6FF"/>
        <bgColor rgb="FFEEEEEE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EEEEEE"/>
        <bgColor rgb="FFE6E6FF"/>
      </patternFill>
    </fill>
    <fill>
      <patternFill patternType="solid">
        <fgColor rgb="FFFFF200"/>
        <bgColor rgb="FFFFFF00"/>
      </patternFill>
    </fill>
    <fill>
      <patternFill patternType="solid">
        <fgColor rgb="FFFF6600"/>
        <bgColor rgb="FFF58220"/>
      </patternFill>
    </fill>
    <fill>
      <patternFill patternType="solid">
        <fgColor rgb="FF00FF66"/>
        <bgColor rgb="FF33FF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ck"/>
      <top/>
      <bottom style="thick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27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7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2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2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4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6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7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7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8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7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7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8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27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0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0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9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1"/>
    <cellStyle name="Heading1 1" xfId="22"/>
    <cellStyle name="Result" xfId="23"/>
    <cellStyle name="Result 1" xfId="24"/>
    <cellStyle name="Result2" xfId="25"/>
    <cellStyle name="Result2 1" xfId="26"/>
    <cellStyle name="Excel Built-in Normal" xfId="27"/>
    <cellStyle name="*unknown*" xfId="20" builtinId="8"/>
  </cellStyles>
  <colors>
    <indexedColors>
      <rgbColor rgb="FF000000"/>
      <rgbColor rgb="FFEEEEEE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FF99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Katrinekvj@gmail.com" TargetMode="External"/><Relationship Id="rId2" Type="http://schemas.openxmlformats.org/officeDocument/2006/relationships/hyperlink" Target="mailto:Katrinekvj@gmail.com" TargetMode="External"/><Relationship Id="rId3" Type="http://schemas.openxmlformats.org/officeDocument/2006/relationships/hyperlink" Target="mailto:Katrinekvj@gmail.com" TargetMode="External"/><Relationship Id="rId4" Type="http://schemas.openxmlformats.org/officeDocument/2006/relationships/hyperlink" Target="mailto:Katrinekvj@gmail.com" TargetMode="External"/><Relationship Id="rId5" Type="http://schemas.openxmlformats.org/officeDocument/2006/relationships/hyperlink" Target="mailto:Katrinekvj@gmail.com" TargetMode="External"/><Relationship Id="rId6" Type="http://schemas.openxmlformats.org/officeDocument/2006/relationships/hyperlink" Target="mailto:Katrinekvj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4"/>
  <sheetViews>
    <sheetView showFormulas="false" showGridLines="true" showRowColHeaders="true" showZeros="true" rightToLeft="false" tabSelected="false" showOutlineSymbols="true" defaultGridColor="true" view="normal" topLeftCell="B60" colorId="64" zoomScale="125" zoomScaleNormal="125" zoomScalePageLayoutView="100" workbookViewId="0">
      <selection pane="topLeft" activeCell="C28" activeCellId="0" sqref="C28"/>
    </sheetView>
  </sheetViews>
  <sheetFormatPr defaultColWidth="11.515625" defaultRowHeight="13" zeroHeight="false" outlineLevelRow="0" outlineLevelCol="0"/>
  <cols>
    <col collapsed="false" customWidth="true" hidden="false" outlineLevel="0" max="1" min="1" style="1" width="34.83"/>
    <col collapsed="false" customWidth="true" hidden="false" outlineLevel="0" max="2" min="2" style="2" width="37.17"/>
    <col collapsed="false" customWidth="true" hidden="false" outlineLevel="0" max="3" min="3" style="3" width="119.33"/>
    <col collapsed="false" customWidth="false" hidden="false" outlineLevel="0" max="64" min="4" style="3" width="11.5"/>
  </cols>
  <sheetData>
    <row r="1" customFormat="false" ht="13" hidden="false" customHeight="false" outlineLevel="0" collapsed="false">
      <c r="A1" s="4"/>
      <c r="B1" s="5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customFormat="false" ht="13" hidden="false" customHeight="false" outlineLevel="0" collapsed="false">
      <c r="A2" s="4"/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customFormat="false" ht="13" hidden="false" customHeight="false" outlineLevel="0" collapsed="false">
      <c r="A3" s="4"/>
      <c r="B3" s="5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customFormat="false" ht="13" hidden="false" customHeight="false" outlineLevel="0" collapsed="false">
      <c r="A4" s="4"/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customFormat="false" ht="13" hidden="false" customHeight="false" outlineLevel="0" collapsed="false">
      <c r="A5" s="8" t="s">
        <v>0</v>
      </c>
      <c r="B5" s="9" t="s">
        <v>1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customFormat="false" ht="13" hidden="false" customHeight="false" outlineLevel="0" collapsed="false">
      <c r="A6" s="10" t="s">
        <v>2</v>
      </c>
      <c r="B6" s="11" t="s">
        <v>3</v>
      </c>
      <c r="C6" s="1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customFormat="false" ht="13" hidden="false" customHeight="false" outlineLevel="0" collapsed="false">
      <c r="A7" s="13" t="s">
        <v>4</v>
      </c>
      <c r="B7" s="11" t="s">
        <v>5</v>
      </c>
      <c r="C7" s="12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customFormat="false" ht="13" hidden="false" customHeight="false" outlineLevel="0" collapsed="false">
      <c r="A8" s="14" t="s">
        <v>6</v>
      </c>
      <c r="B8" s="11" t="s">
        <v>7</v>
      </c>
      <c r="C8" s="1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customFormat="false" ht="13" hidden="false" customHeight="false" outlineLevel="0" collapsed="false">
      <c r="A9" s="4"/>
      <c r="B9" s="15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3" hidden="false" customHeight="false" outlineLevel="0" collapsed="false">
      <c r="A10" s="8" t="s">
        <v>8</v>
      </c>
      <c r="B10" s="16" t="s">
        <v>9</v>
      </c>
      <c r="C10" s="17" t="s">
        <v>10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4" hidden="false" customHeight="false" outlineLevel="0" collapsed="false">
      <c r="A11" s="18"/>
      <c r="B11" s="19" t="s">
        <v>11</v>
      </c>
      <c r="C11" s="20" t="s">
        <v>12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customFormat="false" ht="28" hidden="false" customHeight="false" outlineLevel="0" collapsed="false">
      <c r="A12" s="21" t="s">
        <v>13</v>
      </c>
      <c r="B12" s="19" t="s">
        <v>14</v>
      </c>
      <c r="C12" s="22" t="s">
        <v>15</v>
      </c>
    </row>
    <row r="13" customFormat="false" ht="13" hidden="false" customHeight="false" outlineLevel="0" collapsed="false">
      <c r="A13" s="23"/>
      <c r="B13" s="24" t="s">
        <v>16</v>
      </c>
      <c r="C13" s="20" t="s">
        <v>17</v>
      </c>
    </row>
    <row r="14" customFormat="false" ht="13" hidden="false" customHeight="false" outlineLevel="0" collapsed="false">
      <c r="A14" s="23"/>
      <c r="B14" s="24" t="s">
        <v>18</v>
      </c>
      <c r="C14" s="20" t="s">
        <v>19</v>
      </c>
    </row>
    <row r="15" customFormat="false" ht="28" hidden="false" customHeight="false" outlineLevel="0" collapsed="false">
      <c r="A15" s="23"/>
      <c r="B15" s="24" t="s">
        <v>20</v>
      </c>
      <c r="C15" s="22" t="s">
        <v>21</v>
      </c>
    </row>
    <row r="16" customFormat="false" ht="28" hidden="false" customHeight="false" outlineLevel="0" collapsed="false">
      <c r="A16" s="23"/>
      <c r="B16" s="24" t="s">
        <v>22</v>
      </c>
      <c r="C16" s="22" t="s">
        <v>23</v>
      </c>
    </row>
    <row r="17" customFormat="false" ht="28" hidden="false" customHeight="false" outlineLevel="0" collapsed="false">
      <c r="A17" s="23"/>
      <c r="B17" s="24" t="s">
        <v>24</v>
      </c>
      <c r="C17" s="22" t="s">
        <v>25</v>
      </c>
    </row>
    <row r="18" customFormat="false" ht="28" hidden="false" customHeight="false" outlineLevel="0" collapsed="false">
      <c r="A18" s="23"/>
      <c r="B18" s="24" t="s">
        <v>26</v>
      </c>
      <c r="C18" s="22" t="s">
        <v>27</v>
      </c>
    </row>
    <row r="19" customFormat="false" ht="28" hidden="false" customHeight="false" outlineLevel="0" collapsed="false">
      <c r="A19" s="23"/>
      <c r="B19" s="25" t="s">
        <v>28</v>
      </c>
      <c r="C19" s="22" t="s">
        <v>29</v>
      </c>
    </row>
    <row r="20" customFormat="false" ht="28" hidden="false" customHeight="false" outlineLevel="0" collapsed="false">
      <c r="A20" s="23"/>
      <c r="B20" s="24" t="s">
        <v>30</v>
      </c>
      <c r="C20" s="22" t="s">
        <v>31</v>
      </c>
    </row>
    <row r="21" customFormat="false" ht="13" hidden="false" customHeight="false" outlineLevel="0" collapsed="false">
      <c r="A21" s="7"/>
    </row>
    <row r="22" customFormat="false" ht="13" hidden="false" customHeight="false" outlineLevel="0" collapsed="false">
      <c r="A22" s="7"/>
    </row>
    <row r="23" customFormat="false" ht="13" hidden="false" customHeight="false" outlineLevel="0" collapsed="false">
      <c r="A23" s="8" t="s">
        <v>8</v>
      </c>
      <c r="B23" s="16" t="s">
        <v>9</v>
      </c>
      <c r="C23" s="26" t="s">
        <v>10</v>
      </c>
    </row>
    <row r="24" customFormat="false" ht="14" hidden="false" customHeight="false" outlineLevel="0" collapsed="false">
      <c r="A24" s="18"/>
      <c r="B24" s="19" t="s">
        <v>11</v>
      </c>
      <c r="C24" s="20" t="s">
        <v>12</v>
      </c>
    </row>
    <row r="25" customFormat="false" ht="28" hidden="false" customHeight="false" outlineLevel="0" collapsed="false">
      <c r="A25" s="27" t="s">
        <v>32</v>
      </c>
      <c r="B25" s="19" t="s">
        <v>14</v>
      </c>
      <c r="C25" s="22" t="s">
        <v>33</v>
      </c>
    </row>
    <row r="26" customFormat="false" ht="14" hidden="false" customHeight="false" outlineLevel="0" collapsed="false">
      <c r="A26" s="28"/>
      <c r="B26" s="24" t="s">
        <v>34</v>
      </c>
      <c r="C26" s="22" t="s">
        <v>35</v>
      </c>
    </row>
    <row r="27" customFormat="false" ht="13" hidden="false" customHeight="false" outlineLevel="0" collapsed="false">
      <c r="A27" s="28"/>
      <c r="B27" s="24" t="s">
        <v>36</v>
      </c>
      <c r="C27" s="20" t="s">
        <v>37</v>
      </c>
    </row>
    <row r="28" customFormat="false" ht="28" hidden="false" customHeight="false" outlineLevel="0" collapsed="false">
      <c r="A28" s="28"/>
      <c r="B28" s="24" t="s">
        <v>38</v>
      </c>
      <c r="C28" s="22" t="s">
        <v>39</v>
      </c>
    </row>
    <row r="29" customFormat="false" ht="13" hidden="false" customHeight="false" outlineLevel="0" collapsed="false">
      <c r="A29" s="28"/>
      <c r="B29" s="24" t="s">
        <v>40</v>
      </c>
      <c r="C29" s="20" t="s">
        <v>41</v>
      </c>
    </row>
    <row r="30" customFormat="false" ht="13" hidden="false" customHeight="false" outlineLevel="0" collapsed="false">
      <c r="A30" s="28"/>
      <c r="B30" s="24" t="s">
        <v>42</v>
      </c>
      <c r="C30" s="20" t="s">
        <v>43</v>
      </c>
    </row>
    <row r="31" customFormat="false" ht="13" hidden="false" customHeight="false" outlineLevel="0" collapsed="false">
      <c r="A31" s="28"/>
      <c r="B31" s="24" t="s">
        <v>44</v>
      </c>
      <c r="C31" s="20" t="s">
        <v>45</v>
      </c>
    </row>
    <row r="32" customFormat="false" ht="13" hidden="false" customHeight="false" outlineLevel="0" collapsed="false">
      <c r="A32" s="28"/>
      <c r="B32" s="24" t="s">
        <v>46</v>
      </c>
      <c r="C32" s="20" t="s">
        <v>47</v>
      </c>
    </row>
    <row r="33" customFormat="false" ht="13" hidden="false" customHeight="false" outlineLevel="0" collapsed="false">
      <c r="A33" s="28"/>
      <c r="B33" s="24" t="s">
        <v>48</v>
      </c>
      <c r="C33" s="20" t="s">
        <v>49</v>
      </c>
    </row>
    <row r="34" customFormat="false" ht="13" hidden="false" customHeight="false" outlineLevel="0" collapsed="false">
      <c r="A34" s="28"/>
      <c r="B34" s="24" t="s">
        <v>50</v>
      </c>
      <c r="C34" s="20" t="s">
        <v>51</v>
      </c>
    </row>
    <row r="35" customFormat="false" ht="13" hidden="false" customHeight="false" outlineLevel="0" collapsed="false">
      <c r="A35" s="28"/>
      <c r="B35" s="24" t="s">
        <v>52</v>
      </c>
      <c r="C35" s="20" t="s">
        <v>53</v>
      </c>
    </row>
    <row r="36" customFormat="false" ht="14" hidden="false" customHeight="false" outlineLevel="0" collapsed="false">
      <c r="A36" s="28"/>
      <c r="B36" s="19" t="s">
        <v>54</v>
      </c>
      <c r="C36" s="20" t="s">
        <v>55</v>
      </c>
    </row>
    <row r="37" customFormat="false" ht="14" hidden="false" customHeight="false" outlineLevel="0" collapsed="false">
      <c r="A37" s="28"/>
      <c r="B37" s="19" t="s">
        <v>56</v>
      </c>
      <c r="C37" s="20" t="s">
        <v>57</v>
      </c>
    </row>
    <row r="38" customFormat="false" ht="14" hidden="false" customHeight="false" outlineLevel="0" collapsed="false">
      <c r="A38" s="28"/>
      <c r="B38" s="19" t="s">
        <v>58</v>
      </c>
      <c r="C38" s="20" t="s">
        <v>59</v>
      </c>
    </row>
    <row r="39" customFormat="false" ht="14" hidden="false" customHeight="false" outlineLevel="0" collapsed="false">
      <c r="A39" s="28"/>
      <c r="B39" s="19" t="s">
        <v>60</v>
      </c>
      <c r="C39" s="20" t="s">
        <v>57</v>
      </c>
    </row>
    <row r="40" customFormat="false" ht="14" hidden="false" customHeight="false" outlineLevel="0" collapsed="false">
      <c r="A40" s="28"/>
      <c r="B40" s="19" t="s">
        <v>61</v>
      </c>
      <c r="C40" s="20" t="s">
        <v>62</v>
      </c>
    </row>
    <row r="41" customFormat="false" ht="14" hidden="false" customHeight="false" outlineLevel="0" collapsed="false">
      <c r="A41" s="28"/>
      <c r="B41" s="19" t="s">
        <v>63</v>
      </c>
      <c r="C41" s="20" t="s">
        <v>64</v>
      </c>
    </row>
    <row r="42" customFormat="false" ht="14" hidden="false" customHeight="false" outlineLevel="0" collapsed="false">
      <c r="A42" s="28"/>
      <c r="B42" s="19" t="s">
        <v>65</v>
      </c>
      <c r="C42" s="20" t="s">
        <v>66</v>
      </c>
    </row>
    <row r="43" customFormat="false" ht="14" hidden="false" customHeight="false" outlineLevel="0" collapsed="false">
      <c r="A43" s="28"/>
      <c r="B43" s="19" t="s">
        <v>67</v>
      </c>
      <c r="C43" s="20" t="s">
        <v>68</v>
      </c>
    </row>
    <row r="44" customFormat="false" ht="14" hidden="false" customHeight="false" outlineLevel="0" collapsed="false">
      <c r="A44" s="29" t="s">
        <v>69</v>
      </c>
      <c r="B44" s="30" t="s">
        <v>70</v>
      </c>
      <c r="C44" s="20" t="s">
        <v>71</v>
      </c>
    </row>
    <row r="45" customFormat="false" ht="13" hidden="false" customHeight="false" outlineLevel="0" collapsed="false">
      <c r="A45" s="29"/>
      <c r="B45" s="31" t="s">
        <v>72</v>
      </c>
      <c r="C45" s="20" t="s">
        <v>73</v>
      </c>
    </row>
    <row r="46" customFormat="false" ht="14" hidden="false" customHeight="false" outlineLevel="0" collapsed="false">
      <c r="A46" s="29"/>
      <c r="B46" s="32" t="s">
        <v>74</v>
      </c>
      <c r="C46" s="20" t="s">
        <v>75</v>
      </c>
    </row>
    <row r="47" customFormat="false" ht="14" hidden="false" customHeight="false" outlineLevel="0" collapsed="false">
      <c r="A47" s="29"/>
      <c r="B47" s="32" t="s">
        <v>76</v>
      </c>
      <c r="C47" s="20" t="s">
        <v>77</v>
      </c>
    </row>
    <row r="48" customFormat="false" ht="14" hidden="false" customHeight="false" outlineLevel="0" collapsed="false">
      <c r="A48" s="29"/>
      <c r="B48" s="32" t="s">
        <v>78</v>
      </c>
      <c r="C48" s="20" t="s">
        <v>79</v>
      </c>
    </row>
    <row r="49" customFormat="false" ht="13" hidden="false" customHeight="false" outlineLevel="0" collapsed="false">
      <c r="A49" s="29"/>
      <c r="B49" s="33" t="s">
        <v>80</v>
      </c>
      <c r="C49" s="20" t="s">
        <v>81</v>
      </c>
    </row>
    <row r="50" customFormat="false" ht="12.75" hidden="false" customHeight="true" outlineLevel="0" collapsed="false">
      <c r="A50" s="34" t="s">
        <v>82</v>
      </c>
      <c r="B50" s="35" t="s">
        <v>83</v>
      </c>
      <c r="C50" s="20" t="s">
        <v>84</v>
      </c>
    </row>
    <row r="51" customFormat="false" ht="12.75" hidden="false" customHeight="true" outlineLevel="0" collapsed="false">
      <c r="A51" s="34"/>
      <c r="B51" s="36" t="s">
        <v>85</v>
      </c>
      <c r="C51" s="20" t="s">
        <v>86</v>
      </c>
    </row>
    <row r="52" customFormat="false" ht="13" hidden="false" customHeight="false" outlineLevel="0" collapsed="false">
      <c r="A52" s="34"/>
      <c r="B52" s="36" t="s">
        <v>87</v>
      </c>
      <c r="C52" s="20" t="s">
        <v>88</v>
      </c>
    </row>
    <row r="53" customFormat="false" ht="13" hidden="false" customHeight="false" outlineLevel="0" collapsed="false">
      <c r="A53" s="34"/>
      <c r="B53" s="36" t="s">
        <v>89</v>
      </c>
      <c r="C53" s="20" t="s">
        <v>90</v>
      </c>
    </row>
    <row r="54" customFormat="false" ht="42" hidden="false" customHeight="false" outlineLevel="0" collapsed="false">
      <c r="A54" s="34"/>
      <c r="B54" s="37" t="s">
        <v>22</v>
      </c>
      <c r="C54" s="22" t="s">
        <v>91</v>
      </c>
    </row>
    <row r="55" customFormat="false" ht="14" hidden="false" customHeight="false" outlineLevel="0" collapsed="false">
      <c r="A55" s="34"/>
      <c r="B55" s="37" t="s">
        <v>92</v>
      </c>
      <c r="C55" s="20" t="s">
        <v>93</v>
      </c>
    </row>
    <row r="56" customFormat="false" ht="14" hidden="false" customHeight="false" outlineLevel="0" collapsed="false">
      <c r="A56" s="34"/>
      <c r="B56" s="37" t="s">
        <v>94</v>
      </c>
      <c r="C56" s="20" t="s">
        <v>95</v>
      </c>
    </row>
    <row r="57" customFormat="false" ht="14" hidden="false" customHeight="false" outlineLevel="0" collapsed="false">
      <c r="A57" s="34"/>
      <c r="B57" s="37" t="s">
        <v>96</v>
      </c>
      <c r="C57" s="20" t="s">
        <v>97</v>
      </c>
    </row>
    <row r="58" customFormat="false" ht="14" hidden="false" customHeight="false" outlineLevel="0" collapsed="false">
      <c r="A58" s="34"/>
      <c r="B58" s="37" t="s">
        <v>98</v>
      </c>
      <c r="C58" s="20" t="s">
        <v>99</v>
      </c>
    </row>
    <row r="59" customFormat="false" ht="14" hidden="false" customHeight="false" outlineLevel="0" collapsed="false">
      <c r="A59" s="34"/>
      <c r="B59" s="37" t="s">
        <v>100</v>
      </c>
      <c r="C59" s="20" t="s">
        <v>101</v>
      </c>
    </row>
    <row r="60" customFormat="false" ht="14" hidden="false" customHeight="false" outlineLevel="0" collapsed="false">
      <c r="A60" s="34"/>
      <c r="B60" s="37" t="s">
        <v>102</v>
      </c>
      <c r="C60" s="20" t="s">
        <v>103</v>
      </c>
    </row>
    <row r="61" customFormat="false" ht="14" hidden="false" customHeight="false" outlineLevel="0" collapsed="false">
      <c r="A61" s="34"/>
      <c r="B61" s="37" t="s">
        <v>104</v>
      </c>
      <c r="C61" s="20" t="s">
        <v>105</v>
      </c>
    </row>
    <row r="62" customFormat="false" ht="14" hidden="false" customHeight="false" outlineLevel="0" collapsed="false">
      <c r="A62" s="34"/>
      <c r="B62" s="37" t="s">
        <v>106</v>
      </c>
      <c r="C62" s="20" t="s">
        <v>107</v>
      </c>
    </row>
    <row r="63" customFormat="false" ht="14" hidden="false" customHeight="false" outlineLevel="0" collapsed="false">
      <c r="A63" s="34"/>
      <c r="B63" s="37" t="s">
        <v>108</v>
      </c>
      <c r="C63" s="20" t="s">
        <v>109</v>
      </c>
    </row>
    <row r="64" customFormat="false" ht="13" hidden="false" customHeight="false" outlineLevel="0" collapsed="false">
      <c r="A64" s="34"/>
      <c r="B64" s="36" t="s">
        <v>110</v>
      </c>
      <c r="C64" s="20" t="s">
        <v>111</v>
      </c>
    </row>
    <row r="65" customFormat="false" ht="28" hidden="false" customHeight="false" outlineLevel="0" collapsed="false">
      <c r="A65" s="34"/>
      <c r="B65" s="36" t="s">
        <v>24</v>
      </c>
      <c r="C65" s="22" t="s">
        <v>112</v>
      </c>
    </row>
    <row r="66" customFormat="false" ht="28" hidden="false" customHeight="false" outlineLevel="0" collapsed="false">
      <c r="A66" s="34"/>
      <c r="B66" s="38" t="s">
        <v>26</v>
      </c>
      <c r="C66" s="22" t="s">
        <v>113</v>
      </c>
    </row>
    <row r="67" customFormat="false" ht="28" hidden="false" customHeight="false" outlineLevel="0" collapsed="false">
      <c r="A67" s="39" t="s">
        <v>114</v>
      </c>
      <c r="B67" s="40" t="s">
        <v>115</v>
      </c>
      <c r="C67" s="22" t="s">
        <v>116</v>
      </c>
    </row>
    <row r="68" customFormat="false" ht="14" hidden="false" customHeight="false" outlineLevel="0" collapsed="false">
      <c r="A68" s="39"/>
      <c r="B68" s="41" t="s">
        <v>117</v>
      </c>
      <c r="C68" s="22" t="s">
        <v>118</v>
      </c>
    </row>
    <row r="69" customFormat="false" ht="14" hidden="false" customHeight="false" outlineLevel="0" collapsed="false">
      <c r="A69" s="39" t="s">
        <v>119</v>
      </c>
      <c r="B69" s="42" t="s">
        <v>120</v>
      </c>
      <c r="C69" s="20" t="s">
        <v>121</v>
      </c>
    </row>
    <row r="70" customFormat="false" ht="14" hidden="false" customHeight="false" outlineLevel="0" collapsed="false">
      <c r="A70" s="39"/>
      <c r="B70" s="42" t="s">
        <v>122</v>
      </c>
      <c r="C70" s="20" t="s">
        <v>123</v>
      </c>
    </row>
    <row r="71" customFormat="false" ht="14" hidden="false" customHeight="false" outlineLevel="0" collapsed="false">
      <c r="A71" s="39"/>
      <c r="B71" s="42" t="s">
        <v>124</v>
      </c>
      <c r="C71" s="20" t="s">
        <v>125</v>
      </c>
    </row>
    <row r="72" customFormat="false" ht="14" hidden="false" customHeight="false" outlineLevel="0" collapsed="false">
      <c r="A72" s="39"/>
      <c r="B72" s="42" t="s">
        <v>126</v>
      </c>
      <c r="C72" s="20" t="s">
        <v>127</v>
      </c>
    </row>
    <row r="73" customFormat="false" ht="14" hidden="false" customHeight="false" outlineLevel="0" collapsed="false">
      <c r="A73" s="39"/>
      <c r="B73" s="42" t="s">
        <v>128</v>
      </c>
      <c r="C73" s="20" t="s">
        <v>129</v>
      </c>
    </row>
    <row r="74" customFormat="false" ht="14" hidden="false" customHeight="false" outlineLevel="0" collapsed="false">
      <c r="A74" s="39"/>
      <c r="B74" s="42" t="s">
        <v>130</v>
      </c>
      <c r="C74" s="20" t="s">
        <v>131</v>
      </c>
    </row>
    <row r="75" customFormat="false" ht="14" hidden="false" customHeight="false" outlineLevel="0" collapsed="false">
      <c r="A75" s="39"/>
      <c r="B75" s="42" t="s">
        <v>132</v>
      </c>
      <c r="C75" s="20" t="s">
        <v>133</v>
      </c>
    </row>
    <row r="76" customFormat="false" ht="14" hidden="false" customHeight="false" outlineLevel="0" collapsed="false">
      <c r="A76" s="39"/>
      <c r="B76" s="42" t="s">
        <v>134</v>
      </c>
      <c r="C76" s="22" t="s">
        <v>135</v>
      </c>
    </row>
    <row r="77" customFormat="false" ht="14" hidden="false" customHeight="false" outlineLevel="0" collapsed="false">
      <c r="A77" s="39"/>
      <c r="B77" s="42" t="s">
        <v>136</v>
      </c>
      <c r="C77" s="22" t="s">
        <v>137</v>
      </c>
    </row>
    <row r="78" customFormat="false" ht="13" hidden="false" customHeight="false" outlineLevel="0" collapsed="false">
      <c r="A78" s="39"/>
      <c r="B78" s="43" t="s">
        <v>138</v>
      </c>
      <c r="C78" s="20" t="s">
        <v>139</v>
      </c>
    </row>
    <row r="79" customFormat="false" ht="14" hidden="false" customHeight="false" outlineLevel="0" collapsed="false">
      <c r="A79" s="44"/>
      <c r="B79" s="19" t="s">
        <v>140</v>
      </c>
      <c r="C79" s="20" t="s">
        <v>141</v>
      </c>
    </row>
    <row r="80" customFormat="false" ht="14" hidden="false" customHeight="false" outlineLevel="0" collapsed="false">
      <c r="A80" s="44"/>
      <c r="B80" s="19" t="s">
        <v>142</v>
      </c>
      <c r="C80" s="20" t="s">
        <v>143</v>
      </c>
    </row>
    <row r="81" customFormat="false" ht="14" hidden="false" customHeight="false" outlineLevel="0" collapsed="false">
      <c r="A81" s="44"/>
      <c r="B81" s="19" t="s">
        <v>144</v>
      </c>
      <c r="C81" s="20" t="s">
        <v>145</v>
      </c>
    </row>
    <row r="82" customFormat="false" ht="13" hidden="false" customHeight="false" outlineLevel="0" collapsed="false">
      <c r="A82" s="3"/>
      <c r="B82" s="45"/>
    </row>
    <row r="93" customFormat="false" ht="13" hidden="false" customHeight="false" outlineLevel="0" collapsed="false">
      <c r="A93" s="3"/>
    </row>
    <row r="94" customFormat="false" ht="13" hidden="false" customHeight="false" outlineLevel="0" collapsed="false">
      <c r="A94" s="3"/>
    </row>
  </sheetData>
  <mergeCells count="3">
    <mergeCell ref="A44:A49"/>
    <mergeCell ref="A50:A66"/>
    <mergeCell ref="A67:A7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I1" colorId="64" zoomScale="119" zoomScaleNormal="119" zoomScalePageLayoutView="100" workbookViewId="0">
      <selection pane="topLeft" activeCell="D30" activeCellId="0" sqref="D30"/>
    </sheetView>
  </sheetViews>
  <sheetFormatPr defaultColWidth="11.6796875" defaultRowHeight="13" zeroHeight="false" outlineLevelRow="0" outlineLevelCol="0"/>
  <cols>
    <col collapsed="false" customWidth="true" hidden="false" outlineLevel="0" max="2" min="1" style="46" width="11.5"/>
    <col collapsed="false" customWidth="true" hidden="false" outlineLevel="0" max="3" min="3" style="46" width="28.84"/>
    <col collapsed="false" customWidth="true" hidden="false" outlineLevel="0" max="4" min="4" style="46" width="13.66"/>
    <col collapsed="false" customWidth="true" hidden="false" outlineLevel="0" max="5" min="5" style="46" width="16.83"/>
    <col collapsed="false" customWidth="true" hidden="false" outlineLevel="0" max="6" min="6" style="46" width="11.5"/>
    <col collapsed="false" customWidth="true" hidden="false" outlineLevel="0" max="7" min="7" style="46" width="20.99"/>
    <col collapsed="false" customWidth="true" hidden="false" outlineLevel="0" max="8" min="8" style="46" width="19.33"/>
    <col collapsed="false" customWidth="true" hidden="false" outlineLevel="0" max="9" min="9" style="46" width="22.5"/>
    <col collapsed="false" customWidth="true" hidden="false" outlineLevel="0" max="10" min="10" style="46" width="22.83"/>
    <col collapsed="false" customWidth="true" hidden="false" outlineLevel="0" max="11" min="11" style="46" width="14.16"/>
    <col collapsed="false" customWidth="true" hidden="false" outlineLevel="0" max="12" min="12" style="46" width="13.66"/>
    <col collapsed="false" customWidth="true" hidden="false" outlineLevel="0" max="13" min="13" style="46" width="13.83"/>
    <col collapsed="false" customWidth="true" hidden="false" outlineLevel="0" max="64" min="14" style="46" width="11.5"/>
  </cols>
  <sheetData>
    <row r="1" s="51" customFormat="true" ht="14" hidden="false" customHeight="false" outlineLevel="0" collapsed="false">
      <c r="A1" s="47" t="s">
        <v>11</v>
      </c>
      <c r="B1" s="48" t="s">
        <v>14</v>
      </c>
      <c r="C1" s="47" t="s">
        <v>16</v>
      </c>
      <c r="D1" s="47" t="s">
        <v>18</v>
      </c>
      <c r="E1" s="47" t="s">
        <v>20</v>
      </c>
      <c r="F1" s="47" t="s">
        <v>146</v>
      </c>
      <c r="G1" s="47" t="s">
        <v>24</v>
      </c>
      <c r="H1" s="47" t="s">
        <v>26</v>
      </c>
      <c r="I1" s="49" t="s">
        <v>28</v>
      </c>
      <c r="J1" s="47" t="s">
        <v>147</v>
      </c>
      <c r="K1" s="50"/>
      <c r="L1" s="50"/>
      <c r="M1" s="50"/>
    </row>
    <row r="2" customFormat="false" ht="13" hidden="false" customHeight="false" outlineLevel="0" collapsed="false">
      <c r="A2" s="46" t="s">
        <v>148</v>
      </c>
      <c r="B2" s="46" t="n">
        <v>4</v>
      </c>
      <c r="C2" s="46" t="s">
        <v>149</v>
      </c>
      <c r="D2" s="46" t="s">
        <v>150</v>
      </c>
      <c r="E2" s="46" t="s">
        <v>151</v>
      </c>
      <c r="F2" s="46" t="n">
        <v>4</v>
      </c>
      <c r="G2" s="46" t="s">
        <v>152</v>
      </c>
      <c r="H2" s="46" t="s">
        <v>153</v>
      </c>
      <c r="I2" s="46" t="n">
        <v>17</v>
      </c>
      <c r="J2" s="46" t="s">
        <v>154</v>
      </c>
    </row>
    <row r="3" customFormat="false" ht="13" hidden="false" customHeight="false" outlineLevel="0" collapsed="false">
      <c r="A3" s="46" t="s">
        <v>148</v>
      </c>
      <c r="B3" s="46" t="n">
        <v>4</v>
      </c>
      <c r="C3" s="46" t="s">
        <v>155</v>
      </c>
      <c r="D3" s="46" t="s">
        <v>150</v>
      </c>
      <c r="E3" s="46" t="s">
        <v>151</v>
      </c>
      <c r="F3" s="46" t="n">
        <v>5</v>
      </c>
      <c r="G3" s="46" t="s">
        <v>152</v>
      </c>
      <c r="H3" s="46" t="s">
        <v>153</v>
      </c>
      <c r="I3" s="46" t="n">
        <v>17</v>
      </c>
      <c r="J3" s="46" t="s">
        <v>154</v>
      </c>
    </row>
    <row r="4" customFormat="false" ht="13" hidden="false" customHeight="false" outlineLevel="0" collapsed="false">
      <c r="A4" s="46" t="s">
        <v>148</v>
      </c>
      <c r="B4" s="46" t="n">
        <v>4</v>
      </c>
      <c r="C4" s="46" t="s">
        <v>156</v>
      </c>
      <c r="D4" s="46" t="s">
        <v>150</v>
      </c>
      <c r="E4" s="46" t="s">
        <v>151</v>
      </c>
      <c r="F4" s="46" t="n">
        <v>7</v>
      </c>
      <c r="G4" s="46" t="s">
        <v>152</v>
      </c>
      <c r="H4" s="46" t="s">
        <v>153</v>
      </c>
      <c r="I4" s="46" t="n">
        <v>17</v>
      </c>
      <c r="J4" s="46" t="s">
        <v>154</v>
      </c>
    </row>
    <row r="5" customFormat="false" ht="13" hidden="false" customHeight="false" outlineLevel="0" collapsed="false">
      <c r="A5" s="46" t="s">
        <v>148</v>
      </c>
      <c r="B5" s="46" t="n">
        <v>4</v>
      </c>
      <c r="C5" s="46" t="s">
        <v>157</v>
      </c>
      <c r="D5" s="46" t="s">
        <v>150</v>
      </c>
      <c r="E5" s="46" t="s">
        <v>151</v>
      </c>
      <c r="F5" s="46" t="n">
        <v>10</v>
      </c>
      <c r="G5" s="46" t="s">
        <v>152</v>
      </c>
      <c r="H5" s="46" t="s">
        <v>153</v>
      </c>
      <c r="I5" s="46" t="n">
        <v>17</v>
      </c>
      <c r="J5" s="46" t="s">
        <v>154</v>
      </c>
    </row>
    <row r="6" customFormat="false" ht="13" hidden="false" customHeight="false" outlineLevel="0" collapsed="false">
      <c r="A6" s="46" t="s">
        <v>148</v>
      </c>
      <c r="B6" s="52" t="n">
        <v>1</v>
      </c>
      <c r="C6" s="46" t="s">
        <v>158</v>
      </c>
      <c r="D6" s="46" t="s">
        <v>159</v>
      </c>
      <c r="E6" s="46" t="s">
        <v>151</v>
      </c>
      <c r="F6" s="46" t="n">
        <f aca="false">3+2+1</f>
        <v>6</v>
      </c>
      <c r="G6" s="46" t="s">
        <v>152</v>
      </c>
      <c r="H6" s="46" t="s">
        <v>153</v>
      </c>
      <c r="I6" s="46" t="n">
        <v>20</v>
      </c>
      <c r="J6" s="46" t="s">
        <v>154</v>
      </c>
    </row>
    <row r="7" customFormat="false" ht="13" hidden="false" customHeight="false" outlineLevel="0" collapsed="false">
      <c r="A7" s="46" t="s">
        <v>148</v>
      </c>
      <c r="B7" s="52" t="n">
        <v>2</v>
      </c>
      <c r="C7" s="46" t="s">
        <v>158</v>
      </c>
      <c r="D7" s="46" t="s">
        <v>159</v>
      </c>
      <c r="E7" s="46" t="s">
        <v>151</v>
      </c>
      <c r="F7" s="46" t="n">
        <f aca="false">16+(21+17+4)</f>
        <v>58</v>
      </c>
      <c r="G7" s="46" t="s">
        <v>152</v>
      </c>
      <c r="H7" s="46" t="s">
        <v>153</v>
      </c>
      <c r="I7" s="46" t="n">
        <v>18</v>
      </c>
      <c r="J7" s="46" t="s">
        <v>154</v>
      </c>
    </row>
    <row r="8" customFormat="false" ht="13" hidden="false" customHeight="false" outlineLevel="0" collapsed="false">
      <c r="A8" s="46" t="s">
        <v>148</v>
      </c>
      <c r="B8" s="52" t="n">
        <v>3</v>
      </c>
      <c r="C8" s="46" t="s">
        <v>158</v>
      </c>
      <c r="D8" s="46" t="s">
        <v>159</v>
      </c>
      <c r="E8" s="46" t="s">
        <v>151</v>
      </c>
      <c r="F8" s="46" t="n">
        <f aca="false">(36+7+1)+10</f>
        <v>54</v>
      </c>
      <c r="G8" s="46" t="s">
        <v>152</v>
      </c>
      <c r="H8" s="46" t="s">
        <v>153</v>
      </c>
      <c r="I8" s="46" t="n">
        <v>20</v>
      </c>
      <c r="J8" s="46" t="s">
        <v>154</v>
      </c>
    </row>
    <row r="9" customFormat="false" ht="13" hidden="false" customHeight="false" outlineLevel="0" collapsed="false">
      <c r="A9" s="46" t="s">
        <v>148</v>
      </c>
      <c r="B9" s="52" t="n">
        <v>5</v>
      </c>
      <c r="C9" s="46" t="s">
        <v>158</v>
      </c>
      <c r="D9" s="46" t="s">
        <v>159</v>
      </c>
      <c r="E9" s="46" t="s">
        <v>151</v>
      </c>
      <c r="F9" s="46" t="n">
        <f aca="false">1+5</f>
        <v>6</v>
      </c>
      <c r="G9" s="46" t="s">
        <v>152</v>
      </c>
      <c r="H9" s="46" t="s">
        <v>153</v>
      </c>
      <c r="I9" s="46" t="n">
        <v>19</v>
      </c>
      <c r="J9" s="46" t="s">
        <v>154</v>
      </c>
    </row>
    <row r="10" customFormat="false" ht="13" hidden="false" customHeight="false" outlineLevel="0" collapsed="false">
      <c r="A10" s="46" t="s">
        <v>148</v>
      </c>
      <c r="B10" s="52" t="n">
        <v>6</v>
      </c>
      <c r="C10" s="46" t="s">
        <v>158</v>
      </c>
      <c r="D10" s="46" t="s">
        <v>159</v>
      </c>
      <c r="E10" s="46" t="s">
        <v>151</v>
      </c>
      <c r="F10" s="46" t="n">
        <f aca="false">24+(7+25+16)</f>
        <v>72</v>
      </c>
      <c r="G10" s="46" t="s">
        <v>152</v>
      </c>
      <c r="H10" s="46" t="s">
        <v>153</v>
      </c>
      <c r="I10" s="46" t="n">
        <v>20</v>
      </c>
      <c r="J10" s="46" t="s">
        <v>154</v>
      </c>
    </row>
    <row r="11" customFormat="false" ht="13" hidden="false" customHeight="false" outlineLevel="0" collapsed="false">
      <c r="A11" s="46" t="s">
        <v>148</v>
      </c>
      <c r="B11" s="46" t="n">
        <v>1</v>
      </c>
      <c r="C11" s="46" t="s">
        <v>160</v>
      </c>
      <c r="D11" s="46" t="s">
        <v>159</v>
      </c>
      <c r="E11" s="46" t="s">
        <v>151</v>
      </c>
      <c r="F11" s="46" t="n">
        <v>1</v>
      </c>
      <c r="G11" s="46" t="s">
        <v>152</v>
      </c>
      <c r="H11" s="46" t="s">
        <v>153</v>
      </c>
      <c r="I11" s="46" t="n">
        <v>20</v>
      </c>
      <c r="J11" s="46" t="s">
        <v>154</v>
      </c>
    </row>
    <row r="12" customFormat="false" ht="13" hidden="false" customHeight="false" outlineLevel="0" collapsed="false">
      <c r="A12" s="46" t="s">
        <v>148</v>
      </c>
      <c r="B12" s="46" t="n">
        <v>1</v>
      </c>
      <c r="C12" s="46" t="s">
        <v>161</v>
      </c>
      <c r="D12" s="46" t="s">
        <v>159</v>
      </c>
      <c r="E12" s="46" t="s">
        <v>151</v>
      </c>
      <c r="F12" s="46" t="n">
        <v>2</v>
      </c>
      <c r="G12" s="46" t="s">
        <v>152</v>
      </c>
      <c r="H12" s="46" t="s">
        <v>153</v>
      </c>
      <c r="I12" s="46" t="n">
        <v>20</v>
      </c>
      <c r="J12" s="46" t="s">
        <v>154</v>
      </c>
    </row>
    <row r="13" customFormat="false" ht="13" hidden="false" customHeight="false" outlineLevel="0" collapsed="false">
      <c r="A13" s="46" t="s">
        <v>148</v>
      </c>
      <c r="B13" s="52" t="n">
        <v>2</v>
      </c>
      <c r="C13" s="46" t="s">
        <v>162</v>
      </c>
      <c r="D13" s="46" t="s">
        <v>150</v>
      </c>
      <c r="E13" s="46" t="s">
        <v>151</v>
      </c>
      <c r="F13" s="46" t="n">
        <f aca="false">2</f>
        <v>2</v>
      </c>
      <c r="G13" s="46" t="s">
        <v>152</v>
      </c>
      <c r="H13" s="46" t="s">
        <v>153</v>
      </c>
      <c r="I13" s="46" t="n">
        <v>18</v>
      </c>
      <c r="J13" s="46" t="s">
        <v>154</v>
      </c>
    </row>
    <row r="14" customFormat="false" ht="13" hidden="false" customHeight="false" outlineLevel="0" collapsed="false">
      <c r="A14" s="46" t="s">
        <v>148</v>
      </c>
      <c r="B14" s="52" t="n">
        <v>3</v>
      </c>
      <c r="C14" s="46" t="s">
        <v>162</v>
      </c>
      <c r="D14" s="46" t="s">
        <v>150</v>
      </c>
      <c r="E14" s="46" t="s">
        <v>151</v>
      </c>
      <c r="F14" s="46" t="n">
        <v>1</v>
      </c>
      <c r="G14" s="46" t="s">
        <v>152</v>
      </c>
      <c r="H14" s="46" t="s">
        <v>153</v>
      </c>
      <c r="I14" s="46" t="n">
        <v>20</v>
      </c>
      <c r="J14" s="46" t="s">
        <v>154</v>
      </c>
    </row>
    <row r="15" customFormat="false" ht="13" hidden="false" customHeight="false" outlineLevel="0" collapsed="false">
      <c r="A15" s="46" t="s">
        <v>148</v>
      </c>
      <c r="B15" s="52" t="n">
        <v>4</v>
      </c>
      <c r="C15" s="46" t="s">
        <v>162</v>
      </c>
      <c r="D15" s="46" t="s">
        <v>150</v>
      </c>
      <c r="E15" s="46" t="s">
        <v>151</v>
      </c>
      <c r="F15" s="46" t="n">
        <v>11</v>
      </c>
      <c r="G15" s="46" t="s">
        <v>152</v>
      </c>
      <c r="H15" s="46" t="s">
        <v>153</v>
      </c>
      <c r="I15" s="46" t="n">
        <v>17</v>
      </c>
      <c r="J15" s="46" t="s">
        <v>154</v>
      </c>
    </row>
    <row r="16" customFormat="false" ht="13" hidden="false" customHeight="false" outlineLevel="0" collapsed="false">
      <c r="A16" s="46" t="s">
        <v>148</v>
      </c>
      <c r="B16" s="46" t="n">
        <v>3</v>
      </c>
      <c r="C16" s="46" t="s">
        <v>163</v>
      </c>
      <c r="D16" s="46" t="s">
        <v>150</v>
      </c>
      <c r="E16" s="46" t="s">
        <v>151</v>
      </c>
      <c r="F16" s="46" t="n">
        <v>4</v>
      </c>
      <c r="G16" s="46" t="s">
        <v>152</v>
      </c>
      <c r="H16" s="46" t="s">
        <v>153</v>
      </c>
      <c r="I16" s="46" t="n">
        <v>20</v>
      </c>
      <c r="J16" s="46" t="s">
        <v>154</v>
      </c>
    </row>
    <row r="17" customFormat="false" ht="13" hidden="false" customHeight="false" outlineLevel="0" collapsed="false">
      <c r="A17" s="46" t="s">
        <v>148</v>
      </c>
      <c r="B17" s="46" t="n">
        <v>1</v>
      </c>
      <c r="C17" s="46" t="s">
        <v>164</v>
      </c>
      <c r="D17" s="46" t="s">
        <v>150</v>
      </c>
      <c r="E17" s="46" t="s">
        <v>151</v>
      </c>
      <c r="F17" s="46" t="n">
        <v>14</v>
      </c>
      <c r="G17" s="46" t="s">
        <v>152</v>
      </c>
      <c r="H17" s="46" t="s">
        <v>153</v>
      </c>
      <c r="I17" s="46" t="n">
        <v>20</v>
      </c>
      <c r="J17" s="46" t="s">
        <v>154</v>
      </c>
    </row>
    <row r="18" customFormat="false" ht="13" hidden="false" customHeight="false" outlineLevel="0" collapsed="false">
      <c r="A18" s="46" t="s">
        <v>148</v>
      </c>
      <c r="B18" s="52" t="n">
        <v>1</v>
      </c>
      <c r="C18" s="46" t="s">
        <v>165</v>
      </c>
      <c r="D18" s="46" t="s">
        <v>150</v>
      </c>
      <c r="E18" s="46" t="s">
        <v>151</v>
      </c>
      <c r="F18" s="46" t="n">
        <f aca="false">(67+8+10)+49</f>
        <v>134</v>
      </c>
      <c r="G18" s="46" t="s">
        <v>152</v>
      </c>
      <c r="H18" s="46" t="s">
        <v>153</v>
      </c>
      <c r="I18" s="46" t="n">
        <v>20</v>
      </c>
      <c r="J18" s="46" t="s">
        <v>154</v>
      </c>
    </row>
    <row r="19" customFormat="false" ht="13" hidden="false" customHeight="false" outlineLevel="0" collapsed="false">
      <c r="A19" s="46" t="s">
        <v>148</v>
      </c>
      <c r="B19" s="52" t="n">
        <v>4</v>
      </c>
      <c r="C19" s="46" t="s">
        <v>165</v>
      </c>
      <c r="D19" s="46" t="s">
        <v>150</v>
      </c>
      <c r="E19" s="46" t="s">
        <v>151</v>
      </c>
      <c r="F19" s="46" t="n">
        <v>11</v>
      </c>
      <c r="G19" s="46" t="s">
        <v>152</v>
      </c>
      <c r="H19" s="46" t="s">
        <v>153</v>
      </c>
      <c r="I19" s="46" t="n">
        <v>17</v>
      </c>
      <c r="J19" s="46" t="s">
        <v>154</v>
      </c>
    </row>
    <row r="20" customFormat="false" ht="13" hidden="false" customHeight="false" outlineLevel="0" collapsed="false">
      <c r="A20" s="46" t="s">
        <v>148</v>
      </c>
      <c r="B20" s="52" t="n">
        <v>1</v>
      </c>
      <c r="C20" s="46" t="s">
        <v>166</v>
      </c>
      <c r="D20" s="46" t="s">
        <v>150</v>
      </c>
      <c r="E20" s="46" t="s">
        <v>151</v>
      </c>
      <c r="F20" s="46" t="n">
        <f aca="false">7</f>
        <v>7</v>
      </c>
      <c r="G20" s="46" t="s">
        <v>152</v>
      </c>
      <c r="H20" s="46" t="s">
        <v>153</v>
      </c>
      <c r="I20" s="46" t="n">
        <v>20</v>
      </c>
      <c r="J20" s="46" t="s">
        <v>154</v>
      </c>
    </row>
    <row r="21" customFormat="false" ht="13" hidden="false" customHeight="false" outlineLevel="0" collapsed="false">
      <c r="A21" s="46" t="s">
        <v>148</v>
      </c>
      <c r="B21" s="52" t="n">
        <v>2</v>
      </c>
      <c r="C21" s="46" t="s">
        <v>166</v>
      </c>
      <c r="D21" s="46" t="s">
        <v>150</v>
      </c>
      <c r="E21" s="46" t="s">
        <v>151</v>
      </c>
      <c r="F21" s="46" t="n">
        <f aca="false">3+10</f>
        <v>13</v>
      </c>
      <c r="G21" s="46" t="s">
        <v>152</v>
      </c>
      <c r="H21" s="46" t="s">
        <v>153</v>
      </c>
      <c r="I21" s="46" t="n">
        <v>18</v>
      </c>
      <c r="J21" s="46" t="s">
        <v>154</v>
      </c>
    </row>
    <row r="22" customFormat="false" ht="13" hidden="false" customHeight="false" outlineLevel="0" collapsed="false">
      <c r="A22" s="46" t="s">
        <v>148</v>
      </c>
      <c r="B22" s="52" t="n">
        <v>4</v>
      </c>
      <c r="C22" s="46" t="s">
        <v>166</v>
      </c>
      <c r="D22" s="46" t="s">
        <v>150</v>
      </c>
      <c r="E22" s="46" t="s">
        <v>151</v>
      </c>
      <c r="F22" s="46" t="n">
        <f aca="false">12</f>
        <v>12</v>
      </c>
      <c r="G22" s="46" t="s">
        <v>152</v>
      </c>
      <c r="H22" s="46" t="s">
        <v>153</v>
      </c>
      <c r="I22" s="46" t="n">
        <v>17</v>
      </c>
      <c r="J22" s="46" t="s">
        <v>154</v>
      </c>
    </row>
    <row r="23" customFormat="false" ht="13" hidden="false" customHeight="false" outlineLevel="0" collapsed="false">
      <c r="A23" s="46" t="s">
        <v>148</v>
      </c>
      <c r="B23" s="46" t="n">
        <v>1</v>
      </c>
      <c r="C23" s="46" t="s">
        <v>167</v>
      </c>
      <c r="D23" s="46" t="s">
        <v>150</v>
      </c>
      <c r="E23" s="46" t="s">
        <v>151</v>
      </c>
      <c r="F23" s="46" t="n">
        <v>9</v>
      </c>
      <c r="G23" s="46" t="s">
        <v>152</v>
      </c>
      <c r="H23" s="46" t="s">
        <v>153</v>
      </c>
      <c r="I23" s="46" t="n">
        <v>20</v>
      </c>
      <c r="J23" s="46" t="s">
        <v>154</v>
      </c>
    </row>
    <row r="24" customFormat="false" ht="13" hidden="false" customHeight="false" outlineLevel="0" collapsed="false">
      <c r="A24" s="46" t="s">
        <v>148</v>
      </c>
      <c r="B24" s="46" t="n">
        <v>4</v>
      </c>
      <c r="C24" s="46" t="s">
        <v>168</v>
      </c>
      <c r="D24" s="46" t="s">
        <v>150</v>
      </c>
      <c r="E24" s="46" t="s">
        <v>151</v>
      </c>
      <c r="F24" s="46" t="n">
        <v>6</v>
      </c>
      <c r="G24" s="46" t="s">
        <v>152</v>
      </c>
      <c r="H24" s="46" t="s">
        <v>153</v>
      </c>
      <c r="I24" s="46" t="n">
        <v>17</v>
      </c>
      <c r="J24" s="46" t="s">
        <v>154</v>
      </c>
    </row>
    <row r="25" customFormat="false" ht="13" hidden="false" customHeight="false" outlineLevel="0" collapsed="false">
      <c r="A25" s="46" t="s">
        <v>148</v>
      </c>
      <c r="B25" s="46" t="n">
        <v>1</v>
      </c>
      <c r="C25" s="46" t="s">
        <v>169</v>
      </c>
      <c r="D25" s="46" t="s">
        <v>150</v>
      </c>
      <c r="E25" s="46" t="s">
        <v>151</v>
      </c>
      <c r="F25" s="46" t="n">
        <v>1</v>
      </c>
      <c r="G25" s="46" t="s">
        <v>152</v>
      </c>
      <c r="H25" s="46" t="s">
        <v>153</v>
      </c>
      <c r="I25" s="46" t="n">
        <v>20</v>
      </c>
      <c r="J25" s="46" t="s">
        <v>154</v>
      </c>
    </row>
    <row r="26" customFormat="false" ht="13" hidden="false" customHeight="false" outlineLevel="0" collapsed="false">
      <c r="A26" s="46" t="s">
        <v>148</v>
      </c>
      <c r="B26" s="46" t="n">
        <v>1</v>
      </c>
      <c r="C26" s="46" t="s">
        <v>170</v>
      </c>
      <c r="D26" s="53" t="s">
        <v>171</v>
      </c>
      <c r="E26" s="46" t="s">
        <v>151</v>
      </c>
      <c r="F26" s="46" t="n">
        <v>1</v>
      </c>
      <c r="G26" s="46" t="s">
        <v>152</v>
      </c>
      <c r="H26" s="46" t="s">
        <v>153</v>
      </c>
      <c r="I26" s="46" t="n">
        <v>20</v>
      </c>
      <c r="J26" s="46" t="s">
        <v>154</v>
      </c>
    </row>
    <row r="27" customFormat="false" ht="13" hidden="false" customHeight="false" outlineLevel="0" collapsed="false">
      <c r="A27" s="46" t="s">
        <v>148</v>
      </c>
      <c r="B27" s="46" t="n">
        <v>5</v>
      </c>
      <c r="C27" s="46" t="s">
        <v>172</v>
      </c>
      <c r="D27" s="53" t="s">
        <v>173</v>
      </c>
      <c r="E27" s="46" t="s">
        <v>151</v>
      </c>
      <c r="F27" s="46" t="n">
        <v>2</v>
      </c>
      <c r="G27" s="46" t="s">
        <v>152</v>
      </c>
      <c r="H27" s="46" t="s">
        <v>153</v>
      </c>
      <c r="I27" s="46" t="n">
        <v>19</v>
      </c>
      <c r="J27" s="46" t="s">
        <v>154</v>
      </c>
    </row>
    <row r="28" customFormat="false" ht="13" hidden="false" customHeight="false" outlineLevel="0" collapsed="false">
      <c r="A28" s="46" t="s">
        <v>148</v>
      </c>
      <c r="B28" s="46" t="n">
        <v>5</v>
      </c>
      <c r="C28" s="46" t="s">
        <v>174</v>
      </c>
      <c r="D28" s="53" t="s">
        <v>173</v>
      </c>
      <c r="E28" s="46" t="s">
        <v>151</v>
      </c>
      <c r="F28" s="46" t="n">
        <v>7</v>
      </c>
      <c r="G28" s="46" t="s">
        <v>152</v>
      </c>
      <c r="H28" s="46" t="s">
        <v>153</v>
      </c>
      <c r="I28" s="46" t="n">
        <v>19</v>
      </c>
      <c r="J28" s="46" t="s">
        <v>154</v>
      </c>
    </row>
    <row r="29" customFormat="false" ht="13" hidden="false" customHeight="false" outlineLevel="0" collapsed="false">
      <c r="A29" s="46" t="s">
        <v>148</v>
      </c>
      <c r="B29" s="46" t="n">
        <v>5</v>
      </c>
      <c r="C29" s="46" t="s">
        <v>175</v>
      </c>
      <c r="D29" s="53" t="s">
        <v>173</v>
      </c>
      <c r="E29" s="46" t="s">
        <v>151</v>
      </c>
      <c r="F29" s="46" t="n">
        <v>1</v>
      </c>
      <c r="G29" s="46" t="s">
        <v>152</v>
      </c>
      <c r="H29" s="46" t="s">
        <v>153</v>
      </c>
      <c r="I29" s="46" t="n">
        <v>19</v>
      </c>
      <c r="J29" s="46" t="s">
        <v>154</v>
      </c>
    </row>
    <row r="30" customFormat="false" ht="13" hidden="false" customHeight="false" outlineLevel="0" collapsed="false">
      <c r="A30" s="46" t="s">
        <v>148</v>
      </c>
      <c r="B30" s="46" t="n">
        <v>4</v>
      </c>
      <c r="C30" s="46" t="s">
        <v>176</v>
      </c>
      <c r="D30" s="46" t="s">
        <v>177</v>
      </c>
      <c r="E30" s="46" t="s">
        <v>151</v>
      </c>
      <c r="F30" s="46" t="n">
        <v>19</v>
      </c>
      <c r="G30" s="46" t="s">
        <v>152</v>
      </c>
      <c r="H30" s="46" t="s">
        <v>153</v>
      </c>
      <c r="I30" s="46" t="n">
        <v>17</v>
      </c>
      <c r="J30" s="46" t="s">
        <v>154</v>
      </c>
    </row>
    <row r="31" customFormat="false" ht="13" hidden="false" customHeight="false" outlineLevel="0" collapsed="false">
      <c r="A31" s="46" t="s">
        <v>148</v>
      </c>
      <c r="B31" s="46" t="n">
        <v>4</v>
      </c>
      <c r="C31" s="46" t="s">
        <v>178</v>
      </c>
      <c r="D31" s="46" t="s">
        <v>177</v>
      </c>
      <c r="E31" s="46" t="s">
        <v>151</v>
      </c>
      <c r="F31" s="46" t="n">
        <v>2</v>
      </c>
      <c r="G31" s="46" t="s">
        <v>152</v>
      </c>
      <c r="H31" s="46" t="s">
        <v>153</v>
      </c>
      <c r="I31" s="46" t="n">
        <v>17</v>
      </c>
      <c r="J31" s="46" t="s">
        <v>154</v>
      </c>
    </row>
    <row r="32" customFormat="false" ht="13" hidden="false" customHeight="false" outlineLevel="0" collapsed="false">
      <c r="A32" s="46" t="s">
        <v>148</v>
      </c>
      <c r="B32" s="46" t="n">
        <v>4</v>
      </c>
      <c r="C32" s="46" t="s">
        <v>179</v>
      </c>
      <c r="D32" s="46" t="s">
        <v>177</v>
      </c>
      <c r="E32" s="46" t="s">
        <v>151</v>
      </c>
      <c r="F32" s="46" t="n">
        <v>3</v>
      </c>
      <c r="G32" s="46" t="s">
        <v>152</v>
      </c>
      <c r="H32" s="46" t="s">
        <v>153</v>
      </c>
      <c r="I32" s="46" t="n">
        <v>17</v>
      </c>
      <c r="J32" s="46" t="s">
        <v>154</v>
      </c>
    </row>
    <row r="33" customFormat="false" ht="13" hidden="false" customHeight="false" outlineLevel="0" collapsed="false">
      <c r="A33" s="46" t="s">
        <v>148</v>
      </c>
      <c r="B33" s="46" t="n">
        <v>2</v>
      </c>
      <c r="C33" s="46" t="s">
        <v>180</v>
      </c>
      <c r="D33" s="46" t="s">
        <v>177</v>
      </c>
      <c r="E33" s="46" t="s">
        <v>151</v>
      </c>
      <c r="F33" s="46" t="n">
        <v>15</v>
      </c>
      <c r="G33" s="46" t="s">
        <v>152</v>
      </c>
      <c r="H33" s="46" t="s">
        <v>153</v>
      </c>
      <c r="I33" s="46" t="n">
        <v>18</v>
      </c>
      <c r="J33" s="46" t="s">
        <v>154</v>
      </c>
    </row>
    <row r="34" customFormat="false" ht="13" hidden="false" customHeight="false" outlineLevel="0" collapsed="false">
      <c r="A34" s="46" t="s">
        <v>148</v>
      </c>
      <c r="B34" s="46" t="n">
        <v>5</v>
      </c>
      <c r="C34" s="46" t="s">
        <v>181</v>
      </c>
      <c r="D34" s="46" t="s">
        <v>171</v>
      </c>
      <c r="E34" s="46" t="s">
        <v>151</v>
      </c>
      <c r="F34" s="46" t="n">
        <v>4</v>
      </c>
      <c r="G34" s="46" t="s">
        <v>152</v>
      </c>
      <c r="H34" s="46" t="s">
        <v>153</v>
      </c>
      <c r="I34" s="46" t="n">
        <v>19</v>
      </c>
      <c r="J34" s="46" t="s">
        <v>154</v>
      </c>
    </row>
    <row r="35" customFormat="false" ht="13" hidden="false" customHeight="false" outlineLevel="0" collapsed="false">
      <c r="A35" s="46" t="s">
        <v>148</v>
      </c>
      <c r="B35" s="46" t="n">
        <v>4</v>
      </c>
      <c r="C35" s="46" t="s">
        <v>182</v>
      </c>
      <c r="D35" s="46" t="s">
        <v>171</v>
      </c>
      <c r="E35" s="46" t="s">
        <v>151</v>
      </c>
      <c r="F35" s="46" t="n">
        <v>2</v>
      </c>
      <c r="G35" s="46" t="s">
        <v>152</v>
      </c>
      <c r="H35" s="46" t="s">
        <v>153</v>
      </c>
      <c r="I35" s="46" t="n">
        <v>17</v>
      </c>
      <c r="J35" s="46" t="s">
        <v>154</v>
      </c>
    </row>
    <row r="36" customFormat="false" ht="13" hidden="false" customHeight="false" outlineLevel="0" collapsed="false">
      <c r="A36" s="46" t="s">
        <v>148</v>
      </c>
      <c r="B36" s="46" t="n">
        <v>5</v>
      </c>
      <c r="C36" s="46" t="s">
        <v>183</v>
      </c>
      <c r="D36" s="46" t="s">
        <v>171</v>
      </c>
      <c r="E36" s="46" t="s">
        <v>151</v>
      </c>
      <c r="F36" s="46" t="n">
        <v>1</v>
      </c>
      <c r="G36" s="46" t="s">
        <v>152</v>
      </c>
      <c r="H36" s="46" t="s">
        <v>153</v>
      </c>
      <c r="I36" s="46" t="n">
        <v>19</v>
      </c>
      <c r="J36" s="46" t="s">
        <v>154</v>
      </c>
    </row>
    <row r="40" customFormat="false" ht="13" hidden="false" customHeight="false" outlineLevel="0" collapsed="false">
      <c r="B40" s="46" t="s">
        <v>184</v>
      </c>
      <c r="C40" s="46" t="n">
        <v>20</v>
      </c>
    </row>
    <row r="41" customFormat="false" ht="13" hidden="false" customHeight="false" outlineLevel="0" collapsed="false">
      <c r="B41" s="46" t="s">
        <v>185</v>
      </c>
      <c r="C41" s="46" t="n">
        <v>18</v>
      </c>
      <c r="E41" s="46" t="n">
        <f aca="false">3+10</f>
        <v>13</v>
      </c>
    </row>
    <row r="42" customFormat="false" ht="13" hidden="false" customHeight="false" outlineLevel="0" collapsed="false">
      <c r="B42" s="46" t="s">
        <v>186</v>
      </c>
      <c r="C42" s="46" t="n">
        <v>20</v>
      </c>
      <c r="E42" s="46" t="n">
        <f aca="false">12</f>
        <v>12</v>
      </c>
    </row>
    <row r="43" customFormat="false" ht="13" hidden="false" customHeight="false" outlineLevel="0" collapsed="false">
      <c r="B43" s="46" t="s">
        <v>187</v>
      </c>
      <c r="C43" s="46" t="n">
        <v>17</v>
      </c>
      <c r="E43" s="46" t="n">
        <v>9</v>
      </c>
    </row>
    <row r="44" customFormat="false" ht="13" hidden="false" customHeight="false" outlineLevel="0" collapsed="false">
      <c r="B44" s="46" t="s">
        <v>188</v>
      </c>
      <c r="C44" s="46" t="n">
        <v>19</v>
      </c>
      <c r="E44" s="46" t="n">
        <f aca="false">SUM(E41:E43)</f>
        <v>34</v>
      </c>
    </row>
    <row r="45" customFormat="false" ht="13" hidden="false" customHeight="false" outlineLevel="0" collapsed="false">
      <c r="B45" s="46" t="s">
        <v>189</v>
      </c>
      <c r="C45" s="46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7"/>
  <sheetViews>
    <sheetView showFormulas="false" showGridLines="true" showRowColHeaders="true" showZeros="true" rightToLeft="false" tabSelected="true" showOutlineSymbols="true" defaultGridColor="true" view="normal" topLeftCell="AY1" colorId="64" zoomScale="108" zoomScaleNormal="108" zoomScalePageLayoutView="100" workbookViewId="0">
      <selection pane="topLeft" activeCell="BF2" activeCellId="0" sqref="BF2"/>
    </sheetView>
  </sheetViews>
  <sheetFormatPr defaultColWidth="11.515625" defaultRowHeight="13" zeroHeight="false" outlineLevelRow="0" outlineLevelCol="0"/>
  <cols>
    <col collapsed="false" customWidth="false" hidden="false" outlineLevel="0" max="2" min="1" style="50" width="11.5"/>
    <col collapsed="false" customWidth="true" hidden="false" outlineLevel="0" max="3" min="3" style="50" width="13.83"/>
    <col collapsed="false" customWidth="false" hidden="false" outlineLevel="0" max="4" min="4" style="50" width="11.5"/>
    <col collapsed="false" customWidth="true" hidden="false" outlineLevel="0" max="5" min="5" style="50" width="38.33"/>
    <col collapsed="false" customWidth="false" hidden="false" outlineLevel="0" max="8" min="6" style="50" width="11.5"/>
    <col collapsed="false" customWidth="true" hidden="false" outlineLevel="0" max="9" min="9" style="50" width="21.33"/>
    <col collapsed="false" customWidth="true" hidden="false" outlineLevel="0" max="10" min="10" style="50" width="19.84"/>
    <col collapsed="false" customWidth="true" hidden="false" outlineLevel="0" max="11" min="11" style="50" width="14.5"/>
    <col collapsed="false" customWidth="false" hidden="false" outlineLevel="0" max="13" min="12" style="50" width="11.5"/>
    <col collapsed="false" customWidth="true" hidden="false" outlineLevel="0" max="21" min="14" style="50" width="15.34"/>
    <col collapsed="false" customWidth="false" hidden="false" outlineLevel="0" max="22" min="22" style="50" width="11.5"/>
    <col collapsed="false" customWidth="true" hidden="false" outlineLevel="0" max="23" min="23" style="50" width="12.66"/>
    <col collapsed="false" customWidth="true" hidden="false" outlineLevel="0" max="24" min="24" style="50" width="10.84"/>
    <col collapsed="false" customWidth="true" hidden="false" outlineLevel="0" max="25" min="25" style="50" width="11.33"/>
    <col collapsed="false" customWidth="true" hidden="false" outlineLevel="0" max="26" min="26" style="50" width="13.01"/>
    <col collapsed="false" customWidth="true" hidden="false" outlineLevel="0" max="27" min="27" style="50" width="27.99"/>
    <col collapsed="false" customWidth="true" hidden="false" outlineLevel="0" max="28" min="28" style="50" width="26.33"/>
    <col collapsed="false" customWidth="true" hidden="false" outlineLevel="0" max="29" min="29" style="50" width="32.66"/>
    <col collapsed="false" customWidth="true" hidden="false" outlineLevel="0" max="30" min="30" style="50" width="19.99"/>
    <col collapsed="false" customWidth="false" hidden="false" outlineLevel="0" max="31" min="31" style="50" width="11.5"/>
    <col collapsed="false" customWidth="true" hidden="false" outlineLevel="0" max="32" min="32" style="50" width="12.66"/>
    <col collapsed="false" customWidth="false" hidden="false" outlineLevel="0" max="33" min="33" style="50" width="11.5"/>
    <col collapsed="false" customWidth="true" hidden="false" outlineLevel="0" max="34" min="34" style="50" width="12.66"/>
    <col collapsed="false" customWidth="true" hidden="false" outlineLevel="0" max="35" min="35" style="50" width="12.33"/>
    <col collapsed="false" customWidth="true" hidden="false" outlineLevel="0" max="36" min="36" style="50" width="15.16"/>
    <col collapsed="false" customWidth="true" hidden="false" outlineLevel="0" max="37" min="37" style="50" width="15.34"/>
    <col collapsed="false" customWidth="false" hidden="false" outlineLevel="0" max="38" min="38" style="50" width="11.5"/>
    <col collapsed="false" customWidth="true" hidden="false" outlineLevel="0" max="39" min="39" style="50" width="14.5"/>
    <col collapsed="false" customWidth="true" hidden="false" outlineLevel="0" max="40" min="40" style="50" width="12.66"/>
    <col collapsed="false" customWidth="false" hidden="false" outlineLevel="0" max="41" min="41" style="50" width="11.5"/>
    <col collapsed="false" customWidth="true" hidden="false" outlineLevel="0" max="42" min="42" style="50" width="19.16"/>
    <col collapsed="false" customWidth="true" hidden="false" outlineLevel="0" max="43" min="43" style="50" width="18.16"/>
    <col collapsed="false" customWidth="true" hidden="false" outlineLevel="0" max="44" min="44" style="50" width="20.33"/>
    <col collapsed="false" customWidth="true" hidden="false" outlineLevel="0" max="46" min="45" style="50" width="14.83"/>
    <col collapsed="false" customWidth="true" hidden="false" outlineLevel="0" max="47" min="47" style="50" width="14.34"/>
    <col collapsed="false" customWidth="true" hidden="false" outlineLevel="0" max="48" min="48" style="50" width="15.49"/>
    <col collapsed="false" customWidth="true" hidden="false" outlineLevel="0" max="49" min="49" style="50" width="14.01"/>
    <col collapsed="false" customWidth="true" hidden="false" outlineLevel="0" max="50" min="50" style="50" width="17"/>
    <col collapsed="false" customWidth="true" hidden="false" outlineLevel="0" max="51" min="51" style="50" width="17.33"/>
    <col collapsed="false" customWidth="true" hidden="false" outlineLevel="0" max="52" min="52" style="50" width="12.66"/>
    <col collapsed="false" customWidth="true" hidden="false" outlineLevel="0" max="53" min="53" style="50" width="15.66"/>
    <col collapsed="false" customWidth="true" hidden="false" outlineLevel="0" max="54" min="54" style="50" width="13.83"/>
    <col collapsed="false" customWidth="true" hidden="false" outlineLevel="0" max="55" min="55" style="50" width="11.84"/>
    <col collapsed="false" customWidth="true" hidden="false" outlineLevel="0" max="56" min="56" style="50" width="19.99"/>
    <col collapsed="false" customWidth="true" hidden="false" outlineLevel="0" max="57" min="57" style="50" width="17.67"/>
    <col collapsed="false" customWidth="true" hidden="false" outlineLevel="0" max="58" min="58" style="50" width="23.5"/>
    <col collapsed="false" customWidth="false" hidden="false" outlineLevel="0" max="72" min="59" style="50" width="11.5"/>
    <col collapsed="false" customWidth="false" hidden="false" outlineLevel="0" max="1024" min="73" style="46" width="11.5"/>
  </cols>
  <sheetData>
    <row r="1" s="66" customFormat="true" ht="42" hidden="false" customHeight="false" outlineLevel="0" collapsed="false">
      <c r="A1" s="54" t="s">
        <v>11</v>
      </c>
      <c r="B1" s="54" t="s">
        <v>14</v>
      </c>
      <c r="C1" s="54" t="s">
        <v>34</v>
      </c>
      <c r="D1" s="54" t="s">
        <v>36</v>
      </c>
      <c r="E1" s="54" t="s">
        <v>38</v>
      </c>
      <c r="F1" s="54" t="s">
        <v>40</v>
      </c>
      <c r="G1" s="54" t="s">
        <v>42</v>
      </c>
      <c r="H1" s="54" t="s">
        <v>44</v>
      </c>
      <c r="I1" s="54" t="s">
        <v>46</v>
      </c>
      <c r="J1" s="54" t="s">
        <v>48</v>
      </c>
      <c r="K1" s="54" t="s">
        <v>50</v>
      </c>
      <c r="L1" s="54" t="s">
        <v>190</v>
      </c>
      <c r="M1" s="55" t="s">
        <v>54</v>
      </c>
      <c r="N1" s="55" t="s">
        <v>56</v>
      </c>
      <c r="O1" s="55" t="s">
        <v>58</v>
      </c>
      <c r="P1" s="55" t="s">
        <v>60</v>
      </c>
      <c r="Q1" s="55" t="s">
        <v>61</v>
      </c>
      <c r="R1" s="55" t="s">
        <v>63</v>
      </c>
      <c r="S1" s="55" t="s">
        <v>65</v>
      </c>
      <c r="T1" s="55" t="s">
        <v>67</v>
      </c>
      <c r="U1" s="56" t="s">
        <v>191</v>
      </c>
      <c r="V1" s="56" t="s">
        <v>72</v>
      </c>
      <c r="W1" s="56" t="s">
        <v>74</v>
      </c>
      <c r="X1" s="57" t="s">
        <v>76</v>
      </c>
      <c r="Y1" s="57" t="s">
        <v>78</v>
      </c>
      <c r="Z1" s="58" t="s">
        <v>80</v>
      </c>
      <c r="AA1" s="59" t="s">
        <v>83</v>
      </c>
      <c r="AB1" s="59" t="s">
        <v>85</v>
      </c>
      <c r="AC1" s="59" t="s">
        <v>87</v>
      </c>
      <c r="AD1" s="59" t="s">
        <v>89</v>
      </c>
      <c r="AE1" s="60" t="s">
        <v>22</v>
      </c>
      <c r="AF1" s="60" t="s">
        <v>92</v>
      </c>
      <c r="AG1" s="60" t="s">
        <v>94</v>
      </c>
      <c r="AH1" s="60" t="s">
        <v>96</v>
      </c>
      <c r="AI1" s="60" t="s">
        <v>98</v>
      </c>
      <c r="AJ1" s="61" t="s">
        <v>100</v>
      </c>
      <c r="AK1" s="61" t="s">
        <v>102</v>
      </c>
      <c r="AL1" s="61" t="s">
        <v>104</v>
      </c>
      <c r="AM1" s="61" t="s">
        <v>106</v>
      </c>
      <c r="AN1" s="61" t="s">
        <v>108</v>
      </c>
      <c r="AO1" s="59" t="s">
        <v>110</v>
      </c>
      <c r="AP1" s="62" t="s">
        <v>24</v>
      </c>
      <c r="AQ1" s="62" t="s">
        <v>26</v>
      </c>
      <c r="AR1" s="63" t="s">
        <v>115</v>
      </c>
      <c r="AS1" s="63" t="s">
        <v>117</v>
      </c>
      <c r="AT1" s="64" t="s">
        <v>120</v>
      </c>
      <c r="AU1" s="64" t="s">
        <v>122</v>
      </c>
      <c r="AV1" s="64" t="s">
        <v>124</v>
      </c>
      <c r="AW1" s="64" t="s">
        <v>126</v>
      </c>
      <c r="AX1" s="57" t="s">
        <v>128</v>
      </c>
      <c r="AY1" s="57" t="s">
        <v>130</v>
      </c>
      <c r="AZ1" s="64" t="s">
        <v>132</v>
      </c>
      <c r="BA1" s="57" t="s">
        <v>134</v>
      </c>
      <c r="BB1" s="57" t="s">
        <v>136</v>
      </c>
      <c r="BC1" s="63" t="s">
        <v>138</v>
      </c>
      <c r="BD1" s="65" t="s">
        <v>140</v>
      </c>
      <c r="BE1" s="65" t="s">
        <v>142</v>
      </c>
      <c r="BF1" s="65" t="s">
        <v>192</v>
      </c>
    </row>
    <row r="2" customFormat="false" ht="13" hidden="false" customHeight="false" outlineLevel="0" collapsed="false">
      <c r="A2" s="46" t="s">
        <v>148</v>
      </c>
      <c r="B2" s="50" t="n">
        <v>1</v>
      </c>
      <c r="C2" s="50" t="s">
        <v>193</v>
      </c>
      <c r="D2" s="50" t="s">
        <v>194</v>
      </c>
      <c r="E2" s="50" t="s">
        <v>195</v>
      </c>
      <c r="F2" s="50" t="s">
        <v>196</v>
      </c>
      <c r="G2" s="50" t="s">
        <v>197</v>
      </c>
      <c r="H2" s="50" t="s">
        <v>198</v>
      </c>
      <c r="I2" s="50" t="n">
        <v>11</v>
      </c>
      <c r="J2" s="50" t="n">
        <v>12</v>
      </c>
      <c r="K2" s="50" t="n">
        <v>2019</v>
      </c>
      <c r="L2" s="50" t="n">
        <v>1.6</v>
      </c>
      <c r="M2" s="50" t="n">
        <v>6</v>
      </c>
      <c r="N2" s="50" t="s">
        <v>199</v>
      </c>
      <c r="Q2" s="50" t="n">
        <v>8</v>
      </c>
      <c r="AR2" s="50" t="s">
        <v>200</v>
      </c>
      <c r="AS2" s="50" t="n">
        <v>12.85</v>
      </c>
      <c r="AT2" s="50" t="n">
        <v>1.1</v>
      </c>
      <c r="AV2" s="50" t="n">
        <v>11.7</v>
      </c>
      <c r="AY2" s="50" t="n">
        <v>0</v>
      </c>
      <c r="AZ2" s="50" t="n">
        <v>0</v>
      </c>
      <c r="BB2" s="50" t="n">
        <v>0.05</v>
      </c>
      <c r="BD2" s="50" t="s">
        <v>201</v>
      </c>
      <c r="BE2" s="50" t="s">
        <v>202</v>
      </c>
      <c r="BF2" s="67" t="s">
        <v>203</v>
      </c>
    </row>
    <row r="3" customFormat="false" ht="13" hidden="false" customHeight="false" outlineLevel="0" collapsed="false">
      <c r="A3" s="46" t="s">
        <v>148</v>
      </c>
      <c r="B3" s="50" t="n">
        <v>2</v>
      </c>
      <c r="C3" s="50" t="s">
        <v>193</v>
      </c>
      <c r="D3" s="50" t="s">
        <v>194</v>
      </c>
      <c r="E3" s="50" t="s">
        <v>195</v>
      </c>
      <c r="F3" s="50" t="s">
        <v>196</v>
      </c>
      <c r="G3" s="50" t="s">
        <v>204</v>
      </c>
      <c r="H3" s="50" t="s">
        <v>205</v>
      </c>
      <c r="I3" s="50" t="n">
        <v>2</v>
      </c>
      <c r="J3" s="50" t="n">
        <v>3</v>
      </c>
      <c r="K3" s="50" t="n">
        <v>2020</v>
      </c>
      <c r="L3" s="50" t="n">
        <v>2.8</v>
      </c>
      <c r="M3" s="50" t="n">
        <v>50</v>
      </c>
      <c r="N3" s="50" t="s">
        <v>199</v>
      </c>
      <c r="Q3" s="50" t="n">
        <v>38</v>
      </c>
      <c r="AR3" s="50" t="s">
        <v>200</v>
      </c>
      <c r="AS3" s="50" t="n">
        <v>7.35</v>
      </c>
      <c r="AT3" s="50" t="n">
        <v>5.5</v>
      </c>
      <c r="AV3" s="50" t="n">
        <v>0.95</v>
      </c>
      <c r="AY3" s="50" t="n">
        <v>0.9</v>
      </c>
      <c r="AZ3" s="50" t="n">
        <v>0</v>
      </c>
      <c r="BB3" s="50" t="n">
        <v>0</v>
      </c>
      <c r="BD3" s="50" t="s">
        <v>201</v>
      </c>
      <c r="BE3" s="50" t="s">
        <v>202</v>
      </c>
      <c r="BF3" s="67" t="s">
        <v>203</v>
      </c>
    </row>
    <row r="4" customFormat="false" ht="13" hidden="false" customHeight="false" outlineLevel="0" collapsed="false">
      <c r="A4" s="46" t="s">
        <v>148</v>
      </c>
      <c r="B4" s="50" t="n">
        <v>3</v>
      </c>
      <c r="C4" s="50" t="s">
        <v>193</v>
      </c>
      <c r="D4" s="50" t="s">
        <v>194</v>
      </c>
      <c r="E4" s="50" t="s">
        <v>195</v>
      </c>
      <c r="F4" s="50" t="s">
        <v>196</v>
      </c>
      <c r="G4" s="50" t="s">
        <v>206</v>
      </c>
      <c r="H4" s="50" t="s">
        <v>207</v>
      </c>
      <c r="I4" s="50" t="n">
        <v>11</v>
      </c>
      <c r="J4" s="50" t="n">
        <v>12</v>
      </c>
      <c r="K4" s="50" t="n">
        <v>2019</v>
      </c>
      <c r="L4" s="50" t="n">
        <v>2.3</v>
      </c>
      <c r="M4" s="50" t="n">
        <v>6</v>
      </c>
      <c r="N4" s="50" t="s">
        <v>199</v>
      </c>
      <c r="Q4" s="50" t="n">
        <v>2</v>
      </c>
      <c r="AR4" s="50" t="s">
        <v>200</v>
      </c>
      <c r="AS4" s="50" t="n">
        <v>4.85</v>
      </c>
      <c r="AT4" s="50" t="n">
        <v>4.6</v>
      </c>
      <c r="AV4" s="50" t="n">
        <v>0.25</v>
      </c>
      <c r="AY4" s="50" t="n">
        <v>0</v>
      </c>
      <c r="AZ4" s="50" t="n">
        <v>0</v>
      </c>
      <c r="BB4" s="50" t="n">
        <v>0</v>
      </c>
      <c r="BD4" s="50" t="s">
        <v>201</v>
      </c>
      <c r="BE4" s="50" t="s">
        <v>202</v>
      </c>
      <c r="BF4" s="67" t="s">
        <v>203</v>
      </c>
    </row>
    <row r="5" customFormat="false" ht="13" hidden="false" customHeight="false" outlineLevel="0" collapsed="false">
      <c r="A5" s="46" t="s">
        <v>148</v>
      </c>
      <c r="B5" s="50" t="n">
        <v>4</v>
      </c>
      <c r="C5" s="50" t="s">
        <v>193</v>
      </c>
      <c r="D5" s="50" t="s">
        <v>194</v>
      </c>
      <c r="E5" s="50" t="s">
        <v>195</v>
      </c>
      <c r="F5" s="50" t="s">
        <v>196</v>
      </c>
      <c r="G5" s="50" t="s">
        <v>208</v>
      </c>
      <c r="H5" s="50" t="s">
        <v>209</v>
      </c>
      <c r="I5" s="50" t="n">
        <v>11</v>
      </c>
      <c r="J5" s="50" t="n">
        <v>12</v>
      </c>
      <c r="K5" s="50" t="n">
        <v>2019</v>
      </c>
      <c r="L5" s="50" t="n">
        <v>0.4</v>
      </c>
      <c r="M5" s="50" t="n">
        <v>24</v>
      </c>
      <c r="N5" s="50" t="s">
        <v>199</v>
      </c>
      <c r="Q5" s="50" t="n">
        <v>18</v>
      </c>
      <c r="AP5" s="7"/>
      <c r="AR5" s="50" t="s">
        <v>200</v>
      </c>
      <c r="AS5" s="50" t="n">
        <v>6.1</v>
      </c>
      <c r="AT5" s="50" t="n">
        <v>0</v>
      </c>
      <c r="AV5" s="50" t="n">
        <v>4.65</v>
      </c>
      <c r="AY5" s="50" t="n">
        <v>1.25</v>
      </c>
      <c r="AZ5" s="50" t="n">
        <v>0</v>
      </c>
      <c r="BB5" s="50" t="n">
        <v>0.02</v>
      </c>
      <c r="BD5" s="50" t="s">
        <v>201</v>
      </c>
      <c r="BE5" s="50" t="s">
        <v>202</v>
      </c>
      <c r="BF5" s="67" t="s">
        <v>203</v>
      </c>
    </row>
    <row r="6" customFormat="false" ht="13" hidden="false" customHeight="false" outlineLevel="0" collapsed="false">
      <c r="A6" s="46" t="s">
        <v>148</v>
      </c>
      <c r="B6" s="50" t="n">
        <v>5</v>
      </c>
      <c r="C6" s="50" t="s">
        <v>193</v>
      </c>
      <c r="D6" s="50" t="s">
        <v>194</v>
      </c>
      <c r="E6" s="50" t="s">
        <v>195</v>
      </c>
      <c r="F6" s="50" t="s">
        <v>196</v>
      </c>
      <c r="G6" s="50" t="s">
        <v>210</v>
      </c>
      <c r="H6" s="50" t="s">
        <v>211</v>
      </c>
      <c r="I6" s="50" t="n">
        <v>11</v>
      </c>
      <c r="J6" s="50" t="n">
        <v>12</v>
      </c>
      <c r="K6" s="50" t="n">
        <v>2020</v>
      </c>
      <c r="L6" s="50" t="n">
        <v>1.6</v>
      </c>
      <c r="M6" s="50" t="n">
        <v>34</v>
      </c>
      <c r="N6" s="50" t="s">
        <v>199</v>
      </c>
      <c r="Q6" s="50" t="n">
        <v>58</v>
      </c>
      <c r="AR6" s="50" t="s">
        <v>200</v>
      </c>
      <c r="AS6" s="50" t="n">
        <v>2</v>
      </c>
      <c r="AT6" s="50" t="n">
        <v>1.55</v>
      </c>
      <c r="AV6" s="50" t="n">
        <v>0</v>
      </c>
      <c r="AY6" s="50" t="n">
        <v>0</v>
      </c>
      <c r="AZ6" s="50" t="n">
        <v>0.25</v>
      </c>
      <c r="BB6" s="50" t="n">
        <v>0.2</v>
      </c>
      <c r="BD6" s="50" t="s">
        <v>201</v>
      </c>
      <c r="BE6" s="50" t="s">
        <v>202</v>
      </c>
      <c r="BF6" s="67" t="s">
        <v>203</v>
      </c>
    </row>
    <row r="7" customFormat="false" ht="13" hidden="false" customHeight="false" outlineLevel="0" collapsed="false">
      <c r="A7" s="46" t="s">
        <v>148</v>
      </c>
      <c r="B7" s="50" t="n">
        <v>6</v>
      </c>
      <c r="C7" s="50" t="s">
        <v>193</v>
      </c>
      <c r="D7" s="50" t="s">
        <v>194</v>
      </c>
      <c r="E7" s="50" t="s">
        <v>195</v>
      </c>
      <c r="F7" s="50" t="s">
        <v>196</v>
      </c>
      <c r="G7" s="50" t="s">
        <v>212</v>
      </c>
      <c r="H7" s="50" t="s">
        <v>213</v>
      </c>
      <c r="I7" s="50" t="n">
        <v>2</v>
      </c>
      <c r="J7" s="50" t="n">
        <v>3</v>
      </c>
      <c r="K7" s="50" t="n">
        <v>2020</v>
      </c>
      <c r="L7" s="50" t="n">
        <v>0.5</v>
      </c>
      <c r="M7" s="50" t="n">
        <v>76</v>
      </c>
      <c r="N7" s="50" t="s">
        <v>199</v>
      </c>
      <c r="Q7" s="50" t="n">
        <v>70</v>
      </c>
      <c r="AR7" s="50" t="s">
        <v>200</v>
      </c>
      <c r="AS7" s="50" t="n">
        <v>7.25</v>
      </c>
      <c r="AT7" s="50" t="n">
        <v>7.25</v>
      </c>
      <c r="AV7" s="50" t="n">
        <v>0</v>
      </c>
      <c r="AY7" s="50" t="n">
        <v>0</v>
      </c>
      <c r="AZ7" s="50" t="n">
        <v>0</v>
      </c>
      <c r="BB7" s="50" t="n">
        <v>0</v>
      </c>
      <c r="BD7" s="50" t="s">
        <v>201</v>
      </c>
      <c r="BE7" s="50" t="s">
        <v>202</v>
      </c>
      <c r="BF7" s="67" t="s">
        <v>203</v>
      </c>
    </row>
  </sheetData>
  <hyperlinks>
    <hyperlink ref="BF2" r:id="rId1" display="Katrinekvj@gmail.com"/>
    <hyperlink ref="BF3" r:id="rId2" display="Katrinekvj@gmail.com"/>
    <hyperlink ref="BF4" r:id="rId3" display="Katrinekvj@gmail.com"/>
    <hyperlink ref="BF5" r:id="rId4" display="Katrinekvj@gmail.com"/>
    <hyperlink ref="BF6" r:id="rId5" display="Katrinekvj@gmail.com"/>
    <hyperlink ref="BF7" r:id="rId6" display="Katrinekvj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3604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2020-06-18T08:08:44Z</dcterms:created>
  <dc:creator/>
  <dc:description/>
  <dc:language>es-ES</dc:language>
  <cp:lastModifiedBy>Microsoft Office User</cp:lastModifiedBy>
  <dcterms:modified xsi:type="dcterms:W3CDTF">2020-06-30T17:08:18Z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