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ThisWorkbook"/>
  <mc:AlternateContent xmlns:mc="http://schemas.openxmlformats.org/markup-compatibility/2006">
    <mc:Choice Requires="x15">
      <x15ac:absPath xmlns:x15ac="http://schemas.microsoft.com/office/spreadsheetml/2010/11/ac" url="https://d.docs.live.net/ca2b4d56148715ad/Work/MEF/Proyectos/Seguimiento EGIAP/"/>
    </mc:Choice>
  </mc:AlternateContent>
  <xr:revisionPtr revIDLastSave="25" documentId="11_BB72D27333871E5E333A51BCFC26DD7B57BB94DD" xr6:coauthVersionLast="47" xr6:coauthVersionMax="47" xr10:uidLastSave="{B8B05189-C69D-4685-9385-4EAEFC4E4B46}"/>
  <bookViews>
    <workbookView minimized="1" xWindow="-21672" yWindow="828" windowWidth="19716" windowHeight="11508" firstSheet="10" activeTab="11" xr2:uid="{00000000-000D-0000-FFFF-FFFF00000000}"/>
  </bookViews>
  <sheets>
    <sheet name="Indicadores Gestión de pasivos" sheetId="1" r:id="rId1"/>
    <sheet name="Ind. Seg posición" sheetId="2" r:id="rId2"/>
    <sheet name="Composición por clase de deuda" sheetId="3" r:id="rId3"/>
    <sheet name="Composición por moneda" sheetId="9" r:id="rId4"/>
    <sheet name="Composición por tipo de tasa" sheetId="10" r:id="rId5"/>
    <sheet name="Flujos futuros anuales" sheetId="11" r:id="rId6"/>
    <sheet name="CPP de la deuda por tipo" sheetId="15" r:id="rId7"/>
    <sheet name="%deuda 12 meses" sheetId="16" r:id="rId8"/>
    <sheet name="Composición por fecha venc" sheetId="17" r:id="rId9"/>
    <sheet name="Ind. control de riesgos" sheetId="4" r:id="rId10"/>
    <sheet name="Duración y vida media" sheetId="5" r:id="rId11"/>
    <sheet name="Deuda Venc. prox Trim" sheetId="18" r:id="rId12"/>
    <sheet name="Fechas concent. repago" sheetId="19" r:id="rId13"/>
    <sheet name="VaR deuda por interés" sheetId="22" r:id="rId14"/>
    <sheet name="VaR deuda por TC" sheetId="23" r:id="rId15"/>
    <sheet name="% deuda con ajuste tasas" sheetId="24" r:id="rId16"/>
    <sheet name="Clasificación crediticia-Spread" sheetId="38" r:id="rId17"/>
    <sheet name="Deuda garantizada desglose" sheetId="20" r:id="rId18"/>
    <sheet name="Ind. Evaluación Estrategia" sheetId="6" r:id="rId19"/>
    <sheet name="Volumen de negociación" sheetId="8" r:id="rId20"/>
    <sheet name="Ratio de cobertura" sheetId="36" r:id="rId21"/>
    <sheet name="Crec. Mercado deuda pública" sheetId="35" r:id="rId22"/>
    <sheet name="Tenencia tipo inversionistas" sheetId="34" r:id="rId23"/>
    <sheet name="Distr. Venc. Curva" sheetId="26" r:id="rId24"/>
    <sheet name="Bid-ask spread MS" sheetId="27" r:id="rId25"/>
    <sheet name="Comparación costos benchmark" sheetId="33" r:id="rId26"/>
    <sheet name="Comparación pesos benchmark" sheetId="32" r:id="rId27"/>
    <sheet name="Dif cronogramas" sheetId="29" r:id="rId28"/>
    <sheet name="Spreads de CDS y EMBI+" sheetId="37" r:id="rId29"/>
    <sheet name="Liquidez en la curva" sheetId="30" r:id="rId30"/>
  </sheets>
  <externalReferences>
    <externalReference r:id="rId31"/>
    <externalReference r:id="rId32"/>
    <externalReference r:id="rId33"/>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3" i="26" l="1"/>
  <c r="D46" i="29" l="1"/>
  <c r="F42" i="24"/>
  <c r="F41" i="24"/>
  <c r="F49" i="16"/>
  <c r="F48" i="16"/>
  <c r="F53" i="18" l="1"/>
  <c r="R108" i="34" l="1"/>
  <c r="N106" i="34"/>
  <c r="O108" i="34"/>
  <c r="P108" i="34"/>
  <c r="Q108" i="34"/>
  <c r="N108" i="34"/>
  <c r="O107" i="34"/>
  <c r="P107" i="34"/>
  <c r="Q107" i="34"/>
  <c r="R107" i="34"/>
  <c r="N107" i="34"/>
  <c r="O106" i="34"/>
  <c r="P106" i="34"/>
  <c r="Q106" i="34"/>
  <c r="R106" i="34"/>
  <c r="R92" i="34" l="1"/>
  <c r="Q92" i="34"/>
  <c r="P92" i="34"/>
  <c r="O92" i="34"/>
  <c r="N92" i="34"/>
  <c r="R91" i="34"/>
  <c r="Q91" i="34"/>
  <c r="P91" i="34"/>
  <c r="O91" i="34"/>
  <c r="N91" i="34"/>
  <c r="R90" i="34"/>
  <c r="Q90" i="34"/>
  <c r="P90" i="34"/>
  <c r="O90" i="34"/>
  <c r="N90" i="34"/>
  <c r="J67" i="17" l="1"/>
  <c r="R49" i="17"/>
  <c r="R50" i="17"/>
  <c r="R51" i="17"/>
  <c r="R52" i="17"/>
  <c r="R53" i="17"/>
  <c r="R48" i="17"/>
  <c r="S50" i="17" l="1"/>
  <c r="F39" i="24"/>
  <c r="F38" i="24"/>
  <c r="G42" i="24"/>
  <c r="G39" i="24"/>
  <c r="G38" i="24"/>
  <c r="H42" i="24"/>
  <c r="H39" i="24"/>
  <c r="H38" i="24"/>
  <c r="I42" i="24"/>
  <c r="I39" i="24"/>
  <c r="I38" i="24"/>
  <c r="I40" i="24" l="1"/>
  <c r="I41" i="24" s="1"/>
  <c r="F40" i="24"/>
  <c r="G40" i="24"/>
  <c r="G41" i="24" s="1"/>
  <c r="H40" i="24"/>
  <c r="H41" i="24" s="1"/>
  <c r="H60" i="30" l="1"/>
  <c r="H44" i="26"/>
  <c r="H45" i="26"/>
  <c r="H46" i="26"/>
  <c r="F53" i="20"/>
  <c r="G53" i="20"/>
  <c r="E53" i="20"/>
  <c r="J55" i="16"/>
  <c r="H55" i="16"/>
  <c r="I55" i="16"/>
  <c r="G55" i="16"/>
  <c r="K55" i="16" s="1"/>
  <c r="S49" i="15" l="1"/>
  <c r="S48" i="15"/>
  <c r="S47" i="15"/>
  <c r="R49" i="15"/>
  <c r="R48" i="15"/>
  <c r="R47" i="15"/>
  <c r="Q49" i="15"/>
  <c r="Q48" i="15"/>
  <c r="Q47" i="15"/>
  <c r="P49" i="15"/>
  <c r="P48" i="15"/>
  <c r="P47" i="15"/>
  <c r="T47" i="15" l="1"/>
  <c r="T48" i="15"/>
  <c r="T49" i="15"/>
  <c r="E45" i="29"/>
  <c r="E44" i="29"/>
  <c r="E43" i="29"/>
  <c r="E42" i="29"/>
  <c r="T50" i="15" l="1"/>
  <c r="J42" i="24"/>
  <c r="J39" i="24"/>
  <c r="J38" i="24"/>
  <c r="J40" i="24" l="1"/>
  <c r="J41" i="24" s="1"/>
  <c r="K41" i="24" s="1"/>
  <c r="I51" i="20"/>
  <c r="I53" i="20" s="1"/>
  <c r="H51" i="20" l="1"/>
  <c r="H53" i="20" s="1"/>
  <c r="J53" i="20" s="1"/>
  <c r="F49" i="18"/>
  <c r="F51" i="18" s="1"/>
  <c r="F52" i="18"/>
  <c r="K50" i="15"/>
  <c r="L50" i="15" s="1"/>
  <c r="I50" i="15"/>
  <c r="J50" i="15" s="1"/>
  <c r="G50" i="15"/>
  <c r="H50" i="15" s="1"/>
  <c r="E50" i="15"/>
  <c r="F50" i="15" s="1"/>
  <c r="C50" i="15"/>
  <c r="D50" i="15" s="1"/>
  <c r="J46" i="16" l="1"/>
  <c r="J48" i="16" s="1"/>
  <c r="I46" i="16"/>
  <c r="I48" i="16" s="1"/>
  <c r="I56" i="16" s="1"/>
  <c r="H46" i="16"/>
  <c r="H48" i="16" s="1"/>
  <c r="G46" i="16"/>
  <c r="G48" i="16" s="1"/>
  <c r="F46" i="16"/>
  <c r="J56" i="16" l="1"/>
  <c r="G56" i="16"/>
  <c r="H49" i="16"/>
  <c r="H56" i="16"/>
  <c r="J50" i="16"/>
  <c r="J49" i="16"/>
  <c r="G49" i="16"/>
  <c r="G50" i="16"/>
  <c r="I49" i="16"/>
  <c r="I50" i="16"/>
  <c r="F50" i="16"/>
  <c r="H50" i="16"/>
  <c r="L69" i="9"/>
  <c r="F69" i="9"/>
  <c r="K56" i="16" l="1"/>
  <c r="L56" i="16" s="1"/>
  <c r="T59" i="10"/>
  <c r="S59" i="10"/>
  <c r="R59" i="10"/>
  <c r="Q59" i="10"/>
  <c r="P59" i="10"/>
  <c r="S65" i="9"/>
  <c r="R65" i="9"/>
  <c r="Q65" i="9"/>
  <c r="P65" i="9"/>
  <c r="O65" i="9"/>
  <c r="U65" i="9" s="1"/>
  <c r="S56" i="3" l="1"/>
  <c r="R56" i="3"/>
  <c r="Q56" i="3"/>
  <c r="P56" i="3"/>
  <c r="O56" i="3"/>
  <c r="T56" i="3" s="1"/>
</calcChain>
</file>

<file path=xl/sharedStrings.xml><?xml version="1.0" encoding="utf-8"?>
<sst xmlns="http://schemas.openxmlformats.org/spreadsheetml/2006/main" count="799" uniqueCount="504">
  <si>
    <t>:</t>
  </si>
  <si>
    <t>Indicadores para la Gestión de Pasivos</t>
  </si>
  <si>
    <t>I. Indicadores Seguimiento de Posición</t>
  </si>
  <si>
    <t>Descripción:</t>
  </si>
  <si>
    <t>Indicadores para el seguimiento de posiciones</t>
  </si>
  <si>
    <t>Composición por clase de deuda</t>
  </si>
  <si>
    <t>Composición por moneda</t>
  </si>
  <si>
    <t>Composición por tipo de tasa</t>
  </si>
  <si>
    <t>Flujos futuros anuales</t>
  </si>
  <si>
    <t>Costo promedio de la deuda por tipo</t>
  </si>
  <si>
    <t>Porcentaje de la deuda con vencimiento en prox 12 meses / total y PBI</t>
  </si>
  <si>
    <t>Composición por fecha de emisión y vencimiento</t>
  </si>
  <si>
    <t>Indicador 1</t>
  </si>
  <si>
    <t>Indicador 2</t>
  </si>
  <si>
    <t>Indicador 3</t>
  </si>
  <si>
    <t>Indicador 4</t>
  </si>
  <si>
    <t>Indicador 5</t>
  </si>
  <si>
    <t>Indicador 6</t>
  </si>
  <si>
    <t>Indicador 7</t>
  </si>
  <si>
    <t>Indicador 8</t>
  </si>
  <si>
    <t>Indicador 9</t>
  </si>
  <si>
    <t>Indicador 10</t>
  </si>
  <si>
    <t>Pasivos contingentes explícitos</t>
  </si>
  <si>
    <t>Pasivos contingentes implícitos</t>
  </si>
  <si>
    <t>II. Indicadores para el control de riesgo</t>
  </si>
  <si>
    <t>Indicadores control de riesgos</t>
  </si>
  <si>
    <t xml:space="preserve">Identificar la composición y los riesgos a los que se encuentra expuesto la deuda existente. Luego, los costos y riesgos de la deuda actual pueden ayudar a identificar que estrategias se pueden implementar.
Los riesgos financieros estan vinculados a la incertidumbre y el riesgo sobre las condiciones de emisión de deuda en el futuro. El riesgo en este ámbito se asocia a la posibilidad de que el costo de emitir nueva deuda sea mayor en el futuro y que las decisiones tomadas en el presente puedan poner al Estado en una posición relativamente desventajosa para la renovación de dichas deudas.
</t>
  </si>
  <si>
    <t>Duración y vida media</t>
  </si>
  <si>
    <t>Porcentaje de la deuda con vencimiento en prox trimestre / PBI y Liquidez</t>
  </si>
  <si>
    <t>Fechas con alta concentración de repago de principal</t>
  </si>
  <si>
    <t>VaR del servicio de deuda ante fluctuaciones de tasa de interés</t>
  </si>
  <si>
    <t>VaR del servicio de deuda ante fluctuaciones de tipos de cambios</t>
  </si>
  <si>
    <t>Porcentaje de deuda con ajuste de tasas en próximos 12 meses</t>
  </si>
  <si>
    <t>Clasificación crediticia y spreads de mercado de la deuda</t>
  </si>
  <si>
    <t>Análisis de fortaleza del sistema financiero</t>
  </si>
  <si>
    <t>Desglose de la deuda garantizada por el Estado</t>
  </si>
  <si>
    <t>Análisis del impacto de catástrofes sobre la hoja de balance</t>
  </si>
  <si>
    <t>Var y Cvar multifactor</t>
  </si>
  <si>
    <t>Backtesting del VaR</t>
  </si>
  <si>
    <t>Volumen de negociación y turnover en el mercado secundario</t>
  </si>
  <si>
    <t>Ratio de cobertura</t>
  </si>
  <si>
    <t>Crecimiento del mercado de deuda pública</t>
  </si>
  <si>
    <t>Tenencia por tipo de inversionista y país de residencia</t>
  </si>
  <si>
    <t>Indicador 11</t>
  </si>
  <si>
    <t>Indicador 12</t>
  </si>
  <si>
    <t>Indicador 13</t>
  </si>
  <si>
    <t>Indicador 14</t>
  </si>
  <si>
    <t>Indicador 15</t>
  </si>
  <si>
    <t>Indicador 16</t>
  </si>
  <si>
    <t>Indicador 17</t>
  </si>
  <si>
    <t>Indicador 18</t>
  </si>
  <si>
    <t>Indicador 19</t>
  </si>
  <si>
    <t>Indicador 20</t>
  </si>
  <si>
    <t>Indicador 21</t>
  </si>
  <si>
    <t>Indicador 22</t>
  </si>
  <si>
    <t>Indicador 23</t>
  </si>
  <si>
    <t>Indicador 24</t>
  </si>
  <si>
    <t>Indicador 25</t>
  </si>
  <si>
    <t>Indicador 26</t>
  </si>
  <si>
    <t>Indicador 27</t>
  </si>
  <si>
    <t>Indicador 28</t>
  </si>
  <si>
    <t>Indicador 29</t>
  </si>
  <si>
    <t>Indicador 30</t>
  </si>
  <si>
    <t>Indicador 31</t>
  </si>
  <si>
    <t>Distribución de vencimientos a lo largo de las curvas de referencia</t>
  </si>
  <si>
    <t>Bid ask spread en el mercado secundario</t>
  </si>
  <si>
    <t>Comparación de costos con el Benchmark óptimo para nueva deuda</t>
  </si>
  <si>
    <t>Comparación con benchmark óptimo de financiamiento</t>
  </si>
  <si>
    <t>Spreads de Credit Default Swaps</t>
  </si>
  <si>
    <t>Liquidez a lo largo de las curvas de referencia</t>
  </si>
  <si>
    <t>Análisis del error de predicción de las necesidades de financiamiento</t>
  </si>
  <si>
    <t>Indicador 32</t>
  </si>
  <si>
    <t>Estados de los indicadores</t>
  </si>
  <si>
    <t>III.Indicadores para la evaluación de la estrategia - (Indicadores de mercado)*</t>
  </si>
  <si>
    <t>Descripción de los indicadores:</t>
  </si>
  <si>
    <t>Descripción del los indicadores</t>
  </si>
  <si>
    <t>Tipo de Indicadores</t>
  </si>
  <si>
    <t>Indicadores Financieros</t>
  </si>
  <si>
    <t>Sobre los indicadores financieros</t>
  </si>
  <si>
    <t>Sobre los Indicadores Financieros</t>
  </si>
  <si>
    <t>Indicadores para la evaluación de la estrategia</t>
  </si>
  <si>
    <t>¿Que indica ?</t>
  </si>
  <si>
    <t>¿Para que sirve este indicador?</t>
  </si>
  <si>
    <t>Contexto sobre el indicador</t>
  </si>
  <si>
    <t>Seguimiento al Indicador</t>
  </si>
  <si>
    <t>Los indicadores representan importantes herramientas para la toma de decisiones ya que transmiten información científica y técnica que permiten un análisis de la realidad económica y en este caso de la deuda pública. Resultando importantes para evaluar y predecir tendencias de la situación del país en su conjunto  o referentes a aspectos  económicas y financieros; y en esta línea poder  valorar y dar seguimiento al cumplimiento de las metas y objetivos fijados en la Estrategia de Activos y Pasivos (EGIAP). Cumpliendo así una función activa  para el mejoramiento de los propios indicadores, para su formulación, composición y darle seguimiento a los retos y lineamientos de la EGIAP.</t>
  </si>
  <si>
    <t xml:space="preserve">* Parte de los indicadores de seguimiento de pasivos se les da seguimiento periódico.
* Los indicadores recogen, por una parte, las mejores prácticas a nivel internacional y, 
por otra, enfatizan algunos ámbitos relevantes para los objetivos de la gestión de deuda.
* Debido al amplio número de indicadores se Clasificaron de acuerdo con tres criterios: 
   (i) ámbito de aplicación  - Activos - Pasivos. 
   (ii) tipo de análisis (seguimiento de posiciones, control de riesgo y evaluación de estrategia).
   (iii) secuencia recomendada de inclusión en los documentos de estrategia.
</t>
  </si>
  <si>
    <t>Tercer entregable consultoria EGIAP</t>
  </si>
  <si>
    <t>Indicador con información y resultados dentro del rango estimado</t>
  </si>
  <si>
    <t>Indicador con información y resultados fuera del rango estimado</t>
  </si>
  <si>
    <t>Indicador sin información  suficiente y resultados fuera del rango estimado</t>
  </si>
  <si>
    <t>Indicador sin información  y pendiente para la Fase 2</t>
  </si>
  <si>
    <r>
      <rPr>
        <b/>
        <u/>
        <sz val="12"/>
        <color theme="0"/>
        <rFont val="Calibri"/>
        <family val="2"/>
        <scheme val="minor"/>
      </rPr>
      <t>(A) Descomposiciones básicas</t>
    </r>
    <r>
      <rPr>
        <sz val="12"/>
        <color theme="0"/>
        <rFont val="Calibri"/>
        <family val="2"/>
        <scheme val="minor"/>
      </rPr>
      <t xml:space="preserve">
El primer grupo de indicadores de descomposición debe considerar:
* Descomposición por clase de deuda (bonos, créditos)
* Descomposición por moneda
* Descomposición por tipo de tasa (fija, flotante e indexada)
Se debe presentar y examinar la descomposición de la deuda a la fecha de corte, así como información retrospectiva anual para los últimos 5 años.
La fuente base es la información del saldo de deuda a la fecha de corte, reportada por el MIF (que toma esta información del SIAD).
</t>
    </r>
    <r>
      <rPr>
        <b/>
        <u/>
        <sz val="12"/>
        <color theme="0"/>
        <rFont val="Calibri"/>
        <family val="2"/>
        <scheme val="minor"/>
      </rPr>
      <t>(B) Flujos futuros anuales</t>
    </r>
    <r>
      <rPr>
        <sz val="12"/>
        <color theme="0"/>
        <rFont val="Calibri"/>
        <family val="2"/>
        <scheme val="minor"/>
      </rPr>
      <t xml:space="preserve">
Se debe examinar el flujo futuro de amortizaciones e intereses a escala anual, hasta el vencimiento del bono o crédito de mayor plazo.
La información debe estar separada por moneda de compromiso de pago. En el caso de la deuda con tasa flotante, se debe emplear las tasas forward a la fecha de corte. De manera similar, para la deuda VAC se debe emplear el valor del Índice de Reajuste Diario a la fecha de corte.
Las fuentes de datos son el SIAD, Bloomberg, Refinitiv y BCRP.
</t>
    </r>
    <r>
      <rPr>
        <b/>
        <u/>
        <sz val="12"/>
        <color theme="0"/>
        <rFont val="Calibri"/>
        <family val="2"/>
        <scheme val="minor"/>
      </rPr>
      <t>(C) Costo promedio de la deuda</t>
    </r>
    <r>
      <rPr>
        <sz val="12"/>
        <color theme="0"/>
        <rFont val="Calibri"/>
        <family val="2"/>
        <scheme val="minor"/>
      </rPr>
      <t xml:space="preserve">
Se debe examinar el costo de la deuda basado en los siguientes indicadores:
* El promedio ponderado de las tasas yield-to-maturity (TIR) de cada instrumento u operación. Con este propósito el valor actual de los créditos multilaterales y bilaterales se asume que es igual al principal remanente más el interés corrido.
* La Tasa Interna de Retorno del portafolio de deuda. Con este fin, se debe integrar un único valor actual de todos los componentes bajo análisis y un único cronograma de pagos agregado.
El costo se debe calcular de manera separada por tipo de tasa de la deuda (fija, flotante e indexada) y por origen (préstamos, deuda de mercado). Para calcular los flujos de caja de la deuda con tasa flotante, se debe emplear las tasas forward a la fecha de corte. De manera similar, para la deuda VAC, se debe emplear el valor del Índice de Reajuste Diario a la fecha de corte.
El costo promedio se estima a la fecha de corte y se presenta junto con información retrospectiva de frecuencia anual para los últimos 5 años.
Las fuentes de datos son Bloomberg, SBS, BCRP y el SIAD. 
</t>
    </r>
    <r>
      <rPr>
        <b/>
        <u/>
        <sz val="12"/>
        <color theme="0"/>
        <rFont val="Calibri"/>
        <family val="2"/>
        <scheme val="minor"/>
      </rPr>
      <t>(D) Porcentaje de la deuda con vencimiento en los próximos 12 meses</t>
    </r>
    <r>
      <rPr>
        <sz val="12"/>
        <color theme="0"/>
        <rFont val="Calibri"/>
        <family val="2"/>
        <scheme val="minor"/>
      </rPr>
      <t xml:space="preserve">
Se debe examinar el indicador de proporción de la carga de deuda de corto plazo (flujos de principal con vencimiento en los próximos 12 meses) con respecto al total de deuda pendiente y al PBI.
El indicador se calcula a la fecha de corte del análisis y se presenta también de forma retrospectiva para los últimos 5 años calendario.
La fuente principal de datos es el SIAD y el MMM.
</t>
    </r>
    <r>
      <rPr>
        <b/>
        <u/>
        <sz val="12"/>
        <color theme="0"/>
        <rFont val="Calibri"/>
        <family val="2"/>
        <scheme val="minor"/>
      </rPr>
      <t>(E) Composición por fecha de emisión y vencimiento</t>
    </r>
    <r>
      <rPr>
        <sz val="12"/>
        <color theme="0"/>
        <rFont val="Calibri"/>
        <family val="2"/>
        <scheme val="minor"/>
      </rPr>
      <t xml:space="preserve">
Se debe examinar la composición de la deuda, según moneda y tipo, según el año de la fecha de emisión de los instrumentos del portafolio de deuda, incluyendo los préstamos multilaterales y bilaterales. De manera similar, se debe examinar la composición por año de la fecha de pago o vencimiento de los flujos de caja de la deuda.
La fuente de datos es el SIAD.
</t>
    </r>
    <r>
      <rPr>
        <b/>
        <sz val="12"/>
        <color theme="0"/>
        <rFont val="Calibri"/>
        <family val="2"/>
        <scheme val="minor"/>
      </rPr>
      <t>(</t>
    </r>
    <r>
      <rPr>
        <b/>
        <u/>
        <sz val="12"/>
        <color theme="0"/>
        <rFont val="Calibri"/>
        <family val="2"/>
        <scheme val="minor"/>
      </rPr>
      <t>F) Análisis de pasivos contingentes explícitos</t>
    </r>
    <r>
      <rPr>
        <sz val="12"/>
        <color theme="0"/>
        <rFont val="Calibri"/>
        <family val="2"/>
        <scheme val="minor"/>
      </rPr>
      <t xml:space="preserve">
Se debe examinar el valor de los pasivos contingentes explícitos más importantes, incluyendo las garantías de rentabilidad o ingreso mínimo de las Asociaciones Público-Privadas (APP) y las garantías otorgadas en el programa “Reactiva Perú”. El examen debe incidir en la probabilidad de materialización de los pasivos contingentes a la fecha de corte.
Además, también se deberá realizar un análisis retrospectivo sobre los pasivos contingentes existentes en los últimos 5 años y aquellos que se materializaron, con énfasis en el período desde la publicación de la última EGIAP.
La fuente de datos es la Dirección de Gestión de Riesgos.
</t>
    </r>
    <r>
      <rPr>
        <b/>
        <u/>
        <sz val="12"/>
        <color theme="0"/>
        <rFont val="Calibri"/>
        <family val="2"/>
        <scheme val="minor"/>
      </rPr>
      <t>(G) Análisis de pasivos contingentes implícitos</t>
    </r>
    <r>
      <rPr>
        <sz val="12"/>
        <color theme="0"/>
        <rFont val="Calibri"/>
        <family val="2"/>
        <scheme val="minor"/>
      </rPr>
      <t xml:space="preserve">
Se debe examinar el valor de los pasivos contingentes implícitos más importantes, incluyendo las obligaciones del Sistema Nacional de Pensiones para los jubilados con vida y la generación actual de empleados aportantes.
La fuente de datos es la ONP.</t>
    </r>
  </si>
  <si>
    <t>Indicadores para el control de riesgo</t>
  </si>
  <si>
    <r>
      <rPr>
        <b/>
        <u/>
        <sz val="12"/>
        <color theme="0"/>
        <rFont val="Calibri"/>
        <family val="2"/>
        <scheme val="minor"/>
      </rPr>
      <t>(A) Duración y vida media</t>
    </r>
    <r>
      <rPr>
        <sz val="12"/>
        <color theme="0"/>
        <rFont val="Calibri"/>
        <family val="2"/>
        <scheme val="minor"/>
      </rPr>
      <t xml:space="preserve">
Se debe examinar la sensibilidad del valor de la deuda con respecto a las tasas de interés, medida por medio de la duración (modificada) y vida media de la deuda.
Los indicadores deben calcularse a partir de los flujos de caja proyectados a la fecha de análisis utilizando los cronogramas definidos (en los casos de tasa fija). En el caso de la deuda con tasa flotante, se debe emplear las tasas forward a la fecha de corte. De manera similar, para la deuda VAC se debe emplear el valor del Índice de Reajuste Diario a la fecha de corte.
Las fórmulas básicas para el cálculo de la Vida Media y Duración (modificada) de un flujo son:
Donde   𝛼 se refiere al spread-Z del instrumento con respecto a la curva de valorización, y 𝑖𝑡(𝑗) representa el valor de la tasa de descuento para un plazo de 𝑡(𝑗) años correspondiente al flujo “j”. Nótese que la Duración (modificada) se expresa en la fórmula anterior con valores positivos para que sea más fácilmente comparable con la Vida Media, aunque la definición formal de la primera lleva signo negativo.
Los valores integrados a nivel de posición pasiva se estiman como el promedio ponderado de la Vida Media y Duración (modificada) de los componentes del pasivo, ponderados por su valor a la fecha de análisis.
Las fuentes de datos son el SIAD, Bloomberg, Refinitiv y BCRP.
</t>
    </r>
    <r>
      <rPr>
        <b/>
        <sz val="12"/>
        <color theme="0"/>
        <rFont val="Calibri"/>
        <family val="2"/>
        <scheme val="minor"/>
      </rPr>
      <t xml:space="preserve">
</t>
    </r>
    <r>
      <rPr>
        <b/>
        <u/>
        <sz val="12"/>
        <color theme="0"/>
        <rFont val="Calibri"/>
        <family val="2"/>
        <scheme val="minor"/>
      </rPr>
      <t>(B) Porcentaje de la deuda con vencimiento en el próximo trimestre con respecto a PBI y Liquidez</t>
    </r>
    <r>
      <rPr>
        <sz val="12"/>
        <color theme="0"/>
        <rFont val="Calibri"/>
        <family val="2"/>
        <scheme val="minor"/>
      </rPr>
      <t xml:space="preserve">
Se debe examinar el indicador de proporción de la carga de deuda de corto plazo (flujos de principal e intereses con vencimiento en los próximos 3 meses) con respecto al PBI. Adicionalmente, puede analizarse un ratio similar, pero teniendo en el denominador la liquidez disponible para la atención de la deuda de corto plazo.
La fuente principal de datos es el SIAD (deuda) y el MMM (PBI).
</t>
    </r>
    <r>
      <rPr>
        <b/>
        <u/>
        <sz val="12"/>
        <color theme="0"/>
        <rFont val="Calibri"/>
        <family val="2"/>
        <scheme val="minor"/>
      </rPr>
      <t>(C) Fechas con alta concentración de repago de principal</t>
    </r>
    <r>
      <rPr>
        <sz val="12"/>
        <color theme="0"/>
        <rFont val="Calibri"/>
        <family val="2"/>
        <scheme val="minor"/>
      </rPr>
      <t xml:space="preserve">
Se debe examinar las fechas en los siguientes 12 meses con mayores desembolsos por repagos del principal de la deuda, particularmente en caso de existir puntos notables de carga en términos de flujo de caja.
La fuente principal de datos es el SIAD.
</t>
    </r>
    <r>
      <rPr>
        <b/>
        <sz val="12"/>
        <color theme="0"/>
        <rFont val="Calibri"/>
        <family val="2"/>
        <scheme val="minor"/>
      </rPr>
      <t xml:space="preserve">
</t>
    </r>
    <r>
      <rPr>
        <b/>
        <u/>
        <sz val="12"/>
        <color theme="0"/>
        <rFont val="Calibri"/>
        <family val="2"/>
        <scheme val="minor"/>
      </rPr>
      <t>(D) Desglose de la deuda garantizada por el Estado</t>
    </r>
    <r>
      <rPr>
        <sz val="12"/>
        <color theme="0"/>
        <rFont val="Calibri"/>
        <family val="2"/>
        <scheme val="minor"/>
      </rPr>
      <t xml:space="preserve">
Se debe examinar el monto de la deuda emitida que cuenta con garantía del Estado, así como la retrospectiva durante los últimos 5 años, separando la deuda del Gobierno Central con los demás niveles del Estado y otras instituciones. Las fuentes de datos son el SIAD y MIF.
</t>
    </r>
    <r>
      <rPr>
        <b/>
        <u/>
        <sz val="12"/>
        <color theme="0"/>
        <rFont val="Calibri"/>
        <family val="2"/>
        <scheme val="minor"/>
      </rPr>
      <t>(E) Clasificación crediticia y spreads de mercado de la deuda</t>
    </r>
    <r>
      <rPr>
        <sz val="12"/>
        <color theme="0"/>
        <rFont val="Calibri"/>
        <family val="2"/>
        <scheme val="minor"/>
      </rPr>
      <t xml:space="preserve">
Se debe examinar la distribución porcentual de la deuda según ratings otorgados por agencias clasificadoras, tanto en la escala local como en la escala internacional. En caso de tenerse más de un rating distinto para un mismo instrumento, se deberá tomar la calificación más conservadora. Esta información debe presentarse a la fecha de corte, así como en retrospectiva anual durante los últimos 5 años.
Complementariamente, se debe analizar el comportamiento del spread de mercado de la deuda en dólares con respecto a la tasa base en dólares de la deuda de los Estados Unidos (spread EMBI).
La fuente base es Bloomberg. En caso de no estar disponible, la fuente suplementaria es Refinitiv.
</t>
    </r>
    <r>
      <rPr>
        <b/>
        <u/>
        <sz val="12"/>
        <color theme="0"/>
        <rFont val="Calibri"/>
        <family val="2"/>
        <scheme val="minor"/>
      </rPr>
      <t>(F) VaR del servicio de deuda ante fluctuaciones de las tasas de interés</t>
    </r>
    <r>
      <rPr>
        <sz val="12"/>
        <color theme="0"/>
        <rFont val="Calibri"/>
        <family val="2"/>
        <scheme val="minor"/>
      </rPr>
      <t xml:space="preserve">
Se debe examinar la distribución del valor presente del servicio de deuda con tasa flotante ante variaciones en las tasas de interés de referencia (particularmente, la tasa LIBOR).
Con esta finalidad, se debe calcular el indicador VaR histórico del valor presente de la deuda total, considerando variaciones en el cronograma de pagos debidos a shocks en las tasas.
El Valor Actual de los Flujos de Repago se estima del siguiente modo (en el caso de tratarse de bonos indexados a la inflación, los flujos deben ajustarse previamente utilizando el ratio de ajuste a la fecha de análisis): 
</t>
    </r>
    <r>
      <rPr>
        <u/>
        <sz val="12"/>
        <color theme="0"/>
        <rFont val="Calibri"/>
        <family val="2"/>
        <scheme val="minor"/>
      </rPr>
      <t>(G) VaR del servicio de deuda ante fluctuaciones de tipos de cambio</t>
    </r>
    <r>
      <rPr>
        <sz val="12"/>
        <color theme="0"/>
        <rFont val="Calibri"/>
        <family val="2"/>
        <scheme val="minor"/>
      </rPr>
      <t xml:space="preserve">
Se debe examinar la distribución del valor presente de la deuda ante variaciones simultáneas en los tipos de cambio con las monedas extranjeras en las que se ha emitido la deuda.
Con esta finalidad, se debe calcular el indicador VaR histórico de la deuda total, con un nivel de significancia de 5%, sobre las variaciones diarias de los tipos de cambio relevantes. Este indicador se deberá calcular sobre una muestra de variaciones diarias con un mínimo de 500 observaciones y un máximo de 1000, y deberá ser escalado a un horizonte de un año multiplicándolo por la raíz de 252.
Las fuentes de datos son Bloomberg y el SIAD.
</t>
    </r>
    <r>
      <rPr>
        <u/>
        <sz val="12"/>
        <color theme="0"/>
        <rFont val="Calibri"/>
        <family val="2"/>
        <scheme val="minor"/>
      </rPr>
      <t xml:space="preserve">(H) Porcentaje de la deuda con ajuste de tasas en los próximos 12 meses
</t>
    </r>
    <r>
      <rPr>
        <sz val="12"/>
        <color theme="0"/>
        <rFont val="Calibri"/>
        <family val="2"/>
        <scheme val="minor"/>
      </rPr>
      <t>Se debe examinar el porcentaje de la deuda (en términos de valor nominal pendiente de pago) con vencimiento o cuya tasa se determina en los siguientes 12 meses, lo cual incluye la deuda con tasa flotante o indexada. Esto incluye deuda de mercado y créditos multilaterales y bilaterales.
Las fuentes de datos son SIAD y Bloomberg.
(I) VaR y CVaR multi-factor
Se debe examinar la distribución del valor de la deuda ante variaciones simultáneas en sus factores de riesgo: tipo de cambio, tasas de descuento, las tasas LIBOR y el Índice de Reajuste Diario de la deuda VAC.
Con esta finalidad, se debe calcular los indicadores VaR y CVaR histórico de la deuda total, con un nivel de significancia de 5%, sobre las variaciones diarias de los factores de riesgo. Este indicador se deberá calcular sobre una muestra de variaciones diarias con un mínimo de 500 observaciones y un máximo de 1000, y deberá ser escalado a un horizonte de un año multiplicándolo por la raíz de 252.
El Valor Actual de los Flujos de Repago se estima del siguiente modo:
Tercer informe – Diciembre de 2020 – Versión extendida
19
curva swap de LIBOR a 6 meses, en el caso de los bonos con tasa flotante), 𝑖𝑡(𝑗) representa la tasa de descuento apropiada para un flujo de plazo 𝑡(𝑗), 𝛼 representa el spread específico de la operación con respecto a la curva de referencia y IR representa el Índice de Reajuste Diario para el cálculo de inflación acumulada y es aplicable a bonos indexados a la inflación.
El impacto de las posibles variaciones de tasas en cada escenario histórico “k” se debe estimar utilizando:
Δ𝑉𝐴𝐹𝑅𝑘=ΣΣ𝐹𝑙𝑢𝑗𝑜𝑗(𝐼+Δ𝑡𝑎𝑠𝑎𝑠𝑡(𝑗),𝑘)∙𝑇𝐶∙(1+Δ%𝑇𝐶𝑘)(1+𝑖𝑡(𝑗)+Δ𝑡𝑎𝑠𝑎𝑠𝑡(𝑗),𝑘+𝛼)𝑡𝑗𝑁𝐹𝑙𝑢𝑗𝑜𝑠(𝑑𝑒𝑢𝑑𝑎)𝑗=1𝑁𝑑𝑒𝑢𝑑𝑎𝑑𝑒𝑢𝑑𝑎=1∙𝐼𝑅𝐻𝑜𝑦∙(1+Δ%𝐼𝑅𝑘)𝐼𝑅𝑒𝑚𝑖𝑑𝑒𝑢𝑑𝑎−𝑉𝐴𝐹𝑅𝐵𝑎𝑠𝑒
Donde Δ𝑡𝑎𝑠𝑎𝑠𝑡(𝑗),𝑘 representa el shock histórico en el segmento correspondiente a un plazo t(j) en la curva respectiva, Δ%𝑇𝐶𝑘 representa el shock histórico sobre el tipo de cambio y Δ%𝐼𝑅𝑘 representa el shock histórico sobre el índice de reajuste de precios para bonos indexados a la inflación.
Las fuentes de datos son Bloomberg, BCRP y el SIAD.
(J) Análisis de fortaleza del sistema financiero
Se debe examinar la fortaleza del sistema financiero, desde el punto de vista de su capacidad para soportar potenciales shocks sistémicos significativos y de larga duración, tales como una disminución de la actividad económica o un incremento sustantivo del nivel de incumplimiento crediticio. El objetivo es brindar evidencia sobre el nivel de exposición del Estado que, en caso de una crisis sistémica, podría verse obligado a asumir parte de los pasivos de las empresas del sector financiero o establecer mecanismos de rescate.
Existen numerosos enfoques para abordar este problema. Uno de los más extendidos es el análisis CAMELS (Capital, Assets, Management, Earnings, Liquidity y Sensitivity, por sus siglas en inglés). Este modelo se focaliza en cinco dimensiones fundamentales para respaldar la solidez de entidades financieras: Capital, Activos, Manejo gerencial, Utilidades, Liquidez y Sensibilidad a fluctuaciones del mercado. Las fuentes de información más importantes para este análisis suelen ser: Estados Financieros, Proyecciones de flujo de caja, estructura de cartera, detalle de fuentes de financiamiento, perfil de la gerencia y directivos, desempeño operativo y de personal e información macro-económica.
No obstante lo anterior, se sugiere que este análisis sea realizado tomando como principales fuentes los estudios producidos por la SBS y el BCRP, entidades que cuentan con información y modelos especializados para examinar, comparar y pronosticar la fortaleza del sistema financiero. Complementariamente, se tiene como fuentes a los informes de fortaleza financiera emitidos por las Agencias Clasificadoras de Riesgo, que asignan una escala a las instituciones del sistema peruano.
Las principales fuentes de datos son la SBS, el BCRP y las Agencias Clasificadoras de Riesgo.</t>
    </r>
  </si>
  <si>
    <t xml:space="preserve">Los indicadores de mercado o económicos se deben entender como datos esencialmente cuantitativos, que permiten realizar un análisis y relacionarlo con otros; analizar la evolución económica y darnos cuenta de cómo se encuentran determinados aspectos en relación a un referente o a un objetivo esperado. En este caso los Indicadores pueden ser numéricos y gráficos, que señalen condiciones o situaciones específicas.
Con estos indicadores se puede realizar predicciones sobre los posibles movimientos que podría tener la el tema de interés, y por su carácter estadístico permite su manejo a lo largo de la serie histórica.
</t>
  </si>
  <si>
    <r>
      <t>(</t>
    </r>
    <r>
      <rPr>
        <u/>
        <sz val="12"/>
        <color theme="1"/>
        <rFont val="Calibri"/>
        <family val="2"/>
        <scheme val="minor"/>
      </rPr>
      <t xml:space="preserve">A) Comparación con el benchmark óptimo de financiamiento </t>
    </r>
    <r>
      <rPr>
        <sz val="12"/>
        <color theme="1"/>
        <rFont val="Calibri"/>
        <family val="2"/>
        <scheme val="minor"/>
      </rPr>
      <t xml:space="preserve">
Se debe examinar las diferencias entre la estrategia de financiamiento actual y la estrategia óptima en términos de pesos y costos. 
Con esta finalidad, se debe calcular los siguientes indicadores: 
• Diferencia entre los pesos por tipo de instrumento 
• Diferencia entre el costo esperado de las estrategias según las estimaciones del modelo 
Las fuentes de datos son Bloomberg, SBS, BCRP y el modelo de optimización de estrategias de financiamiento.
(</t>
    </r>
    <r>
      <rPr>
        <u/>
        <sz val="12"/>
        <color theme="1"/>
        <rFont val="Calibri"/>
        <family val="2"/>
        <scheme val="minor"/>
      </rPr>
      <t xml:space="preserve">B) Volumen de negociación y turnover en el mercado secundario </t>
    </r>
    <r>
      <rPr>
        <sz val="12"/>
        <color theme="1"/>
        <rFont val="Calibri"/>
        <family val="2"/>
        <scheme val="minor"/>
      </rPr>
      <t xml:space="preserve">
Se debe examinar el volumen de negociación (suma del valor nominal o precio de la deuda transada) y turnover (ratio de volumen transado entre precio sucio de la deuda transada) de los instrumentos de deuda en el mercado secundario a escala trimestral, así como una retrospectiva de los últimos 5 años. 
Las principales fuentes de datos son Datatec, Cavali y Euroclear. Esta información es proporcionada por la Dirección de Gestión de Inversiones Financieras y Mercado de Capitales. 
</t>
    </r>
    <r>
      <rPr>
        <u/>
        <sz val="12"/>
        <color theme="1"/>
        <rFont val="Calibri"/>
        <family val="2"/>
        <scheme val="minor"/>
      </rPr>
      <t xml:space="preserve">(C) Ratio de cobertura </t>
    </r>
    <r>
      <rPr>
        <sz val="12"/>
        <color theme="1"/>
        <rFont val="Calibri"/>
        <family val="2"/>
        <scheme val="minor"/>
      </rPr>
      <t xml:space="preserve">
Se debe examinar el nivel de cobertura de las subastas primarias, el cual se define como el total de ofertas recibidas entre el monto subastado, de cada instrumento emitido. También se debe analizar la evolución del promedio anual de este ratio en los últimos 5 años.
La fuente de datos son los resultados de las subastas de los instrumentos de deuda, Dirección de Gestión de Inversiones Financieras y Mercado de Capitales.
(D) Crecimiento del mercado de deuda pública 
Se debe examinar la evolución del mercado de deuda pública durante los últimos 5 años, medido a través del valor de mercado total de la deuda (saldo pendiente de pago o valor de mercado, si este último está disponible). 
Las fuentes de datos son Bloomberg, el SIAD y la Dirección de Gestión de Inversiones Financieras y Mercado de Capitales
(E) Tenencia por tipo de inversionista y país de residencia 
Se debe examinar la distribución de los inversionistas que financian la deuda por tipo (multilateral, gobierno, banco, etc.) y por país de residencia. 
La fuente de datos es el propio MEF. 
(F) Distribución de vencimientos a lo largo de las curvas de referencia 
Se debe examinar la distribución de los vencimientos de los instrumentos del portafolio de deuda a lo largo de las curvas de referencia medidos a través del indicador Distancia Mínima Promedio a Vencimientos (DMPV), así como una retrospectiva de los últimos 5 años. Este ejercicio se debe realizar para los bonos soberanos en Soles, para los bonos globales en Dólares y para los bonos indexados a la inflación de manera separada. 
Para calcular el indicador DMPV, primero se debe calcular un vector con el número de días remanentes hasta el vencimiento de cada uno de los instrumentos de deuda. Luego, para cada vencimiento posible en días, desde 0 días hasta 35 años, se debe calcular la mínima distancia con el vector calculado en el paso anterior. Finalmente, el valor del índice es igual al promedio de estas distancias. En términos formales, sea el 𝑣𝑐 el vector de vencimientos de todos los bonos correspondientes a una misma curva “c”, expresados en días. Entonces, la distancia mínima a vencimiento “md” para un plazo de “T” días es la mínima distancia absoluta al vencimiento de
md(𝑇)=𝑚𝑖𝑛[|{𝑇− 𝑣𝑐}|] 
El indicador de la DMPV es el promedio de estos valores para el intervalo de posibles vencimientos desde 0 hasta 12,600 días (35 años de 360 días). 
DMPV=Σ𝑚𝑑(𝑗)1260112600𝑗=0 
Para mayor detalle sobre la escala y referencias de valor de este indicador, puede consultarse el informe correspondiente al segundo entregable. 
La fuente de datos es el SIAD.
La fuente de datos es el SIAD. 
(G) Bid-ask spread en el mercado secundario 
Se debe examinar el valor del spread entre el bid y ask de los instrumentos de deuda en el mercado secundario. El estadístico sugerido es la mediana del spread diario del año en curso, así como una retrospectiva de los últimos 5 años. 
La fuente de datos es Bloomberg. 
(H) Diferencia entre el cronograma de emisiones programado y ejecutado 
Se debe examinar si durante los últimos 12 meses hubo coincidencia entre las fechas de emisión de bonos y letras programado y ejecutado, y con cuánta anticipación se dio a conocer al mercado la fecha y monto de dichas emisiones. 
La fuente de datos es el propio MEF. 
(I) Análisis del error de predicción de las necesidades de financiamiento 
Se debe examinar la diferencia entre las proyecciones anuales de necesidades de financiamiento que se publican en el informe “Marco Macroeconómico Multianual” (MMM) y el monto que finalmente fue financiado. Se sugiere presentar los errores de predicción de los últimos 5 años, considerando las proyecciones contenidas en el MMM emitido en el año inmediatamente previo y dos años antes del período predicho. 
Las fuentes de datos son el MMM y el SIAD. 
(J) Spreads de Credit Default Swaps 
Se debe examinar los spreads de los Credit Default Swaps de los instrumentos de deuda, así como una retrospectiva de los últimos 3 años. Se sugiere presentar la mediana mensual. 
La fuente de datos es Bloomberg.
(K) Liquidez a lo largo de las curvas de referencia 
Se debe examinar el principal total emitido según su posición de vencimiento en los segmentos clave de las curvas de referencia: soberanas, globales y VAC, a la fecha de análisis. Este análisis complementa el examen de la Distancia Mínima Promedio a Vencimientos, añadiendo información sobre la profundidad relativa del mercado en cada nodo de la curva. Los segmentos que se sugiere evaluar son: 0, 90, 180 días, 1, 2, 3, 5, 7, 10, 15, 20, 25 y 30 años. 
Para cada bucket de vencimientos (0 a 89 días, 90 a 179 días, 180 a 359 días, hasta 30 años a más), se debe calcular el monto remanente de deuda en el mercado a dicho plazo, correspondiente a cada una de las curvas. Adicionalmente, se debe examinar el volumen de negociación y turnover de la deuda en cada bucket de vencimientos. 
Las fuentes de datos son el SIAD, Bloomberg, Datatec, Cavali y Euroclear. Esta información es proporcionada por la Dirección de Gestión de Inversiones Financieras y Mercado de Capitales.
</t>
    </r>
  </si>
  <si>
    <t>¿Que es el Ratio de Cobertura?</t>
  </si>
  <si>
    <t xml:space="preserve">El  ratio de cobertura se puede entender como la relación entre la oferta recibida por los Titulos del Tesoro subastados respecto al monto adjudicado. La relación es un indicador de la demanda de los bonos del Tesoro. </t>
  </si>
  <si>
    <r>
      <t>Fuente</t>
    </r>
    <r>
      <rPr>
        <sz val="8"/>
        <color theme="1"/>
        <rFont val="Arial"/>
        <family val="2"/>
      </rPr>
      <t>: DGMFCI</t>
    </r>
  </si>
  <si>
    <t>Estado del Indicador</t>
  </si>
  <si>
    <t>Rango referencial de indicador</t>
  </si>
  <si>
    <t>(≥ 2,0)</t>
  </si>
  <si>
    <t>(&lt; 1,5)</t>
  </si>
  <si>
    <t>Indicadores de Riesgo País</t>
  </si>
  <si>
    <t>¿De qué depende el riesgo país?</t>
  </si>
  <si>
    <t>¿Quién mide el riesgo país?</t>
  </si>
  <si>
    <t>Los principales referentes a nivel mundial son las mediciones que realizan las agencias Moody’s, Standard &amp; Poor’s (S&amp;P) y Fitch.</t>
  </si>
  <si>
    <t>Tipos de Indicadores de Riesgo país</t>
  </si>
  <si>
    <r>
      <rPr>
        <b/>
        <u/>
        <sz val="11"/>
        <color theme="1"/>
        <rFont val="Calibri"/>
        <family val="2"/>
        <scheme val="minor"/>
      </rPr>
      <t>CDS</t>
    </r>
    <r>
      <rPr>
        <b/>
        <sz val="11"/>
        <color theme="1"/>
        <rFont val="Calibri"/>
        <family val="2"/>
        <scheme val="minor"/>
      </rPr>
      <t xml:space="preserve">
</t>
    </r>
    <r>
      <rPr>
        <sz val="11"/>
        <color theme="1"/>
        <rFont val="Calibri"/>
        <family val="2"/>
        <scheme val="minor"/>
      </rPr>
      <t xml:space="preserve">Los Credit Default Swaps (CDS, por sus siglas en inglés) son instrumentos derivados que proporcionan cobertura y provén un seguro contra el riesgo de incumplimiento (default) del emisor de un bono o deuda. Son contratos bilaterales que transfieren el riesgo de crédito entre dos contrapartidas. 
</t>
    </r>
    <r>
      <rPr>
        <u/>
        <sz val="11"/>
        <color theme="1"/>
        <rFont val="Calibri"/>
        <family val="2"/>
        <scheme val="minor"/>
      </rPr>
      <t>El Spread del CDS como indicador de riesgo país:</t>
    </r>
    <r>
      <rPr>
        <sz val="11"/>
        <color theme="1"/>
        <rFont val="Calibri"/>
        <family val="2"/>
        <scheme val="minor"/>
      </rPr>
      <t xml:space="preserve">
Si se trata de bonos soberanos, el spread del CDS es un indicador del riesgo crediticio del país emisor del bono. Mientras mayor sea el spread del CDS, mayor es la percepción que el país emisor incumplirá sus condiciones. 
Su variación está directamente relacionada con la aversión al riesgo por el comportamiento de la actividad económica del país.</t>
    </r>
    <r>
      <rPr>
        <b/>
        <sz val="11"/>
        <color theme="1"/>
        <rFont val="Calibri"/>
        <family val="2"/>
        <scheme val="minor"/>
      </rPr>
      <t xml:space="preserve">
</t>
    </r>
  </si>
  <si>
    <t xml:space="preserve">El riesgo país se utiliza como un indicador que mide la situación de la economía del un país. El indicador no dice nada por sí solo, es útil en la medida que se compare con el riesgo país de otros países emergentes o con igual calificación crediticia, o al analizar su evolución y comportamiento lo largo del tiempo. Para efectos de este análisis la ventana de tiempo es 5 años y su variación anual. </t>
  </si>
  <si>
    <t>Perú</t>
  </si>
  <si>
    <t>Chile</t>
  </si>
  <si>
    <t>Colombia</t>
  </si>
  <si>
    <t>México</t>
  </si>
  <si>
    <t>Brasil</t>
  </si>
  <si>
    <t>América Latina</t>
  </si>
  <si>
    <t>Seguimiento al Indicador CDS</t>
  </si>
  <si>
    <t>Indicadores de Seguimiento de posición</t>
  </si>
  <si>
    <t>¿De qué depende este indicador?</t>
  </si>
  <si>
    <t>¿Quién mide este indicador?</t>
  </si>
  <si>
    <t>Este indicador es medido por el MEF y la información es obtenida del Sistema de Integrado de Administración de la deuda - (SIAD).</t>
  </si>
  <si>
    <t>Este indicador depende de la información ingresada por otras direcciones de línea de la Dirección General de Tesoro Público como:
- Dirección de Administración de la Deuda, Contabilidad y Estadística
- Dirección de Créditos
- Dirección de Gestiín de Inversiones Financieras y Mercado de Capitales</t>
  </si>
  <si>
    <t>Se debe presentar la descomposición de la deuda del SPNF por clase de deuda de los últimos 5 años en forma anual.
Este indicador de clase de deuda se descompone en:
- Bonos (Bonos Soberanos, Bonos Globales y otros bonos)
- Letras
- Créditos (Por acreedor)
También mide la participación de cada instrumento mencionado anteriormente, con relación al total de la deuda pública del SPNF.</t>
  </si>
  <si>
    <t>Este indicador te permite visualizar en forma absoluta y relativa la composición de deuda por instrumento en los últimos 5 años. Asimismo, ayuda a identificar en qué tipo de instrumento se encuentra concentrada la deuda para tomar acciones futuras.</t>
  </si>
  <si>
    <t>Seguimiento al Indicador Composición por clase de deuda</t>
  </si>
  <si>
    <t>Por tipo de deuda</t>
  </si>
  <si>
    <t>Part. %</t>
  </si>
  <si>
    <t>Variación en los últimos años</t>
  </si>
  <si>
    <t>Bonos</t>
  </si>
  <si>
    <t>Bonos Soberanos</t>
  </si>
  <si>
    <t>Bonos Globales</t>
  </si>
  <si>
    <t>Otros Bonos</t>
  </si>
  <si>
    <t>Letras</t>
  </si>
  <si>
    <t>Créditos</t>
  </si>
  <si>
    <t>Club de Paris</t>
  </si>
  <si>
    <t>Organismos Internacionales</t>
  </si>
  <si>
    <t>Total</t>
  </si>
  <si>
    <t xml:space="preserve">La gestión de las finanzas públicas incorpora la gestión de la deuda pública, la misma que se basa en principios de sostenibilidad y solvencia a largo plazo, es así que la política fiscal entre otros indicadores, toma en cuenta el seguimiento de los indicadores de posición a fin de evaluar la efectividad de política fical macroeconómica.
</t>
  </si>
  <si>
    <t>Otros créditos</t>
  </si>
  <si>
    <t>(&gt; Media histórica de los últimos 5 años)</t>
  </si>
  <si>
    <t>(Media histórica de los bonos de los últimos 5 años) =87%</t>
  </si>
  <si>
    <t>(&lt;Media histórica de los últimos 5 años)</t>
  </si>
  <si>
    <t>Estado actual del indicador</t>
  </si>
  <si>
    <t xml:space="preserve">En los últimos años se puede apreciar que habido variaciones en el porcentaje de deuda de mercado (bonos). En el periodo de 2017 al 2021 el porcentaje de bonos, pasó de 86,5% en el 2017 a 86,1% a julio 2021, esto debido a las amortizaciones de algunos bonos y al incremento del uso de los créditos que pasaron de 12% a 13,9%, explicado principalmente por la concertación de nuevos créditos con organismos internacionales.
</t>
  </si>
  <si>
    <t xml:space="preserve">A julio de 2021, la deuda pública del SPNF se compone en 13,9% en créditos y 86,1% en bonos. De este 86,1%, los bonos soberanos representan el 46,2%, los bonos globales el 38,8%, otros bonos 1,1%  y en cuanto a los créditos del 13,9%, el 10,6% se tiene créditos con los organismos multilaterales, 1,4% con el Club de París y otros créditos 1,9%. </t>
  </si>
  <si>
    <t>Por tipo de moneda</t>
  </si>
  <si>
    <t>Variación en los últimos 4 años</t>
  </si>
  <si>
    <t>DEG</t>
  </si>
  <si>
    <t>EUR</t>
  </si>
  <si>
    <t>JPY</t>
  </si>
  <si>
    <t>PEN</t>
  </si>
  <si>
    <t>USD</t>
  </si>
  <si>
    <t>Se debe presentar la descomposición de la deuda del SPNF por moneda de los últimos 5 años en forma anual.
Este indicador por moneda se descompone en:
- DEG
- EUR
- JPY
- PEN
-USD
También mide la participación de la deuda por moneda con relación al total de la deuda pública del SPNF.</t>
  </si>
  <si>
    <t>Este indicador te permite visualizar en forma absoluta y relativa la composición de deuda por moneda en los últimos 5 años. Asimismo, ayuda a identificar en qué moneda se encuentra concentrada la deuda para tomar acciones futuras.</t>
  </si>
  <si>
    <t xml:space="preserve">La gestión de las finanzas públicas incorpora la gestión de la deuda pública, la misma que se basa en principios de sostenibilidad y solvencia a largo plazo, es así que la política fiscal entre otros indicadores, toma en cuenta el seguimiento de los indicadores de posición a fin de evaluar la efectividad de política fical macroeconómica. En estrategias anteriores, se plantearon valores referenciales para algunos indicadores como para el ratio en moneda nacional de 78% +/- 3%. A lo largo de los últimos años, la deuda pública se ha venido solarizando llegando a su máximo nivel en el 2019 (65,9%). Sin embargo producto de la pandemia del COVID -19, este ratio ha disminuido hasta 47,4% a julio de 2021 debido al financiamiento externo que accedió la República, con el objetivo de contrarrestar la pandemia.
</t>
  </si>
  <si>
    <t>En la deuda del SPNF en los últimos años por moneda, se aprecia que el porcentaje de deuda en soles ha disminuido, pasando de 62,3% en el 2017 a 47,4% en julio 2021. Es importante destacar, que la participación en moneda nacional disminuyó principalmente ente 2020 y 2021 dado que se priorizó la emisión de bonos globales en dólares y en menor cantidad en euros.</t>
  </si>
  <si>
    <t>A julio de 2021, la deuda del SPNF esta integrada por 0,6% en otras monedas, 6,0% en euros, 47,4% en soles y 46,0% en dólares. El indicador de ratio en Moneda Nacional se encuentra en 47,4% por debajo del benchmark establecido de 78% +/-3%.</t>
  </si>
  <si>
    <t>Por tipo de tasa</t>
  </si>
  <si>
    <t>Fija</t>
  </si>
  <si>
    <t>Indexada</t>
  </si>
  <si>
    <t>Variable</t>
  </si>
  <si>
    <t>Se debe presentar la descomposición de la deuda del SPNF por tipo de tasa de los últimos 5 años en forma anual.
Este indicador por tipo de tasa se descompone en:
- Tasa fija
- Tasa variable
- Tasa indexada
También mide la participación de la deuda por tipo de tasa con relación al total de la deuda pública del SPNF.</t>
  </si>
  <si>
    <t>La gestión de las finanzas públicas incorpora la gestión de la deuda pública, la misma que se basa en principios de sostenibilidad y solvencia a largo plazo, es así que la política fiscal entre otros indicadores, toma en cuenta el seguimiento de los indicadores de posición a fin de evaluar la efectividad de política fical macroeconómica. Para el ratio de tasa de interés fija se planteó una referencia de 95% +/- 2% en estrategias anteriores considerando la predictibilidad en los flujos de pago de la deuda.</t>
  </si>
  <si>
    <t xml:space="preserve">En el periodo de análisis la composición por tipo de tasa presento un comportamiento ascendente para la tasa fija, la cual pasó de 86,7% al cierre de 2017 a 87,0% en julio 2021. </t>
  </si>
  <si>
    <t>Por su parte, la deuda del SPNF a julio 2021 está compuesta así, 87,0% deuda a tasa fija, 2,5% a tasa indexada y 10,5% a tasa variable. El indicador de ratio en Moneda Nacional se encuentra en 87,0% por debajo del benchmark establecido de 95% +/-2%.</t>
  </si>
  <si>
    <t>Benchmark =78% +/-3%</t>
  </si>
  <si>
    <t>(&lt; Benchmark)</t>
  </si>
  <si>
    <t>(&gt; Benchmark)</t>
  </si>
  <si>
    <t>Benchmark =95% +/-2%</t>
  </si>
  <si>
    <t>Indicadores de Flujos futuros anuales</t>
  </si>
  <si>
    <t>Flujo futuro de amortizaciones e intereses a escala anual, hasta el vencimiento del bono o crédito de mayor plazo</t>
  </si>
  <si>
    <t>Este indicador muestra el perfil de pagos de amortizaciones e intereses por cada año, en moneda local y extranjera. Sirve para evaluar la concentración de pagos en los años a lo largo del tiempo. Adicionalmente, al estar dividido por moneda da una aproximación de la exposición a riesgo de tipo de cambio.</t>
  </si>
  <si>
    <t>La deuda pública se gestiona a partir de una senda de crecimiento de ingresos y egresos. En tal sentido, se necesita monitorear la presión de pagos de la república a través de los años a fin de no incurrir en riesgo de insolvencia. Asismismo, este indicador muestra una posible ruta de cómo y cuándo realizar las operaciones de administración de deuda.</t>
  </si>
  <si>
    <t>Seguimiento al Indicador de Flujos futuros</t>
  </si>
  <si>
    <t>Indicadores de  posición por tasa de interés</t>
  </si>
  <si>
    <t>Seguimiento al indicador de posición por tipo de tasa</t>
  </si>
  <si>
    <t>Contexto sobre el indicador flujos futuros</t>
  </si>
  <si>
    <t xml:space="preserve">En cuanto a los flujos anuales que incluyen principal e intereses en los próximos 4 años (hasta el año 2025), estos concentran el 18% de los flujos totales y en los próximos 10 años (hasta el año 2031) concentran el 52% de los flujos totales; es decir más de la mitad de los flujos están concentrados en el mediano plazo (próximos 10 años). Adicionalmente, durante los siguientes 10 años, los flujos anuales de la mayor parte dela deuda están concentrados en soles. </t>
  </si>
  <si>
    <t>(Todos los Ratio FLUJO/DEUDA TOTAL en cada año pertenece [0%;5,81%])</t>
  </si>
  <si>
    <t>(Al menos 4 de los Ratios FLUJO/DEUDA TOTAL  &gt; 5,81%)</t>
  </si>
  <si>
    <t>( Más de 4 de los Ratios FLUJO/DEUDA TOTAL  &gt; 5,81%)</t>
  </si>
  <si>
    <t>A julio 2021, el peso porcentual de los flujos de pagos de la República  superan el benchmark establecido en 4 años; siendo estos años 2026, 2028, 2031 y 2032, los que generan una presión de salida de flujos de importantes, a la vez que están concentrados en los próximos 10 años. Estos son los principales flujos a evaluar para posibles operaciones de administración de deuda.</t>
  </si>
  <si>
    <t>Deuda Externa</t>
  </si>
  <si>
    <t>Deuda Interna</t>
  </si>
  <si>
    <t>Deuda en prox. 12 meses</t>
  </si>
  <si>
    <t>Deuda prox. 12 meses/Deuda Total</t>
  </si>
  <si>
    <t>Deuda prox. 12 meses/PBI</t>
  </si>
  <si>
    <t>Deuda Total</t>
  </si>
  <si>
    <t>PBI</t>
  </si>
  <si>
    <t>Indicador de Porcentaje de la deuda con vencimiento en los próximos 12 meses</t>
  </si>
  <si>
    <t>Este indicador es medido por el MEF y la información es obtenida del Sistema de Integrado de Administración de la deuda - (SIAD) y del BCRP</t>
  </si>
  <si>
    <t>Contexto sobre el indicador de porcentaje de la deuda con vencimiento en los próximos 12 meses</t>
  </si>
  <si>
    <t>Seguimiento al Indicador de Porcentaje de la deuda con vencimiento en los próximos 12 meses</t>
  </si>
  <si>
    <t>Indicador de Costo Promedio de la deuda</t>
  </si>
  <si>
    <t>Este indicador es medido por el MEF y la información es obtenida del Reporte Dayli elaborado por la DPFE.</t>
  </si>
  <si>
    <t>Contexto sobre el indicador Tasa de rendimiento ponderada de bonos</t>
  </si>
  <si>
    <t>Seguimiento al Indicador de Tasa de rendimiento ponderada de bonos</t>
  </si>
  <si>
    <t>En S/</t>
  </si>
  <si>
    <t>Bonos Globales $</t>
  </si>
  <si>
    <r>
      <t xml:space="preserve">Bonos Globales </t>
    </r>
    <r>
      <rPr>
        <sz val="8"/>
        <color rgb="FF000000"/>
        <rFont val="Calibri"/>
        <family val="2"/>
      </rPr>
      <t>€</t>
    </r>
  </si>
  <si>
    <t>Indicador de Duración Modificacada y vida media</t>
  </si>
  <si>
    <t>El indicador de duración modificada mide la sensibilidad del valor de la deuda con respecto a los movimientos de las tasas de interés.
Los indicadores deben calcularse a partir de los flujos de caja proyectados a la fecha de análisis utilizando los cronogramas definidos (en los casos de tasa fija). En el caso de la deuda con tasa</t>
  </si>
  <si>
    <t>Este indicador es medido por el MEF y la información es obtenida del SIAD.</t>
  </si>
  <si>
    <t>Este indicador de duración sirve para evaluar la sensibilidad de la deuda a los movimientos a los movimientos de la tasa de interés.</t>
  </si>
  <si>
    <t>Contexto sobre el indicador de Duración Modificada y Vida Media</t>
  </si>
  <si>
    <t>Indicadores de deuda</t>
  </si>
  <si>
    <t>Vida media (años)</t>
  </si>
  <si>
    <t>Duración modificada (años)</t>
  </si>
  <si>
    <t>Indicador de Deuda con Vencimiento en el próximo trimestre/ PBI y liquidez</t>
  </si>
  <si>
    <t>Este indicador es medido por el MEF, la información es obtenida del SIAD y del BCRP.</t>
  </si>
  <si>
    <t>Contexto sobre el indicador de Deuda con Vencimiento en el próximo trimestre/ PBI y liquidez</t>
  </si>
  <si>
    <t>Seguimiento al Indicador deDeuda con Vencimiento en el próximo trimestre/ PBI y liquidez</t>
  </si>
  <si>
    <t>Indicador</t>
  </si>
  <si>
    <t>Deuda en el próximo trimestre (Millones de S/)</t>
  </si>
  <si>
    <t>Deuda prox trim (Principal + Intereses)</t>
  </si>
  <si>
    <t>% Deuda en el próximo trimestre/PBI</t>
  </si>
  <si>
    <t>Activos próximo trimestre</t>
  </si>
  <si>
    <t>Ratio de Liquidez</t>
  </si>
  <si>
    <t>Indicador de Fechas con alta concentración de Repago Principal</t>
  </si>
  <si>
    <t>Contexto sobre el indicador de Fechas con alta concentración de Repago Principal</t>
  </si>
  <si>
    <t>Seguimiento al Indicador de Fechas con alta concentración de Repago Principal</t>
  </si>
  <si>
    <t>Este indicador es medido por el MEF, la información es obtenida del SIAD .</t>
  </si>
  <si>
    <t>Indicador de Desglose de la deuda garantizada con el Estado</t>
  </si>
  <si>
    <t>Contexto sobre el indicador de Desglose de la deuda garantizada con el Estado</t>
  </si>
  <si>
    <t>Seguimiento al Indicador de  Desglose de la deuda garantizada con el Estado</t>
  </si>
  <si>
    <t>ONP</t>
  </si>
  <si>
    <t>Institución</t>
  </si>
  <si>
    <t>MML</t>
  </si>
  <si>
    <t>TOTAL</t>
  </si>
  <si>
    <t>Este indicador mide el monto de la deuda emitida que cuenta con garantía del Estado, así como la retrospectiva durante los últimos 5 años, separando la deuda del Gobierno Central con los demás niveles del Estado y otras instituciones.</t>
  </si>
  <si>
    <t>Indicador de VaR del serivicio de deuda ante fluctuaciones de tasas de interés</t>
  </si>
  <si>
    <t>Este indicador mide la distribución del valor presente del servicio de deuda con tasa flotante ante variaciones en las tasas de interés de referencia (particularmente, la tasa LIBOR).</t>
  </si>
  <si>
    <t>Contexto sobre el indicador de VaR del serivicio de deuda ante fluctuaciones de tasas de interés</t>
  </si>
  <si>
    <t>Seguimiento al Indicador de VaR del serivicio de deuda ante fluctuaciones de tasas de interés</t>
  </si>
  <si>
    <t>Indicador de VaR del serivicio de deuda ante fluctuaciones de tipos de cambio</t>
  </si>
  <si>
    <t>Contexto sobre el indicador de  VaR del serivicio de deuda ante fluctuaciones de tipos de cambio</t>
  </si>
  <si>
    <t>Seguimiento al Indicador de  VaR del serivicio de deuda ante fluctuaciones de tipos de cambio</t>
  </si>
  <si>
    <t>Este indicador mide la distribución del valor presente del servicio de deuda ante variaciones simultáneas en los tipos de cambio con las monedas extranjeras en las que se ha emitido la deuda.</t>
  </si>
  <si>
    <t>Indicador de Porcentaje de deuda con ajustes de tasas  en los próximos 12 meses</t>
  </si>
  <si>
    <t>Contexto sobre el indicador de Porcentaje de deuda con ajustes de tasas  en los próximos 12 meses</t>
  </si>
  <si>
    <t>Este indicador mide el porcentaje de la deuda (en términos de valor nominal pendiente de pago) con vencimiento o cuya tasa se determina en los siguientes 12 meses, lo cual incluye la deuda con tasa flotante o indexada. Esto incluye deuda de mercado y créditos multilaterales y bilaterales</t>
  </si>
  <si>
    <t>Deuda a Tasa Variable</t>
  </si>
  <si>
    <t>Principal</t>
  </si>
  <si>
    <t>Intereses</t>
  </si>
  <si>
    <t>Total Deuda Variable</t>
  </si>
  <si>
    <t>% Deuda con ajuste de tasas
próximos 12 meses</t>
  </si>
  <si>
    <t>A+I</t>
  </si>
  <si>
    <t>Indicador de Comparación de pesos con el benchmark óptimo para nueva deuda</t>
  </si>
  <si>
    <t>Contexto sobre el indicador de Comparación de pesos con el benchmark óptimo para nueva deuda</t>
  </si>
  <si>
    <t>Seguimiento al Indicador de Comparación de pesos con el benchmark óptimo para nueva deuda</t>
  </si>
  <si>
    <t>Este indicador examina las diferencias entre la estrategia de financiamiento actual y la estrategia óptima en términos de pesos .</t>
  </si>
  <si>
    <t>Indicador de Comparación de costos con el benchmark óptimo para nueva deuda</t>
  </si>
  <si>
    <t>Contexto sobre el indicador de Comparación de costos con el benchmark óptimo para nueva deuda</t>
  </si>
  <si>
    <t>Seguimiento al Indicador de Comparación de costos con el benchmark óptimo para nueva deuda</t>
  </si>
  <si>
    <t>Este indicador examina las diferencias entre la estrategia de financiamiento actual y la estrategia óptima en términos de costos .</t>
  </si>
  <si>
    <t>Indicador de Volumen de Negociación y Turnover en el Mercado Secundario</t>
  </si>
  <si>
    <t>Contexto sobre el indicador de Volumen de Negociación y Turnover en el Mercado Secundario</t>
  </si>
  <si>
    <t>Seguimiento al Indicador de Volumen de Negociación y Turnover en el Mercado Secundario</t>
  </si>
  <si>
    <t>Este indicador examina el volumen de negociación (suma del valor nominal o precio de la deuda transada) y turnover (ratio de volumen transado entre precio sucio de la deuda transada) de los instrumentos de deuda en el mercado secundario a escala trimestral, así como una retrospectiva de los últimos 5 años.</t>
  </si>
  <si>
    <t>Indicador de Distribución de Vencimientos a lo largo de las curvas de referencia</t>
  </si>
  <si>
    <t>Este indicador examina la distribución de los vencimientos de los instrumentos del portafolio de deuda a lo largo de las curvas de referencia medidos a través del indicador Distancia Mínima Promedio a Vencimientos (DMPV), así como una retrospectiva de los últimos 5 años. Este ejercicio se debe realizar para los bonos soberanos en Soles, para los bonos globales en Dólares y para los bonos indexados a la inflación de manera separada.</t>
  </si>
  <si>
    <t>Contexto sobre la Distribución de Vencimientos a lo largo de las curvas de referencia</t>
  </si>
  <si>
    <t>Seguimiento al Indicador de Distribución de Vencimientos a lo largo de las curvas de referencia</t>
  </si>
  <si>
    <t>Indicador de Bid - Ask  spread en el Mercado Secundario</t>
  </si>
  <si>
    <t>Contexto sobre la Bid - Ask  spread en el Mercado Secundario</t>
  </si>
  <si>
    <t>Seguimiento al Bid - Ask  spread en el Mercado Secundario</t>
  </si>
  <si>
    <t>Indicador de Diferencia entre el cronograma de emisiones programadas y ejecutadas</t>
  </si>
  <si>
    <t>Contexto sobre Diferencia entre el cronograma de emisiones programadas y ejecutadas</t>
  </si>
  <si>
    <t>Seguimiento al indicador de  Diferencia entre el cronograma de emisiones programadas y ejecutadas</t>
  </si>
  <si>
    <t>Este indicador examina si durante los últimos 12 meses hubo coincidencia entre las fechas de emisión de bonos y letras programado y ejecutado, y con cuánta anticipación se dio a conocer al mercado la fecha y monto de dichas emisiones.</t>
  </si>
  <si>
    <t>Indicador de Liquidez a lo largo de las curvas de referencia</t>
  </si>
  <si>
    <t>Contexto sobre Liquidez a lo largo de las curvas de referencia</t>
  </si>
  <si>
    <t>Seguimiento al indicador de  Liquidez a lo largo de las curvas de referencia</t>
  </si>
  <si>
    <t>Intervalo de días</t>
  </si>
  <si>
    <t>0-89 días</t>
  </si>
  <si>
    <t>90-179 días</t>
  </si>
  <si>
    <t>180-359 días</t>
  </si>
  <si>
    <t>30 a más</t>
  </si>
  <si>
    <t>Subastas</t>
  </si>
  <si>
    <t>Programadas</t>
  </si>
  <si>
    <t>Ejecutadas</t>
  </si>
  <si>
    <t>% Ejecutada/ Programada</t>
  </si>
  <si>
    <t>III trimestre 2020</t>
  </si>
  <si>
    <t>IV trimestre 2020</t>
  </si>
  <si>
    <t>I trimestre 2021</t>
  </si>
  <si>
    <t>II trimestre 2021</t>
  </si>
  <si>
    <t>DMPV</t>
  </si>
  <si>
    <t>Bonos Soberanos Nominales</t>
  </si>
  <si>
    <t>Bonos Indexados</t>
  </si>
  <si>
    <t>Distribución de Vencimientos a lo largo de las curva de referencia de Bonos Soberanos</t>
  </si>
  <si>
    <t>Distribución de Vencimientos a lo largo de las curva de referencia de Bonos Globales</t>
  </si>
  <si>
    <t>Distribución de Vencimientos a lo largo de las curva de referencia de Bonos Indexados (VAC)</t>
  </si>
  <si>
    <t>Este indicador permite evaluar las tasas de rendimiento de los bonos emitidos en soles mediante el uso de las tasas swap, para poder determinar que costos son convenientes para que la República emita o reaperture bonos.</t>
  </si>
  <si>
    <t>Promedio</t>
  </si>
  <si>
    <t>A julio 2021, la concentración de la deuda en los próximos 12 meses se encuentra en 1,26% con relación a la deuda total y 0,43% con relación al PBI. A partir del año 2019, este indicador tiene una tendencia creciente producto de los nuevos préstamos concertados.</t>
  </si>
  <si>
    <t>Indicadores de Composición por Fecha de Emisión y Vencimiento</t>
  </si>
  <si>
    <t>Este indicador es medido por el MEF y la información es obtenida del Sistema de Integrado de Administración de la deuda - (SIAD) o de reportes publicados por las Direcciones implicadas en el registro de la información.</t>
  </si>
  <si>
    <t xml:space="preserve">Este indicador depende de la información ingresada por otras direcciones de línea de la Dirección General de Tesoro Público como:
- Dirección de Administración de la Deuda, Contabilidad y Estadística
- Dirección de Créditos
- Dirección de Gestiín de Inversiones Financieras y Mercado de Capitales
Así como de la información de los Activos Financieros que es obtenida del Módulo de Instrumentos Financieros (MIF).
</t>
  </si>
  <si>
    <t xml:space="preserve">Este indicador depende de la información ingresada por otras direcciones de línea de la Dirección General de Tesoro Público como:
- Dirección de Administración de la Deuda, Contabilidad y Estadística
- Dirección de Créditos
- Dirección de Gestiín de Inversiones Financieras y Mercado de Capitales
</t>
  </si>
  <si>
    <t xml:space="preserve">Este indicador depende de la información ingresada por la dirección de línea de la Dirección General de Tesoro Público de:
- Dirección de Administración de la Deuda, Contabilidad y Estadística
</t>
  </si>
  <si>
    <t>Este indicador es medido por la DPFE en base a las fechas de vencimiento de los bonos expresada en días.</t>
  </si>
  <si>
    <t>Este indicador examina el valor del spread entre el bid y ask de los instrumentos de deuda en el mercado secundario. El estadístico sugerido es la mediana del spread diario del año en curso, así como una retrospectiva de los últimos 5 años.</t>
  </si>
  <si>
    <t>Depende de que las subastas de bonos se realicen de acuerdo al Cronograma de Subastas publicado en la EGIAP.</t>
  </si>
  <si>
    <t>Este indicador examina el principal total emitido según su posición de vencimiento en los segmentos clave de las curvas de referencia: soberanas, globales y VAC, a la fecha de análisis. Este análisis complementa el examen de la Distancia Mínima Promedio a Vencimientos, añadiendo información sobre la profundidad relativa del mercado en cada nodo de la curva. Los segmentos que se sugiere evaluar son: 0, 90, 180 días, 1, 2, 3, 5, 7, 10, 15, 20, 25 y 30 años.
Para cada bucket de vencimientos (0 a 89 días, 90 a 179 días, 180 a 359 días, hasta 30 años a más), se debe calcular el monto remanente de deuda en el mercado a dicho plazo, correspondiente a cada una de las curvas. Adicionalmente, se debe examinar el volumen de negociación y turnover de la deuda en cada bucket de vencimientos.</t>
  </si>
  <si>
    <t>Este indicador es medido por la Dirección de Planificación Financiera y Estrategia de la Dirección General de Tesoro Público.</t>
  </si>
  <si>
    <t>Este indicador fue reemplazado  por el de Tasa de rendimiento ponderada de bonos expresada en moneda nacional que estima el costo de la deuda por tipo de moneda y tipo de bono.</t>
  </si>
  <si>
    <t>Este indicador depende de la información ingresada por la dirección de línea de la Dirección General de Tesoro Público:
- Dirección de Gestiín de Inversiones Financieras y Mercado de Capitales
Se utiliza las tasas swap del Bloomberg  y el ICAP.</t>
  </si>
  <si>
    <t>La República hace seguimiento de los costos financieros por tipo de deuda, moneda, tasa, tipo de bono, entre otros, con el objetivo de realizar operaciones de administraciones de deuda, emisión de bonos e inclusive para realizar comparativos con los costos efectivos de tomar otro tipo de deuda.</t>
  </si>
  <si>
    <t>A julio 2021, la tasa de rendimiento ponderada equivalente en soles de bonos  que tiene menor costo es la de los bonos soberanos que se encuentra en 5,86%, en segundo lugar los bonos globales en euros con una tasa de 6,06% y en tercer lugar los bonos globales en dólares cuya tasa de interés es de 7,49%.</t>
  </si>
  <si>
    <t>En cuanto a la evolución en el periodo comprendido del 2017 a julio 2021, se puede observar que las tasas se encontraban en su nivel más bajo en el año 2020 de 3,34% y en lo que va del año 2021, estas tasas se han elevado debido a la pandemia y a la volatilidad de los mercados a 6,46%. El promedio de las tasas de interés indica que los últimos años, los costos menores han sido los de los bonos soberanos de 4,78%, luego los bonos globales en euros con 4,79% y por último los bonos globales en dólares con un costo promedio de 5,57% equivalente en soles.</t>
  </si>
  <si>
    <t>Promedio de las tasas de los últimos años &lt;= 5,05%</t>
  </si>
  <si>
    <t>Menor a la tasa del bono de 10 años (a julio 2021 es 6,50%)</t>
  </si>
  <si>
    <t>Mayor a la tasa del bono de 10 años</t>
  </si>
  <si>
    <t xml:space="preserve">Este indicador mide la proporción de los flujos de la deuda de corto plazo (flujos de principal con vencimiento en los próximos 12 meses) con respecto al total de deuda pendiente y al PBI.
</t>
  </si>
  <si>
    <t xml:space="preserve">Este indicador depende de la información ingresada por otras direcciones de línea de la Dirección General de Tesoro Público y de la información del PBI obtenida del BCRP. El indicador se calcula a la fecha de corte del análisis y se presenta también de forma retrospectiva para los últimos 5 años calendario.
</t>
  </si>
  <si>
    <t>Este indicador sirve para estimar la presión de pagos y la liquidez de la república para cumplir sus obligaciones en el corto plazo de la deuda del SPNF en los próximos 12 meses en relación a la deuda total y al PBI en forma porcentual.</t>
  </si>
  <si>
    <t>La gestión de la deuda implica el monitoreo de los flujos de salida de recursos financieros que la República necesita tener para cumplir durante el año fiscal. En ese sentido, es preponderante conocer las necesidades del servicio de la deuda en los próximos 12 meses con el objetivo de tomar las decisiones de financiamiento.</t>
  </si>
  <si>
    <t>Entre 2017  y  julio 2021, la necesidad de recursos financieros para cumplir con las obligaciones de la deuda del SPNF representaron entre 0,15% y 0,70% con relación al PBI, mientras que con relación a la deuda total del SPNF, en los 12 meses siguiente, los pagos a realizar representaron entre 0,60% y 3,02%, siendo a julio 2021, 1,26%.</t>
  </si>
  <si>
    <t>Ratio de elasticidad de deuda de corto vs la deuda total (Ratio menor o igual a 1)</t>
  </si>
  <si>
    <t>Ratio de elasticidad de deuda de corto vs la deuda total (Ratio menor o igual a 2)</t>
  </si>
  <si>
    <t>Ratio de elasticidad de deuda de corto vs la deuda total (Ratio mayor  a 2)</t>
  </si>
  <si>
    <t>La gestión de portafolios de renta fija implica el monitoreo constante de los impactos de los movimientos de factores de mercado que podrían implicar la materialización de riesgos y afectar  moderada o drásticamente la posición. En tal sentido,  los indicadores de vida media y duración modificada estiman el grado de sensibilidad de las cambios en las tasas de interés, ayudando a la toma de decisiones por parte del hacerdor de politica.</t>
  </si>
  <si>
    <t>La vida media de la deuda del SPNF a julio 2021 es de 13,4 años y la duración modificada de 6,9 años. Es preciso señalar que para el ratio de vida media se planteó una referencia de 11 años +/- 2 en estrategias anteriores,  por lo que el indicador se encuentra por encima de la referencia planteada.</t>
  </si>
  <si>
    <t>Vida media 11 años +/-2 años</t>
  </si>
  <si>
    <t>Vida media 11 años +/-3 años</t>
  </si>
  <si>
    <t>Vida media fuera de limites 11 años +/- 3 años</t>
  </si>
  <si>
    <t>Este indicador mide proporción capacidad de pago de deuda de corto plazo (flujos de principal e intereses con vencimiento en los próximos 3 meses) con respecto al PBI y como ratio de liquidez Activos/Pasivos.</t>
  </si>
  <si>
    <t>Para estimar la capacidad de cumplir con los pagos de la deuda tomando en cuenta los activos. Asimismo, muestra una aproximación relativa de lo que representa este flujo de salida en comparación al PBI.</t>
  </si>
  <si>
    <t>Las necesidades de liquidez y la toma de decisiones por parte del MEF para cumplir con sus obligaciones hacen necesario monitorear la cantidad de activos existentes  en relación a la deuda inmediata trimestral. Es así que un ratio de liquidez menor a 1 significa que los activos no cubren las necesidades de pago del próximo trimestre. Asimismo, si el ratio es mayor a 1, se dice que la República cuenta con los recursos suficientes para cubrir sus necesidades de pago. Por otro lado, el porcentaje del PBI que representan estas necesidades de liquidez ayudan a entender la  magnitud de recursos necesarios y poder compararlos con otras medidas relativas.</t>
  </si>
  <si>
    <t>A julio de 2021, el ratio de liquidez del trimestre inmediato es de 1,23; lo que significa que se tiene los recursos necesarios para cubrir los pagos de deuda en próximo  trimestre.</t>
  </si>
  <si>
    <t>El análisis financiero de las cuentas de la República muestran a la fecha que este indicador es  mayor a 1 y por tanto, no existirían riesgo de liquidez.</t>
  </si>
  <si>
    <t>Ratio de liquidez &gt;1</t>
  </si>
  <si>
    <t>Ratio de liquidez &lt;0,95</t>
  </si>
  <si>
    <t>Ratio de liquidez &lt;0,90</t>
  </si>
  <si>
    <t>Este indicador mide los pagos con mayores desembolsos por repagos del principal de la deuda durante los próximos 12 meses, colocando especial énfasis en los meses con mayor cantidad de desembolso de recursos.</t>
  </si>
  <si>
    <t>Realizar la planificación financiera de corto plazo (12 meses) a fin de gestionar las necesidades de financiamiento de la República</t>
  </si>
  <si>
    <t>La gestión de la tesorería de la República toma en cuentas las necesidades de financiamiento de corto plazo para buscar tomar decisiones que ayuden a evitar los riesgos. En tal sentido, el repago del principal de la deuda es parte de la gestión de la deuda con el fin de ir disminuyendo la carga financiera.</t>
  </si>
  <si>
    <t>Amortizacion Fc SUM</t>
  </si>
  <si>
    <t>Ago 2021 - Ago 2021</t>
  </si>
  <si>
    <t>Sep 2021 - Sep 2021</t>
  </si>
  <si>
    <t>Oct 2021 - Oct 2021</t>
  </si>
  <si>
    <t>Nov 2021 - Nov 2021</t>
  </si>
  <si>
    <t>Dic 2021 - Dic 2021</t>
  </si>
  <si>
    <t>Ene 2022 - Ene 2022</t>
  </si>
  <si>
    <t>Feb 2022 - Feb 2022</t>
  </si>
  <si>
    <t>Mar 2022 - Mar 2022</t>
  </si>
  <si>
    <t>Abr 2022 - Abr 2022</t>
  </si>
  <si>
    <t>May 2022 - May 2022</t>
  </si>
  <si>
    <t>Jun 2022 - Jun 2022</t>
  </si>
  <si>
    <t>Jul 2022 - Jul 2022</t>
  </si>
  <si>
    <t>0001 Deuda Externa</t>
  </si>
  <si>
    <t>0002 Deuda Interna</t>
  </si>
  <si>
    <t>0003 Total</t>
  </si>
  <si>
    <t>Se espera flujos cuasi constantes y sin grandes concentraciones  en meses del año</t>
  </si>
  <si>
    <t>Existen pago de principal concentrados en más de 5 meses dentro del año siguiente inmediato.</t>
  </si>
  <si>
    <t>Existen pago de principal concentrados mayores en 5 meses dentro del año siguiente inmediato.</t>
  </si>
  <si>
    <t>Sirve para monitear la deuda contingente que podría causar un incremento inesperado de recursos por parte del Estado.</t>
  </si>
  <si>
    <t>El gobierno general garantiza algunas operaciones de crédito de las instituciones públicas que necesitan financiar algunos proyectos, y tienen dificultades para acceder al mercado financiero directamente. En ese sentido, el gobierno busca brindar soporte a estas instituciones, siendo garante de dichas operaciones; por lo que puede exponerse a riesgos de liquidez. Es por este  motivo que se necesita mantener un seguimiento del nivel que tiene este tipo de deuda a través de este indicador.</t>
  </si>
  <si>
    <t>Entre el 2017 y julio de 2021, este indicador ha tenido una tendencia decreciente, pasando desde S/ 4984 millones a S/ 2889 millones. Cabe señalar que la deuda con la ONP es la que tuvo su mayor disminución, pasando de 4873,9 millones de soles a 2810,2 millones de soles.</t>
  </si>
  <si>
    <t>Deuda total</t>
  </si>
  <si>
    <t>%</t>
  </si>
  <si>
    <t>Menos a 2% de la deuda del SPNF</t>
  </si>
  <si>
    <t>Menor a 1,5% de la deuda del SPNF</t>
  </si>
  <si>
    <t>Mayor de 2% de la deuda del SPNF</t>
  </si>
  <si>
    <t>Este indicador depende de la información ingresada por otras direcciones de línea de la Dirección General de Tesoro Público.</t>
  </si>
  <si>
    <t>Este indicador es medido por el MEF y la información es obtenida del Sistema de Integrado de Administración de la deuda - (SIAD)</t>
  </si>
  <si>
    <t>Sirve para monitorear la importancia relativa respecto de la deuda total del SPNF, que cuentan con tasa variable.</t>
  </si>
  <si>
    <t>Los créditos a tasa variable pueden generar riesgos de mercado que deben ser medidos y monitoreados continuamente a fin de tomar las decisiones adecuadas para cubrir necesidades de liquidez. En ese sentido, este indicador muestra el grado de importancia relativa que tienen las deudas con tasa variable que requerirán ajustes durante los próximos 12 meses.</t>
  </si>
  <si>
    <t xml:space="preserve">La deuda del SPNF que cuenta con tasa variable a julio 2021 representa 14,3% del total. Este flujo de salida de recursos incluye tanto principal como intereses. </t>
  </si>
  <si>
    <t>Este indicador depende las fechas de vencimiento y como se encuentran distribuidas en el Perfil de Vencimientos de Amortizaciones de la República. 
Incluye información de los vencimientos de los bonos soberanos, bonos globales y los bonos indexados o VAC.</t>
  </si>
  <si>
    <t>Para medir el plazo promedio en días entre cada emisión, por tipo de bono.</t>
  </si>
  <si>
    <t>En un contexto de bajas tasas se optó por realizar emisiones de bonos globales en dólares; por lo que es necesario monitorear los plazos promedio entre las emisiones realizadas a fin de mantener las políticas de endeudamiento de manera predecible y por ende mayor confianzas para los agentes del mercado.</t>
  </si>
  <si>
    <t>En cuanto a los  bonos soberanos, la DMPV ha disminuido entre el 2017 y julio 2021, pasando de 631 a 539 días, debido principalmente a las emisiones realizadas de los bonos 2032, 2029, 2034 y 2040. Por el lado de bonos globales, este indicador se redujo hasta 563 días a julio de 2021 por las emisiones realizadas  de bonos globales al 2030, 2026, 2031. 2032, 2041, 2051, 2060 y 2121. Asimismo, para los indexados no ha tenido mayor variación porque no se emitieron en este periodo de análisis</t>
  </si>
  <si>
    <t>A julio de 2021, la DMPV se mantiene en niveles relativamente iguales para los tres tipos de instrumentos de deuda.  Para bonos soberanos, globales e indexados se tiene un indicador de 579, 563 y 543, respectivamente.</t>
  </si>
  <si>
    <t>Mayor o igual al promedio de los 5 años anteriores (633 días)</t>
  </si>
  <si>
    <t>Menor que 633</t>
  </si>
  <si>
    <t>Menor que 500</t>
  </si>
  <si>
    <t>Evaluar el cumplimiento de las emisiones previstas en fechas indicadas o programadas a través del cronograma  de subastas.</t>
  </si>
  <si>
    <t>El mercado de deuda pública se debe desarrollar con distintos instrumentos generando la confianza entre los agentes que intervienen. Es por ello que el estado toma la iniciativa de programar emisiones de deuda en fechas establecidas a fin de dar mayor predictibilidad al mercado.</t>
  </si>
  <si>
    <t>En el último año, la ejecución del número de subastas de bonos ha sido menor a lo programado, siendo 83,3% en el tercer trimestre del 2020; mientras que, para el segundo trimestre de 2021, este fue de 33,3%, dando así una alerta de incumplimiento de lo programado. Esto último se explica por la coyuntura de la pandemia que se vive actualmente.</t>
  </si>
  <si>
    <t>Durante el primer semestre de 2021, se ha ejecutado 43,5% de las subastas programadas, generando así un estado de alerta e incertidumbre sobre cuándo se estarían dando las nuevas subastas de instrumentos de deuda que el mercado requiere.</t>
  </si>
  <si>
    <t>Más de 90%</t>
  </si>
  <si>
    <t>Más de 70%</t>
  </si>
  <si>
    <t>Menos de 70%</t>
  </si>
  <si>
    <t>Evalúa las concentración de instrumentos por plazo remanente al vencimiento. Esto ayuda  también a complementar el análisis de distribución a través del indicador DPMV.</t>
  </si>
  <si>
    <t>El mercado de deuda requiere que el estado mantenga una curva liquida con papeles que cubran la demanda de instrumentos. Para ello es necesario evaluar cómo se comporta la liquidez a lo largo del tiempo. En tal sentido, se hace necesario mantener una gestión y monitoreo constante de cómo se desempeñan los instrumentos por plazos. Asismismo, este indicador ayudar a evaluar en qué plazo se debe emitir posibles instrumentos.</t>
  </si>
  <si>
    <t xml:space="preserve">La República ha emitido deuda de mercado (bonos soberanos y globales) en el periodo comprendido 2017- julio de 2021, principalmente en bonos con vencimientos entre 7 a 20 años, siendo los plazos de 10 y 15 años, los que han tenido mayor emisión y por lo tanto mayor liquidez.  </t>
  </si>
  <si>
    <t>A julio de 2021, las mayores emisiones se han dado en el plazo de 10 y 15 años, los mismos que representan el 51,4% del outstanding de la deuda de bonos.</t>
  </si>
  <si>
    <t>Al 31 de julio de 2021</t>
  </si>
  <si>
    <t>* Nota: Los indicadores de mercado se encuentran con corte a junio-2021</t>
  </si>
  <si>
    <t>Diferencia entre el cronograma de emisiones programado y ejecutado *</t>
  </si>
  <si>
    <t>Nota: No considera ONP, ni letras del Tesoro Público.</t>
  </si>
  <si>
    <t>Menor al promedio de los 5 últimos años</t>
  </si>
  <si>
    <t>Mayor al promedio de los 5 últimos años y hasta + 2% adicional</t>
  </si>
  <si>
    <t>Mayor al promedio de los 5 últimos años con una variación mayor a +2%</t>
  </si>
  <si>
    <t>La vida media pasó de 12,7 años en 2017 a 13,4 años a julio de 2021, y la duración modificada pasó de 7,6 años a 6,9 años en el mismo periodo. Este incremento de la vida media se debe a las emisiones de bonos globales a largo plazo realizadas en noviembre 2020 y marzo 2021, siendo el de mayor plazo el bono global 2121.</t>
  </si>
  <si>
    <t>La concentración de repago del principal en el periodo comprendido de agosto de 2021 a julio de 2022 se dará en los meses de  abril  y junio de 2022 (amortización de un préstamo del Banco Mundial y del Deustche Bank, respectivamente). La mayor parte de la concentración en el periodo anteriormente indicado, se encuentra en la deuda externa.</t>
  </si>
  <si>
    <t xml:space="preserve">
Este indicador muestra que durante el primer semestre de 2022, la República enfrenterá salidas de dinero mayores que el segundo semestre de 2021. 
</t>
  </si>
  <si>
    <t>A julio 2021 la República es garante de la ONP y la Municipalidad Metropolitana de Lima por de 2810,21 y 79,0 millones de soles respectivamente. Esta deuda garantizada representa el 1% de la deuda total del SPNF.</t>
  </si>
  <si>
    <t>POR FECHA DE EMISION</t>
  </si>
  <si>
    <t>Bono Soberano</t>
  </si>
  <si>
    <t>Bonos del Tesoro Público</t>
  </si>
  <si>
    <t>Deuda Interna Créditos Mediano Plazo</t>
  </si>
  <si>
    <t>Comisión Ad Hoc</t>
  </si>
  <si>
    <t>Deutsche Bank</t>
  </si>
  <si>
    <t xml:space="preserve"> Total</t>
  </si>
  <si>
    <t>POR FECHA DE VENCIMIENTO</t>
  </si>
  <si>
    <t>Este indicador brinda la posición por composición de la deuda, según moneda y tipo, según el año de la fecha de emisión de los instrumentos del portafolio de deuda, incluyendo los préstamos multilaterales y bilaterales. De manera similar, se debe examinar la composición por año de la fecha de pago o vencimiento de los flujos de caja de la deuda.</t>
  </si>
  <si>
    <t xml:space="preserve">Este indicador sirva para realizar el análisis evolutivo  del monto emitido por moneda y grupo financiero en los últimos 5 años y determinar cuáles grupos financieros y moneda han variado en el tiempo. Así como los vencimientos que se han dado en el mismo periodo. </t>
  </si>
  <si>
    <t>Contexto sobre el indicador por composición por Fecha de Emisión y Vencimiento</t>
  </si>
  <si>
    <t xml:space="preserve"> La República monitorea quienes son principales grupos financieros a fin de conocer la concentración entre cada uno de ellos y conocer su exposición al tipo de cambio. </t>
  </si>
  <si>
    <t>En el periodo del 2017 a julio de 2021, se observa que hasta el año 2019, la República emitía más deuda en soles, posteriormente ha cambiado la estructura de la deuda por moneda extranjera, en especial, dólares.
En cuanto a la evolución por fecha de vencimiento, los vencimientos han disminuído pasando de S/ 6 364,7 millones en el 2017 a S/ 1 395,4 millones a julio de 2021.</t>
  </si>
  <si>
    <t>Durante el año 2021, la República ha optado por emitir bonos globales en dólares y en euros como su principal fuente de financiamiento y por concertar créditos con organismos internacionales en dólares lo cual viene incrementando aún más su riesgo por tipo de cambio.
En cuanto a los vencimientos, el 56,9% ha sido en dólares, el 23,1% en soles, el 12,9% en euros y 7,1% en otras monedas.</t>
  </si>
  <si>
    <t xml:space="preserve">El Ratio de ME &lt; 50% </t>
  </si>
  <si>
    <t>El Ratio de ME entre 50% a 70%</t>
  </si>
  <si>
    <t xml:space="preserve">El Ratio de ME &gt; 70% </t>
  </si>
  <si>
    <t>Plazo promedio que recomienda la estrategia a seguir determinada por el modelo de optimización de pasivos +/-2%</t>
  </si>
  <si>
    <t>Plazo promedio que recomienda la estrategia a seguir determinada por el modelo de optimización de pasivos +/-5%</t>
  </si>
  <si>
    <t>Plazo promedio que recomienda la estrategia a seguir determinada por el modelo de optimización de pasivos &gt; +/-5%</t>
  </si>
  <si>
    <t>Soles</t>
  </si>
  <si>
    <t>Referencia</t>
  </si>
  <si>
    <t>El desarrollo del mercado de deuda pública necesita una base inversionista amplia que permita la diversificación de riesgos y la profundización del mercado. La evolución del mercado de bonos soberanos ha permitido también una mayor participación de los diferentes clases inversionistas, es en este sentido que tiene relevancia  la participación de los inversionistas como una fuente de financiamiento que soporta el desarrollo del mercado de bonos soberanos.</t>
  </si>
  <si>
    <t xml:space="preserve">Entre el período 2017-agosto-21, la participación de los inversionistas no residentes se incrementó llegando a registrar un máximo en el 2020 de 53,9%. En tanto la participación de  los inversionistas institucionales de bonos en circulación se mantuvo en el 2020  en un rango promedio de (46,1% - 50,0%) y en 2021 en un rango promedio de  (48,3% - 55,5%). Es importante identicar que la mayor participación de los inversionistas no residentes podría tener efectos negativos en términos de transmisión de los shocks externos a los instrumntos del Tesoro, lo que reprrsenta una vulnerabilidad para el mercado local.
</t>
  </si>
  <si>
    <t>AFP</t>
  </si>
  <si>
    <t>Bancos</t>
  </si>
  <si>
    <t>Seguros</t>
  </si>
  <si>
    <t>Otros</t>
  </si>
  <si>
    <t>Enero</t>
  </si>
  <si>
    <t>Febrero</t>
  </si>
  <si>
    <t>Marzo</t>
  </si>
  <si>
    <t>Abril</t>
  </si>
  <si>
    <t>Mayo</t>
  </si>
  <si>
    <t>Junio</t>
  </si>
  <si>
    <t>Julio</t>
  </si>
  <si>
    <t>Agosto</t>
  </si>
  <si>
    <t>Setiembre</t>
  </si>
  <si>
    <t>Octubre</t>
  </si>
  <si>
    <t>Noviembre</t>
  </si>
  <si>
    <t>Diciembre</t>
  </si>
  <si>
    <t>Min-2020</t>
  </si>
  <si>
    <t>Max-2020</t>
  </si>
  <si>
    <t>Prom.-2020</t>
  </si>
  <si>
    <t>(≥ 38%)</t>
  </si>
  <si>
    <t>Min_2021</t>
  </si>
  <si>
    <t>Max-2021</t>
  </si>
  <si>
    <t>Prom.-2021</t>
  </si>
  <si>
    <t>El crecimiento del mercado de deuda pública sirve al Gobierno como mecanismo de financiación para cubrir su necesidades de financiamiento, un crecimiento del indicador puede mostrar un desarrollo del mercado de valores, profundización en los mercados financieros, participación y diversificación de inversionistas.</t>
  </si>
  <si>
    <t>(*) Soberanos: Valor Nominal Actualizado en miles de millones de soles (Incluye VACs)</t>
  </si>
  <si>
    <t>(*) Globales: Valor Nominal en miles de millones de dólares (USD y Euros)</t>
  </si>
  <si>
    <t>Fuente: DGMFCI</t>
  </si>
  <si>
    <r>
      <t xml:space="preserve">Las calificaciones de un país dependen de:
</t>
    </r>
    <r>
      <rPr>
        <u/>
        <sz val="11"/>
        <color theme="1"/>
        <rFont val="Calibri"/>
        <family val="2"/>
        <scheme val="minor"/>
      </rPr>
      <t>Factores Económicos:</t>
    </r>
    <r>
      <rPr>
        <sz val="11"/>
        <color theme="1"/>
        <rFont val="Calibri"/>
        <family val="2"/>
        <scheme val="minor"/>
      </rPr>
      <t xml:space="preserve">
   • Nivel de déficit fiscal (Ingresos – Gastos)
   • Crecimiento del PBI
   • Relación Ingresos/deuda
   • Consistencia de las políticas macroeconómicas
   • Grado de apertura comercial y financiera
  • Grado de diversificación de las exportaciones
</t>
    </r>
    <r>
      <rPr>
        <u/>
        <sz val="11"/>
        <color theme="1"/>
        <rFont val="Calibri"/>
        <family val="2"/>
        <scheme val="minor"/>
      </rPr>
      <t>Factores Sociales:</t>
    </r>
    <r>
      <rPr>
        <sz val="11"/>
        <color theme="1"/>
        <rFont val="Calibri"/>
        <family val="2"/>
        <scheme val="minor"/>
      </rPr>
      <t xml:space="preserve">
  • Turbulencias políticas
  • Presiones políticas sobre el gasto público
</t>
    </r>
    <r>
      <rPr>
        <u/>
        <sz val="11"/>
        <color theme="1"/>
        <rFont val="Calibri"/>
        <family val="2"/>
        <scheme val="minor"/>
      </rPr>
      <t>Factores Institucionales:</t>
    </r>
    <r>
      <rPr>
        <sz val="11"/>
        <color theme="1"/>
        <rFont val="Calibri"/>
        <family val="2"/>
        <scheme val="minor"/>
      </rPr>
      <t xml:space="preserve">
  • Solidez y credibilidad de las instituciones
  • Estabilidad jurídica y tributaria
  • Seguridad pública
</t>
    </r>
  </si>
  <si>
    <t>Seguimiento al Indicador EMBI+</t>
  </si>
  <si>
    <t>EMBI+</t>
  </si>
  <si>
    <r>
      <t>Fuente</t>
    </r>
    <r>
      <rPr>
        <sz val="8"/>
        <color theme="1"/>
        <rFont val="Arial"/>
        <family val="2"/>
      </rPr>
      <t>: Bloomberg</t>
    </r>
  </si>
  <si>
    <r>
      <t>Mediana 1 año del EMBI(+) + 2</t>
    </r>
    <r>
      <rPr>
        <b/>
        <sz val="11"/>
        <color theme="1"/>
        <rFont val="Calibri"/>
        <family val="2"/>
      </rPr>
      <t>σ≤</t>
    </r>
  </si>
  <si>
    <t>EMBI(+) &gt; max del año</t>
  </si>
  <si>
    <t>EMBI(+) sube por encima de los pares referentes de la región</t>
  </si>
  <si>
    <t>¿Quién realiza las calificaciones crediticias?</t>
  </si>
  <si>
    <t>Función y operatividad del indicador</t>
  </si>
  <si>
    <t xml:space="preserve">Se debe examinar la distribución porcentual de la deuda según ratings otorgados por agencias clasificadoras, tanto en la escala local como en la escala internacional. En caso de tenerse más de un rating distinto para un mismo instrumento, se deberá tomar la calificación más conservadora. Esta información debe presentarse a la fecha de corte, así como en retrospectiva anual durante los últimos 5 años.
</t>
  </si>
  <si>
    <t>Nota:</t>
  </si>
  <si>
    <t xml:space="preserve">El riesgo país es un índice que intenta medir el grado de riesgo para los inversionistas, al momento de realizar sus elecciones de dónde  cómo y cuánto invertir, ya que estos buscan maximizar sus ganancias, diversificando su portafolio de inversión pero teniendo en cuenta el riesgo.
</t>
  </si>
  <si>
    <t xml:space="preserve">La República mantiene sus créditos de deuda externa con organismos multilaterales y bilaterales, los cuales representan un 12,3% a mayo de 2021, cuya calificación crediticia fluctúa entre AAA y A+, la cual se ha mantenido estable, a lo largo de tiempo. Cabe señalar que tener acreedores con una buena fortaleza financiera respalda el uso futuro y eficiente de posibles necesidades de financiamiento. 
Por otro lado, la República mantiene deuda de mercado a través las emisiones de bonos globales (deuda externa), los cuales tienen una clasificación crediticia de grado de inversión de BBB+ que representan el 38,5% a mayo de 2021, de la deuda del SPNF. 
Con respecto a la deuda interna, la República fundamentalmente mantiene su deuda en bonos soberanos que representan el 48,0% a mayo de 2021, cuya clasificación crediticia local es de AAA.
</t>
  </si>
  <si>
    <r>
      <t xml:space="preserve">(&gt;18,%, </t>
    </r>
    <r>
      <rPr>
        <sz val="11"/>
        <color theme="1"/>
        <rFont val="Calibri"/>
        <family val="2"/>
      </rPr>
      <t>≤</t>
    </r>
    <r>
      <rPr>
        <sz val="11"/>
        <color theme="1"/>
        <rFont val="Calibri"/>
        <family val="2"/>
        <scheme val="minor"/>
      </rPr>
      <t xml:space="preserve">35%) </t>
    </r>
  </si>
  <si>
    <t xml:space="preserve">(&gt;35%, &lt;38%) </t>
  </si>
  <si>
    <r>
      <t>(</t>
    </r>
    <r>
      <rPr>
        <sz val="11"/>
        <color theme="1"/>
        <rFont val="Calibri"/>
        <family val="2"/>
      </rPr>
      <t>≥</t>
    </r>
    <r>
      <rPr>
        <sz val="11"/>
        <color theme="1"/>
        <rFont val="Calibri"/>
        <family val="2"/>
        <scheme val="minor"/>
      </rPr>
      <t xml:space="preserve">42%, </t>
    </r>
    <r>
      <rPr>
        <sz val="11"/>
        <color theme="1"/>
        <rFont val="Calibri"/>
        <family val="2"/>
      </rPr>
      <t>≤</t>
    </r>
    <r>
      <rPr>
        <sz val="11"/>
        <color theme="1"/>
        <rFont val="Calibri"/>
        <family val="2"/>
        <scheme val="minor"/>
      </rPr>
      <t>55%) 
Tenencia NR</t>
    </r>
  </si>
  <si>
    <t xml:space="preserve">(&gt;55,0%, &lt;58%) 
Tenencia NR </t>
  </si>
  <si>
    <t>(≥ 58%) Tenencia NR</t>
  </si>
  <si>
    <t>Escala de Calificación Crediticia</t>
  </si>
  <si>
    <r>
      <t xml:space="preserve">(≥1,5  </t>
    </r>
    <r>
      <rPr>
        <sz val="11"/>
        <color theme="1"/>
        <rFont val="Calibri"/>
        <family val="2"/>
      </rPr>
      <t>&lt;</t>
    </r>
    <r>
      <rPr>
        <sz val="11"/>
        <color theme="1"/>
        <rFont val="Calibri"/>
        <family val="2"/>
        <scheme val="minor"/>
      </rPr>
      <t xml:space="preserve">2,0) </t>
    </r>
  </si>
  <si>
    <t>No Residentes (NR)</t>
  </si>
  <si>
    <t>A nivel mundial existen diversas agencias calificadoras de riesgo, las cuales emiten opinines muy similares, sin embargo, cada una lleva lo hacen de forma independiente, principalmente para evitar conflictos de interés, y así, garantizar que se emita una calificación adecuada. Las tres principales agencias calificadoras son: Moody’s, Standard &amp; Poor’s (S&amp;P) y Fitch Ratings.</t>
  </si>
  <si>
    <t>Este indicador se debe analizar  en el marco del comportamiento del spread de mercado de la deuda en dólares con respecto a la tasa base en dólares de la deuda de los Estados Unidos (spread EMBI).
Las fuentes base son Bloomberg o Refinitiv.</t>
  </si>
  <si>
    <t xml:space="preserve">Esta variable representa la percepción que los agentes privados tienen de las posiciones de deuda de un país. La calidad crediticia puede ser analizada desde dos perspectivas. Por un lado, existen agencias calificadoras que, con base en 
ciertos criterios, asignan una calificación a la deuda. Una alta calificación resulta cuando el agente calificador no encuentra aspectos negativos relevantes sobre los fundamentos macroeconómicos o de posibles faltantes de liquidez que eviten el pago regular de los compromisos. En cambio, una calificación baja representa una alta probabilidad de que no se puedan cubrir los compromisos contratados. 
</t>
  </si>
  <si>
    <t>Para emitir su opinión, las calificadoras de riesgo estiman, con criterios cuantitativos y cualitativos, la probabilidad de que el país calificado incumpla con sus obligaciones contractuales o legales. Dada esta estimación, otorgan un calificativo que busca medir de una manera comparable el riesgo crediticio de los diferentes títulos. Existen dos categorías para agrupar las deudas dependiendo del calificativo de riesgo. El grado de inversión se refiere al grupo de deuda con buena capacidad de pago; mientras que el grado especulativo, a las deudas con menor certeza de pago. En el caso peruano, cuando se dice que el país goza de la calificación de grado de inversión, se refiere a que el Gobierno peruano tiene buena capacidad de pago y es altamente probable que cumpla sus deudas.
Por lo general los calificadores revisan periodicamente sus calificaciones y emiten habitualmente sus evaluaciones, las cuales contienen su opinión evaluada para el largo plazo y para el corto plazo, para la deuda en moneda extranjera y en moneda local, así como perspectivas futuras acerca de esa calificación. Cada calificación suele ser revisadas continuamente y marcadas con “+” o “-” o con una valorización del 1 al 3 para cada categoría para indicar posiciones relativas del país dentro de la categoría.</t>
  </si>
  <si>
    <t>Este análisis es complementario con los indicadores de riesgo país (EMBI+ y CDS) que se analizan mas adelante en los indicadores de evaluación de la estrategia.</t>
  </si>
  <si>
    <r>
      <t xml:space="preserve">La relación oferta  Titulos de Tesoro vs. monto adjudicado de Titulos del Tesoro es un indicador de la demanda por bonos del Tesoro subastados; una proporción  </t>
    </r>
    <r>
      <rPr>
        <sz val="11"/>
        <color theme="1"/>
        <rFont val="Calibri"/>
        <family val="2"/>
      </rPr>
      <t>≥ 2</t>
    </r>
    <r>
      <rPr>
        <sz val="11"/>
        <color theme="1"/>
        <rFont val="Calibri"/>
        <family val="2"/>
        <scheme val="minor"/>
      </rPr>
      <t xml:space="preserve"> , es un indicador de que la demanda fue cubierta 2 ó más veces, lo que indica que las subastas tuvieron un excedente de demanda, lo cual es positivo para el mercado de deuda pública y representa el interés de los invrsionistas por los instrumentos del Tesoro.</t>
    </r>
  </si>
  <si>
    <t>Sirve para  obtener una medida precisa de la demanda de los Titulos del Tesoro cuando se realizan subastas tanto por tipo de instrumento, como en un rango de tiempo; por tanto es necesario comparar la relación oferta/adjudicación de la subasta con el promedio de la subastas realizadas en el año y  ver su evolución, en este caso en una ventana de tiempo de  5 años.</t>
  </si>
  <si>
    <t xml:space="preserve">Las subastas del Tesoro tienden a realizarse con una frecuencia quincenal programada en el calendario  anual de subastas contenido en la EGIAP vigente, para  las referencias de la curva soberana: Los particpantes de las subastas corresponde a los creadores de mercado (bancos, AFP, fondos de inversión, aseguradoras) así como las entidades elegibles autorizadas por la unidad responsable. 
La subasta se realiza en el mercado primario con un monto máximo y un monto referencial, bajo la modalidad de subasta holandesa. 
La subasta se realiza en dos vueltas:
En la  primera subasta los bonos adjudicados se liquidan a través de CAVALI.
En la segunada vuelta el monto subastado se realiza hasta por el 50% del monto máximo anunciado en primera  vuelta para el valor subastado, del cual el Creador de Mercado que obtenga el primer lugar del ranking tendrá prioridad para acceder al 50% del monto ofertado en segunda vuelta. 
Los bonos adjudicados en la segunda vuelta serán liquidados utilizando el mecanismo de entrega contra pago.
</t>
  </si>
  <si>
    <t>En el periodo de referencia 2017 a mayo de 2021 el resultado de este indicador ha sido positivo y se ha incrementado en el rango de tiempo considerado, con bonos cuya demanda se ha cubierto entre 2 y 10 veces como es caso del bono 2031, que pasó de un ratio de 1,7 veces en el 2017, se mantuvo en promedio en 4,4 veces entre el 2018 y el 2020 y a mayo-21 el ratio fue de 10,7 veces.
Excepto por el BS2026, en el año 2017 los ratios de cobertura eran menores a 2, pero a partir de este año las subastas cumplieron con el cronograma, el Tesoro estuvo más activo en el mercado, tanto con instrumentos como con montos emitidos. A partir del año 2019, el ratio de cobertura de mediano y largo plazo se incrementó ente 5 y 7 veces, ante variaciones en el cronograma de subastas y mayor demanda de los inversionistas. Finalmente en el año 2020 y a mayo de 2021 a pesar de una menor periodicidad en las subastas, la demanda de los inversionistas por los instrumentos del Tesoro se mantuvo sólida permitiendo que los ratios de cobertura se mantengan altos.</t>
  </si>
  <si>
    <t xml:space="preserve">A mayo-21, el indicador de cobertura ha presentado resultados positivos, indicando que la demanda de los inversonistas por los Titulos de Tesoro peruano en las subastas del mercado primario es buena, ya que el indicador esta por encima de 2, solo el BS 2023 tiene un indicador menor a 2 dado que este bono ya no es subastado porque esta próximo a vencer, y en el caso de los BS 2042  y 2055 no son subastados regularmente dada su condición de largo plazo.  Las demas referencias si encuentran una demanda positiva y abundante, la misma que en ocasiones el monto subastado no logra cubrir, llevando a que el indicador este por encima de nives de 4.
En tanto el ratio de cobertura mensual también ha presentado un resultado positivo, excepto por los meses en donde el contexto económico debido al inicio de la pandemia el mercado primario no estuvo activo y el ratio de cobertura fue menor a 2, y en los meses donde el MEF redujo su emisión en el mercado local.
Es importante indicar que dado el contexto económico-financiero local,  desde junio-21 no se ha encontrado favorable realizar subastas (ordinarias y/o especiales) que permitan tomar deuda de manera óptima para el país. Por tanto la demanda por titulos del Tesoro en este escenario no ha sido favorable en los meses de junio, julio y agosto-21, por lo que el indicador para estos meses estaria por debajo del rango referencial. </t>
  </si>
  <si>
    <t>El mercado de deuda pública constituye un medio para obtener recursos financieros por parte del Gobierno, y se materializa normalmente mediante emisiones de títulos de valores en los mercados locales o internacionales a plazos vigentes para el Perú en moneda nacional entre 2 y 35 años y en moneda extranjera entre 4 y 100 años. Las emisiones de titulos soberanos tienen por objetivo  impulsar el desarrollo del mercado de deuda pública en moneda nacional y a tasa fija, su crecimiento sin control puede comprometer las reglas fiscales. Asimismo, la deuda pública genera pago de intereses, por tanto a mayor deuda mayor pago de intereses.</t>
  </si>
  <si>
    <t>Este indicador examina la evolución del mercado de deuda pública durante los últimos 5 años, medido a través del valor de mercado total de la deuda (saldo pendiente de pago o valor de mercado, si este último está disponible).
Dado que la emisión de títulos representativos de deuda soberana del Perú ha tenido un  impulso desde la aprobación de la primera EGIAP (2013-2016), este indicador permite realizar un seguimiento  a  las emisiones tanto de bonos soberanos como de bonos globales teniendo en cuenta variables locales y externas qu afectan su comportamiento en el tiempo.</t>
  </si>
  <si>
    <t>El mercado de deuda pública de Perú está compuesto principalmente por bonos emitidos en el mercado de valores local e internacional. Perú emite en el mercado doméstico  bonos en moneda local nominal y bonos en moneda local real (indexados a inflación- VAC), estos últimos no se emiten desde el año 2018. En el mercado internacional el Perú ha realizado emisiones en dólares y en euros; todos los valores tanto locales como externos se emiten a tasa fija. Tambien se puede ver la evolución de este indicador, respecto a porcentaje en el PBI, el cual es directamentemente proporcional, a mayor desarrollo del mercado de valores de deuda pública, resulta en un incrementado de su porcentaje respecto al PBI.
El seguimiento a este indicador es importante, ya que un alto nivel de deuda pública de mercado respecto al PBI puede tener consecuencias adversas para la economía dado que existe una relación inversa entre  nivel de deuda y el crecimiento económico.</t>
  </si>
  <si>
    <t xml:space="preserve">El monto en circulación de bonos soberanos nominales a agosto-2021 asciende a S/ 128 936 millones, con relación al PBI, el saldo de bonos soberanos representa el 15,9%. Respecto al monto en circulación de los bonos globales en dólares, y en euros asciende a S/ 97 454 millones equivalentes, y este saldo con relación al PBI representan el 12,0%. El total de los bonos soberanos (MN + ME) en circulación del Perú  pasó de  S/ 126 089 millones en 2017 a S/ 296 390 millones a agosto-21. En esta línea la participación del total de bonos soberanos en circulación como porcentaje del PBI pasó de 18,1% en 2017 a 27,9% en agosto-21. Esto debibo en parte a que las emisiones pasaron de 11 referencias en soles y 8 en VAC en 2017, a 13 referencias en soles y 6 en VAC al cierre de agosto-21; además de las reaperturas realizadas en el período de análisis que incrementaron el saldo de las referencias vigentes. En tanto las emisiones en globales se incrementaron en el mismo período de 6 referencias en dólares y 2 en euros, a 13 referencias en dólares y 3 en euros.
</t>
  </si>
  <si>
    <t>El indicador de crecimiento del  mercado de deuda pública a tenido un avanza importante. Mientras el saldo de los bonos nominales creció 1,5 veces entre el 2017 y lo corrido del 2021, el saldo de los bonos globales creció 2,0 veces en el mismo período. El crecimiento de ambos es de 2,2 veces en 5 años. Un crecimiento significativo que muestra un desarrollo del mercado de deuda pública tanto interna como externa y una mayor profundización respecto a los años anteriores, que a la vez ha permitido diversificar el tipo de inversionistas. El mayor crecimiento que se dió en los años 2020 y 2021 esta relacionado con las mayores necesidades de financiamiento por el contexto del Covid-19, y a las mejores condiciones de financiamiento y niveles de tasas que se dieron en los mercados internacionales.  Sin embargo, aunque el crecimiemto de este indicador debe guardar ciertos límites en la medida que se debe mantener la sostenibilidad fiscal, el restablecimiento de las reglas fiscales hacia el 2022  permite que la deuda pública pueda tener un desvío por diferencias atribuibles a variaciones del tipo de cambio y prefinanciamientos.</t>
  </si>
  <si>
    <t>Las tenencias por tipo de inversionistas, indica cómo está distribuida la participación de estos en los bonos soberanos, su perfil de  inversionistas institucionales y no residentes, sus preferencias por los diferentes referencias y plazos de emisión, además de conocer el país de residencia de los tenedores.</t>
  </si>
  <si>
    <t>Las tenencias por tipo de inversionistas de los bonos soberanos es importante para conocer y analizar el desarrollo del mercado de renta fija, en particular de los bonos soberanos, conocer el comportamiento, interés y la confianza  que los diferentes tipos de inversionistas tienen por los instrumentos del Tesoro peruano; asimismo, las oportunidades para diversificar los inversionistas y las beneficios y riesgos que puede presentar su nivel de participación.</t>
  </si>
  <si>
    <t>El mercado de bonos soberanos en soles tuvo un crecimiento significativo tras la implementación del programa de creadores de mercado del MEF. El mayor desarrollo del mercado de bonos del Tesoro Público que se dio principalmente desde el 2013, ha ido en línea con el ingreso de capitales extranjeros al mercado de bonos peruano para aprovechar las oportunidades de inversión. Los principales participantes en el mercado de bonos soberanos son los inversionistas institucionales (bancos, AFP, compañías de seguros, fondos mutuos) y los inversionistas no residentes, los cuales han invertido en los instrumentos de deuda peruano debido a los buenos fundamentos macroeconómicos del país, el grado en las calificaciones crediticias de la
deuda soberana y los  niveles  de tasa de interés, en un entorno externo de bajas tasas de interés y alta liquidez global.</t>
  </si>
  <si>
    <t>La composición de la tenencia de los inversionistas de los bonos soberanos ha tenido una recomposición desde inicios del 2021, cuando los inversionistas no residentes empezaron a reducir su participación, pasando de niveles de 51,7% en enero-21 a 44,5% en mayo-21; sin embargo, en agosto-21 subió a 48,2%. La reducción de la participación de este tipo de inversionistas está relacionada con la tendencia de la venta de activos de renta fija a nivel global, y por el riesgo político del país en los últimos meses. En el caso, de los inversionistas institucionales su participación en las tenencias de bonos pasó de 48,3% en enero-21, a 51,8% en agosto-21, sin embargo  pese a que estos inversionistas tomaron las posiciones de los no residentes, internamente hubo una reducción relacionada con la disminución de la participación de las AFP, las cuales en el 2020 ya habían reducido considerablemente parte de sus tenencias debido a los retiros de fondos de los afiliados (en 2020 pasó de 26,3% a 16,2%), y que después de la aprobación de nuevos retiros en 2021, sus tenencias pasaron de registrar un máximo en mayo-21 de 20,0% a 12,7% en agosto-21, su participación fue cubierta en mayor proporción por los bancos, que pasaron de 21,8% en enero-21 a 28,0%, en agosto-21.</t>
  </si>
  <si>
    <t>Las tenecias  de bonos soberanos por tipo de residencia la pública la DGMFCI y se pueden consultar en la página web del MEF para cada  mes.</t>
  </si>
  <si>
    <t>Miden la probabilidad de incumplimiento de las obligaciones financieras del país debido a factores que van más allá de los riesgos inherentes a un préstamo. El riesgo país es un indicador sobre las posibilidades que un país emergente no cumpla en los términos acordados con el pago de su deuda externa, ya sea al capital o sus intereses. De esta manera, cuanto mayor sea el riesgo, peor calificación recibirá el país. De esta probabilidad dependerán en gran medida temas de relevancia como la inversión extranjera o el acceso a financiamiento internacional, variables importantes para la generación de empleo y la producción de bienes y servicios. El riesgo país tiene en cuenta variables relacionadas con el entorno macroeconómico, la estabilidad política y el marco jurídico e institucional.</t>
  </si>
  <si>
    <r>
      <rPr>
        <b/>
        <u/>
        <sz val="11"/>
        <color theme="1"/>
        <rFont val="Calibri"/>
        <family val="2"/>
        <scheme val="minor"/>
      </rPr>
      <t>EMBI+</t>
    </r>
    <r>
      <rPr>
        <b/>
        <sz val="11"/>
        <color theme="1"/>
        <rFont val="Calibri"/>
        <family val="2"/>
        <scheme val="minor"/>
      </rPr>
      <t xml:space="preserve">
</t>
    </r>
    <r>
      <rPr>
        <sz val="11"/>
        <color theme="1"/>
        <rFont val="Calibri"/>
        <family val="2"/>
        <scheme val="minor"/>
      </rPr>
      <t>El Indicador de Bonos de Mercados Emergentes, (EMBI por sus siglas en inglés), es un instrumento creado en la década de los noventa por la firma J.P. Morgan. es un indicador que se compone de 109 instrumentos financieros de 19 países emergentes diferentes. Fundamenta su medición en la comparación de la tasa de interés que pagan los títulos de deuda pública o bonos de los países emergentes con la ofrecida por los bonos del Tesoro de EE.UU. Esta comparación se basa en la suposición de que el riesgo de impago de los EE.UU. es cero y con esto se configura como la base de la escala de riesgo. Entonces, al calcular la sobretasa que los países deben ofrecer a comparación de la referencia, se tienen en cuenta aspectos como el déficit fiscal, el ambiente político y la estabilidad macroeconómica para estimar el riesgo país.
El diferencial se denomina spread o swap y se expresa en puntos básicos (pb). Una medida de 100 pb significa que el Gobierno en cuestión estaría pagando un punto porcentual (1%) por encima del rendimiento de los bonos libres de riesgo, los bonos de Tesoro de EE.UU. Los bonos más riesgosos pagan un interés más alto, por lo tanto el spread de estos bonos respecto a los bonos del Tesoro de americano es mayor. Esto implica que el mayor rendimiento que tiene un bono riesgoso es la compensación por existir una probabilidad de incumplimiento.
Un riesgo país bajo se traduce en endeudamiento internacional barato, que se puede reflejar en más gasto público que genere beneficios económicos y sociales, además este indicador es un referente para inversionistas privados, ya que refleja la situación económica de un país y permite comparar entre grupos de países, permitiéndole decidir a qué países llevar sus inversiones las cuales pueden traducirse en generación de empleo y crecimiento de la actividad productiva,  de ahí la importancia de mantener esta variable bajo control y procurar siempre por su disminución y que mantenga un nivel bajo.</t>
    </r>
    <r>
      <rPr>
        <b/>
        <sz val="11"/>
        <color theme="1"/>
        <rFont val="Calibri"/>
        <family val="2"/>
        <scheme val="minor"/>
      </rPr>
      <t xml:space="preserve">
</t>
    </r>
  </si>
  <si>
    <t>Los CDS a cinco años, que sirven para medir los riesgos de no pago para los títulos soberanos, en este caso de los bonos peruanos entre enero y agosto de 2021 han registrado un alza de 28,4 puntos, lo que equivale a un incremento de 33% respecto a su valor del cierre del 2020. El aumento de la incertidumbre política en el país hizo que el riesgo país medido a través de los CDS subiera a su mayor nivel 101,5 puntos el 30 de julio de 2021, después de la toma de mando presidencial; aunque en la región países como Chile y Colombia también tuvieron incrementos y volatilidades en este indicador debido a factores coyunturales propios. Por tanto, el comportamiento de este indicador en particular responde especialmente al desarrollo de los eventos políticos y sociales recientes, pues en términos de crecimiento de corto plazo la situación es favorable, al igual que la percepción sobre el resultado de la vacunación sobre el control de la pandemia. De hecho en México, donde la situación sanitaria por el Covid-19 ha tenido menos control y menor apoyo del Gobierno, el riesgo país se ha mantenido estable, sin mayores variaciones en el periodo de referencia.</t>
  </si>
  <si>
    <t>El indicador de riesgo país de Perú, tanto el EMBI+ como el CDS a 5 años  en relación a los países referentes de la región se ubica como el segundo más bajo después de Chile y se mantiene en niveles mínimos en relación a su media de 1 y 5 años.  Al estar compuesto por variables exógenas, que en la mayoría de los casos no se pueden controlar, a este indicador solo se le puedo hacer seguimiento, y en caso tenga una variación considerable, se debe considerar algunos ajustes dentro de las medidas de corte macroeconómico que realice el país.</t>
  </si>
  <si>
    <r>
      <t>Grado de Inversión (</t>
    </r>
    <r>
      <rPr>
        <sz val="11"/>
        <color theme="1"/>
        <rFont val="Calibri"/>
        <family val="2"/>
      </rPr>
      <t>≥</t>
    </r>
    <r>
      <rPr>
        <sz val="11"/>
        <color theme="1"/>
        <rFont val="Calibri"/>
        <family val="2"/>
        <scheme val="minor"/>
      </rPr>
      <t xml:space="preserve">BBB- &lt;BBB+) </t>
    </r>
  </si>
  <si>
    <t xml:space="preserve">Mayor al Grado de Inversión (&gt;BBB+) </t>
  </si>
  <si>
    <t xml:space="preserve">Menor al Grado de Inversión (&lt;BBB-) </t>
  </si>
  <si>
    <t xml:space="preserve">En agosto-21 el riesgo país, medido por el spread EMBI+ Perú, subió y el promedio mensual fue de 151 pb (julio-21- prom141 pb), entre enero y agosto de 2021, este indicador acumula una subida 29 pb y continúa siendo uno de los más bajos de la región, después de Chile (138 pb mensual en julio-21). Luego de registrar un máximo de 302 pb en marzo-20, en lo corrido del año este indicar se ha ajustado en torno a 137 pb, marcando un máximo en abril-21de 160 pb; la variación en el spread está relacionada con la mayor diferencia entre el rendimiento promedio de los bonos soberanos del Perú frente al rendimiento de los bonos del Tesoro de EE.UU. que se han reducido, además del ruido político, que afecta los rendimientos de los instrumentos del Tesoro del país.
El indicador EMBI+ tuvo una mayor volatilidad en el año 2016, y más recientemente en el año 2020 dado el contexto del Covid-19. En el año 2021 aunque se han presentado algunos episodios de volatilidad debido el ruido político que han hecho subir los niveles de este indicador, estos no se han mantenido, ni han llegado a los máximos del 2020 o el 2016; sin embargo, el indicador no volvió a ubicarse en mínimos de los años anteriores y se ha mantenido en el 2021 en un mínimo de 102 pb. Este comportamiento también lo han tenido los demás países de la región, por lo cual el Perú continúa teniendo el segundo riesgo país más bajo en relación a los países referentes.
</t>
  </si>
  <si>
    <t>Mínimo</t>
  </si>
  <si>
    <t>Máximo</t>
  </si>
  <si>
    <t>Año</t>
  </si>
  <si>
    <t>Septiembre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</si>
</sst>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 #,##0.00_ ;_ * \-#,##0.00_ ;_ * &quot;-&quot;??_ ;_ @_ "/>
    <numFmt numFmtId="165" formatCode="0.0%"/>
    <numFmt numFmtId="166" formatCode="#,##0.0"/>
    <numFmt numFmtId="167" formatCode="0.0"/>
    <numFmt numFmtId="168" formatCode="_-* #,##0.0_-;\-* #,##0.0_-;_-* &quot;-&quot;??_-;_-@_-"/>
    <numFmt numFmtId="169" formatCode="0.000%"/>
    <numFmt numFmtId="170" formatCode="_-* #,##0.00\ &quot;€&quot;_-;\-* #,##0.00\ &quot;€&quot;_-;_-* &quot;-&quot;??\ &quot;€&quot;_-;_-@_-"/>
    <numFmt numFmtId="171" formatCode="_-* #,##0.00\ _€_-;\-* #,##0.00\ _€_-;_-* &quot;-&quot;??\ _€_-;_-@_-"/>
    <numFmt numFmtId="172" formatCode="_([$€-2]\ * #,##0.00_);_([$€-2]\ * \(#,##0.00\);_([$€-2]\ * &quot;-&quot;??_)"/>
    <numFmt numFmtId="173" formatCode="_([$€]* #,##0.00_);_([$€]* \(#,##0.00\);_([$€]* &quot;-&quot;??_);_(@_)"/>
    <numFmt numFmtId="174" formatCode="_(&quot;$&quot;* #,##0.00_);_(&quot;$&quot;* \(#,##0.00\);_(&quot;$&quot;* &quot;-&quot;??_);_(@_)"/>
  </numFmts>
  <fonts count="7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2"/>
      <color theme="1"/>
      <name val="Times New Roman"/>
      <family val="1"/>
    </font>
    <font>
      <b/>
      <u/>
      <sz val="11"/>
      <color theme="1"/>
      <name val="Calibri"/>
      <family val="2"/>
      <scheme val="minor"/>
    </font>
    <font>
      <b/>
      <sz val="14"/>
      <color theme="1"/>
      <name val="Calibri"/>
      <family val="2"/>
      <scheme val="minor"/>
    </font>
    <font>
      <sz val="9"/>
      <color theme="1"/>
      <name val="Arial"/>
      <family val="2"/>
    </font>
    <font>
      <b/>
      <sz val="8"/>
      <color theme="1"/>
      <name val="Arial"/>
      <family val="2"/>
    </font>
    <font>
      <sz val="8"/>
      <color theme="1"/>
      <name val="Arial"/>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u/>
      <sz val="11"/>
      <color theme="10"/>
      <name val="Calibri"/>
      <family val="2"/>
      <scheme val="minor"/>
    </font>
    <font>
      <sz val="11"/>
      <color theme="1"/>
      <name val="Calibri"/>
      <family val="2"/>
    </font>
    <font>
      <sz val="12"/>
      <color theme="0"/>
      <name val="Calibri"/>
      <family val="2"/>
      <scheme val="minor"/>
    </font>
    <font>
      <b/>
      <u/>
      <sz val="12"/>
      <color theme="0"/>
      <name val="Calibri"/>
      <family val="2"/>
      <scheme val="minor"/>
    </font>
    <font>
      <b/>
      <sz val="12"/>
      <color theme="0"/>
      <name val="Calibri"/>
      <family val="2"/>
      <scheme val="minor"/>
    </font>
    <font>
      <u/>
      <sz val="12"/>
      <color theme="0"/>
      <name val="Calibri"/>
      <family val="2"/>
      <scheme val="minor"/>
    </font>
    <font>
      <sz val="12"/>
      <name val="Calibri"/>
      <family val="2"/>
      <scheme val="minor"/>
    </font>
    <font>
      <u/>
      <sz val="11"/>
      <color theme="1"/>
      <name val="Calibri"/>
      <family val="2"/>
      <scheme val="minor"/>
    </font>
    <font>
      <u/>
      <sz val="12"/>
      <color theme="1"/>
      <name val="Calibri"/>
      <family val="2"/>
      <scheme val="minor"/>
    </font>
    <font>
      <sz val="12"/>
      <color theme="1"/>
      <name val="Calibri"/>
      <family val="2"/>
      <scheme val="minor"/>
    </font>
    <font>
      <b/>
      <sz val="14"/>
      <color rgb="FFFFFFFF"/>
      <name val="Calibri"/>
      <family val="2"/>
      <scheme val="minor"/>
    </font>
    <font>
      <b/>
      <sz val="14"/>
      <color rgb="FF000000"/>
      <name val="Calibri"/>
      <family val="2"/>
      <scheme val="minor"/>
    </font>
    <font>
      <sz val="11"/>
      <color rgb="FF9C5700"/>
      <name val="Calibri"/>
      <family val="2"/>
      <scheme val="minor"/>
    </font>
    <font>
      <b/>
      <sz val="11"/>
      <color indexed="9"/>
      <name val="Calibri"/>
      <family val="2"/>
    </font>
    <font>
      <sz val="10"/>
      <name val="Arial"/>
      <family val="2"/>
    </font>
    <font>
      <sz val="11"/>
      <color indexed="8"/>
      <name val="Calibri"/>
      <family val="2"/>
      <scheme val="minor"/>
    </font>
    <font>
      <sz val="14"/>
      <color theme="1"/>
      <name val="Calibri"/>
      <family val="2"/>
      <scheme val="minor"/>
    </font>
    <font>
      <b/>
      <sz val="8"/>
      <color theme="0"/>
      <name val="Arial"/>
      <family val="2"/>
    </font>
    <font>
      <b/>
      <u/>
      <sz val="8"/>
      <color rgb="FF000000"/>
      <name val="Arial"/>
      <family val="2"/>
    </font>
    <font>
      <b/>
      <sz val="8"/>
      <color rgb="FF000000"/>
      <name val="Arial"/>
      <family val="2"/>
    </font>
    <font>
      <sz val="8"/>
      <color rgb="FF000000"/>
      <name val="Arial"/>
      <family val="2"/>
    </font>
    <font>
      <sz val="8"/>
      <color theme="0"/>
      <name val="Arial"/>
      <family val="2"/>
    </font>
    <font>
      <sz val="8"/>
      <color rgb="FFFFFFFF"/>
      <name val="Arial"/>
      <family val="2"/>
    </font>
    <font>
      <b/>
      <sz val="8"/>
      <color rgb="FFFFFFFF"/>
      <name val="Arial"/>
      <family val="2"/>
    </font>
    <font>
      <sz val="8"/>
      <color rgb="FF000000"/>
      <name val="Calibri"/>
      <family val="2"/>
    </font>
    <font>
      <sz val="11"/>
      <name val="Calibri"/>
      <family val="2"/>
      <scheme val="minor"/>
    </font>
    <font>
      <sz val="10"/>
      <name val="Segoe UI"/>
      <family val="2"/>
    </font>
    <font>
      <sz val="11"/>
      <color rgb="FF9C6500"/>
      <name val="Calibri"/>
      <family val="2"/>
      <scheme val="minor"/>
    </font>
    <font>
      <b/>
      <sz val="18"/>
      <color theme="3"/>
      <name val="Calibri Light"/>
      <family val="2"/>
      <scheme val="major"/>
    </font>
    <font>
      <sz val="12"/>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8"/>
      <color indexed="56"/>
      <name val="Cambria"/>
      <family val="2"/>
    </font>
    <font>
      <b/>
      <sz val="13"/>
      <color indexed="56"/>
      <name val="Calibri"/>
      <family val="2"/>
    </font>
    <font>
      <b/>
      <sz val="11"/>
      <color indexed="8"/>
      <name val="Calibri"/>
      <family val="2"/>
    </font>
    <font>
      <b/>
      <i/>
      <sz val="8"/>
      <color theme="1"/>
      <name val="Calibri"/>
      <family val="2"/>
      <scheme val="minor"/>
    </font>
    <font>
      <b/>
      <sz val="8"/>
      <color theme="1"/>
      <name val="Calibri"/>
      <family val="2"/>
      <scheme val="minor"/>
    </font>
    <font>
      <b/>
      <sz val="11"/>
      <color theme="1"/>
      <name val="Calibri"/>
      <family val="2"/>
    </font>
  </fonts>
  <fills count="72">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9"/>
        <bgColor indexed="64"/>
      </patternFill>
    </fill>
    <fill>
      <patternFill patternType="solid">
        <fgColor rgb="FFFFC000"/>
        <bgColor indexed="64"/>
      </patternFill>
    </fill>
    <fill>
      <patternFill patternType="solid">
        <fgColor rgb="FFFF0000"/>
        <bgColor indexed="64"/>
      </patternFill>
    </fill>
    <fill>
      <patternFill patternType="solid">
        <fgColor theme="2"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rgb="FF92D050"/>
        <bgColor indexed="64"/>
      </patternFill>
    </fill>
    <fill>
      <patternFill patternType="solid">
        <fgColor theme="0" tint="-0.34998626667073579"/>
        <bgColor indexed="64"/>
      </patternFill>
    </fill>
    <fill>
      <patternFill patternType="solid">
        <fgColor rgb="FF002060"/>
        <bgColor indexed="64"/>
      </patternFill>
    </fill>
    <fill>
      <patternFill patternType="solid">
        <fgColor rgb="FF4F81BD"/>
        <bgColor indexed="64"/>
      </patternFill>
    </fill>
    <fill>
      <patternFill patternType="solid">
        <fgColor theme="2" tint="-9.9978637043366805E-2"/>
        <bgColor indexed="64"/>
      </patternFill>
    </fill>
    <fill>
      <patternFill patternType="solid">
        <fgColor theme="3"/>
        <bgColor indexed="64"/>
      </patternFill>
    </fill>
    <fill>
      <patternFill patternType="solid">
        <fgColor rgb="FFDBE5F1"/>
        <bgColor indexed="64"/>
      </patternFill>
    </fill>
    <fill>
      <patternFill patternType="solid">
        <fgColor rgb="FFEDF2F8"/>
        <bgColor indexed="64"/>
      </patternFill>
    </fill>
    <fill>
      <patternFill patternType="solid">
        <fgColor rgb="FF1F497D"/>
        <bgColor indexed="64"/>
      </patternFill>
    </fill>
    <fill>
      <patternFill patternType="solid">
        <fgColor theme="3"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s>
  <borders count="7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theme="0"/>
      </right>
      <top/>
      <bottom style="thin">
        <color theme="0"/>
      </bottom>
      <diagonal/>
    </border>
    <border>
      <left style="thin">
        <color theme="0"/>
      </left>
      <right style="thin">
        <color theme="0"/>
      </right>
      <top style="thin">
        <color indexed="64"/>
      </top>
      <bottom style="thin">
        <color theme="0"/>
      </bottom>
      <diagonal/>
    </border>
    <border>
      <left/>
      <right style="thin">
        <color indexed="64"/>
      </right>
      <top style="thin">
        <color indexed="64"/>
      </top>
      <bottom style="thin">
        <color theme="0"/>
      </bottom>
      <diagonal/>
    </border>
    <border>
      <left style="thin">
        <color theme="0"/>
      </left>
      <right style="thin">
        <color theme="0"/>
      </right>
      <top style="thin">
        <color theme="0"/>
      </top>
      <bottom style="thin">
        <color theme="0"/>
      </bottom>
      <diagonal/>
    </border>
    <border>
      <left/>
      <right/>
      <top/>
      <bottom style="double">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right/>
      <top/>
      <bottom style="double">
        <color rgb="FF00206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right style="thin">
        <color theme="0"/>
      </right>
      <top style="medium">
        <color rgb="FFFFFFFF"/>
      </top>
      <bottom/>
      <diagonal/>
    </border>
    <border>
      <left style="thin">
        <color theme="0"/>
      </left>
      <right style="thin">
        <color theme="0"/>
      </right>
      <top style="medium">
        <color rgb="FFFFFFFF"/>
      </top>
      <bottom/>
      <diagonal/>
    </border>
    <border>
      <left/>
      <right style="thin">
        <color theme="0"/>
      </right>
      <top/>
      <bottom/>
      <diagonal/>
    </border>
    <border>
      <left style="thin">
        <color theme="0"/>
      </left>
      <right style="thin">
        <color theme="0"/>
      </right>
      <top/>
      <bottom/>
      <diagonal/>
    </border>
    <border>
      <left/>
      <right style="thin">
        <color theme="0"/>
      </right>
      <top/>
      <bottom style="double">
        <color rgb="FF002060"/>
      </bottom>
      <diagonal/>
    </border>
    <border>
      <left style="thin">
        <color theme="0"/>
      </left>
      <right style="thin">
        <color theme="0"/>
      </right>
      <top/>
      <bottom style="double">
        <color rgb="FF002060"/>
      </bottom>
      <diagonal/>
    </border>
    <border>
      <left/>
      <right style="medium">
        <color rgb="FFFFFFFF"/>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theme="0"/>
      </right>
      <top/>
      <bottom style="medium">
        <color indexed="64"/>
      </bottom>
      <diagonal/>
    </border>
    <border>
      <left style="thin">
        <color theme="0"/>
      </left>
      <right style="thin">
        <color theme="0"/>
      </right>
      <top/>
      <bottom style="medium">
        <color indexed="64"/>
      </bottom>
      <diagonal/>
    </border>
    <border>
      <left style="medium">
        <color indexed="64"/>
      </left>
      <right style="thin">
        <color theme="0"/>
      </right>
      <top style="medium">
        <color indexed="64"/>
      </top>
      <bottom/>
      <diagonal/>
    </border>
    <border>
      <left style="medium">
        <color indexed="64"/>
      </left>
      <right style="thin">
        <color theme="0"/>
      </right>
      <top/>
      <bottom/>
      <diagonal/>
    </border>
    <border>
      <left style="medium">
        <color indexed="64"/>
      </left>
      <right style="thin">
        <color theme="0"/>
      </right>
      <top/>
      <bottom style="medium">
        <color indexed="64"/>
      </bottom>
      <diagonal/>
    </border>
    <border>
      <left style="thin">
        <color theme="0"/>
      </left>
      <right style="thin">
        <color theme="0"/>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theme="0"/>
      </right>
      <top/>
      <bottom/>
      <diagonal/>
    </border>
    <border>
      <left style="thin">
        <color theme="0"/>
      </left>
      <right style="thin">
        <color indexed="64"/>
      </right>
      <top/>
      <bottom/>
      <diagonal/>
    </border>
    <border>
      <left style="thin">
        <color indexed="64"/>
      </left>
      <right style="thin">
        <color theme="0"/>
      </right>
      <top/>
      <bottom style="thin">
        <color indexed="64"/>
      </bottom>
      <diagonal/>
    </border>
    <border>
      <left style="thin">
        <color theme="0"/>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theme="0"/>
      </right>
      <top/>
      <bottom style="thin">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35135">
    <xf numFmtId="0" fontId="0" fillId="0" borderId="0"/>
    <xf numFmtId="0" fontId="11" fillId="0" borderId="0" applyNumberFormat="0" applyFill="0" applyBorder="0" applyAlignment="0" applyProtection="0"/>
    <xf numFmtId="0" fontId="12" fillId="0" borderId="12" applyNumberFormat="0" applyFill="0" applyAlignment="0" applyProtection="0"/>
    <xf numFmtId="0" fontId="13" fillId="0" borderId="13" applyNumberFormat="0" applyFill="0" applyAlignment="0" applyProtection="0"/>
    <xf numFmtId="0" fontId="14" fillId="0" borderId="14" applyNumberFormat="0" applyFill="0" applyAlignment="0" applyProtection="0"/>
    <xf numFmtId="0" fontId="16" fillId="9" borderId="0" applyNumberFormat="0" applyBorder="0" applyAlignment="0" applyProtection="0"/>
    <xf numFmtId="0" fontId="18" fillId="12" borderId="16" applyNumberFormat="0" applyAlignment="0" applyProtection="0"/>
    <xf numFmtId="0" fontId="19" fillId="12" borderId="15" applyNumberFormat="0" applyAlignment="0" applyProtection="0"/>
    <xf numFmtId="0" fontId="22" fillId="0" borderId="0" applyNumberFormat="0" applyFill="0" applyBorder="0" applyAlignment="0" applyProtection="0"/>
    <xf numFmtId="0" fontId="2" fillId="0" borderId="20" applyNumberFormat="0" applyFill="0" applyAlignment="0" applyProtection="0"/>
    <xf numFmtId="0" fontId="3"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3"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3"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3" fillId="27"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3" fillId="31"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3" fillId="3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23" fillId="0" borderId="0" applyNumberFormat="0" applyFill="0" applyBorder="0" applyAlignment="0" applyProtection="0"/>
    <xf numFmtId="0" fontId="35" fillId="10"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38" borderId="0" applyNumberFormat="0" applyBorder="0" applyAlignment="0" applyProtection="0"/>
    <xf numFmtId="0" fontId="36" fillId="43" borderId="0"/>
    <xf numFmtId="0" fontId="38" fillId="0" borderId="0"/>
    <xf numFmtId="0" fontId="37" fillId="0" borderId="0"/>
    <xf numFmtId="0" fontId="10" fillId="0" borderId="0"/>
    <xf numFmtId="0" fontId="37" fillId="0" borderId="0"/>
    <xf numFmtId="0" fontId="37" fillId="0" borderId="0"/>
    <xf numFmtId="9" fontId="37" fillId="0" borderId="0" applyFont="0" applyFill="0" applyBorder="0" applyAlignment="0" applyProtection="0"/>
    <xf numFmtId="164" fontId="10" fillId="0" borderId="0" applyFont="0" applyFill="0" applyBorder="0" applyAlignment="0" applyProtection="0"/>
    <xf numFmtId="0" fontId="37" fillId="0" borderId="0"/>
    <xf numFmtId="9" fontId="10" fillId="0" borderId="0" applyFont="0" applyFill="0" applyBorder="0" applyAlignment="0" applyProtection="0"/>
    <xf numFmtId="43" fontId="10" fillId="0" borderId="0" applyFont="0" applyFill="0" applyBorder="0" applyAlignment="0" applyProtection="0"/>
    <xf numFmtId="164" fontId="10" fillId="0" borderId="0" applyFont="0" applyFill="0" applyBorder="0" applyAlignment="0" applyProtection="0"/>
    <xf numFmtId="0" fontId="37" fillId="0" borderId="0"/>
    <xf numFmtId="171" fontId="37" fillId="0" borderId="0" applyFon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3" fillId="1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3" fillId="22"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3" fillId="26"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3" fillId="30"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3" fillId="34"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3" fillId="38"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15" fillId="8"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19" fillId="12" borderId="15"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36" fillId="65" borderId="47" applyNumberFormat="0" applyAlignment="0" applyProtection="0"/>
    <xf numFmtId="0" fontId="36" fillId="65" borderId="47" applyNumberFormat="0" applyAlignment="0" applyProtection="0"/>
    <xf numFmtId="0" fontId="36" fillId="65" borderId="47" applyNumberFormat="0" applyAlignment="0" applyProtection="0"/>
    <xf numFmtId="0" fontId="36" fillId="65" borderId="47" applyNumberFormat="0" applyAlignment="0" applyProtection="0"/>
    <xf numFmtId="0" fontId="36" fillId="65" borderId="47" applyNumberFormat="0" applyAlignment="0" applyProtection="0"/>
    <xf numFmtId="0" fontId="36" fillId="65" borderId="47" applyNumberFormat="0" applyAlignment="0" applyProtection="0"/>
    <xf numFmtId="0" fontId="1" fillId="13" borderId="18" applyNumberFormat="0" applyAlignment="0" applyProtection="0"/>
    <xf numFmtId="0" fontId="36" fillId="65" borderId="47" applyNumberFormat="0" applyAlignment="0" applyProtection="0"/>
    <xf numFmtId="0" fontId="36" fillId="65" borderId="47" applyNumberFormat="0" applyAlignment="0" applyProtection="0"/>
    <xf numFmtId="0" fontId="36" fillId="65" borderId="47" applyNumberFormat="0" applyAlignment="0" applyProtection="0"/>
    <xf numFmtId="0" fontId="36" fillId="65" borderId="47" applyNumberFormat="0" applyAlignment="0" applyProtection="0"/>
    <xf numFmtId="0" fontId="36" fillId="65" borderId="47" applyNumberFormat="0" applyAlignment="0" applyProtection="0"/>
    <xf numFmtId="0" fontId="36" fillId="65" borderId="47" applyNumberFormat="0" applyAlignment="0" applyProtection="0"/>
    <xf numFmtId="0" fontId="36" fillId="65" borderId="47" applyNumberFormat="0" applyAlignment="0" applyProtection="0"/>
    <xf numFmtId="0" fontId="36" fillId="65" borderId="47" applyNumberFormat="0" applyAlignment="0" applyProtection="0"/>
    <xf numFmtId="0" fontId="36" fillId="65" borderId="47" applyNumberFormat="0" applyAlignment="0" applyProtection="0"/>
    <xf numFmtId="0" fontId="57" fillId="0" borderId="48" applyNumberFormat="0" applyFill="0" applyAlignment="0" applyProtection="0"/>
    <xf numFmtId="0" fontId="57" fillId="0" borderId="48" applyNumberFormat="0" applyFill="0" applyAlignment="0" applyProtection="0"/>
    <xf numFmtId="0" fontId="57" fillId="0" borderId="48" applyNumberFormat="0" applyFill="0" applyAlignment="0" applyProtection="0"/>
    <xf numFmtId="0" fontId="57" fillId="0" borderId="48" applyNumberFormat="0" applyFill="0" applyAlignment="0" applyProtection="0"/>
    <xf numFmtId="0" fontId="57" fillId="0" borderId="48" applyNumberFormat="0" applyFill="0" applyAlignment="0" applyProtection="0"/>
    <xf numFmtId="0" fontId="57" fillId="0" borderId="48" applyNumberFormat="0" applyFill="0" applyAlignment="0" applyProtection="0"/>
    <xf numFmtId="0" fontId="20" fillId="0" borderId="17" applyNumberFormat="0" applyFill="0" applyAlignment="0" applyProtection="0"/>
    <xf numFmtId="0" fontId="57" fillId="0" borderId="48" applyNumberFormat="0" applyFill="0" applyAlignment="0" applyProtection="0"/>
    <xf numFmtId="0" fontId="57" fillId="0" borderId="48" applyNumberFormat="0" applyFill="0" applyAlignment="0" applyProtection="0"/>
    <xf numFmtId="0" fontId="57" fillId="0" borderId="48" applyNumberFormat="0" applyFill="0" applyAlignment="0" applyProtection="0"/>
    <xf numFmtId="0" fontId="57" fillId="0" borderId="48" applyNumberFormat="0" applyFill="0" applyAlignment="0" applyProtection="0"/>
    <xf numFmtId="0" fontId="57" fillId="0" borderId="48" applyNumberFormat="0" applyFill="0" applyAlignment="0" applyProtection="0"/>
    <xf numFmtId="0" fontId="57" fillId="0" borderId="48" applyNumberFormat="0" applyFill="0" applyAlignment="0" applyProtection="0"/>
    <xf numFmtId="0" fontId="57" fillId="0" borderId="48" applyNumberFormat="0" applyFill="0" applyAlignment="0" applyProtection="0"/>
    <xf numFmtId="0" fontId="57" fillId="0" borderId="48" applyNumberFormat="0" applyFill="0" applyAlignment="0" applyProtection="0"/>
    <xf numFmtId="0" fontId="57" fillId="0" borderId="48" applyNumberFormat="0" applyFill="0" applyAlignment="0" applyProtection="0"/>
    <xf numFmtId="0" fontId="36" fillId="65" borderId="47" applyNumberFormat="0" applyAlignment="0" applyProtection="0"/>
    <xf numFmtId="0" fontId="36" fillId="65" borderId="47" applyNumberFormat="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14"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3" fillId="15"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3" fillId="19"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3" fillId="23"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3" fillId="27"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3" fillId="31"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3" fillId="35"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17" fillId="11" borderId="15"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172" fontId="37" fillId="0" borderId="0" applyFont="0" applyFill="0" applyBorder="0" applyAlignment="0" applyProtection="0"/>
    <xf numFmtId="172" fontId="37" fillId="0" borderId="0" applyFont="0" applyFill="0" applyBorder="0" applyAlignment="0" applyProtection="0"/>
    <xf numFmtId="173" fontId="37" fillId="0" borderId="0" applyFont="0" applyFill="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16" fillId="9"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7" fillId="0" borderId="48" applyNumberFormat="0" applyFill="0" applyAlignment="0" applyProtection="0"/>
    <xf numFmtId="0" fontId="57" fillId="0" borderId="48" applyNumberFormat="0" applyFill="0" applyAlignment="0" applyProtection="0"/>
    <xf numFmtId="171" fontId="37"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37" fillId="0" borderId="0" applyFont="0" applyFill="0" applyBorder="0" applyAlignment="0" applyProtection="0"/>
    <xf numFmtId="164" fontId="53" fillId="0" borderId="0" applyFont="0" applyFill="0" applyBorder="0" applyAlignment="0" applyProtection="0"/>
    <xf numFmtId="164" fontId="37" fillId="0" borderId="0" applyFont="0" applyFill="0" applyBorder="0" applyAlignment="0" applyProtection="0"/>
    <xf numFmtId="171" fontId="37"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37" fillId="0" borderId="0" applyFont="0" applyFill="0" applyBorder="0" applyAlignment="0" applyProtection="0"/>
    <xf numFmtId="171" fontId="37"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37" fillId="0" borderId="0" applyFont="0" applyFill="0" applyBorder="0" applyAlignment="0" applyProtection="0"/>
    <xf numFmtId="171" fontId="37"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71" fontId="37"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171" fontId="37"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71" fontId="37"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71" fontId="37"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71" fontId="37"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71" fontId="37" fillId="0" borderId="0" applyFont="0" applyFill="0" applyBorder="0" applyAlignment="0" applyProtection="0"/>
    <xf numFmtId="164" fontId="53" fillId="0" borderId="0" applyFont="0" applyFill="0" applyBorder="0" applyAlignment="0" applyProtection="0"/>
    <xf numFmtId="171" fontId="37"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171" fontId="37"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7" fillId="0" borderId="0" applyFont="0" applyFill="0" applyBorder="0" applyAlignment="0" applyProtection="0"/>
    <xf numFmtId="164" fontId="10"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7"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7"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7"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7"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7"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7"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7"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164" fontId="37"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1" fontId="37"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74" fontId="37" fillId="0" borderId="0" applyFont="0" applyFill="0" applyBorder="0" applyAlignment="0" applyProtection="0"/>
    <xf numFmtId="174" fontId="37" fillId="0" borderId="0" applyFont="0" applyFill="0" applyBorder="0" applyAlignment="0" applyProtection="0"/>
    <xf numFmtId="174" fontId="37" fillId="0" borderId="0" applyFont="0" applyFill="0" applyBorder="0" applyAlignment="0" applyProtection="0"/>
    <xf numFmtId="174" fontId="37" fillId="0" borderId="0" applyFont="0" applyFill="0" applyBorder="0" applyAlignment="0" applyProtection="0"/>
    <xf numFmtId="170" fontId="37" fillId="0" borderId="0" applyFont="0" applyFill="0" applyBorder="0" applyAlignment="0" applyProtection="0"/>
    <xf numFmtId="174" fontId="37" fillId="0" borderId="0" applyFont="0" applyFill="0" applyBorder="0" applyAlignment="0" applyProtection="0"/>
    <xf numFmtId="174" fontId="37" fillId="0" borderId="0" applyFont="0" applyFill="0" applyBorder="0" applyAlignment="0" applyProtection="0"/>
    <xf numFmtId="174" fontId="37" fillId="0" borderId="0" applyFont="0" applyFill="0" applyBorder="0" applyAlignment="0" applyProtection="0"/>
    <xf numFmtId="174" fontId="37" fillId="0" borderId="0" applyFont="0" applyFill="0" applyBorder="0" applyAlignment="0" applyProtection="0"/>
    <xf numFmtId="174" fontId="37" fillId="0" borderId="0" applyFont="0" applyFill="0" applyBorder="0" applyAlignment="0" applyProtection="0"/>
    <xf numFmtId="174" fontId="37" fillId="0" borderId="0" applyFont="0" applyFill="0" applyBorder="0" applyAlignment="0" applyProtection="0"/>
    <xf numFmtId="174" fontId="37" fillId="0" borderId="0" applyFont="0" applyFill="0" applyBorder="0" applyAlignment="0" applyProtection="0"/>
    <xf numFmtId="174" fontId="37" fillId="0" borderId="0" applyFont="0" applyFill="0" applyBorder="0" applyAlignment="0" applyProtection="0"/>
    <xf numFmtId="0" fontId="61" fillId="70" borderId="0" applyNumberFormat="0" applyBorder="0" applyAlignment="0" applyProtection="0"/>
    <xf numFmtId="0" fontId="50" fillId="1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50" fillId="1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50" fillId="10" borderId="0" applyNumberFormat="0" applyBorder="0" applyAlignment="0" applyProtection="0"/>
    <xf numFmtId="0" fontId="10" fillId="0" borderId="0"/>
    <xf numFmtId="0" fontId="10" fillId="0" borderId="0"/>
    <xf numFmtId="0" fontId="10" fillId="0" borderId="0"/>
    <xf numFmtId="0" fontId="37" fillId="0" borderId="0"/>
    <xf numFmtId="0" fontId="10" fillId="0" borderId="0"/>
    <xf numFmtId="0" fontId="10"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10"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53" fillId="0" borderId="0"/>
    <xf numFmtId="0" fontId="53" fillId="0" borderId="0"/>
    <xf numFmtId="0" fontId="53"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53" fillId="0" borderId="0"/>
    <xf numFmtId="0" fontId="53" fillId="0" borderId="0"/>
    <xf numFmtId="0" fontId="53"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10" fillId="0" borderId="0"/>
    <xf numFmtId="0" fontId="10" fillId="0" borderId="0"/>
    <xf numFmtId="0" fontId="10" fillId="0" borderId="0"/>
    <xf numFmtId="0" fontId="10" fillId="0" borderId="0"/>
    <xf numFmtId="0" fontId="37" fillId="0" borderId="0"/>
    <xf numFmtId="0" fontId="37" fillId="0" borderId="0"/>
    <xf numFmtId="0" fontId="10" fillId="0" borderId="0"/>
    <xf numFmtId="0" fontId="10" fillId="0" borderId="0"/>
    <xf numFmtId="0" fontId="10" fillId="0" borderId="0"/>
    <xf numFmtId="0" fontId="10" fillId="0" borderId="0"/>
    <xf numFmtId="0" fontId="53" fillId="0" borderId="0"/>
    <xf numFmtId="0" fontId="53" fillId="0" borderId="0"/>
    <xf numFmtId="0" fontId="53" fillId="0" borderId="0"/>
    <xf numFmtId="0" fontId="53" fillId="0" borderId="0"/>
    <xf numFmtId="0" fontId="53" fillId="0" borderId="0"/>
    <xf numFmtId="0" fontId="5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37" fillId="0" borderId="0"/>
    <xf numFmtId="0" fontId="37" fillId="0" borderId="0"/>
    <xf numFmtId="0" fontId="37" fillId="0" borderId="0"/>
    <xf numFmtId="0" fontId="37" fillId="0" borderId="0"/>
    <xf numFmtId="0" fontId="10"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3" fillId="0" borderId="0"/>
    <xf numFmtId="0" fontId="53" fillId="0" borderId="0"/>
    <xf numFmtId="0" fontId="53" fillId="0" borderId="0"/>
    <xf numFmtId="0" fontId="53" fillId="0" borderId="0"/>
    <xf numFmtId="0" fontId="53" fillId="0" borderId="0"/>
    <xf numFmtId="0" fontId="5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10" fillId="0" borderId="0"/>
    <xf numFmtId="0" fontId="10" fillId="0" borderId="0"/>
    <xf numFmtId="0" fontId="37" fillId="0" borderId="0"/>
    <xf numFmtId="0" fontId="37" fillId="0" borderId="0"/>
    <xf numFmtId="0" fontId="37" fillId="0" borderId="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14" borderId="1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37"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37"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37" fillId="71" borderId="49" applyNumberFormat="0" applyFont="0" applyAlignment="0" applyProtection="0"/>
    <xf numFmtId="0" fontId="37" fillId="71" borderId="49" applyNumberFormat="0" applyFont="0" applyAlignment="0" applyProtection="0"/>
    <xf numFmtId="0" fontId="37" fillId="71" borderId="49" applyNumberFormat="0" applyFont="0" applyAlignment="0" applyProtection="0"/>
    <xf numFmtId="0" fontId="37" fillId="71" borderId="49" applyNumberFormat="0" applyFont="0" applyAlignment="0" applyProtection="0"/>
    <xf numFmtId="0" fontId="53" fillId="71" borderId="49" applyNumberFormat="0" applyFont="0" applyAlignment="0" applyProtection="0"/>
    <xf numFmtId="0" fontId="53" fillId="14" borderId="19" applyNumberFormat="0" applyFont="0" applyAlignment="0" applyProtection="0"/>
    <xf numFmtId="0" fontId="53" fillId="14" borderId="1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14" borderId="1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37" fillId="0" borderId="0" applyFont="0" applyFill="0" applyBorder="0" applyAlignment="0" applyProtection="0"/>
    <xf numFmtId="9" fontId="53"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18" fillId="12" borderId="16"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21"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22"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51" fillId="0" borderId="0" applyNumberFormat="0" applyFill="0" applyBorder="0" applyAlignment="0" applyProtection="0"/>
    <xf numFmtId="0" fontId="66" fillId="0" borderId="0" applyNumberFormat="0" applyFill="0" applyBorder="0" applyAlignment="0" applyProtection="0"/>
    <xf numFmtId="0" fontId="67" fillId="0" borderId="52" applyNumberFormat="0" applyFill="0" applyAlignment="0" applyProtection="0"/>
    <xf numFmtId="0" fontId="67" fillId="0" borderId="52" applyNumberFormat="0" applyFill="0" applyAlignment="0" applyProtection="0"/>
    <xf numFmtId="0" fontId="67" fillId="0" borderId="52" applyNumberFormat="0" applyFill="0" applyAlignment="0" applyProtection="0"/>
    <xf numFmtId="0" fontId="67" fillId="0" borderId="52" applyNumberFormat="0" applyFill="0" applyAlignment="0" applyProtection="0"/>
    <xf numFmtId="0" fontId="67" fillId="0" borderId="52" applyNumberFormat="0" applyFill="0" applyAlignment="0" applyProtection="0"/>
    <xf numFmtId="0" fontId="67" fillId="0" borderId="52" applyNumberFormat="0" applyFill="0" applyAlignment="0" applyProtection="0"/>
    <xf numFmtId="0" fontId="13" fillId="0" borderId="13" applyNumberFormat="0" applyFill="0" applyAlignment="0" applyProtection="0"/>
    <xf numFmtId="0" fontId="67" fillId="0" borderId="52" applyNumberFormat="0" applyFill="0" applyAlignment="0" applyProtection="0"/>
    <xf numFmtId="0" fontId="67" fillId="0" borderId="52" applyNumberFormat="0" applyFill="0" applyAlignment="0" applyProtection="0"/>
    <xf numFmtId="0" fontId="67" fillId="0" borderId="52" applyNumberFormat="0" applyFill="0" applyAlignment="0" applyProtection="0"/>
    <xf numFmtId="0" fontId="67" fillId="0" borderId="52" applyNumberFormat="0" applyFill="0" applyAlignment="0" applyProtection="0"/>
    <xf numFmtId="0" fontId="67" fillId="0" borderId="52" applyNumberFormat="0" applyFill="0" applyAlignment="0" applyProtection="0"/>
    <xf numFmtId="0" fontId="67" fillId="0" borderId="52" applyNumberFormat="0" applyFill="0" applyAlignment="0" applyProtection="0"/>
    <xf numFmtId="0" fontId="67" fillId="0" borderId="52" applyNumberFormat="0" applyFill="0" applyAlignment="0" applyProtection="0"/>
    <xf numFmtId="0" fontId="67" fillId="0" borderId="52" applyNumberFormat="0" applyFill="0" applyAlignment="0" applyProtection="0"/>
    <xf numFmtId="0" fontId="67" fillId="0" borderId="52" applyNumberFormat="0" applyFill="0" applyAlignment="0" applyProtection="0"/>
    <xf numFmtId="0" fontId="58" fillId="0" borderId="53" applyNumberFormat="0" applyFill="0" applyAlignment="0" applyProtection="0"/>
    <xf numFmtId="0" fontId="58" fillId="0" borderId="53" applyNumberFormat="0" applyFill="0" applyAlignment="0" applyProtection="0"/>
    <xf numFmtId="0" fontId="58" fillId="0" borderId="53" applyNumberFormat="0" applyFill="0" applyAlignment="0" applyProtection="0"/>
    <xf numFmtId="0" fontId="58" fillId="0" borderId="53" applyNumberFormat="0" applyFill="0" applyAlignment="0" applyProtection="0"/>
    <xf numFmtId="0" fontId="58" fillId="0" borderId="53" applyNumberFormat="0" applyFill="0" applyAlignment="0" applyProtection="0"/>
    <xf numFmtId="0" fontId="58" fillId="0" borderId="53" applyNumberFormat="0" applyFill="0" applyAlignment="0" applyProtection="0"/>
    <xf numFmtId="0" fontId="14" fillId="0" borderId="14" applyNumberFormat="0" applyFill="0" applyAlignment="0" applyProtection="0"/>
    <xf numFmtId="0" fontId="58" fillId="0" borderId="53" applyNumberFormat="0" applyFill="0" applyAlignment="0" applyProtection="0"/>
    <xf numFmtId="0" fontId="58" fillId="0" borderId="53" applyNumberFormat="0" applyFill="0" applyAlignment="0" applyProtection="0"/>
    <xf numFmtId="0" fontId="58" fillId="0" borderId="53" applyNumberFormat="0" applyFill="0" applyAlignment="0" applyProtection="0"/>
    <xf numFmtId="0" fontId="58" fillId="0" borderId="53" applyNumberFormat="0" applyFill="0" applyAlignment="0" applyProtection="0"/>
    <xf numFmtId="0" fontId="58" fillId="0" borderId="53" applyNumberFormat="0" applyFill="0" applyAlignment="0" applyProtection="0"/>
    <xf numFmtId="0" fontId="58" fillId="0" borderId="53" applyNumberFormat="0" applyFill="0" applyAlignment="0" applyProtection="0"/>
    <xf numFmtId="0" fontId="58" fillId="0" borderId="53" applyNumberFormat="0" applyFill="0" applyAlignment="0" applyProtection="0"/>
    <xf numFmtId="0" fontId="58" fillId="0" borderId="53" applyNumberFormat="0" applyFill="0" applyAlignment="0" applyProtection="0"/>
    <xf numFmtId="0" fontId="58" fillId="0" borderId="53" applyNumberFormat="0" applyFill="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8" fillId="0" borderId="54" applyNumberFormat="0" applyFill="0" applyAlignment="0" applyProtection="0"/>
    <xf numFmtId="0" fontId="2" fillId="0" borderId="20"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2" fillId="0" borderId="20"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2" fillId="0" borderId="20" applyNumberFormat="0" applyFill="0" applyAlignment="0" applyProtection="0"/>
    <xf numFmtId="0" fontId="68" fillId="0" borderId="54" applyNumberFormat="0" applyFill="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37" fillId="0" borderId="0"/>
    <xf numFmtId="171" fontId="10" fillId="0" borderId="0" applyFont="0" applyFill="0" applyBorder="0" applyAlignment="0" applyProtection="0"/>
    <xf numFmtId="164" fontId="10" fillId="0" borderId="0" applyFont="0" applyFill="0" applyBorder="0" applyAlignment="0" applyProtection="0"/>
  </cellStyleXfs>
  <cellXfs count="480">
    <xf numFmtId="0" fontId="0" fillId="0" borderId="0" xfId="0"/>
    <xf numFmtId="0" fontId="0" fillId="2" borderId="0" xfId="0" applyFill="1"/>
    <xf numFmtId="0" fontId="4" fillId="0" borderId="0" xfId="0" applyFont="1" applyAlignment="1">
      <alignment vertical="center"/>
    </xf>
    <xf numFmtId="0" fontId="0" fillId="0" borderId="0" xfId="0" applyFont="1"/>
    <xf numFmtId="0" fontId="0" fillId="0" borderId="0" xfId="0" applyFont="1" applyAlignment="1">
      <alignment vertical="center"/>
    </xf>
    <xf numFmtId="0" fontId="5" fillId="0" borderId="0" xfId="0" applyFont="1"/>
    <xf numFmtId="0" fontId="0" fillId="0" borderId="0" xfId="0" applyFont="1" applyAlignment="1">
      <alignment vertical="top"/>
    </xf>
    <xf numFmtId="0" fontId="2" fillId="2" borderId="0" xfId="0" applyFont="1" applyFill="1"/>
    <xf numFmtId="0" fontId="6" fillId="2" borderId="0" xfId="0" applyFont="1" applyFill="1"/>
    <xf numFmtId="0" fontId="0" fillId="4" borderId="1" xfId="0" applyFill="1" applyBorder="1"/>
    <xf numFmtId="0" fontId="0" fillId="5" borderId="1" xfId="0" applyFill="1" applyBorder="1"/>
    <xf numFmtId="0" fontId="0" fillId="6" borderId="1" xfId="0" applyFill="1" applyBorder="1"/>
    <xf numFmtId="0" fontId="0" fillId="2" borderId="0" xfId="0" applyFont="1" applyFill="1"/>
    <xf numFmtId="0" fontId="2" fillId="2" borderId="0" xfId="0" applyFont="1" applyFill="1" applyAlignment="1">
      <alignment vertical="top" wrapText="1"/>
    </xf>
    <xf numFmtId="0" fontId="2" fillId="2" borderId="0" xfId="0" applyFont="1" applyFill="1" applyAlignment="1">
      <alignment horizontal="center" vertical="top" wrapText="1"/>
    </xf>
    <xf numFmtId="0" fontId="2" fillId="2" borderId="0" xfId="0" applyFont="1" applyFill="1" applyBorder="1" applyAlignment="1">
      <alignment horizontal="left" vertical="top" wrapText="1"/>
    </xf>
    <xf numFmtId="0" fontId="7" fillId="0" borderId="0" xfId="0" applyFont="1"/>
    <xf numFmtId="0" fontId="7" fillId="0" borderId="0" xfId="0" applyFont="1" applyAlignment="1">
      <alignment horizontal="center" vertical="center"/>
    </xf>
    <xf numFmtId="0" fontId="6" fillId="2" borderId="0" xfId="0" applyFont="1" applyFill="1" applyBorder="1" applyAlignment="1">
      <alignment horizontal="center" vertical="center"/>
    </xf>
    <xf numFmtId="0" fontId="23" fillId="2" borderId="0" xfId="28" applyFill="1"/>
    <xf numFmtId="0" fontId="24" fillId="0" borderId="0" xfId="0" quotePrefix="1" applyFont="1"/>
    <xf numFmtId="0" fontId="0" fillId="2" borderId="0" xfId="0" applyFill="1" applyBorder="1"/>
    <xf numFmtId="0" fontId="6" fillId="0" borderId="0" xfId="0" applyFont="1" applyFill="1" applyBorder="1" applyAlignment="1">
      <alignment horizontal="center" vertical="center"/>
    </xf>
    <xf numFmtId="0" fontId="2" fillId="0" borderId="0" xfId="0" applyFont="1" applyFill="1" applyBorder="1" applyAlignment="1">
      <alignment horizontal="left" vertical="top" wrapText="1"/>
    </xf>
    <xf numFmtId="0" fontId="2" fillId="0" borderId="0" xfId="0" applyFont="1" applyFill="1" applyAlignment="1">
      <alignment horizontal="center" vertical="top" wrapText="1"/>
    </xf>
    <xf numFmtId="0" fontId="0" fillId="0" borderId="0" xfId="0" applyFont="1" applyFill="1"/>
    <xf numFmtId="0" fontId="5" fillId="0" borderId="0" xfId="0" applyFont="1" applyFill="1"/>
    <xf numFmtId="0" fontId="0" fillId="0" borderId="0" xfId="0" applyFont="1" applyFill="1" applyAlignment="1">
      <alignment vertical="top"/>
    </xf>
    <xf numFmtId="0" fontId="0" fillId="0" borderId="0" xfId="0" applyFont="1" applyFill="1" applyAlignment="1">
      <alignment vertical="center"/>
    </xf>
    <xf numFmtId="0" fontId="29" fillId="0" borderId="0" xfId="0" applyFont="1" applyFill="1" applyAlignment="1">
      <alignment vertical="top" wrapText="1"/>
    </xf>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0" borderId="0" xfId="0" applyBorder="1" applyAlignment="1">
      <alignment horizontal="left" vertical="top" wrapText="1"/>
    </xf>
    <xf numFmtId="0" fontId="0" fillId="40" borderId="5" xfId="0" applyFill="1" applyBorder="1" applyAlignment="1">
      <alignment horizontal="center"/>
    </xf>
    <xf numFmtId="0" fontId="0" fillId="40" borderId="6" xfId="0" applyFill="1" applyBorder="1" applyAlignment="1">
      <alignment horizontal="center"/>
    </xf>
    <xf numFmtId="0" fontId="0" fillId="40" borderId="10" xfId="0" applyFill="1" applyBorder="1" applyAlignment="1">
      <alignment horizontal="center"/>
    </xf>
    <xf numFmtId="0" fontId="0" fillId="40" borderId="11" xfId="0" applyFill="1"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5" borderId="10" xfId="0" applyFill="1" applyBorder="1" applyAlignment="1">
      <alignment horizontal="center"/>
    </xf>
    <xf numFmtId="0" fontId="0" fillId="5" borderId="11" xfId="0" applyFill="1" applyBorder="1" applyAlignment="1">
      <alignment horizontal="center"/>
    </xf>
    <xf numFmtId="0" fontId="0" fillId="40" borderId="4" xfId="0" applyFill="1" applyBorder="1" applyAlignment="1">
      <alignment horizontal="center"/>
    </xf>
    <xf numFmtId="0" fontId="0" fillId="40" borderId="9" xfId="0" applyFill="1" applyBorder="1" applyAlignment="1">
      <alignment horizontal="center"/>
    </xf>
    <xf numFmtId="0" fontId="0" fillId="5" borderId="4" xfId="0" applyFill="1" applyBorder="1" applyAlignment="1">
      <alignment horizontal="center"/>
    </xf>
    <xf numFmtId="0" fontId="0" fillId="5" borderId="9" xfId="0" applyFill="1" applyBorder="1" applyAlignment="1">
      <alignment horizontal="center"/>
    </xf>
    <xf numFmtId="0" fontId="0" fillId="6" borderId="4" xfId="0" applyFill="1" applyBorder="1" applyAlignment="1">
      <alignment horizontal="center"/>
    </xf>
    <xf numFmtId="0" fontId="0" fillId="6" borderId="9" xfId="0" applyFill="1" applyBorder="1" applyAlignment="1">
      <alignment horizontal="center"/>
    </xf>
    <xf numFmtId="0" fontId="0" fillId="41" borderId="1" xfId="0" applyFill="1" applyBorder="1"/>
    <xf numFmtId="0" fontId="0" fillId="0" borderId="0" xfId="0" applyFont="1" applyBorder="1" applyAlignment="1">
      <alignment horizontal="left" vertical="top" wrapText="1"/>
    </xf>
    <xf numFmtId="0" fontId="0" fillId="0" borderId="0" xfId="0" applyFont="1" applyBorder="1" applyAlignment="1">
      <alignment vertical="top" wrapText="1"/>
    </xf>
    <xf numFmtId="0" fontId="23" fillId="0" borderId="0" xfId="28"/>
    <xf numFmtId="0" fontId="34" fillId="2" borderId="21" xfId="0" applyFont="1" applyFill="1" applyBorder="1" applyAlignment="1">
      <alignment horizontal="justify" vertical="center"/>
    </xf>
    <xf numFmtId="0" fontId="39" fillId="2" borderId="0" xfId="0" applyFont="1" applyFill="1" applyBorder="1"/>
    <xf numFmtId="0" fontId="39" fillId="2" borderId="22" xfId="0" applyFont="1" applyFill="1" applyBorder="1"/>
    <xf numFmtId="0" fontId="34" fillId="2" borderId="23" xfId="0" applyFont="1" applyFill="1" applyBorder="1" applyAlignment="1">
      <alignment horizontal="justify" vertical="center"/>
    </xf>
    <xf numFmtId="0" fontId="39" fillId="2" borderId="24" xfId="0" applyFont="1" applyFill="1" applyBorder="1"/>
    <xf numFmtId="0" fontId="39" fillId="2" borderId="25" xfId="0" applyFont="1" applyFill="1" applyBorder="1"/>
    <xf numFmtId="0" fontId="34" fillId="44" borderId="21" xfId="0" applyFont="1" applyFill="1" applyBorder="1" applyAlignment="1">
      <alignment horizontal="justify" vertical="center"/>
    </xf>
    <xf numFmtId="0" fontId="39" fillId="44" borderId="0" xfId="0" applyFont="1" applyFill="1" applyBorder="1"/>
    <xf numFmtId="0" fontId="39" fillId="44" borderId="22" xfId="0" applyFont="1" applyFill="1" applyBorder="1"/>
    <xf numFmtId="0" fontId="33" fillId="42" borderId="26" xfId="0" applyFont="1" applyFill="1" applyBorder="1" applyAlignment="1">
      <alignment horizontal="center" vertical="center"/>
    </xf>
    <xf numFmtId="17" fontId="33" fillId="42" borderId="27" xfId="0" applyNumberFormat="1" applyFont="1" applyFill="1" applyBorder="1" applyAlignment="1">
      <alignment horizontal="center" vertical="center" wrapText="1"/>
    </xf>
    <xf numFmtId="17" fontId="33" fillId="42" borderId="28" xfId="0" applyNumberFormat="1" applyFont="1" applyFill="1" applyBorder="1" applyAlignment="1">
      <alignment horizontal="center" vertical="center" wrapText="1"/>
    </xf>
    <xf numFmtId="0" fontId="0" fillId="0" borderId="0" xfId="0"/>
    <xf numFmtId="0" fontId="0" fillId="0" borderId="0" xfId="0" applyBorder="1"/>
    <xf numFmtId="0" fontId="0" fillId="0" borderId="0" xfId="0" applyFill="1"/>
    <xf numFmtId="0" fontId="21" fillId="5" borderId="4" xfId="0" applyFont="1" applyFill="1" applyBorder="1" applyAlignment="1">
      <alignment horizontal="center"/>
    </xf>
    <xf numFmtId="0" fontId="21" fillId="5" borderId="6" xfId="0" applyFont="1" applyFill="1" applyBorder="1" applyAlignment="1">
      <alignment horizontal="center"/>
    </xf>
    <xf numFmtId="0" fontId="21" fillId="5" borderId="9" xfId="0" applyFont="1" applyFill="1" applyBorder="1" applyAlignment="1">
      <alignment horizontal="center"/>
    </xf>
    <xf numFmtId="0" fontId="21" fillId="5" borderId="11" xfId="0" applyFont="1" applyFill="1" applyBorder="1" applyAlignment="1">
      <alignment horizontal="center"/>
    </xf>
    <xf numFmtId="0" fontId="21" fillId="6" borderId="4" xfId="0" applyFont="1" applyFill="1" applyBorder="1" applyAlignment="1">
      <alignment horizontal="center"/>
    </xf>
    <xf numFmtId="0" fontId="21" fillId="6" borderId="6" xfId="0" applyFont="1" applyFill="1" applyBorder="1" applyAlignment="1">
      <alignment horizontal="center"/>
    </xf>
    <xf numFmtId="0" fontId="21" fillId="6" borderId="9" xfId="0" applyFont="1" applyFill="1" applyBorder="1" applyAlignment="1">
      <alignment horizontal="center"/>
    </xf>
    <xf numFmtId="0" fontId="21" fillId="6" borderId="11" xfId="0" applyFont="1" applyFill="1" applyBorder="1" applyAlignment="1">
      <alignment horizontal="center"/>
    </xf>
    <xf numFmtId="0" fontId="0" fillId="0" borderId="0" xfId="0" applyBorder="1" applyAlignment="1">
      <alignment horizontal="left" vertical="top" wrapText="1"/>
    </xf>
    <xf numFmtId="0" fontId="0" fillId="0" borderId="0" xfId="0" applyFont="1" applyBorder="1" applyAlignment="1">
      <alignment horizontal="left" vertical="top" wrapText="1"/>
    </xf>
    <xf numFmtId="0" fontId="40" fillId="45" borderId="29" xfId="0" applyFont="1" applyFill="1" applyBorder="1" applyAlignment="1">
      <alignment horizontal="center" vertical="center"/>
    </xf>
    <xf numFmtId="17" fontId="40" fillId="45" borderId="29" xfId="0" applyNumberFormat="1" applyFont="1" applyFill="1" applyBorder="1" applyAlignment="1">
      <alignment horizontal="center" vertical="center"/>
    </xf>
    <xf numFmtId="17" fontId="40" fillId="45" borderId="29" xfId="0" applyNumberFormat="1" applyFont="1" applyFill="1" applyBorder="1" applyAlignment="1">
      <alignment horizontal="center" vertical="center" wrapText="1"/>
    </xf>
    <xf numFmtId="0" fontId="41" fillId="46" borderId="0" xfId="0" applyFont="1" applyFill="1" applyAlignment="1">
      <alignment horizontal="justify" vertical="center" wrapText="1"/>
    </xf>
    <xf numFmtId="3" fontId="42" fillId="46" borderId="0" xfId="0" applyNumberFormat="1" applyFont="1" applyFill="1" applyAlignment="1">
      <alignment horizontal="right" vertical="center" wrapText="1"/>
    </xf>
    <xf numFmtId="165" fontId="42" fillId="46" borderId="0" xfId="45" applyNumberFormat="1" applyFont="1" applyFill="1" applyAlignment="1">
      <alignment horizontal="right" vertical="center" wrapText="1"/>
    </xf>
    <xf numFmtId="3" fontId="43" fillId="47" borderId="0" xfId="0" applyNumberFormat="1" applyFont="1" applyFill="1" applyAlignment="1">
      <alignment horizontal="left" vertical="center" wrapText="1"/>
    </xf>
    <xf numFmtId="3" fontId="43" fillId="47" borderId="0" xfId="0" applyNumberFormat="1" applyFont="1" applyFill="1" applyAlignment="1">
      <alignment horizontal="right" vertical="center" wrapText="1"/>
    </xf>
    <xf numFmtId="165" fontId="43" fillId="47" borderId="0" xfId="45" applyNumberFormat="1" applyFont="1" applyFill="1" applyAlignment="1">
      <alignment horizontal="right" vertical="center" wrapText="1"/>
    </xf>
    <xf numFmtId="0" fontId="43" fillId="46" borderId="0" xfId="0" applyFont="1" applyFill="1" applyAlignment="1">
      <alignment horizontal="justify" vertical="center" wrapText="1"/>
    </xf>
    <xf numFmtId="3" fontId="43" fillId="46" borderId="0" xfId="0" applyNumberFormat="1" applyFont="1" applyFill="1" applyAlignment="1">
      <alignment horizontal="right" vertical="center" wrapText="1"/>
    </xf>
    <xf numFmtId="165" fontId="43" fillId="46" borderId="0" xfId="45" applyNumberFormat="1" applyFont="1" applyFill="1" applyAlignment="1">
      <alignment horizontal="right" vertical="center" wrapText="1"/>
    </xf>
    <xf numFmtId="3" fontId="41" fillId="47" borderId="0" xfId="0" applyNumberFormat="1" applyFont="1" applyFill="1" applyAlignment="1">
      <alignment horizontal="left" vertical="center" wrapText="1"/>
    </xf>
    <xf numFmtId="3" fontId="42" fillId="47" borderId="0" xfId="0" applyNumberFormat="1" applyFont="1" applyFill="1" applyAlignment="1">
      <alignment horizontal="right" vertical="center" wrapText="1"/>
    </xf>
    <xf numFmtId="165" fontId="42" fillId="47" borderId="0" xfId="45" applyNumberFormat="1" applyFont="1" applyFill="1" applyAlignment="1">
      <alignment horizontal="right" vertical="center" wrapText="1"/>
    </xf>
    <xf numFmtId="3" fontId="42" fillId="47" borderId="30" xfId="0" applyNumberFormat="1" applyFont="1" applyFill="1" applyBorder="1" applyAlignment="1">
      <alignment horizontal="left" vertical="center" wrapText="1"/>
    </xf>
    <xf numFmtId="3" fontId="42" fillId="47" borderId="30" xfId="0" applyNumberFormat="1" applyFont="1" applyFill="1" applyBorder="1" applyAlignment="1">
      <alignment horizontal="right" vertical="center" wrapText="1"/>
    </xf>
    <xf numFmtId="165" fontId="42" fillId="47" borderId="30" xfId="45" applyNumberFormat="1" applyFont="1" applyFill="1" applyBorder="1" applyAlignment="1">
      <alignment horizontal="right" vertical="center" wrapText="1"/>
    </xf>
    <xf numFmtId="166" fontId="42" fillId="47" borderId="30" xfId="0" applyNumberFormat="1" applyFont="1" applyFill="1" applyBorder="1" applyAlignment="1">
      <alignment horizontal="right" vertical="center" wrapText="1"/>
    </xf>
    <xf numFmtId="0" fontId="0" fillId="0" borderId="0" xfId="0" applyFill="1" applyBorder="1"/>
    <xf numFmtId="0" fontId="33" fillId="0" borderId="0" xfId="0" applyFont="1" applyFill="1" applyBorder="1" applyAlignment="1">
      <alignment horizontal="center" vertical="center"/>
    </xf>
    <xf numFmtId="17" fontId="33" fillId="0" borderId="0" xfId="0" applyNumberFormat="1" applyFont="1" applyFill="1" applyBorder="1" applyAlignment="1">
      <alignment horizontal="center" vertical="center" wrapText="1"/>
    </xf>
    <xf numFmtId="10" fontId="0" fillId="0" borderId="0" xfId="0" applyNumberFormat="1"/>
    <xf numFmtId="165" fontId="0" fillId="0" borderId="0" xfId="0" applyNumberFormat="1"/>
    <xf numFmtId="0" fontId="21" fillId="5" borderId="2" xfId="0" applyFont="1" applyFill="1" applyBorder="1" applyAlignment="1">
      <alignment horizontal="center"/>
    </xf>
    <xf numFmtId="0" fontId="21" fillId="5" borderId="3" xfId="0" applyFont="1" applyFill="1" applyBorder="1" applyAlignment="1">
      <alignment horizontal="center"/>
    </xf>
    <xf numFmtId="3" fontId="43" fillId="0" borderId="0" xfId="0" applyNumberFormat="1" applyFont="1" applyFill="1" applyAlignment="1">
      <alignment horizontal="right" vertical="center" wrapText="1"/>
    </xf>
    <xf numFmtId="165" fontId="43" fillId="0" borderId="0" xfId="45" applyNumberFormat="1" applyFont="1" applyFill="1" applyAlignment="1">
      <alignment horizontal="right" vertical="center" wrapText="1"/>
    </xf>
    <xf numFmtId="0" fontId="43" fillId="0" borderId="0" xfId="0" applyFont="1" applyFill="1" applyAlignment="1">
      <alignment horizontal="justify" vertical="center" wrapText="1"/>
    </xf>
    <xf numFmtId="0" fontId="40" fillId="45" borderId="31" xfId="0" applyFont="1" applyFill="1" applyBorder="1" applyAlignment="1">
      <alignment horizontal="center" vertical="center" wrapText="1"/>
    </xf>
    <xf numFmtId="17" fontId="44" fillId="45" borderId="32" xfId="0" applyNumberFormat="1" applyFont="1" applyFill="1" applyBorder="1" applyAlignment="1">
      <alignment horizontal="center" vertical="center"/>
    </xf>
    <xf numFmtId="0" fontId="44" fillId="45" borderId="32" xfId="0" applyFont="1" applyFill="1" applyBorder="1" applyAlignment="1">
      <alignment horizontal="center" vertical="center"/>
    </xf>
    <xf numFmtId="17" fontId="40" fillId="45" borderId="32" xfId="0" applyNumberFormat="1" applyFont="1" applyFill="1" applyBorder="1" applyAlignment="1">
      <alignment horizontal="center" wrapText="1"/>
    </xf>
    <xf numFmtId="0" fontId="42" fillId="46" borderId="33" xfId="0" applyFont="1" applyFill="1" applyBorder="1" applyAlignment="1">
      <alignment horizontal="justify" vertical="center" wrapText="1"/>
    </xf>
    <xf numFmtId="3" fontId="42" fillId="46" borderId="33" xfId="0" applyNumberFormat="1" applyFont="1" applyFill="1" applyBorder="1" applyAlignment="1">
      <alignment horizontal="right" vertical="center" wrapText="1"/>
    </xf>
    <xf numFmtId="9" fontId="42" fillId="46" borderId="33" xfId="45" applyNumberFormat="1" applyFont="1" applyFill="1" applyBorder="1" applyAlignment="1">
      <alignment horizontal="right" vertical="center" wrapText="1"/>
    </xf>
    <xf numFmtId="165" fontId="42" fillId="46" borderId="33" xfId="45" applyNumberFormat="1" applyFont="1" applyFill="1" applyBorder="1" applyAlignment="1">
      <alignment horizontal="right" vertical="center" wrapText="1"/>
    </xf>
    <xf numFmtId="165" fontId="42" fillId="46" borderId="30" xfId="45" applyNumberFormat="1" applyFont="1" applyFill="1" applyBorder="1" applyAlignment="1">
      <alignment horizontal="right" vertical="center" wrapText="1"/>
    </xf>
    <xf numFmtId="165" fontId="0" fillId="0" borderId="0" xfId="0" applyNumberFormat="1" applyFill="1"/>
    <xf numFmtId="1" fontId="43" fillId="47" borderId="0" xfId="45" applyNumberFormat="1" applyFont="1" applyFill="1" applyAlignment="1">
      <alignment horizontal="right" vertical="center" wrapText="1"/>
    </xf>
    <xf numFmtId="0" fontId="21" fillId="6" borderId="2" xfId="0" applyFont="1" applyFill="1" applyBorder="1" applyAlignment="1">
      <alignment horizontal="center"/>
    </xf>
    <xf numFmtId="0" fontId="21" fillId="6" borderId="3" xfId="0" applyFont="1" applyFill="1" applyBorder="1" applyAlignment="1">
      <alignment horizontal="center"/>
    </xf>
    <xf numFmtId="3" fontId="43" fillId="0" borderId="0" xfId="0" applyNumberFormat="1" applyFont="1" applyFill="1" applyBorder="1" applyAlignment="1">
      <alignment horizontal="left" vertical="center" wrapText="1"/>
    </xf>
    <xf numFmtId="3" fontId="43" fillId="0" borderId="0" xfId="0" applyNumberFormat="1" applyFont="1" applyFill="1" applyBorder="1" applyAlignment="1">
      <alignment horizontal="right" vertical="center" wrapText="1"/>
    </xf>
    <xf numFmtId="165" fontId="43" fillId="0" borderId="0" xfId="45" applyNumberFormat="1" applyFont="1" applyFill="1" applyBorder="1" applyAlignment="1">
      <alignment horizontal="right" vertical="center" wrapText="1"/>
    </xf>
    <xf numFmtId="0" fontId="42" fillId="0" borderId="0" xfId="0" applyFont="1" applyFill="1" applyBorder="1" applyAlignment="1">
      <alignment horizontal="justify" vertical="center" wrapText="1"/>
    </xf>
    <xf numFmtId="3" fontId="42" fillId="0" borderId="0" xfId="0" applyNumberFormat="1" applyFont="1" applyFill="1" applyBorder="1" applyAlignment="1">
      <alignment horizontal="right" vertical="center" wrapText="1"/>
    </xf>
    <xf numFmtId="165" fontId="42" fillId="0" borderId="0" xfId="45" applyNumberFormat="1" applyFont="1" applyFill="1" applyBorder="1" applyAlignment="1">
      <alignment horizontal="right" vertical="center" wrapText="1"/>
    </xf>
    <xf numFmtId="9" fontId="42" fillId="0" borderId="0" xfId="45" applyNumberFormat="1" applyFont="1" applyFill="1" applyBorder="1" applyAlignment="1">
      <alignment horizontal="right" vertical="center" wrapText="1"/>
    </xf>
    <xf numFmtId="17" fontId="40" fillId="45" borderId="34" xfId="0" applyNumberFormat="1" applyFont="1" applyFill="1" applyBorder="1" applyAlignment="1">
      <alignment horizontal="center" vertical="center" wrapText="1"/>
    </xf>
    <xf numFmtId="0" fontId="44" fillId="45" borderId="35" xfId="0" applyFont="1" applyFill="1" applyBorder="1" applyAlignment="1">
      <alignment horizontal="center" vertical="center"/>
    </xf>
    <xf numFmtId="17" fontId="40" fillId="45" borderId="35" xfId="0" applyNumberFormat="1" applyFont="1" applyFill="1" applyBorder="1" applyAlignment="1">
      <alignment horizontal="center" vertical="center"/>
    </xf>
    <xf numFmtId="17" fontId="40" fillId="45" borderId="35" xfId="0" applyNumberFormat="1" applyFont="1" applyFill="1" applyBorder="1" applyAlignment="1">
      <alignment horizontal="center" wrapText="1"/>
    </xf>
    <xf numFmtId="0" fontId="0" fillId="0" borderId="0" xfId="0" applyFont="1" applyBorder="1" applyAlignment="1">
      <alignment horizontal="left" vertical="top" wrapText="1"/>
    </xf>
    <xf numFmtId="0" fontId="0" fillId="0" borderId="0" xfId="0" applyBorder="1" applyAlignment="1">
      <alignment horizontal="left" vertical="top" wrapText="1"/>
    </xf>
    <xf numFmtId="0" fontId="45" fillId="48" borderId="36" xfId="0" applyFont="1" applyFill="1" applyBorder="1" applyAlignment="1">
      <alignment horizontal="center" vertical="center"/>
    </xf>
    <xf numFmtId="3" fontId="45" fillId="48" borderId="37" xfId="0" applyNumberFormat="1" applyFont="1" applyFill="1" applyBorder="1" applyAlignment="1">
      <alignment horizontal="center" vertical="center"/>
    </xf>
    <xf numFmtId="17" fontId="45" fillId="48" borderId="37" xfId="0" applyNumberFormat="1" applyFont="1" applyFill="1" applyBorder="1" applyAlignment="1">
      <alignment horizontal="center" vertical="center"/>
    </xf>
    <xf numFmtId="0" fontId="43" fillId="46" borderId="0" xfId="0" applyFont="1" applyFill="1" applyAlignment="1">
      <alignment vertical="center" wrapText="1"/>
    </xf>
    <xf numFmtId="0" fontId="43" fillId="47" borderId="0" xfId="0" applyFont="1" applyFill="1" applyAlignment="1">
      <alignment vertical="center" wrapText="1"/>
    </xf>
    <xf numFmtId="0" fontId="42" fillId="46" borderId="0" xfId="0" applyFont="1" applyFill="1" applyAlignment="1">
      <alignment vertical="center" wrapText="1"/>
    </xf>
    <xf numFmtId="10" fontId="43" fillId="47" borderId="0" xfId="0" applyNumberFormat="1" applyFont="1" applyFill="1" applyAlignment="1">
      <alignment horizontal="right" vertical="center" wrapText="1"/>
    </xf>
    <xf numFmtId="0" fontId="43" fillId="46" borderId="33" xfId="0" applyFont="1" applyFill="1" applyBorder="1" applyAlignment="1">
      <alignment vertical="center" wrapText="1"/>
    </xf>
    <xf numFmtId="10" fontId="42" fillId="46" borderId="33" xfId="0" applyNumberFormat="1" applyFont="1" applyFill="1" applyBorder="1" applyAlignment="1">
      <alignment horizontal="right" vertical="center" wrapText="1"/>
    </xf>
    <xf numFmtId="3" fontId="9" fillId="0" borderId="0" xfId="0" applyNumberFormat="1" applyFont="1"/>
    <xf numFmtId="0" fontId="46" fillId="42" borderId="36" xfId="0" applyFont="1" applyFill="1" applyBorder="1" applyAlignment="1">
      <alignment horizontal="center" vertical="center" wrapText="1"/>
    </xf>
    <xf numFmtId="17" fontId="46" fillId="42" borderId="37" xfId="0" applyNumberFormat="1" applyFont="1" applyFill="1" applyBorder="1" applyAlignment="1">
      <alignment horizontal="center" vertical="center"/>
    </xf>
    <xf numFmtId="0" fontId="46" fillId="42" borderId="37" xfId="0" applyFont="1" applyFill="1" applyBorder="1" applyAlignment="1">
      <alignment horizontal="center" vertical="center" wrapText="1"/>
    </xf>
    <xf numFmtId="0" fontId="43" fillId="46" borderId="38" xfId="0" applyFont="1" applyFill="1" applyBorder="1" applyAlignment="1">
      <alignment horizontal="justify" vertical="center" wrapText="1"/>
    </xf>
    <xf numFmtId="3" fontId="43" fillId="46" borderId="38" xfId="0" applyNumberFormat="1" applyFont="1" applyFill="1" applyBorder="1" applyAlignment="1">
      <alignment horizontal="right" vertical="center" wrapText="1"/>
    </xf>
    <xf numFmtId="10" fontId="43" fillId="46" borderId="38" xfId="45" applyNumberFormat="1" applyFont="1" applyFill="1" applyBorder="1" applyAlignment="1">
      <alignment horizontal="center" vertical="center" wrapText="1"/>
    </xf>
    <xf numFmtId="3" fontId="43" fillId="46" borderId="39" xfId="0" applyNumberFormat="1" applyFont="1" applyFill="1" applyBorder="1" applyAlignment="1">
      <alignment horizontal="right" vertical="center" wrapText="1"/>
    </xf>
    <xf numFmtId="10" fontId="43" fillId="46" borderId="39" xfId="45" applyNumberFormat="1" applyFont="1" applyFill="1" applyBorder="1" applyAlignment="1">
      <alignment horizontal="center" vertical="center" wrapText="1"/>
    </xf>
    <xf numFmtId="10" fontId="43" fillId="46" borderId="0" xfId="45" applyNumberFormat="1" applyFont="1" applyFill="1" applyAlignment="1">
      <alignment horizontal="center" vertical="center" wrapText="1"/>
    </xf>
    <xf numFmtId="10" fontId="9" fillId="46" borderId="0" xfId="45" applyNumberFormat="1" applyFont="1" applyFill="1" applyAlignment="1">
      <alignment horizontal="center" vertical="center" wrapText="1"/>
    </xf>
    <xf numFmtId="0" fontId="43" fillId="47" borderId="40" xfId="0" applyFont="1" applyFill="1" applyBorder="1" applyAlignment="1">
      <alignment horizontal="left" vertical="center" wrapText="1"/>
    </xf>
    <xf numFmtId="3" fontId="43" fillId="47" borderId="40" xfId="0" applyNumberFormat="1" applyFont="1" applyFill="1" applyBorder="1" applyAlignment="1">
      <alignment horizontal="right" vertical="center" wrapText="1"/>
    </xf>
    <xf numFmtId="10" fontId="43" fillId="47" borderId="40" xfId="45" applyNumberFormat="1" applyFont="1" applyFill="1" applyBorder="1" applyAlignment="1">
      <alignment horizontal="center" vertical="center" wrapText="1"/>
    </xf>
    <xf numFmtId="3" fontId="43" fillId="47" borderId="41" xfId="0" applyNumberFormat="1" applyFont="1" applyFill="1" applyBorder="1" applyAlignment="1">
      <alignment horizontal="right" vertical="center" wrapText="1"/>
    </xf>
    <xf numFmtId="10" fontId="43" fillId="47" borderId="41" xfId="45" applyNumberFormat="1" applyFont="1" applyFill="1" applyBorder="1" applyAlignment="1">
      <alignment horizontal="center" vertical="center" wrapText="1"/>
    </xf>
    <xf numFmtId="10" fontId="43" fillId="47" borderId="0" xfId="45" applyNumberFormat="1" applyFont="1" applyFill="1" applyAlignment="1">
      <alignment horizontal="center" vertical="center" wrapText="1"/>
    </xf>
    <xf numFmtId="10" fontId="9" fillId="47" borderId="0" xfId="45" applyNumberFormat="1" applyFont="1" applyFill="1" applyAlignment="1">
      <alignment horizontal="center" vertical="center" wrapText="1"/>
    </xf>
    <xf numFmtId="0" fontId="43" fillId="46" borderId="40" xfId="0" applyFont="1" applyFill="1" applyBorder="1" applyAlignment="1">
      <alignment horizontal="justify" vertical="center" wrapText="1"/>
    </xf>
    <xf numFmtId="3" fontId="43" fillId="46" borderId="40" xfId="0" applyNumberFormat="1" applyFont="1" applyFill="1" applyBorder="1" applyAlignment="1">
      <alignment horizontal="right" vertical="center" wrapText="1"/>
    </xf>
    <xf numFmtId="10" fontId="43" fillId="46" borderId="40" xfId="45" applyNumberFormat="1" applyFont="1" applyFill="1" applyBorder="1" applyAlignment="1">
      <alignment horizontal="center" vertical="center" wrapText="1"/>
    </xf>
    <xf numFmtId="3" fontId="43" fillId="46" borderId="41" xfId="0" applyNumberFormat="1" applyFont="1" applyFill="1" applyBorder="1" applyAlignment="1">
      <alignment horizontal="right" vertical="center" wrapText="1"/>
    </xf>
    <xf numFmtId="10" fontId="43" fillId="46" borderId="41" xfId="45" applyNumberFormat="1" applyFont="1" applyFill="1" applyBorder="1" applyAlignment="1">
      <alignment horizontal="center" vertical="center" wrapText="1"/>
    </xf>
    <xf numFmtId="0" fontId="42" fillId="47" borderId="42" xfId="0" applyFont="1" applyFill="1" applyBorder="1" applyAlignment="1">
      <alignment horizontal="justify" vertical="center" wrapText="1"/>
    </xf>
    <xf numFmtId="3" fontId="42" fillId="47" borderId="42" xfId="0" applyNumberFormat="1" applyFont="1" applyFill="1" applyBorder="1" applyAlignment="1">
      <alignment horizontal="right" vertical="center" wrapText="1"/>
    </xf>
    <xf numFmtId="10" fontId="42" fillId="47" borderId="42" xfId="45" applyNumberFormat="1" applyFont="1" applyFill="1" applyBorder="1" applyAlignment="1">
      <alignment horizontal="center" vertical="center" wrapText="1"/>
    </xf>
    <xf numFmtId="3" fontId="42" fillId="47" borderId="43" xfId="0" applyNumberFormat="1" applyFont="1" applyFill="1" applyBorder="1" applyAlignment="1">
      <alignment horizontal="right" vertical="center" wrapText="1"/>
    </xf>
    <xf numFmtId="10" fontId="42" fillId="47" borderId="43" xfId="45" applyNumberFormat="1" applyFont="1" applyFill="1" applyBorder="1" applyAlignment="1">
      <alignment horizontal="center" vertical="center" wrapText="1"/>
    </xf>
    <xf numFmtId="10" fontId="42" fillId="47" borderId="33" xfId="45" applyNumberFormat="1" applyFont="1" applyFill="1" applyBorder="1" applyAlignment="1">
      <alignment horizontal="center" vertical="center" wrapText="1"/>
    </xf>
    <xf numFmtId="10" fontId="8" fillId="47" borderId="33" xfId="45" applyNumberFormat="1" applyFont="1" applyFill="1" applyBorder="1" applyAlignment="1">
      <alignment horizontal="center" vertical="center" wrapText="1"/>
    </xf>
    <xf numFmtId="17" fontId="46" fillId="42" borderId="37" xfId="0" applyNumberFormat="1" applyFont="1" applyFill="1" applyBorder="1" applyAlignment="1">
      <alignment horizontal="center" vertical="center" wrapText="1"/>
    </xf>
    <xf numFmtId="166" fontId="43" fillId="46" borderId="0" xfId="0" applyNumberFormat="1" applyFont="1" applyFill="1" applyAlignment="1">
      <alignment horizontal="right" vertical="center" wrapText="1"/>
    </xf>
    <xf numFmtId="167" fontId="43" fillId="46" borderId="0" xfId="0" applyNumberFormat="1" applyFont="1" applyFill="1" applyAlignment="1">
      <alignment horizontal="right" vertical="center" wrapText="1"/>
    </xf>
    <xf numFmtId="3" fontId="43" fillId="47" borderId="30" xfId="0" applyNumberFormat="1" applyFont="1" applyFill="1" applyBorder="1" applyAlignment="1">
      <alignment horizontal="left" vertical="center" wrapText="1"/>
    </xf>
    <xf numFmtId="166" fontId="43" fillId="47" borderId="30" xfId="0" applyNumberFormat="1" applyFont="1" applyFill="1" applyBorder="1" applyAlignment="1">
      <alignment horizontal="right" vertical="center" wrapText="1"/>
    </xf>
    <xf numFmtId="167" fontId="43" fillId="47" borderId="30" xfId="0" applyNumberFormat="1" applyFont="1" applyFill="1" applyBorder="1" applyAlignment="1">
      <alignment horizontal="right" vertical="center" wrapText="1"/>
    </xf>
    <xf numFmtId="0" fontId="46" fillId="0" borderId="0" xfId="0" applyFont="1" applyFill="1" applyBorder="1" applyAlignment="1">
      <alignment horizontal="center" vertical="center" wrapText="1"/>
    </xf>
    <xf numFmtId="17" fontId="46" fillId="0" borderId="0" xfId="0" applyNumberFormat="1" applyFont="1" applyFill="1" applyBorder="1" applyAlignment="1">
      <alignment horizontal="center" vertical="center" wrapText="1"/>
    </xf>
    <xf numFmtId="0" fontId="43" fillId="0" borderId="0" xfId="0" applyFont="1" applyFill="1" applyBorder="1" applyAlignment="1">
      <alignment horizontal="justify" vertical="center" wrapText="1"/>
    </xf>
    <xf numFmtId="166" fontId="43" fillId="0" borderId="0" xfId="0" applyNumberFormat="1" applyFont="1" applyFill="1" applyBorder="1" applyAlignment="1">
      <alignment horizontal="right" vertical="center" wrapText="1"/>
    </xf>
    <xf numFmtId="167" fontId="43" fillId="0" borderId="0" xfId="0" applyNumberFormat="1" applyFont="1" applyFill="1" applyBorder="1" applyAlignment="1">
      <alignment horizontal="right" vertical="center" wrapText="1"/>
    </xf>
    <xf numFmtId="0" fontId="46" fillId="42" borderId="44" xfId="0" applyFont="1" applyFill="1" applyBorder="1" applyAlignment="1">
      <alignment horizontal="center" vertical="center" wrapText="1"/>
    </xf>
    <xf numFmtId="0" fontId="46" fillId="42" borderId="0" xfId="0" applyFont="1" applyFill="1" applyAlignment="1">
      <alignment horizontal="center" vertical="center" wrapText="1"/>
    </xf>
    <xf numFmtId="3" fontId="43" fillId="46" borderId="0" xfId="0" applyNumberFormat="1" applyFont="1" applyFill="1" applyAlignment="1">
      <alignment horizontal="center" vertical="center" wrapText="1"/>
    </xf>
    <xf numFmtId="3" fontId="43" fillId="47" borderId="0" xfId="0" applyNumberFormat="1" applyFont="1" applyFill="1" applyAlignment="1">
      <alignment horizontal="center" vertical="center" wrapText="1"/>
    </xf>
    <xf numFmtId="10" fontId="42" fillId="46" borderId="0" xfId="0" applyNumberFormat="1" applyFont="1" applyFill="1" applyAlignment="1">
      <alignment horizontal="center" vertical="center" wrapText="1"/>
    </xf>
    <xf numFmtId="0" fontId="42" fillId="46" borderId="33" xfId="0" applyFont="1" applyFill="1" applyBorder="1" applyAlignment="1">
      <alignment vertical="center" wrapText="1"/>
    </xf>
    <xf numFmtId="0" fontId="21" fillId="0" borderId="0" xfId="0" applyFont="1" applyBorder="1" applyAlignment="1">
      <alignment horizontal="left" vertical="top" wrapText="1"/>
    </xf>
    <xf numFmtId="1" fontId="43" fillId="0" borderId="0" xfId="0" applyNumberFormat="1" applyFont="1" applyFill="1" applyBorder="1" applyAlignment="1">
      <alignment horizontal="right" vertical="center" wrapText="1"/>
    </xf>
    <xf numFmtId="0" fontId="46" fillId="42" borderId="36" xfId="0" applyFont="1" applyFill="1" applyBorder="1" applyAlignment="1">
      <alignment horizontal="center" vertical="center"/>
    </xf>
    <xf numFmtId="0" fontId="46" fillId="42" borderId="37" xfId="0" applyFont="1" applyFill="1" applyBorder="1" applyAlignment="1">
      <alignment horizontal="center" vertical="center"/>
    </xf>
    <xf numFmtId="4" fontId="43" fillId="46" borderId="0" xfId="0" applyNumberFormat="1" applyFont="1" applyFill="1" applyAlignment="1">
      <alignment horizontal="right" vertical="center" wrapText="1"/>
    </xf>
    <xf numFmtId="0" fontId="43" fillId="47" borderId="0" xfId="0" applyFont="1" applyFill="1" applyAlignment="1">
      <alignment horizontal="left" vertical="center" wrapText="1"/>
    </xf>
    <xf numFmtId="0" fontId="43" fillId="47" borderId="0" xfId="0" applyFont="1" applyFill="1" applyAlignment="1">
      <alignment horizontal="right" vertical="center" wrapText="1"/>
    </xf>
    <xf numFmtId="4" fontId="42" fillId="46" borderId="33" xfId="0" applyNumberFormat="1" applyFont="1" applyFill="1" applyBorder="1" applyAlignment="1">
      <alignment horizontal="right" vertical="center" wrapText="1"/>
    </xf>
    <xf numFmtId="0" fontId="0" fillId="0" borderId="0" xfId="0" applyFont="1" applyBorder="1" applyAlignment="1">
      <alignment horizontal="left" vertical="top" wrapText="1"/>
    </xf>
    <xf numFmtId="0" fontId="0" fillId="0" borderId="0" xfId="0" applyBorder="1" applyAlignment="1">
      <alignment horizontal="left" vertical="top" wrapText="1"/>
    </xf>
    <xf numFmtId="0" fontId="21" fillId="0" borderId="0" xfId="0" applyFont="1" applyBorder="1" applyAlignment="1">
      <alignment horizontal="left" vertical="top" wrapText="1"/>
    </xf>
    <xf numFmtId="0" fontId="0" fillId="0" borderId="0" xfId="0" applyFont="1" applyBorder="1" applyAlignment="1">
      <alignment horizontal="left" vertical="top" wrapText="1"/>
    </xf>
    <xf numFmtId="0" fontId="0" fillId="0" borderId="0" xfId="0" applyBorder="1" applyAlignment="1">
      <alignment horizontal="left" vertical="top" wrapText="1"/>
    </xf>
    <xf numFmtId="0" fontId="21" fillId="0" borderId="0" xfId="0" applyFont="1" applyBorder="1" applyAlignment="1">
      <alignment horizontal="left" vertical="top" wrapText="1"/>
    </xf>
    <xf numFmtId="3" fontId="9" fillId="47" borderId="0" xfId="0" applyNumberFormat="1" applyFont="1" applyFill="1" applyAlignment="1">
      <alignment horizontal="right" vertical="center" wrapText="1"/>
    </xf>
    <xf numFmtId="167" fontId="9" fillId="47" borderId="0" xfId="0" applyNumberFormat="1" applyFont="1" applyFill="1" applyAlignment="1">
      <alignment horizontal="right" vertical="center" wrapText="1"/>
    </xf>
    <xf numFmtId="3" fontId="9" fillId="0" borderId="0" xfId="0" applyNumberFormat="1" applyFont="1" applyFill="1"/>
    <xf numFmtId="166" fontId="43" fillId="47" borderId="0" xfId="0" applyNumberFormat="1" applyFont="1" applyFill="1" applyAlignment="1">
      <alignment horizontal="right" vertical="center" wrapText="1"/>
    </xf>
    <xf numFmtId="0" fontId="42" fillId="46" borderId="0" xfId="0" applyFont="1" applyFill="1" applyAlignment="1">
      <alignment horizontal="justify" vertical="center" wrapText="1"/>
    </xf>
    <xf numFmtId="166" fontId="42" fillId="46" borderId="0" xfId="45" applyNumberFormat="1" applyFont="1" applyFill="1" applyAlignment="1">
      <alignment horizontal="right" vertical="center" wrapText="1"/>
    </xf>
    <xf numFmtId="165" fontId="43" fillId="47" borderId="30" xfId="45" applyNumberFormat="1" applyFont="1" applyFill="1" applyBorder="1" applyAlignment="1">
      <alignment horizontal="right" vertical="center" wrapText="1"/>
    </xf>
    <xf numFmtId="0" fontId="9" fillId="0" borderId="0" xfId="0" applyFont="1"/>
    <xf numFmtId="4" fontId="9" fillId="0" borderId="0" xfId="0" applyNumberFormat="1" applyFont="1"/>
    <xf numFmtId="17" fontId="3" fillId="49" borderId="0" xfId="0" applyNumberFormat="1" applyFont="1" applyFill="1" applyAlignment="1">
      <alignment horizontal="center" vertical="center"/>
    </xf>
    <xf numFmtId="3" fontId="42" fillId="47" borderId="40" xfId="0" applyNumberFormat="1" applyFont="1" applyFill="1" applyBorder="1" applyAlignment="1">
      <alignment horizontal="right" vertical="center" wrapText="1"/>
    </xf>
    <xf numFmtId="1" fontId="3" fillId="49" borderId="0" xfId="0" applyNumberFormat="1" applyFont="1" applyFill="1" applyAlignment="1">
      <alignment horizontal="center" vertical="center"/>
    </xf>
    <xf numFmtId="0" fontId="40" fillId="42" borderId="0" xfId="0" applyFont="1" applyFill="1" applyAlignment="1">
      <alignment horizontal="center" vertical="center"/>
    </xf>
    <xf numFmtId="0" fontId="40" fillId="42" borderId="0" xfId="0" applyFont="1" applyFill="1" applyAlignment="1">
      <alignment horizontal="center" vertical="center" wrapText="1"/>
    </xf>
    <xf numFmtId="1" fontId="43" fillId="46" borderId="38" xfId="45" applyNumberFormat="1" applyFont="1" applyFill="1" applyBorder="1" applyAlignment="1">
      <alignment horizontal="center" vertical="center" wrapText="1"/>
    </xf>
    <xf numFmtId="165" fontId="43" fillId="46" borderId="38" xfId="45" applyNumberFormat="1" applyFont="1" applyFill="1" applyBorder="1" applyAlignment="1">
      <alignment horizontal="right" vertical="center" wrapText="1"/>
    </xf>
    <xf numFmtId="1" fontId="43" fillId="47" borderId="40" xfId="45" applyNumberFormat="1" applyFont="1" applyFill="1" applyBorder="1" applyAlignment="1">
      <alignment horizontal="center" vertical="center" wrapText="1"/>
    </xf>
    <xf numFmtId="165" fontId="43" fillId="47" borderId="40" xfId="45" applyNumberFormat="1" applyFont="1" applyFill="1" applyBorder="1" applyAlignment="1">
      <alignment horizontal="right" vertical="center" wrapText="1"/>
    </xf>
    <xf numFmtId="1" fontId="43" fillId="46" borderId="40" xfId="45" applyNumberFormat="1" applyFont="1" applyFill="1" applyBorder="1" applyAlignment="1">
      <alignment horizontal="center" vertical="center" wrapText="1"/>
    </xf>
    <xf numFmtId="165" fontId="43" fillId="46" borderId="40" xfId="45" applyNumberFormat="1" applyFont="1" applyFill="1" applyBorder="1" applyAlignment="1">
      <alignment horizontal="right" vertical="center" wrapText="1"/>
    </xf>
    <xf numFmtId="17" fontId="44" fillId="49" borderId="0" xfId="0" applyNumberFormat="1" applyFont="1" applyFill="1" applyAlignment="1">
      <alignment horizontal="center" vertical="center"/>
    </xf>
    <xf numFmtId="0" fontId="44" fillId="42" borderId="0" xfId="0" applyFont="1" applyFill="1" applyAlignment="1">
      <alignment horizontal="center" vertical="center"/>
    </xf>
    <xf numFmtId="3" fontId="43" fillId="46" borderId="38" xfId="0" applyNumberFormat="1" applyFont="1" applyFill="1" applyBorder="1" applyAlignment="1">
      <alignment horizontal="left" vertical="center" wrapText="1"/>
    </xf>
    <xf numFmtId="3" fontId="43" fillId="46" borderId="38" xfId="0" applyNumberFormat="1" applyFont="1" applyFill="1" applyBorder="1" applyAlignment="1">
      <alignment horizontal="center" vertical="center" wrapText="1"/>
    </xf>
    <xf numFmtId="3" fontId="43" fillId="47" borderId="40" xfId="0" applyNumberFormat="1" applyFont="1" applyFill="1" applyBorder="1" applyAlignment="1">
      <alignment horizontal="left" vertical="center" wrapText="1"/>
    </xf>
    <xf numFmtId="3" fontId="43" fillId="47" borderId="40" xfId="0" applyNumberFormat="1" applyFont="1" applyFill="1" applyBorder="1" applyAlignment="1">
      <alignment horizontal="center" vertical="center" wrapText="1"/>
    </xf>
    <xf numFmtId="10" fontId="0" fillId="0" borderId="0" xfId="45" applyNumberFormat="1" applyFont="1" applyFill="1"/>
    <xf numFmtId="10" fontId="0" fillId="0" borderId="0" xfId="0" applyNumberFormat="1" applyFill="1"/>
    <xf numFmtId="17" fontId="0" fillId="0" borderId="0" xfId="0" applyNumberFormat="1"/>
    <xf numFmtId="0" fontId="21" fillId="0" borderId="0" xfId="0" applyFont="1"/>
    <xf numFmtId="0" fontId="21" fillId="0" borderId="0" xfId="0" applyFont="1" applyFill="1"/>
    <xf numFmtId="10" fontId="43" fillId="0" borderId="0" xfId="45" applyNumberFormat="1" applyFont="1" applyFill="1" applyBorder="1" applyAlignment="1">
      <alignment horizontal="right" vertical="center" wrapText="1"/>
    </xf>
    <xf numFmtId="43" fontId="43" fillId="0" borderId="0" xfId="46" applyFont="1" applyFill="1" applyBorder="1" applyAlignment="1">
      <alignment horizontal="right" vertical="center" wrapText="1"/>
    </xf>
    <xf numFmtId="2" fontId="42" fillId="46" borderId="33" xfId="46" applyNumberFormat="1" applyFont="1" applyFill="1" applyBorder="1" applyAlignment="1">
      <alignment horizontal="center" vertical="center" wrapText="1"/>
    </xf>
    <xf numFmtId="0" fontId="21" fillId="40" borderId="2" xfId="0" applyFont="1" applyFill="1" applyBorder="1" applyAlignment="1">
      <alignment horizontal="center"/>
    </xf>
    <xf numFmtId="0" fontId="21" fillId="40" borderId="3" xfId="0" applyFont="1" applyFill="1" applyBorder="1" applyAlignment="1">
      <alignment horizontal="center"/>
    </xf>
    <xf numFmtId="0" fontId="49" fillId="0" borderId="0" xfId="44" applyNumberFormat="1" applyFont="1" applyFill="1" applyBorder="1" applyAlignment="1" applyProtection="1"/>
    <xf numFmtId="168" fontId="49" fillId="0" borderId="0" xfId="46" applyNumberFormat="1" applyFont="1" applyFill="1" applyBorder="1" applyAlignment="1" applyProtection="1"/>
    <xf numFmtId="169" fontId="0" fillId="0" borderId="0" xfId="45" applyNumberFormat="1" applyFont="1"/>
    <xf numFmtId="0" fontId="2" fillId="0" borderId="0" xfId="0" applyFont="1" applyAlignment="1"/>
    <xf numFmtId="0" fontId="2" fillId="0" borderId="0" xfId="0" applyFont="1" applyAlignment="1">
      <alignment vertical="center"/>
    </xf>
    <xf numFmtId="0" fontId="40" fillId="42" borderId="45" xfId="0" applyFont="1" applyFill="1" applyBorder="1" applyAlignment="1">
      <alignment vertical="center" wrapText="1"/>
    </xf>
    <xf numFmtId="3" fontId="0" fillId="0" borderId="0" xfId="0" applyNumberFormat="1"/>
    <xf numFmtId="0" fontId="0" fillId="2" borderId="0" xfId="0" applyFill="1" applyBorder="1" applyAlignment="1"/>
    <xf numFmtId="17" fontId="40" fillId="42" borderId="45" xfId="0" applyNumberFormat="1" applyFont="1" applyFill="1" applyBorder="1" applyAlignment="1">
      <alignment horizontal="center" vertical="center" wrapText="1"/>
    </xf>
    <xf numFmtId="1" fontId="40" fillId="42" borderId="45" xfId="0" applyNumberFormat="1" applyFont="1" applyFill="1" applyBorder="1" applyAlignment="1">
      <alignment horizontal="center" vertical="center" wrapText="1"/>
    </xf>
    <xf numFmtId="165" fontId="9" fillId="0" borderId="0" xfId="45" applyNumberFormat="1" applyFont="1" applyFill="1" applyAlignment="1">
      <alignment horizontal="center" vertical="center"/>
    </xf>
    <xf numFmtId="3" fontId="43" fillId="47" borderId="0" xfId="0" applyNumberFormat="1" applyFont="1" applyFill="1" applyAlignment="1">
      <alignment horizontal="left" vertical="center" wrapText="1"/>
    </xf>
    <xf numFmtId="0" fontId="43" fillId="46" borderId="0" xfId="0" applyFont="1" applyFill="1" applyAlignment="1">
      <alignment horizontal="justify" vertical="center" wrapText="1"/>
    </xf>
    <xf numFmtId="0" fontId="42" fillId="46" borderId="33" xfId="0" applyFont="1" applyFill="1" applyBorder="1" applyAlignment="1">
      <alignment horizontal="justify" vertical="center" wrapText="1"/>
    </xf>
    <xf numFmtId="166" fontId="43" fillId="46" borderId="0" xfId="0" applyNumberFormat="1" applyFont="1" applyFill="1" applyAlignment="1">
      <alignment horizontal="right" vertical="center" wrapText="1"/>
    </xf>
    <xf numFmtId="166" fontId="43" fillId="47" borderId="0" xfId="0" applyNumberFormat="1" applyFont="1" applyFill="1" applyAlignment="1">
      <alignment horizontal="right" vertical="center" wrapText="1"/>
    </xf>
    <xf numFmtId="166" fontId="42" fillId="46" borderId="33" xfId="0" applyNumberFormat="1" applyFont="1" applyFill="1" applyBorder="1" applyAlignment="1">
      <alignment horizontal="right" vertical="center" wrapText="1"/>
    </xf>
    <xf numFmtId="0" fontId="40" fillId="42" borderId="40" xfId="0" applyNumberFormat="1" applyFont="1" applyFill="1" applyBorder="1" applyAlignment="1" applyProtection="1">
      <alignment horizontal="center" vertical="center"/>
    </xf>
    <xf numFmtId="0" fontId="40" fillId="42" borderId="41" xfId="0" applyNumberFormat="1" applyFont="1" applyFill="1" applyBorder="1" applyAlignment="1" applyProtection="1">
      <alignment horizontal="center" vertical="center"/>
    </xf>
    <xf numFmtId="17" fontId="40" fillId="42" borderId="0" xfId="0" applyNumberFormat="1" applyFont="1" applyFill="1" applyBorder="1" applyAlignment="1" applyProtection="1">
      <alignment horizontal="center" vertical="center"/>
    </xf>
    <xf numFmtId="0" fontId="42" fillId="46" borderId="0" xfId="0" applyFont="1" applyFill="1" applyAlignment="1">
      <alignment horizontal="justify" vertical="center" wrapText="1"/>
    </xf>
    <xf numFmtId="166" fontId="8" fillId="47" borderId="0" xfId="0" applyNumberFormat="1" applyFont="1" applyFill="1" applyAlignment="1">
      <alignment horizontal="right" vertical="center" wrapText="1"/>
    </xf>
    <xf numFmtId="166" fontId="42" fillId="47" borderId="0" xfId="0" applyNumberFormat="1" applyFont="1" applyFill="1" applyAlignment="1">
      <alignment horizontal="right" vertical="center" wrapText="1"/>
    </xf>
    <xf numFmtId="166" fontId="9" fillId="47" borderId="0" xfId="0" applyNumberFormat="1" applyFont="1" applyFill="1" applyAlignment="1">
      <alignment horizontal="right" vertical="center" wrapText="1"/>
    </xf>
    <xf numFmtId="166" fontId="42" fillId="46" borderId="0" xfId="0" applyNumberFormat="1" applyFont="1" applyFill="1" applyAlignment="1">
      <alignment horizontal="right" vertical="center" wrapText="1"/>
    </xf>
    <xf numFmtId="3" fontId="42" fillId="47" borderId="0" xfId="0" applyNumberFormat="1" applyFont="1" applyFill="1" applyAlignment="1">
      <alignment horizontal="left" vertical="center" wrapText="1"/>
    </xf>
    <xf numFmtId="166" fontId="8" fillId="46" borderId="0" xfId="0" applyNumberFormat="1" applyFont="1" applyFill="1" applyAlignment="1">
      <alignment horizontal="right" vertical="center" wrapText="1"/>
    </xf>
    <xf numFmtId="166" fontId="9" fillId="46" borderId="0" xfId="0" applyNumberFormat="1" applyFont="1" applyFill="1" applyAlignment="1">
      <alignment horizontal="right" vertical="center" wrapText="1"/>
    </xf>
    <xf numFmtId="0" fontId="8" fillId="46" borderId="0" xfId="0" applyFont="1" applyFill="1" applyAlignment="1">
      <alignment horizontal="justify" vertical="center" wrapText="1"/>
    </xf>
    <xf numFmtId="3" fontId="8" fillId="47" borderId="0" xfId="0" applyNumberFormat="1" applyFont="1" applyFill="1" applyAlignment="1">
      <alignment horizontal="left" vertical="center" wrapText="1"/>
    </xf>
    <xf numFmtId="0" fontId="2" fillId="0" borderId="0" xfId="0" applyFont="1" applyAlignment="1">
      <alignment horizontal="left"/>
    </xf>
    <xf numFmtId="0" fontId="0" fillId="0" borderId="0" xfId="0" applyFont="1" applyBorder="1" applyAlignment="1">
      <alignment horizontal="left" vertical="top" wrapText="1"/>
    </xf>
    <xf numFmtId="0" fontId="0" fillId="0" borderId="0" xfId="0" applyBorder="1" applyAlignment="1">
      <alignment horizontal="left" vertical="top" wrapText="1"/>
    </xf>
    <xf numFmtId="0" fontId="2" fillId="0" borderId="0" xfId="0" applyFont="1" applyAlignment="1">
      <alignment horizontal="left" wrapText="1"/>
    </xf>
    <xf numFmtId="166" fontId="42" fillId="47" borderId="0" xfId="0" applyNumberFormat="1" applyFont="1" applyFill="1" applyAlignment="1">
      <alignment vertical="center" wrapText="1"/>
    </xf>
    <xf numFmtId="166" fontId="43" fillId="46" borderId="0" xfId="0" applyNumberFormat="1" applyFont="1" applyFill="1" applyAlignment="1">
      <alignment vertical="center" wrapText="1"/>
    </xf>
    <xf numFmtId="166" fontId="8" fillId="47" borderId="0" xfId="0" applyNumberFormat="1" applyFont="1" applyFill="1" applyAlignment="1">
      <alignment horizontal="center" vertical="center" wrapText="1"/>
    </xf>
    <xf numFmtId="166" fontId="8" fillId="47" borderId="0" xfId="0" applyNumberFormat="1" applyFont="1" applyFill="1" applyAlignment="1">
      <alignment vertical="center" wrapText="1"/>
    </xf>
    <xf numFmtId="166" fontId="43" fillId="46" borderId="0" xfId="0" applyNumberFormat="1" applyFont="1" applyFill="1" applyAlignment="1">
      <alignment horizontal="center" vertical="center" wrapText="1"/>
    </xf>
    <xf numFmtId="166" fontId="9" fillId="47" borderId="0" xfId="0" applyNumberFormat="1" applyFont="1" applyFill="1" applyAlignment="1">
      <alignment vertical="center" wrapText="1"/>
    </xf>
    <xf numFmtId="166" fontId="8" fillId="46" borderId="0" xfId="0" applyNumberFormat="1" applyFont="1" applyFill="1" applyAlignment="1">
      <alignment vertical="center" wrapText="1"/>
    </xf>
    <xf numFmtId="166" fontId="42" fillId="46" borderId="0" xfId="0" applyNumberFormat="1" applyFont="1" applyFill="1" applyAlignment="1">
      <alignment vertical="center" wrapText="1"/>
    </xf>
    <xf numFmtId="166" fontId="9" fillId="46" borderId="0" xfId="0" applyNumberFormat="1" applyFont="1" applyFill="1" applyAlignment="1">
      <alignment vertical="center" wrapText="1"/>
    </xf>
    <xf numFmtId="166" fontId="43" fillId="47" borderId="0" xfId="0" applyNumberFormat="1" applyFont="1" applyFill="1" applyAlignment="1">
      <alignment vertical="center" wrapText="1"/>
    </xf>
    <xf numFmtId="166" fontId="42" fillId="46" borderId="33" xfId="0" applyNumberFormat="1" applyFont="1" applyFill="1" applyBorder="1" applyAlignment="1">
      <alignment vertical="center" wrapText="1"/>
    </xf>
    <xf numFmtId="165" fontId="0" fillId="0" borderId="0" xfId="45" applyNumberFormat="1" applyFont="1"/>
    <xf numFmtId="1" fontId="44" fillId="45" borderId="41" xfId="0" applyNumberFormat="1" applyFont="1" applyFill="1" applyBorder="1" applyAlignment="1">
      <alignment horizontal="center" vertical="center"/>
    </xf>
    <xf numFmtId="17" fontId="44" fillId="45" borderId="41" xfId="0" applyNumberFormat="1" applyFont="1" applyFill="1" applyBorder="1" applyAlignment="1">
      <alignment horizontal="center" vertical="center"/>
    </xf>
    <xf numFmtId="0" fontId="9" fillId="0" borderId="45" xfId="0" applyFont="1" applyBorder="1"/>
    <xf numFmtId="165" fontId="9" fillId="0" borderId="45" xfId="45" applyNumberFormat="1" applyFont="1" applyBorder="1"/>
    <xf numFmtId="0" fontId="2" fillId="0" borderId="0" xfId="0" applyFont="1" applyAlignment="1">
      <alignment horizontal="left"/>
    </xf>
    <xf numFmtId="0" fontId="69" fillId="0" borderId="0" xfId="0" applyFont="1"/>
    <xf numFmtId="0" fontId="0" fillId="0" borderId="0" xfId="0" applyBorder="1" applyAlignment="1">
      <alignment vertical="top" wrapText="1"/>
    </xf>
    <xf numFmtId="0" fontId="70" fillId="0" borderId="0" xfId="0" applyFont="1"/>
    <xf numFmtId="0" fontId="2" fillId="0" borderId="0" xfId="0" applyFont="1"/>
    <xf numFmtId="0" fontId="43" fillId="47" borderId="57" xfId="0" applyFont="1" applyFill="1" applyBorder="1" applyAlignment="1">
      <alignment horizontal="left" vertical="center" wrapText="1"/>
    </xf>
    <xf numFmtId="9" fontId="43" fillId="46" borderId="39" xfId="45" applyFont="1" applyFill="1" applyBorder="1" applyAlignment="1">
      <alignment horizontal="center" vertical="center" wrapText="1"/>
    </xf>
    <xf numFmtId="9" fontId="43" fillId="46" borderId="0" xfId="45" applyFont="1" applyFill="1" applyAlignment="1">
      <alignment horizontal="center" vertical="center" wrapText="1"/>
    </xf>
    <xf numFmtId="9" fontId="43" fillId="47" borderId="41" xfId="45" applyFont="1" applyFill="1" applyBorder="1" applyAlignment="1">
      <alignment horizontal="center" vertical="center" wrapText="1"/>
    </xf>
    <xf numFmtId="9" fontId="9" fillId="47" borderId="41" xfId="45" applyFont="1" applyFill="1" applyBorder="1" applyAlignment="1">
      <alignment horizontal="center" vertical="center" wrapText="1"/>
    </xf>
    <xf numFmtId="9" fontId="9" fillId="47" borderId="0" xfId="45" applyFont="1" applyFill="1" applyAlignment="1">
      <alignment horizontal="center" vertical="center" wrapText="1"/>
    </xf>
    <xf numFmtId="9" fontId="43" fillId="46" borderId="41" xfId="45" applyFont="1" applyFill="1" applyBorder="1" applyAlignment="1">
      <alignment horizontal="center" vertical="center" wrapText="1"/>
    </xf>
    <xf numFmtId="9" fontId="43" fillId="47" borderId="58" xfId="45" applyFont="1" applyFill="1" applyBorder="1" applyAlignment="1">
      <alignment horizontal="center" vertical="center" wrapText="1"/>
    </xf>
    <xf numFmtId="9" fontId="9" fillId="47" borderId="58" xfId="45" applyFont="1" applyFill="1" applyBorder="1" applyAlignment="1">
      <alignment horizontal="center" vertical="center" wrapText="1"/>
    </xf>
    <xf numFmtId="9" fontId="42" fillId="46" borderId="62" xfId="45" applyFont="1" applyFill="1" applyBorder="1" applyAlignment="1">
      <alignment horizontal="center" vertical="center" wrapText="1"/>
    </xf>
    <xf numFmtId="9" fontId="42" fillId="46" borderId="6" xfId="45" applyFont="1" applyFill="1" applyBorder="1" applyAlignment="1">
      <alignment horizontal="center" vertical="center" wrapText="1"/>
    </xf>
    <xf numFmtId="9" fontId="42" fillId="47" borderId="41" xfId="45" applyFont="1" applyFill="1" applyBorder="1" applyAlignment="1">
      <alignment horizontal="center" vertical="center" wrapText="1"/>
    </xf>
    <xf numFmtId="9" fontId="8" fillId="47" borderId="41" xfId="45" applyFont="1" applyFill="1" applyBorder="1" applyAlignment="1">
      <alignment horizontal="center" vertical="center" wrapText="1"/>
    </xf>
    <xf numFmtId="9" fontId="8" fillId="47" borderId="8" xfId="45" applyFont="1" applyFill="1" applyBorder="1" applyAlignment="1">
      <alignment horizontal="center" vertical="center" wrapText="1"/>
    </xf>
    <xf numFmtId="0" fontId="42" fillId="46" borderId="59" xfId="0" applyFont="1" applyFill="1" applyBorder="1" applyAlignment="1">
      <alignment horizontal="center" vertical="center" wrapText="1"/>
    </xf>
    <xf numFmtId="0" fontId="42" fillId="47" borderId="60" xfId="0" applyFont="1" applyFill="1" applyBorder="1" applyAlignment="1">
      <alignment horizontal="center" vertical="center" wrapText="1"/>
    </xf>
    <xf numFmtId="0" fontId="42" fillId="46" borderId="61" xfId="0" applyFont="1" applyFill="1" applyBorder="1" applyAlignment="1">
      <alignment horizontal="center" vertical="center" wrapText="1"/>
    </xf>
    <xf numFmtId="0" fontId="2" fillId="0" borderId="8" xfId="0" applyFont="1" applyBorder="1" applyAlignment="1"/>
    <xf numFmtId="0" fontId="2" fillId="0" borderId="0" xfId="0" applyFont="1" applyAlignment="1">
      <alignment vertical="top" wrapText="1"/>
    </xf>
    <xf numFmtId="0" fontId="2" fillId="0" borderId="0" xfId="0" applyFont="1" applyAlignment="1">
      <alignment horizontal="left" vertical="top" wrapText="1"/>
    </xf>
    <xf numFmtId="0" fontId="0" fillId="0" borderId="0" xfId="0" applyAlignment="1"/>
    <xf numFmtId="0" fontId="0" fillId="40" borderId="2" xfId="0" applyFill="1" applyBorder="1" applyAlignment="1">
      <alignment horizontal="center"/>
    </xf>
    <xf numFmtId="0" fontId="0" fillId="40" borderId="3" xfId="0" applyFill="1" applyBorder="1" applyAlignment="1">
      <alignment horizontal="center"/>
    </xf>
    <xf numFmtId="0" fontId="0" fillId="40" borderId="4" xfId="0" applyFill="1" applyBorder="1" applyAlignment="1"/>
    <xf numFmtId="0" fontId="0" fillId="40" borderId="5" xfId="0" applyFill="1" applyBorder="1" applyAlignment="1"/>
    <xf numFmtId="0" fontId="0" fillId="40" borderId="6" xfId="0" applyFill="1" applyBorder="1" applyAlignment="1"/>
    <xf numFmtId="0" fontId="0" fillId="40" borderId="9" xfId="0" applyFill="1" applyBorder="1" applyAlignment="1"/>
    <xf numFmtId="0" fontId="0" fillId="40" borderId="10" xfId="0" applyFill="1" applyBorder="1" applyAlignment="1"/>
    <xf numFmtId="0" fontId="0" fillId="40" borderId="11" xfId="0" applyFill="1" applyBorder="1" applyAlignment="1"/>
    <xf numFmtId="165" fontId="43" fillId="47" borderId="40" xfId="45" applyNumberFormat="1" applyFont="1" applyFill="1" applyBorder="1" applyAlignment="1">
      <alignment horizontal="center" vertical="center" wrapText="1"/>
    </xf>
    <xf numFmtId="165" fontId="43" fillId="46" borderId="40" xfId="45" applyNumberFormat="1" applyFont="1" applyFill="1" applyBorder="1" applyAlignment="1">
      <alignment horizontal="center" vertical="center" wrapText="1"/>
    </xf>
    <xf numFmtId="165" fontId="43" fillId="46" borderId="65" xfId="45" applyNumberFormat="1" applyFont="1" applyFill="1" applyBorder="1" applyAlignment="1">
      <alignment horizontal="center" vertical="center" wrapText="1"/>
    </xf>
    <xf numFmtId="165" fontId="43" fillId="46" borderId="66" xfId="45" applyNumberFormat="1" applyFont="1" applyFill="1" applyBorder="1" applyAlignment="1">
      <alignment horizontal="center" vertical="center" wrapText="1"/>
    </xf>
    <xf numFmtId="165" fontId="43" fillId="47" borderId="65" xfId="45" applyNumberFormat="1" applyFont="1" applyFill="1" applyBorder="1" applyAlignment="1">
      <alignment horizontal="center" vertical="center" wrapText="1"/>
    </xf>
    <xf numFmtId="165" fontId="43" fillId="47" borderId="66" xfId="45" applyNumberFormat="1" applyFont="1" applyFill="1" applyBorder="1" applyAlignment="1">
      <alignment horizontal="center" vertical="center" wrapText="1"/>
    </xf>
    <xf numFmtId="165" fontId="43" fillId="46" borderId="67" xfId="45" applyNumberFormat="1" applyFont="1" applyFill="1" applyBorder="1" applyAlignment="1">
      <alignment horizontal="center" vertical="center" wrapText="1"/>
    </xf>
    <xf numFmtId="165" fontId="43" fillId="46" borderId="68" xfId="45" applyNumberFormat="1" applyFont="1" applyFill="1" applyBorder="1" applyAlignment="1">
      <alignment horizontal="center" vertical="center" wrapText="1"/>
    </xf>
    <xf numFmtId="165" fontId="43" fillId="46" borderId="22" xfId="45" applyNumberFormat="1" applyFont="1" applyFill="1" applyBorder="1" applyAlignment="1">
      <alignment horizontal="center" vertical="center" wrapText="1"/>
    </xf>
    <xf numFmtId="165" fontId="9" fillId="47" borderId="65" xfId="45" applyNumberFormat="1" applyFont="1" applyFill="1" applyBorder="1" applyAlignment="1">
      <alignment horizontal="center" vertical="center" wrapText="1"/>
    </xf>
    <xf numFmtId="165" fontId="9" fillId="47" borderId="22" xfId="45" applyNumberFormat="1" applyFont="1" applyFill="1" applyBorder="1" applyAlignment="1">
      <alignment horizontal="center" vertical="center" wrapText="1"/>
    </xf>
    <xf numFmtId="165" fontId="43" fillId="46" borderId="25" xfId="45" applyNumberFormat="1" applyFont="1" applyFill="1" applyBorder="1" applyAlignment="1">
      <alignment horizontal="center" vertical="center" wrapText="1"/>
    </xf>
    <xf numFmtId="165" fontId="43" fillId="46" borderId="21" xfId="45" applyNumberFormat="1" applyFont="1" applyFill="1" applyBorder="1" applyAlignment="1">
      <alignment horizontal="center" vertical="center" wrapText="1"/>
    </xf>
    <xf numFmtId="165" fontId="9" fillId="47" borderId="21" xfId="45" applyNumberFormat="1" applyFont="1" applyFill="1" applyBorder="1" applyAlignment="1">
      <alignment horizontal="center" vertical="center" wrapText="1"/>
    </xf>
    <xf numFmtId="165" fontId="43" fillId="46" borderId="23" xfId="45" applyNumberFormat="1" applyFont="1" applyFill="1" applyBorder="1" applyAlignment="1">
      <alignment horizontal="center" vertical="center" wrapText="1"/>
    </xf>
    <xf numFmtId="0" fontId="42" fillId="47" borderId="69" xfId="0" applyFont="1" applyFill="1" applyBorder="1" applyAlignment="1">
      <alignment horizontal="center" vertical="center" wrapText="1"/>
    </xf>
    <xf numFmtId="0" fontId="42" fillId="46" borderId="70" xfId="0" applyFont="1" applyFill="1" applyBorder="1" applyAlignment="1">
      <alignment horizontal="center" vertical="center" wrapText="1"/>
    </xf>
    <xf numFmtId="165" fontId="43" fillId="46" borderId="71" xfId="45" applyNumberFormat="1" applyFont="1" applyFill="1" applyBorder="1" applyAlignment="1">
      <alignment horizontal="center" vertical="center" wrapText="1"/>
    </xf>
    <xf numFmtId="0" fontId="42" fillId="46" borderId="69" xfId="0" applyFont="1" applyFill="1" applyBorder="1" applyAlignment="1">
      <alignment horizontal="center" vertical="center" wrapText="1"/>
    </xf>
    <xf numFmtId="0" fontId="42" fillId="47" borderId="72" xfId="46" applyNumberFormat="1" applyFont="1" applyFill="1" applyBorder="1" applyAlignment="1">
      <alignment horizontal="center" vertical="center" wrapText="1"/>
    </xf>
    <xf numFmtId="0" fontId="42" fillId="47" borderId="73" xfId="46" applyNumberFormat="1" applyFont="1" applyFill="1" applyBorder="1" applyAlignment="1">
      <alignment horizontal="center" vertical="center" wrapText="1"/>
    </xf>
    <xf numFmtId="0" fontId="42" fillId="47" borderId="74" xfId="46" applyNumberFormat="1" applyFont="1" applyFill="1" applyBorder="1" applyAlignment="1">
      <alignment horizontal="center" vertical="center" wrapText="1"/>
    </xf>
    <xf numFmtId="0" fontId="42" fillId="47" borderId="75" xfId="46" applyNumberFormat="1" applyFont="1" applyFill="1" applyBorder="1" applyAlignment="1">
      <alignment horizontal="center" vertical="center" wrapText="1"/>
    </xf>
    <xf numFmtId="0" fontId="42" fillId="47" borderId="3" xfId="46" applyNumberFormat="1" applyFont="1" applyFill="1" applyBorder="1" applyAlignment="1">
      <alignment horizontal="center" vertical="center" wrapText="1"/>
    </xf>
    <xf numFmtId="165" fontId="42" fillId="46" borderId="62" xfId="45" applyNumberFormat="1" applyFont="1" applyFill="1" applyBorder="1" applyAlignment="1">
      <alignment horizontal="center" vertical="center" wrapText="1"/>
    </xf>
    <xf numFmtId="165" fontId="42" fillId="47" borderId="41" xfId="45" applyNumberFormat="1" applyFont="1" applyFill="1" applyBorder="1" applyAlignment="1">
      <alignment horizontal="center" vertical="center" wrapText="1"/>
    </xf>
    <xf numFmtId="165" fontId="42" fillId="46" borderId="58" xfId="45" applyNumberFormat="1" applyFont="1" applyFill="1" applyBorder="1" applyAlignment="1">
      <alignment horizontal="center" vertical="center" wrapText="1"/>
    </xf>
    <xf numFmtId="165" fontId="43" fillId="46" borderId="39" xfId="45" applyNumberFormat="1" applyFont="1" applyFill="1" applyBorder="1" applyAlignment="1">
      <alignment horizontal="center" vertical="center" wrapText="1"/>
    </xf>
    <xf numFmtId="165" fontId="43" fillId="46" borderId="0" xfId="45" applyNumberFormat="1" applyFont="1" applyFill="1" applyAlignment="1">
      <alignment horizontal="center" vertical="center" wrapText="1"/>
    </xf>
    <xf numFmtId="165" fontId="43" fillId="47" borderId="41" xfId="45" applyNumberFormat="1" applyFont="1" applyFill="1" applyBorder="1" applyAlignment="1">
      <alignment horizontal="center" vertical="center" wrapText="1"/>
    </xf>
    <xf numFmtId="165" fontId="9" fillId="47" borderId="41" xfId="45" applyNumberFormat="1" applyFont="1" applyFill="1" applyBorder="1" applyAlignment="1">
      <alignment horizontal="center" vertical="center" wrapText="1"/>
    </xf>
    <xf numFmtId="165" fontId="9" fillId="47" borderId="0" xfId="45" applyNumberFormat="1" applyFont="1" applyFill="1" applyAlignment="1">
      <alignment horizontal="center" vertical="center" wrapText="1"/>
    </xf>
    <xf numFmtId="165" fontId="43" fillId="46" borderId="41" xfId="45" applyNumberFormat="1" applyFont="1" applyFill="1" applyBorder="1" applyAlignment="1">
      <alignment horizontal="center" vertical="center" wrapText="1"/>
    </xf>
    <xf numFmtId="165" fontId="42" fillId="46" borderId="11" xfId="45" applyNumberFormat="1" applyFont="1" applyFill="1" applyBorder="1" applyAlignment="1">
      <alignment horizontal="center" vertical="center" wrapText="1"/>
    </xf>
    <xf numFmtId="0" fontId="0" fillId="41" borderId="2" xfId="0" applyFill="1" applyBorder="1" applyAlignment="1">
      <alignment horizontal="center"/>
    </xf>
    <xf numFmtId="0" fontId="0" fillId="41" borderId="3" xfId="0"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23" fillId="2" borderId="0" xfId="28" applyFill="1" applyAlignment="1">
      <alignment horizontal="center" vertical="top" wrapText="1"/>
    </xf>
    <xf numFmtId="0" fontId="2" fillId="2" borderId="0" xfId="0" applyFont="1" applyFill="1" applyAlignment="1">
      <alignment horizontal="center" wrapText="1"/>
    </xf>
    <xf numFmtId="0" fontId="2" fillId="0" borderId="0" xfId="0" applyFont="1" applyAlignment="1">
      <alignment horizontal="center" wrapText="1"/>
    </xf>
    <xf numFmtId="0" fontId="21" fillId="5" borderId="2" xfId="0" applyFont="1" applyFill="1" applyBorder="1" applyAlignment="1">
      <alignment horizontal="center"/>
    </xf>
    <xf numFmtId="0" fontId="21" fillId="5" borderId="3" xfId="0" applyFont="1" applyFill="1" applyBorder="1" applyAlignment="1">
      <alignment horizontal="center"/>
    </xf>
    <xf numFmtId="0" fontId="21" fillId="5" borderId="2" xfId="0" applyFont="1" applyFill="1" applyBorder="1" applyAlignment="1">
      <alignment horizontal="center" wrapText="1"/>
    </xf>
    <xf numFmtId="0" fontId="21" fillId="5" borderId="3" xfId="0" applyFont="1" applyFill="1" applyBorder="1" applyAlignment="1">
      <alignment horizontal="center" wrapText="1"/>
    </xf>
    <xf numFmtId="0" fontId="21" fillId="6" borderId="2" xfId="0" applyFont="1" applyFill="1" applyBorder="1" applyAlignment="1">
      <alignment horizontal="center"/>
    </xf>
    <xf numFmtId="0" fontId="21" fillId="6" borderId="3" xfId="0" applyFont="1" applyFill="1" applyBorder="1" applyAlignment="1">
      <alignment horizontal="center"/>
    </xf>
    <xf numFmtId="0" fontId="3" fillId="3" borderId="0" xfId="0" applyFont="1" applyFill="1" applyAlignment="1">
      <alignment horizontal="left" vertical="top" wrapText="1"/>
    </xf>
    <xf numFmtId="0" fontId="6" fillId="2" borderId="0" xfId="0" applyFont="1" applyFill="1" applyBorder="1" applyAlignment="1">
      <alignment horizontal="center" vertical="center"/>
    </xf>
    <xf numFmtId="0" fontId="6" fillId="2" borderId="8" xfId="0" applyFont="1" applyFill="1" applyBorder="1" applyAlignment="1">
      <alignment horizontal="center" vertical="center"/>
    </xf>
    <xf numFmtId="0" fontId="2" fillId="2" borderId="4"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6"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2" borderId="9" xfId="0" applyFont="1" applyFill="1" applyBorder="1" applyAlignment="1">
      <alignment horizontal="left" vertical="top" wrapText="1"/>
    </xf>
    <xf numFmtId="0" fontId="2" fillId="2" borderId="10" xfId="0" applyFont="1" applyFill="1" applyBorder="1" applyAlignment="1">
      <alignment horizontal="left" vertical="top" wrapText="1"/>
    </xf>
    <xf numFmtId="0" fontId="2" fillId="2" borderId="11" xfId="0" applyFont="1" applyFill="1" applyBorder="1" applyAlignment="1">
      <alignment horizontal="left" vertical="top" wrapText="1"/>
    </xf>
    <xf numFmtId="0" fontId="25" fillId="3" borderId="0" xfId="0" applyFont="1" applyFill="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0"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11" xfId="0" applyFont="1" applyBorder="1" applyAlignment="1">
      <alignment horizontal="left" vertical="top" wrapText="1"/>
    </xf>
    <xf numFmtId="0" fontId="2" fillId="0" borderId="0" xfId="0" applyFont="1" applyAlignment="1">
      <alignment horizontal="left"/>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2" fillId="0" borderId="8" xfId="0" applyFont="1" applyBorder="1" applyAlignment="1">
      <alignment horizontal="left"/>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2" fillId="0" borderId="0" xfId="0" applyFont="1" applyAlignment="1">
      <alignment horizontal="left" wrapText="1"/>
    </xf>
    <xf numFmtId="0" fontId="2" fillId="0" borderId="8" xfId="0" applyFont="1" applyBorder="1" applyAlignment="1">
      <alignment horizontal="left" wrapText="1"/>
    </xf>
    <xf numFmtId="0" fontId="2" fillId="0" borderId="0" xfId="0" applyFont="1" applyAlignment="1">
      <alignment horizontal="left" vertical="center" wrapText="1"/>
    </xf>
    <xf numFmtId="0" fontId="2" fillId="0" borderId="8" xfId="0" applyFont="1" applyBorder="1" applyAlignment="1">
      <alignment horizontal="left" vertical="center" wrapText="1"/>
    </xf>
    <xf numFmtId="0" fontId="48" fillId="0" borderId="4" xfId="0" applyFont="1" applyBorder="1" applyAlignment="1">
      <alignment horizontal="left" vertical="top" wrapText="1"/>
    </xf>
    <xf numFmtId="0" fontId="48" fillId="0" borderId="5" xfId="0" applyFont="1" applyBorder="1" applyAlignment="1">
      <alignment horizontal="left" vertical="top" wrapText="1"/>
    </xf>
    <xf numFmtId="0" fontId="48" fillId="0" borderId="6" xfId="0" applyFont="1" applyBorder="1" applyAlignment="1">
      <alignment horizontal="left" vertical="top" wrapText="1"/>
    </xf>
    <xf numFmtId="0" fontId="48" fillId="0" borderId="7" xfId="0" applyFont="1" applyBorder="1" applyAlignment="1">
      <alignment horizontal="left" vertical="top" wrapText="1"/>
    </xf>
    <xf numFmtId="0" fontId="48" fillId="0" borderId="0" xfId="0" applyFont="1" applyBorder="1" applyAlignment="1">
      <alignment horizontal="left" vertical="top" wrapText="1"/>
    </xf>
    <xf numFmtId="0" fontId="48" fillId="0" borderId="8" xfId="0" applyFont="1" applyBorder="1" applyAlignment="1">
      <alignment horizontal="left" vertical="top" wrapText="1"/>
    </xf>
    <xf numFmtId="0" fontId="48" fillId="0" borderId="9" xfId="0" applyFont="1" applyBorder="1" applyAlignment="1">
      <alignment horizontal="left" vertical="top" wrapText="1"/>
    </xf>
    <xf numFmtId="0" fontId="48" fillId="0" borderId="10" xfId="0" applyFont="1" applyBorder="1" applyAlignment="1">
      <alignment horizontal="left" vertical="top" wrapText="1"/>
    </xf>
    <xf numFmtId="0" fontId="48" fillId="0" borderId="11" xfId="0" applyFont="1" applyBorder="1" applyAlignment="1">
      <alignment horizontal="left" vertical="top" wrapText="1"/>
    </xf>
    <xf numFmtId="0" fontId="0" fillId="0" borderId="4" xfId="0" applyFont="1" applyBorder="1" applyAlignment="1">
      <alignment horizontal="center" vertical="center" wrapText="1"/>
    </xf>
    <xf numFmtId="0" fontId="0" fillId="0" borderId="5"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0" xfId="0" applyFont="1" applyBorder="1" applyAlignment="1">
      <alignment horizontal="center" vertical="center" wrapText="1"/>
    </xf>
    <xf numFmtId="0" fontId="25" fillId="7" borderId="0" xfId="0" applyFont="1" applyFill="1" applyAlignment="1">
      <alignment horizontal="left" vertical="top" wrapText="1"/>
    </xf>
    <xf numFmtId="0" fontId="3" fillId="7" borderId="0" xfId="0" applyFont="1" applyFill="1" applyAlignment="1">
      <alignment horizontal="left" vertical="top" wrapText="1"/>
    </xf>
    <xf numFmtId="0" fontId="21" fillId="0" borderId="5" xfId="0" applyFont="1" applyBorder="1" applyAlignment="1">
      <alignment horizontal="left" vertical="top" wrapText="1"/>
    </xf>
    <xf numFmtId="0" fontId="21" fillId="0" borderId="6" xfId="0" applyFont="1" applyBorder="1" applyAlignment="1">
      <alignment horizontal="left" vertical="top" wrapText="1"/>
    </xf>
    <xf numFmtId="0" fontId="21" fillId="0" borderId="7" xfId="0" applyFont="1" applyBorder="1" applyAlignment="1">
      <alignment horizontal="left" vertical="top" wrapText="1"/>
    </xf>
    <xf numFmtId="0" fontId="21" fillId="0" borderId="0" xfId="0" applyFont="1" applyBorder="1" applyAlignment="1">
      <alignment horizontal="left" vertical="top" wrapText="1"/>
    </xf>
    <xf numFmtId="0" fontId="21" fillId="0" borderId="8" xfId="0" applyFont="1" applyBorder="1" applyAlignment="1">
      <alignment horizontal="left" vertical="top" wrapText="1"/>
    </xf>
    <xf numFmtId="0" fontId="21" fillId="0" borderId="9" xfId="0" applyFont="1" applyBorder="1" applyAlignment="1">
      <alignment horizontal="left" vertical="top" wrapText="1"/>
    </xf>
    <xf numFmtId="0" fontId="21" fillId="0" borderId="10" xfId="0" applyFont="1" applyBorder="1" applyAlignment="1">
      <alignment horizontal="left" vertical="top" wrapText="1"/>
    </xf>
    <xf numFmtId="0" fontId="21" fillId="0" borderId="11" xfId="0" applyFont="1" applyBorder="1" applyAlignment="1">
      <alignment horizontal="left" vertical="top"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21" fillId="0" borderId="4" xfId="0" applyFont="1" applyBorder="1" applyAlignment="1">
      <alignment horizontal="left" vertical="top" wrapText="1"/>
    </xf>
    <xf numFmtId="0" fontId="2" fillId="0" borderId="0" xfId="0" applyFont="1" applyAlignment="1">
      <alignment horizontal="left" vertical="top" wrapText="1"/>
    </xf>
    <xf numFmtId="0" fontId="0" fillId="0" borderId="10" xfId="0" applyBorder="1" applyAlignment="1">
      <alignment horizontal="center"/>
    </xf>
    <xf numFmtId="0" fontId="29" fillId="39" borderId="0" xfId="0" applyFont="1" applyFill="1" applyAlignment="1">
      <alignment horizontal="left" vertical="top" wrapText="1"/>
    </xf>
    <xf numFmtId="0" fontId="32" fillId="39" borderId="0" xfId="0" applyFont="1" applyFill="1" applyAlignment="1">
      <alignment horizontal="left" wrapText="1"/>
    </xf>
    <xf numFmtId="0" fontId="32" fillId="39" borderId="0" xfId="0" applyFont="1" applyFill="1" applyAlignment="1">
      <alignment horizontal="left"/>
    </xf>
    <xf numFmtId="0" fontId="0" fillId="0" borderId="55" xfId="0" applyBorder="1" applyAlignment="1">
      <alignment horizontal="center" vertical="center"/>
    </xf>
    <xf numFmtId="0" fontId="0" fillId="0" borderId="56" xfId="0" applyBorder="1" applyAlignment="1">
      <alignment horizontal="center" vertical="center"/>
    </xf>
    <xf numFmtId="0" fontId="24" fillId="0" borderId="55" xfId="0" applyFont="1" applyBorder="1" applyAlignment="1">
      <alignment horizontal="center" vertical="center"/>
    </xf>
    <xf numFmtId="0" fontId="24" fillId="0" borderId="56" xfId="0" applyFont="1" applyBorder="1"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center"/>
    </xf>
    <xf numFmtId="0" fontId="0" fillId="40" borderId="2" xfId="0" applyFill="1" applyBorder="1" applyAlignment="1">
      <alignment horizontal="center"/>
    </xf>
    <xf numFmtId="0" fontId="0" fillId="40" borderId="3" xfId="0" applyFill="1" applyBorder="1" applyAlignment="1">
      <alignment horizontal="center"/>
    </xf>
    <xf numFmtId="0" fontId="0" fillId="0" borderId="6" xfId="0" applyBorder="1" applyAlignment="1">
      <alignment horizontal="center" vertical="center"/>
    </xf>
    <xf numFmtId="0" fontId="0" fillId="0" borderId="11" xfId="0" applyBorder="1" applyAlignment="1">
      <alignment horizontal="center" vertical="center"/>
    </xf>
    <xf numFmtId="0" fontId="0" fillId="0" borderId="4"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0"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46" fillId="42" borderId="63" xfId="0" applyFont="1" applyFill="1" applyBorder="1" applyAlignment="1">
      <alignment horizontal="center" vertical="center"/>
    </xf>
    <xf numFmtId="0" fontId="46" fillId="42" borderId="64" xfId="0" applyFont="1" applyFill="1" applyBorder="1" applyAlignment="1">
      <alignment horizontal="center" vertical="center"/>
    </xf>
    <xf numFmtId="0" fontId="2" fillId="0" borderId="4" xfId="0" applyFont="1" applyBorder="1" applyAlignment="1">
      <alignment horizontal="center" vertical="center" wrapText="1"/>
    </xf>
    <xf numFmtId="0" fontId="0" fillId="0" borderId="6" xfId="0" applyBorder="1" applyAlignment="1">
      <alignment horizontal="center" vertical="center" wrapText="1"/>
    </xf>
    <xf numFmtId="0" fontId="0" fillId="0" borderId="11" xfId="0" applyBorder="1" applyAlignment="1">
      <alignment horizontal="center" vertical="center" wrapText="1"/>
    </xf>
  </cellXfs>
  <cellStyles count="35135">
    <cellStyle name="1" xfId="50" xr:uid="{00000000-0005-0000-0000-000000000000}"/>
    <cellStyle name="1 2" xfId="51" xr:uid="{00000000-0005-0000-0000-000001000000}"/>
    <cellStyle name="20% - Accent1" xfId="11" builtinId="30" customBuiltin="1"/>
    <cellStyle name="20% - Accent2" xfId="14" builtinId="34" customBuiltin="1"/>
    <cellStyle name="20% - Accent3" xfId="17" builtinId="38" customBuiltin="1"/>
    <cellStyle name="20% - Accent4" xfId="20" builtinId="42" customBuiltin="1"/>
    <cellStyle name="20% - Accent5" xfId="23" builtinId="46" customBuiltin="1"/>
    <cellStyle name="20% - Accent6" xfId="26" builtinId="50" customBuiltin="1"/>
    <cellStyle name="20% - Énfasis1 10" xfId="52" xr:uid="{00000000-0005-0000-0000-000003000000}"/>
    <cellStyle name="20% - Énfasis1 11" xfId="53" xr:uid="{00000000-0005-0000-0000-000004000000}"/>
    <cellStyle name="20% - Énfasis1 12" xfId="54" xr:uid="{00000000-0005-0000-0000-000005000000}"/>
    <cellStyle name="20% - Énfasis1 13" xfId="55" xr:uid="{00000000-0005-0000-0000-000006000000}"/>
    <cellStyle name="20% - Énfasis1 14" xfId="56" xr:uid="{00000000-0005-0000-0000-000007000000}"/>
    <cellStyle name="20% - Énfasis1 15" xfId="57" xr:uid="{00000000-0005-0000-0000-000008000000}"/>
    <cellStyle name="20% - Énfasis1 16" xfId="58" xr:uid="{00000000-0005-0000-0000-000009000000}"/>
    <cellStyle name="20% - Énfasis1 16 2" xfId="59" xr:uid="{00000000-0005-0000-0000-00000A000000}"/>
    <cellStyle name="20% - Énfasis1 17" xfId="60" xr:uid="{00000000-0005-0000-0000-00000B000000}"/>
    <cellStyle name="20% - Énfasis1 2" xfId="61" xr:uid="{00000000-0005-0000-0000-00000C000000}"/>
    <cellStyle name="20% - Énfasis1 2 2" xfId="62" xr:uid="{00000000-0005-0000-0000-00000D000000}"/>
    <cellStyle name="20% - Énfasis1 2 3" xfId="63" xr:uid="{00000000-0005-0000-0000-00000E000000}"/>
    <cellStyle name="20% - Énfasis1 3" xfId="64" xr:uid="{00000000-0005-0000-0000-00000F000000}"/>
    <cellStyle name="20% - Énfasis1 3 2" xfId="65" xr:uid="{00000000-0005-0000-0000-000010000000}"/>
    <cellStyle name="20% - Énfasis1 3 3" xfId="66" xr:uid="{00000000-0005-0000-0000-000011000000}"/>
    <cellStyle name="20% - Énfasis1 4" xfId="67" xr:uid="{00000000-0005-0000-0000-000012000000}"/>
    <cellStyle name="20% - Énfasis1 4 2" xfId="68" xr:uid="{00000000-0005-0000-0000-000013000000}"/>
    <cellStyle name="20% - Énfasis1 5" xfId="69" xr:uid="{00000000-0005-0000-0000-000014000000}"/>
    <cellStyle name="20% - Énfasis1 6" xfId="70" xr:uid="{00000000-0005-0000-0000-000015000000}"/>
    <cellStyle name="20% - Énfasis1 7" xfId="71" xr:uid="{00000000-0005-0000-0000-000016000000}"/>
    <cellStyle name="20% - Énfasis1 8" xfId="72" xr:uid="{00000000-0005-0000-0000-000017000000}"/>
    <cellStyle name="20% - Énfasis1 9" xfId="73" xr:uid="{00000000-0005-0000-0000-000018000000}"/>
    <cellStyle name="20% - Énfasis2 10" xfId="74" xr:uid="{00000000-0005-0000-0000-00001A000000}"/>
    <cellStyle name="20% - Énfasis2 11" xfId="75" xr:uid="{00000000-0005-0000-0000-00001B000000}"/>
    <cellStyle name="20% - Énfasis2 12" xfId="76" xr:uid="{00000000-0005-0000-0000-00001C000000}"/>
    <cellStyle name="20% - Énfasis2 13" xfId="77" xr:uid="{00000000-0005-0000-0000-00001D000000}"/>
    <cellStyle name="20% - Énfasis2 14" xfId="78" xr:uid="{00000000-0005-0000-0000-00001E000000}"/>
    <cellStyle name="20% - Énfasis2 15" xfId="79" xr:uid="{00000000-0005-0000-0000-00001F000000}"/>
    <cellStyle name="20% - Énfasis2 16" xfId="80" xr:uid="{00000000-0005-0000-0000-000020000000}"/>
    <cellStyle name="20% - Énfasis2 16 2" xfId="81" xr:uid="{00000000-0005-0000-0000-000021000000}"/>
    <cellStyle name="20% - Énfasis2 17" xfId="82" xr:uid="{00000000-0005-0000-0000-000022000000}"/>
    <cellStyle name="20% - Énfasis2 2" xfId="83" xr:uid="{00000000-0005-0000-0000-000023000000}"/>
    <cellStyle name="20% - Énfasis2 2 2" xfId="84" xr:uid="{00000000-0005-0000-0000-000024000000}"/>
    <cellStyle name="20% - Énfasis2 2 3" xfId="85" xr:uid="{00000000-0005-0000-0000-000025000000}"/>
    <cellStyle name="20% - Énfasis2 3" xfId="86" xr:uid="{00000000-0005-0000-0000-000026000000}"/>
    <cellStyle name="20% - Énfasis2 3 2" xfId="87" xr:uid="{00000000-0005-0000-0000-000027000000}"/>
    <cellStyle name="20% - Énfasis2 3 3" xfId="88" xr:uid="{00000000-0005-0000-0000-000028000000}"/>
    <cellStyle name="20% - Énfasis2 4" xfId="89" xr:uid="{00000000-0005-0000-0000-000029000000}"/>
    <cellStyle name="20% - Énfasis2 4 2" xfId="90" xr:uid="{00000000-0005-0000-0000-00002A000000}"/>
    <cellStyle name="20% - Énfasis2 5" xfId="91" xr:uid="{00000000-0005-0000-0000-00002B000000}"/>
    <cellStyle name="20% - Énfasis2 6" xfId="92" xr:uid="{00000000-0005-0000-0000-00002C000000}"/>
    <cellStyle name="20% - Énfasis2 7" xfId="93" xr:uid="{00000000-0005-0000-0000-00002D000000}"/>
    <cellStyle name="20% - Énfasis2 8" xfId="94" xr:uid="{00000000-0005-0000-0000-00002E000000}"/>
    <cellStyle name="20% - Énfasis2 9" xfId="95" xr:uid="{00000000-0005-0000-0000-00002F000000}"/>
    <cellStyle name="20% - Énfasis3 10" xfId="96" xr:uid="{00000000-0005-0000-0000-000031000000}"/>
    <cellStyle name="20% - Énfasis3 11" xfId="97" xr:uid="{00000000-0005-0000-0000-000032000000}"/>
    <cellStyle name="20% - Énfasis3 12" xfId="98" xr:uid="{00000000-0005-0000-0000-000033000000}"/>
    <cellStyle name="20% - Énfasis3 13" xfId="99" xr:uid="{00000000-0005-0000-0000-000034000000}"/>
    <cellStyle name="20% - Énfasis3 14" xfId="100" xr:uid="{00000000-0005-0000-0000-000035000000}"/>
    <cellStyle name="20% - Énfasis3 15" xfId="101" xr:uid="{00000000-0005-0000-0000-000036000000}"/>
    <cellStyle name="20% - Énfasis3 16" xfId="102" xr:uid="{00000000-0005-0000-0000-000037000000}"/>
    <cellStyle name="20% - Énfasis3 16 2" xfId="103" xr:uid="{00000000-0005-0000-0000-000038000000}"/>
    <cellStyle name="20% - Énfasis3 17" xfId="104" xr:uid="{00000000-0005-0000-0000-000039000000}"/>
    <cellStyle name="20% - Énfasis3 2" xfId="105" xr:uid="{00000000-0005-0000-0000-00003A000000}"/>
    <cellStyle name="20% - Énfasis3 2 2" xfId="106" xr:uid="{00000000-0005-0000-0000-00003B000000}"/>
    <cellStyle name="20% - Énfasis3 2 3" xfId="107" xr:uid="{00000000-0005-0000-0000-00003C000000}"/>
    <cellStyle name="20% - Énfasis3 3" xfId="108" xr:uid="{00000000-0005-0000-0000-00003D000000}"/>
    <cellStyle name="20% - Énfasis3 3 2" xfId="109" xr:uid="{00000000-0005-0000-0000-00003E000000}"/>
    <cellStyle name="20% - Énfasis3 3 3" xfId="110" xr:uid="{00000000-0005-0000-0000-00003F000000}"/>
    <cellStyle name="20% - Énfasis3 4" xfId="111" xr:uid="{00000000-0005-0000-0000-000040000000}"/>
    <cellStyle name="20% - Énfasis3 4 2" xfId="112" xr:uid="{00000000-0005-0000-0000-000041000000}"/>
    <cellStyle name="20% - Énfasis3 5" xfId="113" xr:uid="{00000000-0005-0000-0000-000042000000}"/>
    <cellStyle name="20% - Énfasis3 6" xfId="114" xr:uid="{00000000-0005-0000-0000-000043000000}"/>
    <cellStyle name="20% - Énfasis3 7" xfId="115" xr:uid="{00000000-0005-0000-0000-000044000000}"/>
    <cellStyle name="20% - Énfasis3 8" xfId="116" xr:uid="{00000000-0005-0000-0000-000045000000}"/>
    <cellStyle name="20% - Énfasis3 9" xfId="117" xr:uid="{00000000-0005-0000-0000-000046000000}"/>
    <cellStyle name="20% - Énfasis4 10" xfId="118" xr:uid="{00000000-0005-0000-0000-000048000000}"/>
    <cellStyle name="20% - Énfasis4 11" xfId="119" xr:uid="{00000000-0005-0000-0000-000049000000}"/>
    <cellStyle name="20% - Énfasis4 12" xfId="120" xr:uid="{00000000-0005-0000-0000-00004A000000}"/>
    <cellStyle name="20% - Énfasis4 13" xfId="121" xr:uid="{00000000-0005-0000-0000-00004B000000}"/>
    <cellStyle name="20% - Énfasis4 14" xfId="122" xr:uid="{00000000-0005-0000-0000-00004C000000}"/>
    <cellStyle name="20% - Énfasis4 15" xfId="123" xr:uid="{00000000-0005-0000-0000-00004D000000}"/>
    <cellStyle name="20% - Énfasis4 16" xfId="124" xr:uid="{00000000-0005-0000-0000-00004E000000}"/>
    <cellStyle name="20% - Énfasis4 16 2" xfId="125" xr:uid="{00000000-0005-0000-0000-00004F000000}"/>
    <cellStyle name="20% - Énfasis4 17" xfId="126" xr:uid="{00000000-0005-0000-0000-000050000000}"/>
    <cellStyle name="20% - Énfasis4 2" xfId="127" xr:uid="{00000000-0005-0000-0000-000051000000}"/>
    <cellStyle name="20% - Énfasis4 2 2" xfId="128" xr:uid="{00000000-0005-0000-0000-000052000000}"/>
    <cellStyle name="20% - Énfasis4 2 3" xfId="129" xr:uid="{00000000-0005-0000-0000-000053000000}"/>
    <cellStyle name="20% - Énfasis4 3" xfId="130" xr:uid="{00000000-0005-0000-0000-000054000000}"/>
    <cellStyle name="20% - Énfasis4 3 2" xfId="131" xr:uid="{00000000-0005-0000-0000-000055000000}"/>
    <cellStyle name="20% - Énfasis4 3 3" xfId="132" xr:uid="{00000000-0005-0000-0000-000056000000}"/>
    <cellStyle name="20% - Énfasis4 4" xfId="133" xr:uid="{00000000-0005-0000-0000-000057000000}"/>
    <cellStyle name="20% - Énfasis4 4 2" xfId="134" xr:uid="{00000000-0005-0000-0000-000058000000}"/>
    <cellStyle name="20% - Énfasis4 5" xfId="135" xr:uid="{00000000-0005-0000-0000-000059000000}"/>
    <cellStyle name="20% - Énfasis4 6" xfId="136" xr:uid="{00000000-0005-0000-0000-00005A000000}"/>
    <cellStyle name="20% - Énfasis4 7" xfId="137" xr:uid="{00000000-0005-0000-0000-00005B000000}"/>
    <cellStyle name="20% - Énfasis4 8" xfId="138" xr:uid="{00000000-0005-0000-0000-00005C000000}"/>
    <cellStyle name="20% - Énfasis4 9" xfId="139" xr:uid="{00000000-0005-0000-0000-00005D000000}"/>
    <cellStyle name="20% - Énfasis5 10" xfId="140" xr:uid="{00000000-0005-0000-0000-00005F000000}"/>
    <cellStyle name="20% - Énfasis5 11" xfId="141" xr:uid="{00000000-0005-0000-0000-000060000000}"/>
    <cellStyle name="20% - Énfasis5 12" xfId="142" xr:uid="{00000000-0005-0000-0000-000061000000}"/>
    <cellStyle name="20% - Énfasis5 13" xfId="143" xr:uid="{00000000-0005-0000-0000-000062000000}"/>
    <cellStyle name="20% - Énfasis5 14" xfId="144" xr:uid="{00000000-0005-0000-0000-000063000000}"/>
    <cellStyle name="20% - Énfasis5 15" xfId="145" xr:uid="{00000000-0005-0000-0000-000064000000}"/>
    <cellStyle name="20% - Énfasis5 16" xfId="146" xr:uid="{00000000-0005-0000-0000-000065000000}"/>
    <cellStyle name="20% - Énfasis5 16 2" xfId="147" xr:uid="{00000000-0005-0000-0000-000066000000}"/>
    <cellStyle name="20% - Énfasis5 17" xfId="148" xr:uid="{00000000-0005-0000-0000-000067000000}"/>
    <cellStyle name="20% - Énfasis5 2" xfId="149" xr:uid="{00000000-0005-0000-0000-000068000000}"/>
    <cellStyle name="20% - Énfasis5 2 2" xfId="150" xr:uid="{00000000-0005-0000-0000-000069000000}"/>
    <cellStyle name="20% - Énfasis5 2 3" xfId="151" xr:uid="{00000000-0005-0000-0000-00006A000000}"/>
    <cellStyle name="20% - Énfasis5 3" xfId="152" xr:uid="{00000000-0005-0000-0000-00006B000000}"/>
    <cellStyle name="20% - Énfasis5 3 2" xfId="153" xr:uid="{00000000-0005-0000-0000-00006C000000}"/>
    <cellStyle name="20% - Énfasis5 3 3" xfId="154" xr:uid="{00000000-0005-0000-0000-00006D000000}"/>
    <cellStyle name="20% - Énfasis5 4" xfId="155" xr:uid="{00000000-0005-0000-0000-00006E000000}"/>
    <cellStyle name="20% - Énfasis5 4 2" xfId="156" xr:uid="{00000000-0005-0000-0000-00006F000000}"/>
    <cellStyle name="20% - Énfasis5 5" xfId="157" xr:uid="{00000000-0005-0000-0000-000070000000}"/>
    <cellStyle name="20% - Énfasis5 6" xfId="158" xr:uid="{00000000-0005-0000-0000-000071000000}"/>
    <cellStyle name="20% - Énfasis5 7" xfId="159" xr:uid="{00000000-0005-0000-0000-000072000000}"/>
    <cellStyle name="20% - Énfasis5 8" xfId="160" xr:uid="{00000000-0005-0000-0000-000073000000}"/>
    <cellStyle name="20% - Énfasis5 9" xfId="161" xr:uid="{00000000-0005-0000-0000-000074000000}"/>
    <cellStyle name="20% - Énfasis6 10" xfId="162" xr:uid="{00000000-0005-0000-0000-000076000000}"/>
    <cellStyle name="20% - Énfasis6 11" xfId="163" xr:uid="{00000000-0005-0000-0000-000077000000}"/>
    <cellStyle name="20% - Énfasis6 12" xfId="164" xr:uid="{00000000-0005-0000-0000-000078000000}"/>
    <cellStyle name="20% - Énfasis6 13" xfId="165" xr:uid="{00000000-0005-0000-0000-000079000000}"/>
    <cellStyle name="20% - Énfasis6 14" xfId="166" xr:uid="{00000000-0005-0000-0000-00007A000000}"/>
    <cellStyle name="20% - Énfasis6 15" xfId="167" xr:uid="{00000000-0005-0000-0000-00007B000000}"/>
    <cellStyle name="20% - Énfasis6 16" xfId="168" xr:uid="{00000000-0005-0000-0000-00007C000000}"/>
    <cellStyle name="20% - Énfasis6 16 2" xfId="169" xr:uid="{00000000-0005-0000-0000-00007D000000}"/>
    <cellStyle name="20% - Énfasis6 17" xfId="170" xr:uid="{00000000-0005-0000-0000-00007E000000}"/>
    <cellStyle name="20% - Énfasis6 2" xfId="171" xr:uid="{00000000-0005-0000-0000-00007F000000}"/>
    <cellStyle name="20% - Énfasis6 2 2" xfId="172" xr:uid="{00000000-0005-0000-0000-000080000000}"/>
    <cellStyle name="20% - Énfasis6 2 3" xfId="173" xr:uid="{00000000-0005-0000-0000-000081000000}"/>
    <cellStyle name="20% - Énfasis6 3" xfId="174" xr:uid="{00000000-0005-0000-0000-000082000000}"/>
    <cellStyle name="20% - Énfasis6 3 2" xfId="175" xr:uid="{00000000-0005-0000-0000-000083000000}"/>
    <cellStyle name="20% - Énfasis6 3 3" xfId="176" xr:uid="{00000000-0005-0000-0000-000084000000}"/>
    <cellStyle name="20% - Énfasis6 4" xfId="177" xr:uid="{00000000-0005-0000-0000-000085000000}"/>
    <cellStyle name="20% - Énfasis6 4 2" xfId="178" xr:uid="{00000000-0005-0000-0000-000086000000}"/>
    <cellStyle name="20% - Énfasis6 5" xfId="179" xr:uid="{00000000-0005-0000-0000-000087000000}"/>
    <cellStyle name="20% - Énfasis6 6" xfId="180" xr:uid="{00000000-0005-0000-0000-000088000000}"/>
    <cellStyle name="20% - Énfasis6 7" xfId="181" xr:uid="{00000000-0005-0000-0000-000089000000}"/>
    <cellStyle name="20% - Énfasis6 8" xfId="182" xr:uid="{00000000-0005-0000-0000-00008A000000}"/>
    <cellStyle name="20% - Énfasis6 9" xfId="183" xr:uid="{00000000-0005-0000-0000-00008B000000}"/>
    <cellStyle name="40% - Accent1" xfId="12" builtinId="31" customBuiltin="1"/>
    <cellStyle name="40% - Accent2" xfId="15" builtinId="35" customBuiltin="1"/>
    <cellStyle name="40% - Accent3" xfId="18" builtinId="39" customBuiltin="1"/>
    <cellStyle name="40% - Accent4" xfId="21" builtinId="43" customBuiltin="1"/>
    <cellStyle name="40% - Accent5" xfId="24" builtinId="47" customBuiltin="1"/>
    <cellStyle name="40% - Accent6" xfId="27" builtinId="51" customBuiltin="1"/>
    <cellStyle name="40% - Énfasis1 10" xfId="184" xr:uid="{00000000-0005-0000-0000-00008D000000}"/>
    <cellStyle name="40% - Énfasis1 11" xfId="185" xr:uid="{00000000-0005-0000-0000-00008E000000}"/>
    <cellStyle name="40% - Énfasis1 12" xfId="186" xr:uid="{00000000-0005-0000-0000-00008F000000}"/>
    <cellStyle name="40% - Énfasis1 13" xfId="187" xr:uid="{00000000-0005-0000-0000-000090000000}"/>
    <cellStyle name="40% - Énfasis1 14" xfId="188" xr:uid="{00000000-0005-0000-0000-000091000000}"/>
    <cellStyle name="40% - Énfasis1 15" xfId="189" xr:uid="{00000000-0005-0000-0000-000092000000}"/>
    <cellStyle name="40% - Énfasis1 16" xfId="190" xr:uid="{00000000-0005-0000-0000-000093000000}"/>
    <cellStyle name="40% - Énfasis1 16 2" xfId="191" xr:uid="{00000000-0005-0000-0000-000094000000}"/>
    <cellStyle name="40% - Énfasis1 17" xfId="192" xr:uid="{00000000-0005-0000-0000-000095000000}"/>
    <cellStyle name="40% - Énfasis1 2" xfId="193" xr:uid="{00000000-0005-0000-0000-000096000000}"/>
    <cellStyle name="40% - Énfasis1 2 2" xfId="194" xr:uid="{00000000-0005-0000-0000-000097000000}"/>
    <cellStyle name="40% - Énfasis1 2 3" xfId="195" xr:uid="{00000000-0005-0000-0000-000098000000}"/>
    <cellStyle name="40% - Énfasis1 3" xfId="196" xr:uid="{00000000-0005-0000-0000-000099000000}"/>
    <cellStyle name="40% - Énfasis1 3 2" xfId="197" xr:uid="{00000000-0005-0000-0000-00009A000000}"/>
    <cellStyle name="40% - Énfasis1 3 3" xfId="198" xr:uid="{00000000-0005-0000-0000-00009B000000}"/>
    <cellStyle name="40% - Énfasis1 4" xfId="199" xr:uid="{00000000-0005-0000-0000-00009C000000}"/>
    <cellStyle name="40% - Énfasis1 4 2" xfId="200" xr:uid="{00000000-0005-0000-0000-00009D000000}"/>
    <cellStyle name="40% - Énfasis1 5" xfId="201" xr:uid="{00000000-0005-0000-0000-00009E000000}"/>
    <cellStyle name="40% - Énfasis1 6" xfId="202" xr:uid="{00000000-0005-0000-0000-00009F000000}"/>
    <cellStyle name="40% - Énfasis1 7" xfId="203" xr:uid="{00000000-0005-0000-0000-0000A0000000}"/>
    <cellStyle name="40% - Énfasis1 8" xfId="204" xr:uid="{00000000-0005-0000-0000-0000A1000000}"/>
    <cellStyle name="40% - Énfasis1 9" xfId="205" xr:uid="{00000000-0005-0000-0000-0000A2000000}"/>
    <cellStyle name="40% - Énfasis2 10" xfId="206" xr:uid="{00000000-0005-0000-0000-0000A4000000}"/>
    <cellStyle name="40% - Énfasis2 11" xfId="207" xr:uid="{00000000-0005-0000-0000-0000A5000000}"/>
    <cellStyle name="40% - Énfasis2 12" xfId="208" xr:uid="{00000000-0005-0000-0000-0000A6000000}"/>
    <cellStyle name="40% - Énfasis2 13" xfId="209" xr:uid="{00000000-0005-0000-0000-0000A7000000}"/>
    <cellStyle name="40% - Énfasis2 14" xfId="210" xr:uid="{00000000-0005-0000-0000-0000A8000000}"/>
    <cellStyle name="40% - Énfasis2 15" xfId="211" xr:uid="{00000000-0005-0000-0000-0000A9000000}"/>
    <cellStyle name="40% - Énfasis2 16" xfId="212" xr:uid="{00000000-0005-0000-0000-0000AA000000}"/>
    <cellStyle name="40% - Énfasis2 16 2" xfId="213" xr:uid="{00000000-0005-0000-0000-0000AB000000}"/>
    <cellStyle name="40% - Énfasis2 17" xfId="214" xr:uid="{00000000-0005-0000-0000-0000AC000000}"/>
    <cellStyle name="40% - Énfasis2 2" xfId="215" xr:uid="{00000000-0005-0000-0000-0000AD000000}"/>
    <cellStyle name="40% - Énfasis2 2 2" xfId="216" xr:uid="{00000000-0005-0000-0000-0000AE000000}"/>
    <cellStyle name="40% - Énfasis2 2 3" xfId="217" xr:uid="{00000000-0005-0000-0000-0000AF000000}"/>
    <cellStyle name="40% - Énfasis2 3" xfId="218" xr:uid="{00000000-0005-0000-0000-0000B0000000}"/>
    <cellStyle name="40% - Énfasis2 3 2" xfId="219" xr:uid="{00000000-0005-0000-0000-0000B1000000}"/>
    <cellStyle name="40% - Énfasis2 3 3" xfId="220" xr:uid="{00000000-0005-0000-0000-0000B2000000}"/>
    <cellStyle name="40% - Énfasis2 4" xfId="221" xr:uid="{00000000-0005-0000-0000-0000B3000000}"/>
    <cellStyle name="40% - Énfasis2 4 2" xfId="222" xr:uid="{00000000-0005-0000-0000-0000B4000000}"/>
    <cellStyle name="40% - Énfasis2 5" xfId="223" xr:uid="{00000000-0005-0000-0000-0000B5000000}"/>
    <cellStyle name="40% - Énfasis2 6" xfId="224" xr:uid="{00000000-0005-0000-0000-0000B6000000}"/>
    <cellStyle name="40% - Énfasis2 7" xfId="225" xr:uid="{00000000-0005-0000-0000-0000B7000000}"/>
    <cellStyle name="40% - Énfasis2 8" xfId="226" xr:uid="{00000000-0005-0000-0000-0000B8000000}"/>
    <cellStyle name="40% - Énfasis2 9" xfId="227" xr:uid="{00000000-0005-0000-0000-0000B9000000}"/>
    <cellStyle name="40% - Énfasis3 10" xfId="228" xr:uid="{00000000-0005-0000-0000-0000BB000000}"/>
    <cellStyle name="40% - Énfasis3 11" xfId="229" xr:uid="{00000000-0005-0000-0000-0000BC000000}"/>
    <cellStyle name="40% - Énfasis3 12" xfId="230" xr:uid="{00000000-0005-0000-0000-0000BD000000}"/>
    <cellStyle name="40% - Énfasis3 13" xfId="231" xr:uid="{00000000-0005-0000-0000-0000BE000000}"/>
    <cellStyle name="40% - Énfasis3 14" xfId="232" xr:uid="{00000000-0005-0000-0000-0000BF000000}"/>
    <cellStyle name="40% - Énfasis3 15" xfId="233" xr:uid="{00000000-0005-0000-0000-0000C0000000}"/>
    <cellStyle name="40% - Énfasis3 16" xfId="234" xr:uid="{00000000-0005-0000-0000-0000C1000000}"/>
    <cellStyle name="40% - Énfasis3 16 2" xfId="235" xr:uid="{00000000-0005-0000-0000-0000C2000000}"/>
    <cellStyle name="40% - Énfasis3 17" xfId="236" xr:uid="{00000000-0005-0000-0000-0000C3000000}"/>
    <cellStyle name="40% - Énfasis3 2" xfId="237" xr:uid="{00000000-0005-0000-0000-0000C4000000}"/>
    <cellStyle name="40% - Énfasis3 2 2" xfId="238" xr:uid="{00000000-0005-0000-0000-0000C5000000}"/>
    <cellStyle name="40% - Énfasis3 2 3" xfId="239" xr:uid="{00000000-0005-0000-0000-0000C6000000}"/>
    <cellStyle name="40% - Énfasis3 3" xfId="240" xr:uid="{00000000-0005-0000-0000-0000C7000000}"/>
    <cellStyle name="40% - Énfasis3 3 2" xfId="241" xr:uid="{00000000-0005-0000-0000-0000C8000000}"/>
    <cellStyle name="40% - Énfasis3 3 3" xfId="242" xr:uid="{00000000-0005-0000-0000-0000C9000000}"/>
    <cellStyle name="40% - Énfasis3 4" xfId="243" xr:uid="{00000000-0005-0000-0000-0000CA000000}"/>
    <cellStyle name="40% - Énfasis3 4 2" xfId="244" xr:uid="{00000000-0005-0000-0000-0000CB000000}"/>
    <cellStyle name="40% - Énfasis3 5" xfId="245" xr:uid="{00000000-0005-0000-0000-0000CC000000}"/>
    <cellStyle name="40% - Énfasis3 6" xfId="246" xr:uid="{00000000-0005-0000-0000-0000CD000000}"/>
    <cellStyle name="40% - Énfasis3 7" xfId="247" xr:uid="{00000000-0005-0000-0000-0000CE000000}"/>
    <cellStyle name="40% - Énfasis3 8" xfId="248" xr:uid="{00000000-0005-0000-0000-0000CF000000}"/>
    <cellStyle name="40% - Énfasis3 9" xfId="249" xr:uid="{00000000-0005-0000-0000-0000D0000000}"/>
    <cellStyle name="40% - Énfasis4 10" xfId="250" xr:uid="{00000000-0005-0000-0000-0000D2000000}"/>
    <cellStyle name="40% - Énfasis4 11" xfId="251" xr:uid="{00000000-0005-0000-0000-0000D3000000}"/>
    <cellStyle name="40% - Énfasis4 12" xfId="252" xr:uid="{00000000-0005-0000-0000-0000D4000000}"/>
    <cellStyle name="40% - Énfasis4 13" xfId="253" xr:uid="{00000000-0005-0000-0000-0000D5000000}"/>
    <cellStyle name="40% - Énfasis4 14" xfId="254" xr:uid="{00000000-0005-0000-0000-0000D6000000}"/>
    <cellStyle name="40% - Énfasis4 15" xfId="255" xr:uid="{00000000-0005-0000-0000-0000D7000000}"/>
    <cellStyle name="40% - Énfasis4 16" xfId="256" xr:uid="{00000000-0005-0000-0000-0000D8000000}"/>
    <cellStyle name="40% - Énfasis4 16 2" xfId="257" xr:uid="{00000000-0005-0000-0000-0000D9000000}"/>
    <cellStyle name="40% - Énfasis4 17" xfId="258" xr:uid="{00000000-0005-0000-0000-0000DA000000}"/>
    <cellStyle name="40% - Énfasis4 2" xfId="259" xr:uid="{00000000-0005-0000-0000-0000DB000000}"/>
    <cellStyle name="40% - Énfasis4 2 2" xfId="260" xr:uid="{00000000-0005-0000-0000-0000DC000000}"/>
    <cellStyle name="40% - Énfasis4 2 3" xfId="261" xr:uid="{00000000-0005-0000-0000-0000DD000000}"/>
    <cellStyle name="40% - Énfasis4 3" xfId="262" xr:uid="{00000000-0005-0000-0000-0000DE000000}"/>
    <cellStyle name="40% - Énfasis4 3 2" xfId="263" xr:uid="{00000000-0005-0000-0000-0000DF000000}"/>
    <cellStyle name="40% - Énfasis4 3 3" xfId="264" xr:uid="{00000000-0005-0000-0000-0000E0000000}"/>
    <cellStyle name="40% - Énfasis4 4" xfId="265" xr:uid="{00000000-0005-0000-0000-0000E1000000}"/>
    <cellStyle name="40% - Énfasis4 4 2" xfId="266" xr:uid="{00000000-0005-0000-0000-0000E2000000}"/>
    <cellStyle name="40% - Énfasis4 5" xfId="267" xr:uid="{00000000-0005-0000-0000-0000E3000000}"/>
    <cellStyle name="40% - Énfasis4 6" xfId="268" xr:uid="{00000000-0005-0000-0000-0000E4000000}"/>
    <cellStyle name="40% - Énfasis4 7" xfId="269" xr:uid="{00000000-0005-0000-0000-0000E5000000}"/>
    <cellStyle name="40% - Énfasis4 8" xfId="270" xr:uid="{00000000-0005-0000-0000-0000E6000000}"/>
    <cellStyle name="40% - Énfasis4 9" xfId="271" xr:uid="{00000000-0005-0000-0000-0000E7000000}"/>
    <cellStyle name="40% - Énfasis5 10" xfId="272" xr:uid="{00000000-0005-0000-0000-0000E9000000}"/>
    <cellStyle name="40% - Énfasis5 11" xfId="273" xr:uid="{00000000-0005-0000-0000-0000EA000000}"/>
    <cellStyle name="40% - Énfasis5 12" xfId="274" xr:uid="{00000000-0005-0000-0000-0000EB000000}"/>
    <cellStyle name="40% - Énfasis5 13" xfId="275" xr:uid="{00000000-0005-0000-0000-0000EC000000}"/>
    <cellStyle name="40% - Énfasis5 14" xfId="276" xr:uid="{00000000-0005-0000-0000-0000ED000000}"/>
    <cellStyle name="40% - Énfasis5 15" xfId="277" xr:uid="{00000000-0005-0000-0000-0000EE000000}"/>
    <cellStyle name="40% - Énfasis5 16" xfId="278" xr:uid="{00000000-0005-0000-0000-0000EF000000}"/>
    <cellStyle name="40% - Énfasis5 16 2" xfId="279" xr:uid="{00000000-0005-0000-0000-0000F0000000}"/>
    <cellStyle name="40% - Énfasis5 17" xfId="280" xr:uid="{00000000-0005-0000-0000-0000F1000000}"/>
    <cellStyle name="40% - Énfasis5 2" xfId="281" xr:uid="{00000000-0005-0000-0000-0000F2000000}"/>
    <cellStyle name="40% - Énfasis5 2 2" xfId="282" xr:uid="{00000000-0005-0000-0000-0000F3000000}"/>
    <cellStyle name="40% - Énfasis5 2 3" xfId="283" xr:uid="{00000000-0005-0000-0000-0000F4000000}"/>
    <cellStyle name="40% - Énfasis5 3" xfId="284" xr:uid="{00000000-0005-0000-0000-0000F5000000}"/>
    <cellStyle name="40% - Énfasis5 3 2" xfId="285" xr:uid="{00000000-0005-0000-0000-0000F6000000}"/>
    <cellStyle name="40% - Énfasis5 3 3" xfId="286" xr:uid="{00000000-0005-0000-0000-0000F7000000}"/>
    <cellStyle name="40% - Énfasis5 4" xfId="287" xr:uid="{00000000-0005-0000-0000-0000F8000000}"/>
    <cellStyle name="40% - Énfasis5 4 2" xfId="288" xr:uid="{00000000-0005-0000-0000-0000F9000000}"/>
    <cellStyle name="40% - Énfasis5 5" xfId="289" xr:uid="{00000000-0005-0000-0000-0000FA000000}"/>
    <cellStyle name="40% - Énfasis5 6" xfId="290" xr:uid="{00000000-0005-0000-0000-0000FB000000}"/>
    <cellStyle name="40% - Énfasis5 7" xfId="291" xr:uid="{00000000-0005-0000-0000-0000FC000000}"/>
    <cellStyle name="40% - Énfasis5 8" xfId="292" xr:uid="{00000000-0005-0000-0000-0000FD000000}"/>
    <cellStyle name="40% - Énfasis5 9" xfId="293" xr:uid="{00000000-0005-0000-0000-0000FE000000}"/>
    <cellStyle name="40% - Énfasis6 10" xfId="294" xr:uid="{00000000-0005-0000-0000-000000010000}"/>
    <cellStyle name="40% - Énfasis6 11" xfId="295" xr:uid="{00000000-0005-0000-0000-000001010000}"/>
    <cellStyle name="40% - Énfasis6 12" xfId="296" xr:uid="{00000000-0005-0000-0000-000002010000}"/>
    <cellStyle name="40% - Énfasis6 13" xfId="297" xr:uid="{00000000-0005-0000-0000-000003010000}"/>
    <cellStyle name="40% - Énfasis6 14" xfId="298" xr:uid="{00000000-0005-0000-0000-000004010000}"/>
    <cellStyle name="40% - Énfasis6 15" xfId="299" xr:uid="{00000000-0005-0000-0000-000005010000}"/>
    <cellStyle name="40% - Énfasis6 16" xfId="300" xr:uid="{00000000-0005-0000-0000-000006010000}"/>
    <cellStyle name="40% - Énfasis6 16 2" xfId="301" xr:uid="{00000000-0005-0000-0000-000007010000}"/>
    <cellStyle name="40% - Énfasis6 17" xfId="302" xr:uid="{00000000-0005-0000-0000-000008010000}"/>
    <cellStyle name="40% - Énfasis6 2" xfId="303" xr:uid="{00000000-0005-0000-0000-000009010000}"/>
    <cellStyle name="40% - Énfasis6 2 2" xfId="304" xr:uid="{00000000-0005-0000-0000-00000A010000}"/>
    <cellStyle name="40% - Énfasis6 2 3" xfId="305" xr:uid="{00000000-0005-0000-0000-00000B010000}"/>
    <cellStyle name="40% - Énfasis6 3" xfId="306" xr:uid="{00000000-0005-0000-0000-00000C010000}"/>
    <cellStyle name="40% - Énfasis6 3 2" xfId="307" xr:uid="{00000000-0005-0000-0000-00000D010000}"/>
    <cellStyle name="40% - Énfasis6 3 3" xfId="308" xr:uid="{00000000-0005-0000-0000-00000E010000}"/>
    <cellStyle name="40% - Énfasis6 4" xfId="309" xr:uid="{00000000-0005-0000-0000-00000F010000}"/>
    <cellStyle name="40% - Énfasis6 4 2" xfId="310" xr:uid="{00000000-0005-0000-0000-000010010000}"/>
    <cellStyle name="40% - Énfasis6 5" xfId="311" xr:uid="{00000000-0005-0000-0000-000011010000}"/>
    <cellStyle name="40% - Énfasis6 6" xfId="312" xr:uid="{00000000-0005-0000-0000-000012010000}"/>
    <cellStyle name="40% - Énfasis6 7" xfId="313" xr:uid="{00000000-0005-0000-0000-000013010000}"/>
    <cellStyle name="40% - Énfasis6 8" xfId="314" xr:uid="{00000000-0005-0000-0000-000014010000}"/>
    <cellStyle name="40% - Énfasis6 9" xfId="315" xr:uid="{00000000-0005-0000-0000-000015010000}"/>
    <cellStyle name="60% - Énfasis1 10" xfId="316" xr:uid="{00000000-0005-0000-0000-000016010000}"/>
    <cellStyle name="60% - Énfasis1 11" xfId="317" xr:uid="{00000000-0005-0000-0000-000017010000}"/>
    <cellStyle name="60% - Énfasis1 12" xfId="318" xr:uid="{00000000-0005-0000-0000-000018010000}"/>
    <cellStyle name="60% - Énfasis1 13" xfId="319" xr:uid="{00000000-0005-0000-0000-000019010000}"/>
    <cellStyle name="60% - Énfasis1 14" xfId="320" xr:uid="{00000000-0005-0000-0000-00001A010000}"/>
    <cellStyle name="60% - Énfasis1 15" xfId="321" xr:uid="{00000000-0005-0000-0000-00001B010000}"/>
    <cellStyle name="60% - Énfasis1 16" xfId="322" xr:uid="{00000000-0005-0000-0000-00001C010000}"/>
    <cellStyle name="60% - Énfasis1 17" xfId="323" xr:uid="{00000000-0005-0000-0000-00001D010000}"/>
    <cellStyle name="60% - Énfasis1 2" xfId="30" xr:uid="{00000000-0005-0000-0000-00001E010000}"/>
    <cellStyle name="60% - Énfasis1 2 2" xfId="324" xr:uid="{00000000-0005-0000-0000-00001F010000}"/>
    <cellStyle name="60% - Énfasis1 3" xfId="325" xr:uid="{00000000-0005-0000-0000-000020010000}"/>
    <cellStyle name="60% - Énfasis1 4" xfId="326" xr:uid="{00000000-0005-0000-0000-000021010000}"/>
    <cellStyle name="60% - Énfasis1 5" xfId="327" xr:uid="{00000000-0005-0000-0000-000022010000}"/>
    <cellStyle name="60% - Énfasis1 6" xfId="328" xr:uid="{00000000-0005-0000-0000-000023010000}"/>
    <cellStyle name="60% - Énfasis1 7" xfId="329" xr:uid="{00000000-0005-0000-0000-000024010000}"/>
    <cellStyle name="60% - Énfasis1 8" xfId="330" xr:uid="{00000000-0005-0000-0000-000025010000}"/>
    <cellStyle name="60% - Énfasis1 9" xfId="331" xr:uid="{00000000-0005-0000-0000-000026010000}"/>
    <cellStyle name="60% - Énfasis2 10" xfId="332" xr:uid="{00000000-0005-0000-0000-000027010000}"/>
    <cellStyle name="60% - Énfasis2 11" xfId="333" xr:uid="{00000000-0005-0000-0000-000028010000}"/>
    <cellStyle name="60% - Énfasis2 12" xfId="334" xr:uid="{00000000-0005-0000-0000-000029010000}"/>
    <cellStyle name="60% - Énfasis2 13" xfId="335" xr:uid="{00000000-0005-0000-0000-00002A010000}"/>
    <cellStyle name="60% - Énfasis2 14" xfId="336" xr:uid="{00000000-0005-0000-0000-00002B010000}"/>
    <cellStyle name="60% - Énfasis2 15" xfId="337" xr:uid="{00000000-0005-0000-0000-00002C010000}"/>
    <cellStyle name="60% - Énfasis2 16" xfId="338" xr:uid="{00000000-0005-0000-0000-00002D010000}"/>
    <cellStyle name="60% - Énfasis2 17" xfId="339" xr:uid="{00000000-0005-0000-0000-00002E010000}"/>
    <cellStyle name="60% - Énfasis2 2" xfId="31" xr:uid="{00000000-0005-0000-0000-00002F010000}"/>
    <cellStyle name="60% - Énfasis2 2 2" xfId="340" xr:uid="{00000000-0005-0000-0000-000030010000}"/>
    <cellStyle name="60% - Énfasis2 3" xfId="341" xr:uid="{00000000-0005-0000-0000-000031010000}"/>
    <cellStyle name="60% - Énfasis2 4" xfId="342" xr:uid="{00000000-0005-0000-0000-000032010000}"/>
    <cellStyle name="60% - Énfasis2 5" xfId="343" xr:uid="{00000000-0005-0000-0000-000033010000}"/>
    <cellStyle name="60% - Énfasis2 6" xfId="344" xr:uid="{00000000-0005-0000-0000-000034010000}"/>
    <cellStyle name="60% - Énfasis2 7" xfId="345" xr:uid="{00000000-0005-0000-0000-000035010000}"/>
    <cellStyle name="60% - Énfasis2 8" xfId="346" xr:uid="{00000000-0005-0000-0000-000036010000}"/>
    <cellStyle name="60% - Énfasis2 9" xfId="347" xr:uid="{00000000-0005-0000-0000-000037010000}"/>
    <cellStyle name="60% - Énfasis3 10" xfId="348" xr:uid="{00000000-0005-0000-0000-000038010000}"/>
    <cellStyle name="60% - Énfasis3 11" xfId="349" xr:uid="{00000000-0005-0000-0000-000039010000}"/>
    <cellStyle name="60% - Énfasis3 12" xfId="350" xr:uid="{00000000-0005-0000-0000-00003A010000}"/>
    <cellStyle name="60% - Énfasis3 13" xfId="351" xr:uid="{00000000-0005-0000-0000-00003B010000}"/>
    <cellStyle name="60% - Énfasis3 14" xfId="352" xr:uid="{00000000-0005-0000-0000-00003C010000}"/>
    <cellStyle name="60% - Énfasis3 15" xfId="353" xr:uid="{00000000-0005-0000-0000-00003D010000}"/>
    <cellStyle name="60% - Énfasis3 16" xfId="354" xr:uid="{00000000-0005-0000-0000-00003E010000}"/>
    <cellStyle name="60% - Énfasis3 17" xfId="355" xr:uid="{00000000-0005-0000-0000-00003F010000}"/>
    <cellStyle name="60% - Énfasis3 2" xfId="32" xr:uid="{00000000-0005-0000-0000-000040010000}"/>
    <cellStyle name="60% - Énfasis3 2 2" xfId="356" xr:uid="{00000000-0005-0000-0000-000041010000}"/>
    <cellStyle name="60% - Énfasis3 3" xfId="357" xr:uid="{00000000-0005-0000-0000-000042010000}"/>
    <cellStyle name="60% - Énfasis3 4" xfId="358" xr:uid="{00000000-0005-0000-0000-000043010000}"/>
    <cellStyle name="60% - Énfasis3 5" xfId="359" xr:uid="{00000000-0005-0000-0000-000044010000}"/>
    <cellStyle name="60% - Énfasis3 6" xfId="360" xr:uid="{00000000-0005-0000-0000-000045010000}"/>
    <cellStyle name="60% - Énfasis3 7" xfId="361" xr:uid="{00000000-0005-0000-0000-000046010000}"/>
    <cellStyle name="60% - Énfasis3 8" xfId="362" xr:uid="{00000000-0005-0000-0000-000047010000}"/>
    <cellStyle name="60% - Énfasis3 9" xfId="363" xr:uid="{00000000-0005-0000-0000-000048010000}"/>
    <cellStyle name="60% - Énfasis4 10" xfId="364" xr:uid="{00000000-0005-0000-0000-000049010000}"/>
    <cellStyle name="60% - Énfasis4 11" xfId="365" xr:uid="{00000000-0005-0000-0000-00004A010000}"/>
    <cellStyle name="60% - Énfasis4 12" xfId="366" xr:uid="{00000000-0005-0000-0000-00004B010000}"/>
    <cellStyle name="60% - Énfasis4 13" xfId="367" xr:uid="{00000000-0005-0000-0000-00004C010000}"/>
    <cellStyle name="60% - Énfasis4 14" xfId="368" xr:uid="{00000000-0005-0000-0000-00004D010000}"/>
    <cellStyle name="60% - Énfasis4 15" xfId="369" xr:uid="{00000000-0005-0000-0000-00004E010000}"/>
    <cellStyle name="60% - Énfasis4 16" xfId="370" xr:uid="{00000000-0005-0000-0000-00004F010000}"/>
    <cellStyle name="60% - Énfasis4 17" xfId="371" xr:uid="{00000000-0005-0000-0000-000050010000}"/>
    <cellStyle name="60% - Énfasis4 2" xfId="33" xr:uid="{00000000-0005-0000-0000-000051010000}"/>
    <cellStyle name="60% - Énfasis4 2 2" xfId="372" xr:uid="{00000000-0005-0000-0000-000052010000}"/>
    <cellStyle name="60% - Énfasis4 3" xfId="373" xr:uid="{00000000-0005-0000-0000-000053010000}"/>
    <cellStyle name="60% - Énfasis4 4" xfId="374" xr:uid="{00000000-0005-0000-0000-000054010000}"/>
    <cellStyle name="60% - Énfasis4 5" xfId="375" xr:uid="{00000000-0005-0000-0000-000055010000}"/>
    <cellStyle name="60% - Énfasis4 6" xfId="376" xr:uid="{00000000-0005-0000-0000-000056010000}"/>
    <cellStyle name="60% - Énfasis4 7" xfId="377" xr:uid="{00000000-0005-0000-0000-000057010000}"/>
    <cellStyle name="60% - Énfasis4 8" xfId="378" xr:uid="{00000000-0005-0000-0000-000058010000}"/>
    <cellStyle name="60% - Énfasis4 9" xfId="379" xr:uid="{00000000-0005-0000-0000-000059010000}"/>
    <cellStyle name="60% - Énfasis5 10" xfId="380" xr:uid="{00000000-0005-0000-0000-00005A010000}"/>
    <cellStyle name="60% - Énfasis5 11" xfId="381" xr:uid="{00000000-0005-0000-0000-00005B010000}"/>
    <cellStyle name="60% - Énfasis5 12" xfId="382" xr:uid="{00000000-0005-0000-0000-00005C010000}"/>
    <cellStyle name="60% - Énfasis5 13" xfId="383" xr:uid="{00000000-0005-0000-0000-00005D010000}"/>
    <cellStyle name="60% - Énfasis5 14" xfId="384" xr:uid="{00000000-0005-0000-0000-00005E010000}"/>
    <cellStyle name="60% - Énfasis5 15" xfId="385" xr:uid="{00000000-0005-0000-0000-00005F010000}"/>
    <cellStyle name="60% - Énfasis5 16" xfId="386" xr:uid="{00000000-0005-0000-0000-000060010000}"/>
    <cellStyle name="60% - Énfasis5 17" xfId="387" xr:uid="{00000000-0005-0000-0000-000061010000}"/>
    <cellStyle name="60% - Énfasis5 2" xfId="34" xr:uid="{00000000-0005-0000-0000-000062010000}"/>
    <cellStyle name="60% - Énfasis5 2 2" xfId="388" xr:uid="{00000000-0005-0000-0000-000063010000}"/>
    <cellStyle name="60% - Énfasis5 3" xfId="389" xr:uid="{00000000-0005-0000-0000-000064010000}"/>
    <cellStyle name="60% - Énfasis5 4" xfId="390" xr:uid="{00000000-0005-0000-0000-000065010000}"/>
    <cellStyle name="60% - Énfasis5 5" xfId="391" xr:uid="{00000000-0005-0000-0000-000066010000}"/>
    <cellStyle name="60% - Énfasis5 6" xfId="392" xr:uid="{00000000-0005-0000-0000-000067010000}"/>
    <cellStyle name="60% - Énfasis5 7" xfId="393" xr:uid="{00000000-0005-0000-0000-000068010000}"/>
    <cellStyle name="60% - Énfasis5 8" xfId="394" xr:uid="{00000000-0005-0000-0000-000069010000}"/>
    <cellStyle name="60% - Énfasis5 9" xfId="395" xr:uid="{00000000-0005-0000-0000-00006A010000}"/>
    <cellStyle name="60% - Énfasis6 10" xfId="396" xr:uid="{00000000-0005-0000-0000-00006B010000}"/>
    <cellStyle name="60% - Énfasis6 11" xfId="397" xr:uid="{00000000-0005-0000-0000-00006C010000}"/>
    <cellStyle name="60% - Énfasis6 12" xfId="398" xr:uid="{00000000-0005-0000-0000-00006D010000}"/>
    <cellStyle name="60% - Énfasis6 13" xfId="399" xr:uid="{00000000-0005-0000-0000-00006E010000}"/>
    <cellStyle name="60% - Énfasis6 14" xfId="400" xr:uid="{00000000-0005-0000-0000-00006F010000}"/>
    <cellStyle name="60% - Énfasis6 15" xfId="401" xr:uid="{00000000-0005-0000-0000-000070010000}"/>
    <cellStyle name="60% - Énfasis6 16" xfId="402" xr:uid="{00000000-0005-0000-0000-000071010000}"/>
    <cellStyle name="60% - Énfasis6 17" xfId="403" xr:uid="{00000000-0005-0000-0000-000072010000}"/>
    <cellStyle name="60% - Énfasis6 2" xfId="35" xr:uid="{00000000-0005-0000-0000-000073010000}"/>
    <cellStyle name="60% - Énfasis6 2 2" xfId="404" xr:uid="{00000000-0005-0000-0000-000074010000}"/>
    <cellStyle name="60% - Énfasis6 3" xfId="405" xr:uid="{00000000-0005-0000-0000-000075010000}"/>
    <cellStyle name="60% - Énfasis6 4" xfId="406" xr:uid="{00000000-0005-0000-0000-000076010000}"/>
    <cellStyle name="60% - Énfasis6 5" xfId="407" xr:uid="{00000000-0005-0000-0000-000077010000}"/>
    <cellStyle name="60% - Énfasis6 6" xfId="408" xr:uid="{00000000-0005-0000-0000-000078010000}"/>
    <cellStyle name="60% - Énfasis6 7" xfId="409" xr:uid="{00000000-0005-0000-0000-000079010000}"/>
    <cellStyle name="60% - Énfasis6 8" xfId="410" xr:uid="{00000000-0005-0000-0000-00007A010000}"/>
    <cellStyle name="60% - Énfasis6 9" xfId="411" xr:uid="{00000000-0005-0000-0000-00007B010000}"/>
    <cellStyle name="Accent1" xfId="10" builtinId="29" customBuiltin="1"/>
    <cellStyle name="Accent2" xfId="13" builtinId="33" customBuiltin="1"/>
    <cellStyle name="Accent3" xfId="16" builtinId="37" customBuiltin="1"/>
    <cellStyle name="Accent4" xfId="19" builtinId="41" customBuiltin="1"/>
    <cellStyle name="Accent5" xfId="22" builtinId="45" customBuiltin="1"/>
    <cellStyle name="Accent6" xfId="25" builtinId="49" customBuiltin="1"/>
    <cellStyle name="Bad" xfId="5" builtinId="27" customBuiltin="1"/>
    <cellStyle name="blp_column_header" xfId="36" xr:uid="{00000000-0005-0000-0000-00007C010000}"/>
    <cellStyle name="Buena 10" xfId="412" xr:uid="{00000000-0005-0000-0000-00007E010000}"/>
    <cellStyle name="Buena 11" xfId="413" xr:uid="{00000000-0005-0000-0000-00007F010000}"/>
    <cellStyle name="Buena 12" xfId="414" xr:uid="{00000000-0005-0000-0000-000080010000}"/>
    <cellStyle name="Buena 13" xfId="415" xr:uid="{00000000-0005-0000-0000-000081010000}"/>
    <cellStyle name="Buena 14" xfId="416" xr:uid="{00000000-0005-0000-0000-000082010000}"/>
    <cellStyle name="Buena 15" xfId="417" xr:uid="{00000000-0005-0000-0000-000083010000}"/>
    <cellStyle name="Buena 16" xfId="418" xr:uid="{00000000-0005-0000-0000-000084010000}"/>
    <cellStyle name="Buena 17" xfId="419" xr:uid="{00000000-0005-0000-0000-000085010000}"/>
    <cellStyle name="Buena 2" xfId="420" xr:uid="{00000000-0005-0000-0000-000086010000}"/>
    <cellStyle name="Buena 3" xfId="421" xr:uid="{00000000-0005-0000-0000-000087010000}"/>
    <cellStyle name="Buena 4" xfId="422" xr:uid="{00000000-0005-0000-0000-000088010000}"/>
    <cellStyle name="Buena 5" xfId="423" xr:uid="{00000000-0005-0000-0000-000089010000}"/>
    <cellStyle name="Buena 6" xfId="424" xr:uid="{00000000-0005-0000-0000-00008A010000}"/>
    <cellStyle name="Buena 7" xfId="425" xr:uid="{00000000-0005-0000-0000-00008B010000}"/>
    <cellStyle name="Buena 8" xfId="426" xr:uid="{00000000-0005-0000-0000-00008C010000}"/>
    <cellStyle name="Buena 9" xfId="427" xr:uid="{00000000-0005-0000-0000-00008D010000}"/>
    <cellStyle name="Calculation" xfId="7" builtinId="22" customBuiltin="1"/>
    <cellStyle name="Cálculo 10" xfId="428" xr:uid="{00000000-0005-0000-0000-00008F010000}"/>
    <cellStyle name="Cálculo 10 2" xfId="429" xr:uid="{00000000-0005-0000-0000-000090010000}"/>
    <cellStyle name="Cálculo 11" xfId="430" xr:uid="{00000000-0005-0000-0000-000091010000}"/>
    <cellStyle name="Cálculo 11 2" xfId="431" xr:uid="{00000000-0005-0000-0000-000092010000}"/>
    <cellStyle name="Cálculo 12" xfId="432" xr:uid="{00000000-0005-0000-0000-000093010000}"/>
    <cellStyle name="Cálculo 12 2" xfId="433" xr:uid="{00000000-0005-0000-0000-000094010000}"/>
    <cellStyle name="Cálculo 13" xfId="434" xr:uid="{00000000-0005-0000-0000-000095010000}"/>
    <cellStyle name="Cálculo 13 2" xfId="435" xr:uid="{00000000-0005-0000-0000-000096010000}"/>
    <cellStyle name="Cálculo 14" xfId="436" xr:uid="{00000000-0005-0000-0000-000097010000}"/>
    <cellStyle name="Cálculo 14 2" xfId="437" xr:uid="{00000000-0005-0000-0000-000098010000}"/>
    <cellStyle name="Cálculo 15" xfId="438" xr:uid="{00000000-0005-0000-0000-000099010000}"/>
    <cellStyle name="Cálculo 15 2" xfId="439" xr:uid="{00000000-0005-0000-0000-00009A010000}"/>
    <cellStyle name="Cálculo 16" xfId="440" xr:uid="{00000000-0005-0000-0000-00009B010000}"/>
    <cellStyle name="Cálculo 17" xfId="441" xr:uid="{00000000-0005-0000-0000-00009C010000}"/>
    <cellStyle name="Cálculo 18" xfId="442" xr:uid="{00000000-0005-0000-0000-00009D010000}"/>
    <cellStyle name="Cálculo 2" xfId="443" xr:uid="{00000000-0005-0000-0000-00009E010000}"/>
    <cellStyle name="Cálculo 2 2" xfId="444" xr:uid="{00000000-0005-0000-0000-00009F010000}"/>
    <cellStyle name="Cálculo 3" xfId="445" xr:uid="{00000000-0005-0000-0000-0000A0010000}"/>
    <cellStyle name="Cálculo 3 2" xfId="446" xr:uid="{00000000-0005-0000-0000-0000A1010000}"/>
    <cellStyle name="Cálculo 4" xfId="447" xr:uid="{00000000-0005-0000-0000-0000A2010000}"/>
    <cellStyle name="Cálculo 4 2" xfId="448" xr:uid="{00000000-0005-0000-0000-0000A3010000}"/>
    <cellStyle name="Cálculo 5" xfId="449" xr:uid="{00000000-0005-0000-0000-0000A4010000}"/>
    <cellStyle name="Cálculo 5 2" xfId="450" xr:uid="{00000000-0005-0000-0000-0000A5010000}"/>
    <cellStyle name="Cálculo 6" xfId="451" xr:uid="{00000000-0005-0000-0000-0000A6010000}"/>
    <cellStyle name="Cálculo 6 2" xfId="452" xr:uid="{00000000-0005-0000-0000-0000A7010000}"/>
    <cellStyle name="Cálculo 7" xfId="453" xr:uid="{00000000-0005-0000-0000-0000A8010000}"/>
    <cellStyle name="Cálculo 7 2" xfId="454" xr:uid="{00000000-0005-0000-0000-0000A9010000}"/>
    <cellStyle name="Cálculo 8" xfId="455" xr:uid="{00000000-0005-0000-0000-0000AA010000}"/>
    <cellStyle name="Cálculo 8 2" xfId="456" xr:uid="{00000000-0005-0000-0000-0000AB010000}"/>
    <cellStyle name="Cálculo 9" xfId="457" xr:uid="{00000000-0005-0000-0000-0000AC010000}"/>
    <cellStyle name="Cálculo 9 2" xfId="458" xr:uid="{00000000-0005-0000-0000-0000AD010000}"/>
    <cellStyle name="Celda de comprobación 10" xfId="459" xr:uid="{00000000-0005-0000-0000-0000AF010000}"/>
    <cellStyle name="Celda de comprobación 11" xfId="460" xr:uid="{00000000-0005-0000-0000-0000B0010000}"/>
    <cellStyle name="Celda de comprobación 12" xfId="461" xr:uid="{00000000-0005-0000-0000-0000B1010000}"/>
    <cellStyle name="Celda de comprobación 13" xfId="462" xr:uid="{00000000-0005-0000-0000-0000B2010000}"/>
    <cellStyle name="Celda de comprobación 14" xfId="463" xr:uid="{00000000-0005-0000-0000-0000B3010000}"/>
    <cellStyle name="Celda de comprobación 15" xfId="464" xr:uid="{00000000-0005-0000-0000-0000B4010000}"/>
    <cellStyle name="Celda de comprobación 16" xfId="465" xr:uid="{00000000-0005-0000-0000-0000B5010000}"/>
    <cellStyle name="Celda de comprobación 17" xfId="466" xr:uid="{00000000-0005-0000-0000-0000B6010000}"/>
    <cellStyle name="Celda de comprobación 2" xfId="467" xr:uid="{00000000-0005-0000-0000-0000B7010000}"/>
    <cellStyle name="Celda de comprobación 3" xfId="468" xr:uid="{00000000-0005-0000-0000-0000B8010000}"/>
    <cellStyle name="Celda de comprobación 4" xfId="469" xr:uid="{00000000-0005-0000-0000-0000B9010000}"/>
    <cellStyle name="Celda de comprobación 5" xfId="470" xr:uid="{00000000-0005-0000-0000-0000BA010000}"/>
    <cellStyle name="Celda de comprobación 6" xfId="471" xr:uid="{00000000-0005-0000-0000-0000BB010000}"/>
    <cellStyle name="Celda de comprobación 7" xfId="472" xr:uid="{00000000-0005-0000-0000-0000BC010000}"/>
    <cellStyle name="Celda de comprobación 8" xfId="473" xr:uid="{00000000-0005-0000-0000-0000BD010000}"/>
    <cellStyle name="Celda de comprobación 9" xfId="474" xr:uid="{00000000-0005-0000-0000-0000BE010000}"/>
    <cellStyle name="Celda vinculada 10" xfId="475" xr:uid="{00000000-0005-0000-0000-0000C0010000}"/>
    <cellStyle name="Celda vinculada 11" xfId="476" xr:uid="{00000000-0005-0000-0000-0000C1010000}"/>
    <cellStyle name="Celda vinculada 12" xfId="477" xr:uid="{00000000-0005-0000-0000-0000C2010000}"/>
    <cellStyle name="Celda vinculada 13" xfId="478" xr:uid="{00000000-0005-0000-0000-0000C3010000}"/>
    <cellStyle name="Celda vinculada 14" xfId="479" xr:uid="{00000000-0005-0000-0000-0000C4010000}"/>
    <cellStyle name="Celda vinculada 15" xfId="480" xr:uid="{00000000-0005-0000-0000-0000C5010000}"/>
    <cellStyle name="Celda vinculada 16" xfId="481" xr:uid="{00000000-0005-0000-0000-0000C6010000}"/>
    <cellStyle name="Celda vinculada 17" xfId="482" xr:uid="{00000000-0005-0000-0000-0000C7010000}"/>
    <cellStyle name="Celda vinculada 2" xfId="483" xr:uid="{00000000-0005-0000-0000-0000C8010000}"/>
    <cellStyle name="Celda vinculada 3" xfId="484" xr:uid="{00000000-0005-0000-0000-0000C9010000}"/>
    <cellStyle name="Celda vinculada 4" xfId="485" xr:uid="{00000000-0005-0000-0000-0000CA010000}"/>
    <cellStyle name="Celda vinculada 5" xfId="486" xr:uid="{00000000-0005-0000-0000-0000CB010000}"/>
    <cellStyle name="Celda vinculada 6" xfId="487" xr:uid="{00000000-0005-0000-0000-0000CC010000}"/>
    <cellStyle name="Celda vinculada 7" xfId="488" xr:uid="{00000000-0005-0000-0000-0000CD010000}"/>
    <cellStyle name="Celda vinculada 8" xfId="489" xr:uid="{00000000-0005-0000-0000-0000CE010000}"/>
    <cellStyle name="Celda vinculada 9" xfId="490" xr:uid="{00000000-0005-0000-0000-0000CF010000}"/>
    <cellStyle name="Check Cell" xfId="491" builtinId="23" customBuiltin="1"/>
    <cellStyle name="Check Cell 2" xfId="492" xr:uid="{00000000-0005-0000-0000-0000D0010000}"/>
    <cellStyle name="Comma" xfId="46" builtinId="3"/>
    <cellStyle name="Comma 2" xfId="493" xr:uid="{00000000-0005-0000-0000-0000D2010000}"/>
    <cellStyle name="Comma 2 2" xfId="494" xr:uid="{00000000-0005-0000-0000-0000D3010000}"/>
    <cellStyle name="Comma 3" xfId="495" xr:uid="{00000000-0005-0000-0000-0000D4010000}"/>
    <cellStyle name="Comma 4" xfId="496" xr:uid="{00000000-0005-0000-0000-0000D5010000}"/>
    <cellStyle name="Encabezado 4 10" xfId="497" xr:uid="{00000000-0005-0000-0000-0000DB010000}"/>
    <cellStyle name="Encabezado 4 11" xfId="498" xr:uid="{00000000-0005-0000-0000-0000DC010000}"/>
    <cellStyle name="Encabezado 4 12" xfId="499" xr:uid="{00000000-0005-0000-0000-0000DD010000}"/>
    <cellStyle name="Encabezado 4 13" xfId="500" xr:uid="{00000000-0005-0000-0000-0000DE010000}"/>
    <cellStyle name="Encabezado 4 14" xfId="501" xr:uid="{00000000-0005-0000-0000-0000DF010000}"/>
    <cellStyle name="Encabezado 4 15" xfId="502" xr:uid="{00000000-0005-0000-0000-0000E0010000}"/>
    <cellStyle name="Encabezado 4 16" xfId="503" xr:uid="{00000000-0005-0000-0000-0000E1010000}"/>
    <cellStyle name="Encabezado 4 17" xfId="504" xr:uid="{00000000-0005-0000-0000-0000E2010000}"/>
    <cellStyle name="Encabezado 4 2" xfId="505" xr:uid="{00000000-0005-0000-0000-0000E3010000}"/>
    <cellStyle name="Encabezado 4 3" xfId="506" xr:uid="{00000000-0005-0000-0000-0000E4010000}"/>
    <cellStyle name="Encabezado 4 4" xfId="507" xr:uid="{00000000-0005-0000-0000-0000E5010000}"/>
    <cellStyle name="Encabezado 4 5" xfId="508" xr:uid="{00000000-0005-0000-0000-0000E6010000}"/>
    <cellStyle name="Encabezado 4 6" xfId="509" xr:uid="{00000000-0005-0000-0000-0000E7010000}"/>
    <cellStyle name="Encabezado 4 7" xfId="510" xr:uid="{00000000-0005-0000-0000-0000E8010000}"/>
    <cellStyle name="Encabezado 4 8" xfId="511" xr:uid="{00000000-0005-0000-0000-0000E9010000}"/>
    <cellStyle name="Encabezado 4 9" xfId="512" xr:uid="{00000000-0005-0000-0000-0000EA010000}"/>
    <cellStyle name="Énfasis1 10" xfId="513" xr:uid="{00000000-0005-0000-0000-0000EC010000}"/>
    <cellStyle name="Énfasis1 11" xfId="514" xr:uid="{00000000-0005-0000-0000-0000ED010000}"/>
    <cellStyle name="Énfasis1 12" xfId="515" xr:uid="{00000000-0005-0000-0000-0000EE010000}"/>
    <cellStyle name="Énfasis1 13" xfId="516" xr:uid="{00000000-0005-0000-0000-0000EF010000}"/>
    <cellStyle name="Énfasis1 14" xfId="517" xr:uid="{00000000-0005-0000-0000-0000F0010000}"/>
    <cellStyle name="Énfasis1 15" xfId="518" xr:uid="{00000000-0005-0000-0000-0000F1010000}"/>
    <cellStyle name="Énfasis1 16" xfId="519" xr:uid="{00000000-0005-0000-0000-0000F2010000}"/>
    <cellStyle name="Énfasis1 17" xfId="520" xr:uid="{00000000-0005-0000-0000-0000F3010000}"/>
    <cellStyle name="Énfasis1 2" xfId="521" xr:uid="{00000000-0005-0000-0000-0000F4010000}"/>
    <cellStyle name="Énfasis1 3" xfId="522" xr:uid="{00000000-0005-0000-0000-0000F5010000}"/>
    <cellStyle name="Énfasis1 4" xfId="523" xr:uid="{00000000-0005-0000-0000-0000F6010000}"/>
    <cellStyle name="Énfasis1 5" xfId="524" xr:uid="{00000000-0005-0000-0000-0000F7010000}"/>
    <cellStyle name="Énfasis1 6" xfId="525" xr:uid="{00000000-0005-0000-0000-0000F8010000}"/>
    <cellStyle name="Énfasis1 7" xfId="526" xr:uid="{00000000-0005-0000-0000-0000F9010000}"/>
    <cellStyle name="Énfasis1 8" xfId="527" xr:uid="{00000000-0005-0000-0000-0000FA010000}"/>
    <cellStyle name="Énfasis1 9" xfId="528" xr:uid="{00000000-0005-0000-0000-0000FB010000}"/>
    <cellStyle name="Énfasis2 10" xfId="529" xr:uid="{00000000-0005-0000-0000-0000FD010000}"/>
    <cellStyle name="Énfasis2 11" xfId="530" xr:uid="{00000000-0005-0000-0000-0000FE010000}"/>
    <cellStyle name="Énfasis2 12" xfId="531" xr:uid="{00000000-0005-0000-0000-0000FF010000}"/>
    <cellStyle name="Énfasis2 13" xfId="532" xr:uid="{00000000-0005-0000-0000-000000020000}"/>
    <cellStyle name="Énfasis2 14" xfId="533" xr:uid="{00000000-0005-0000-0000-000001020000}"/>
    <cellStyle name="Énfasis2 15" xfId="534" xr:uid="{00000000-0005-0000-0000-000002020000}"/>
    <cellStyle name="Énfasis2 16" xfId="535" xr:uid="{00000000-0005-0000-0000-000003020000}"/>
    <cellStyle name="Énfasis2 17" xfId="536" xr:uid="{00000000-0005-0000-0000-000004020000}"/>
    <cellStyle name="Énfasis2 2" xfId="537" xr:uid="{00000000-0005-0000-0000-000005020000}"/>
    <cellStyle name="Énfasis2 3" xfId="538" xr:uid="{00000000-0005-0000-0000-000006020000}"/>
    <cellStyle name="Énfasis2 4" xfId="539" xr:uid="{00000000-0005-0000-0000-000007020000}"/>
    <cellStyle name="Énfasis2 5" xfId="540" xr:uid="{00000000-0005-0000-0000-000008020000}"/>
    <cellStyle name="Énfasis2 6" xfId="541" xr:uid="{00000000-0005-0000-0000-000009020000}"/>
    <cellStyle name="Énfasis2 7" xfId="542" xr:uid="{00000000-0005-0000-0000-00000A020000}"/>
    <cellStyle name="Énfasis2 8" xfId="543" xr:uid="{00000000-0005-0000-0000-00000B020000}"/>
    <cellStyle name="Énfasis2 9" xfId="544" xr:uid="{00000000-0005-0000-0000-00000C020000}"/>
    <cellStyle name="Énfasis3 10" xfId="545" xr:uid="{00000000-0005-0000-0000-00000E020000}"/>
    <cellStyle name="Énfasis3 11" xfId="546" xr:uid="{00000000-0005-0000-0000-00000F020000}"/>
    <cellStyle name="Énfasis3 12" xfId="547" xr:uid="{00000000-0005-0000-0000-000010020000}"/>
    <cellStyle name="Énfasis3 13" xfId="548" xr:uid="{00000000-0005-0000-0000-000011020000}"/>
    <cellStyle name="Énfasis3 14" xfId="549" xr:uid="{00000000-0005-0000-0000-000012020000}"/>
    <cellStyle name="Énfasis3 15" xfId="550" xr:uid="{00000000-0005-0000-0000-000013020000}"/>
    <cellStyle name="Énfasis3 16" xfId="551" xr:uid="{00000000-0005-0000-0000-000014020000}"/>
    <cellStyle name="Énfasis3 17" xfId="552" xr:uid="{00000000-0005-0000-0000-000015020000}"/>
    <cellStyle name="Énfasis3 2" xfId="553" xr:uid="{00000000-0005-0000-0000-000016020000}"/>
    <cellStyle name="Énfasis3 3" xfId="554" xr:uid="{00000000-0005-0000-0000-000017020000}"/>
    <cellStyle name="Énfasis3 4" xfId="555" xr:uid="{00000000-0005-0000-0000-000018020000}"/>
    <cellStyle name="Énfasis3 5" xfId="556" xr:uid="{00000000-0005-0000-0000-000019020000}"/>
    <cellStyle name="Énfasis3 6" xfId="557" xr:uid="{00000000-0005-0000-0000-00001A020000}"/>
    <cellStyle name="Énfasis3 7" xfId="558" xr:uid="{00000000-0005-0000-0000-00001B020000}"/>
    <cellStyle name="Énfasis3 8" xfId="559" xr:uid="{00000000-0005-0000-0000-00001C020000}"/>
    <cellStyle name="Énfasis3 9" xfId="560" xr:uid="{00000000-0005-0000-0000-00001D020000}"/>
    <cellStyle name="Énfasis4 10" xfId="561" xr:uid="{00000000-0005-0000-0000-00001F020000}"/>
    <cellStyle name="Énfasis4 11" xfId="562" xr:uid="{00000000-0005-0000-0000-000020020000}"/>
    <cellStyle name="Énfasis4 12" xfId="563" xr:uid="{00000000-0005-0000-0000-000021020000}"/>
    <cellStyle name="Énfasis4 13" xfId="564" xr:uid="{00000000-0005-0000-0000-000022020000}"/>
    <cellStyle name="Énfasis4 14" xfId="565" xr:uid="{00000000-0005-0000-0000-000023020000}"/>
    <cellStyle name="Énfasis4 15" xfId="566" xr:uid="{00000000-0005-0000-0000-000024020000}"/>
    <cellStyle name="Énfasis4 16" xfId="567" xr:uid="{00000000-0005-0000-0000-000025020000}"/>
    <cellStyle name="Énfasis4 17" xfId="568" xr:uid="{00000000-0005-0000-0000-000026020000}"/>
    <cellStyle name="Énfasis4 2" xfId="569" xr:uid="{00000000-0005-0000-0000-000027020000}"/>
    <cellStyle name="Énfasis4 3" xfId="570" xr:uid="{00000000-0005-0000-0000-000028020000}"/>
    <cellStyle name="Énfasis4 4" xfId="571" xr:uid="{00000000-0005-0000-0000-000029020000}"/>
    <cellStyle name="Énfasis4 5" xfId="572" xr:uid="{00000000-0005-0000-0000-00002A020000}"/>
    <cellStyle name="Énfasis4 6" xfId="573" xr:uid="{00000000-0005-0000-0000-00002B020000}"/>
    <cellStyle name="Énfasis4 7" xfId="574" xr:uid="{00000000-0005-0000-0000-00002C020000}"/>
    <cellStyle name="Énfasis4 8" xfId="575" xr:uid="{00000000-0005-0000-0000-00002D020000}"/>
    <cellStyle name="Énfasis4 9" xfId="576" xr:uid="{00000000-0005-0000-0000-00002E020000}"/>
    <cellStyle name="Énfasis5 10" xfId="577" xr:uid="{00000000-0005-0000-0000-000030020000}"/>
    <cellStyle name="Énfasis5 11" xfId="578" xr:uid="{00000000-0005-0000-0000-000031020000}"/>
    <cellStyle name="Énfasis5 12" xfId="579" xr:uid="{00000000-0005-0000-0000-000032020000}"/>
    <cellStyle name="Énfasis5 13" xfId="580" xr:uid="{00000000-0005-0000-0000-000033020000}"/>
    <cellStyle name="Énfasis5 14" xfId="581" xr:uid="{00000000-0005-0000-0000-000034020000}"/>
    <cellStyle name="Énfasis5 15" xfId="582" xr:uid="{00000000-0005-0000-0000-000035020000}"/>
    <cellStyle name="Énfasis5 16" xfId="583" xr:uid="{00000000-0005-0000-0000-000036020000}"/>
    <cellStyle name="Énfasis5 17" xfId="584" xr:uid="{00000000-0005-0000-0000-000037020000}"/>
    <cellStyle name="Énfasis5 2" xfId="585" xr:uid="{00000000-0005-0000-0000-000038020000}"/>
    <cellStyle name="Énfasis5 3" xfId="586" xr:uid="{00000000-0005-0000-0000-000039020000}"/>
    <cellStyle name="Énfasis5 4" xfId="587" xr:uid="{00000000-0005-0000-0000-00003A020000}"/>
    <cellStyle name="Énfasis5 5" xfId="588" xr:uid="{00000000-0005-0000-0000-00003B020000}"/>
    <cellStyle name="Énfasis5 6" xfId="589" xr:uid="{00000000-0005-0000-0000-00003C020000}"/>
    <cellStyle name="Énfasis5 7" xfId="590" xr:uid="{00000000-0005-0000-0000-00003D020000}"/>
    <cellStyle name="Énfasis5 8" xfId="591" xr:uid="{00000000-0005-0000-0000-00003E020000}"/>
    <cellStyle name="Énfasis5 9" xfId="592" xr:uid="{00000000-0005-0000-0000-00003F020000}"/>
    <cellStyle name="Énfasis6 10" xfId="593" xr:uid="{00000000-0005-0000-0000-000041020000}"/>
    <cellStyle name="Énfasis6 11" xfId="594" xr:uid="{00000000-0005-0000-0000-000042020000}"/>
    <cellStyle name="Énfasis6 12" xfId="595" xr:uid="{00000000-0005-0000-0000-000043020000}"/>
    <cellStyle name="Énfasis6 13" xfId="596" xr:uid="{00000000-0005-0000-0000-000044020000}"/>
    <cellStyle name="Énfasis6 14" xfId="597" xr:uid="{00000000-0005-0000-0000-000045020000}"/>
    <cellStyle name="Énfasis6 15" xfId="598" xr:uid="{00000000-0005-0000-0000-000046020000}"/>
    <cellStyle name="Énfasis6 16" xfId="599" xr:uid="{00000000-0005-0000-0000-000047020000}"/>
    <cellStyle name="Énfasis6 17" xfId="600" xr:uid="{00000000-0005-0000-0000-000048020000}"/>
    <cellStyle name="Énfasis6 2" xfId="601" xr:uid="{00000000-0005-0000-0000-000049020000}"/>
    <cellStyle name="Énfasis6 3" xfId="602" xr:uid="{00000000-0005-0000-0000-00004A020000}"/>
    <cellStyle name="Énfasis6 4" xfId="603" xr:uid="{00000000-0005-0000-0000-00004B020000}"/>
    <cellStyle name="Énfasis6 5" xfId="604" xr:uid="{00000000-0005-0000-0000-00004C020000}"/>
    <cellStyle name="Énfasis6 6" xfId="605" xr:uid="{00000000-0005-0000-0000-00004D020000}"/>
    <cellStyle name="Énfasis6 7" xfId="606" xr:uid="{00000000-0005-0000-0000-00004E020000}"/>
    <cellStyle name="Énfasis6 8" xfId="607" xr:uid="{00000000-0005-0000-0000-00004F020000}"/>
    <cellStyle name="Énfasis6 9" xfId="608" xr:uid="{00000000-0005-0000-0000-000050020000}"/>
    <cellStyle name="Entrada 10" xfId="609" xr:uid="{00000000-0005-0000-0000-000052020000}"/>
    <cellStyle name="Entrada 10 2" xfId="610" xr:uid="{00000000-0005-0000-0000-000053020000}"/>
    <cellStyle name="Entrada 11" xfId="611" xr:uid="{00000000-0005-0000-0000-000054020000}"/>
    <cellStyle name="Entrada 11 2" xfId="612" xr:uid="{00000000-0005-0000-0000-000055020000}"/>
    <cellStyle name="Entrada 12" xfId="613" xr:uid="{00000000-0005-0000-0000-000056020000}"/>
    <cellStyle name="Entrada 12 2" xfId="614" xr:uid="{00000000-0005-0000-0000-000057020000}"/>
    <cellStyle name="Entrada 13" xfId="615" xr:uid="{00000000-0005-0000-0000-000058020000}"/>
    <cellStyle name="Entrada 13 2" xfId="616" xr:uid="{00000000-0005-0000-0000-000059020000}"/>
    <cellStyle name="Entrada 14" xfId="617" xr:uid="{00000000-0005-0000-0000-00005A020000}"/>
    <cellStyle name="Entrada 14 2" xfId="618" xr:uid="{00000000-0005-0000-0000-00005B020000}"/>
    <cellStyle name="Entrada 15" xfId="619" xr:uid="{00000000-0005-0000-0000-00005C020000}"/>
    <cellStyle name="Entrada 15 2" xfId="620" xr:uid="{00000000-0005-0000-0000-00005D020000}"/>
    <cellStyle name="Entrada 16" xfId="621" xr:uid="{00000000-0005-0000-0000-00005E020000}"/>
    <cellStyle name="Entrada 17" xfId="622" xr:uid="{00000000-0005-0000-0000-00005F020000}"/>
    <cellStyle name="Entrada 18" xfId="623" xr:uid="{00000000-0005-0000-0000-000060020000}"/>
    <cellStyle name="Entrada 2" xfId="624" xr:uid="{00000000-0005-0000-0000-000061020000}"/>
    <cellStyle name="Entrada 2 2" xfId="625" xr:uid="{00000000-0005-0000-0000-000062020000}"/>
    <cellStyle name="Entrada 3" xfId="626" xr:uid="{00000000-0005-0000-0000-000063020000}"/>
    <cellStyle name="Entrada 3 2" xfId="627" xr:uid="{00000000-0005-0000-0000-000064020000}"/>
    <cellStyle name="Entrada 4" xfId="628" xr:uid="{00000000-0005-0000-0000-000065020000}"/>
    <cellStyle name="Entrada 4 2" xfId="629" xr:uid="{00000000-0005-0000-0000-000066020000}"/>
    <cellStyle name="Entrada 5" xfId="630" xr:uid="{00000000-0005-0000-0000-000067020000}"/>
    <cellStyle name="Entrada 5 2" xfId="631" xr:uid="{00000000-0005-0000-0000-000068020000}"/>
    <cellStyle name="Entrada 6" xfId="632" xr:uid="{00000000-0005-0000-0000-000069020000}"/>
    <cellStyle name="Entrada 6 2" xfId="633" xr:uid="{00000000-0005-0000-0000-00006A020000}"/>
    <cellStyle name="Entrada 7" xfId="634" xr:uid="{00000000-0005-0000-0000-00006B020000}"/>
    <cellStyle name="Entrada 7 2" xfId="635" xr:uid="{00000000-0005-0000-0000-00006C020000}"/>
    <cellStyle name="Entrada 8" xfId="636" xr:uid="{00000000-0005-0000-0000-00006D020000}"/>
    <cellStyle name="Entrada 8 2" xfId="637" xr:uid="{00000000-0005-0000-0000-00006E020000}"/>
    <cellStyle name="Entrada 9" xfId="638" xr:uid="{00000000-0005-0000-0000-00006F020000}"/>
    <cellStyle name="Entrada 9 2" xfId="639" xr:uid="{00000000-0005-0000-0000-000070020000}"/>
    <cellStyle name="Euro" xfId="640" xr:uid="{00000000-0005-0000-0000-000071020000}"/>
    <cellStyle name="Euro 2" xfId="641" xr:uid="{00000000-0005-0000-0000-000072020000}"/>
    <cellStyle name="Euro_Boletín Diario" xfId="642" xr:uid="{00000000-0005-0000-0000-000073020000}"/>
    <cellStyle name="Explanatory Text" xfId="8" builtinId="53" customBuiltin="1"/>
    <cellStyle name="Good" xfId="643" builtinId="26" customBuiltin="1"/>
    <cellStyle name="Good 2" xfId="644" xr:uid="{00000000-0005-0000-0000-000074020000}"/>
    <cellStyle name="Heading 1" xfId="2" builtinId="16" customBuiltin="1"/>
    <cellStyle name="Heading 2" xfId="3" builtinId="17" customBuiltin="1"/>
    <cellStyle name="Heading 3" xfId="4" builtinId="18" customBuiltin="1"/>
    <cellStyle name="Heading 4" xfId="645" builtinId="19" customBuiltin="1"/>
    <cellStyle name="Heading 4 2" xfId="646" xr:uid="{00000000-0005-0000-0000-000075020000}"/>
    <cellStyle name="Hyperlink" xfId="28" builtinId="8"/>
    <cellStyle name="Incorrecto 10" xfId="647" xr:uid="{00000000-0005-0000-0000-000078020000}"/>
    <cellStyle name="Incorrecto 11" xfId="648" xr:uid="{00000000-0005-0000-0000-000079020000}"/>
    <cellStyle name="Incorrecto 12" xfId="649" xr:uid="{00000000-0005-0000-0000-00007A020000}"/>
    <cellStyle name="Incorrecto 13" xfId="650" xr:uid="{00000000-0005-0000-0000-00007B020000}"/>
    <cellStyle name="Incorrecto 14" xfId="651" xr:uid="{00000000-0005-0000-0000-00007C020000}"/>
    <cellStyle name="Incorrecto 15" xfId="652" xr:uid="{00000000-0005-0000-0000-00007D020000}"/>
    <cellStyle name="Incorrecto 16" xfId="653" xr:uid="{00000000-0005-0000-0000-00007E020000}"/>
    <cellStyle name="Incorrecto 17" xfId="654" xr:uid="{00000000-0005-0000-0000-00007F020000}"/>
    <cellStyle name="Incorrecto 2" xfId="655" xr:uid="{00000000-0005-0000-0000-000080020000}"/>
    <cellStyle name="Incorrecto 3" xfId="656" xr:uid="{00000000-0005-0000-0000-000081020000}"/>
    <cellStyle name="Incorrecto 4" xfId="657" xr:uid="{00000000-0005-0000-0000-000082020000}"/>
    <cellStyle name="Incorrecto 5" xfId="658" xr:uid="{00000000-0005-0000-0000-000083020000}"/>
    <cellStyle name="Incorrecto 6" xfId="659" xr:uid="{00000000-0005-0000-0000-000084020000}"/>
    <cellStyle name="Incorrecto 7" xfId="660" xr:uid="{00000000-0005-0000-0000-000085020000}"/>
    <cellStyle name="Incorrecto 8" xfId="661" xr:uid="{00000000-0005-0000-0000-000086020000}"/>
    <cellStyle name="Incorrecto 9" xfId="662" xr:uid="{00000000-0005-0000-0000-000087020000}"/>
    <cellStyle name="Input" xfId="663" builtinId="20" customBuiltin="1"/>
    <cellStyle name="Input 2" xfId="664" xr:uid="{00000000-0005-0000-0000-000088020000}"/>
    <cellStyle name="Input 2 2" xfId="665" xr:uid="{00000000-0005-0000-0000-000089020000}"/>
    <cellStyle name="Input 3" xfId="666" xr:uid="{00000000-0005-0000-0000-00008A020000}"/>
    <cellStyle name="Linked Cell" xfId="667" builtinId="24" customBuiltin="1"/>
    <cellStyle name="Linked Cell 2" xfId="668" xr:uid="{00000000-0005-0000-0000-00008B020000}"/>
    <cellStyle name="Millares 10" xfId="669" xr:uid="{00000000-0005-0000-0000-00008D020000}"/>
    <cellStyle name="Millares 10 2" xfId="670" xr:uid="{00000000-0005-0000-0000-00008E020000}"/>
    <cellStyle name="Millares 10 2 2" xfId="671" xr:uid="{00000000-0005-0000-0000-00008F020000}"/>
    <cellStyle name="Millares 10 2 2 2" xfId="672" xr:uid="{00000000-0005-0000-0000-000090020000}"/>
    <cellStyle name="Millares 10 2 2 2 2" xfId="673" xr:uid="{00000000-0005-0000-0000-000091020000}"/>
    <cellStyle name="Millares 10 2 2 2 3" xfId="674" xr:uid="{00000000-0005-0000-0000-000092020000}"/>
    <cellStyle name="Millares 10 2 2 2 4" xfId="675" xr:uid="{00000000-0005-0000-0000-000093020000}"/>
    <cellStyle name="Millares 10 2 2 3" xfId="676" xr:uid="{00000000-0005-0000-0000-000094020000}"/>
    <cellStyle name="Millares 10 2 2 4" xfId="677" xr:uid="{00000000-0005-0000-0000-000095020000}"/>
    <cellStyle name="Millares 10 2 2 5" xfId="678" xr:uid="{00000000-0005-0000-0000-000096020000}"/>
    <cellStyle name="Millares 10 2 3" xfId="679" xr:uid="{00000000-0005-0000-0000-000097020000}"/>
    <cellStyle name="Millares 10 2 3 2" xfId="680" xr:uid="{00000000-0005-0000-0000-000098020000}"/>
    <cellStyle name="Millares 10 2 3 3" xfId="681" xr:uid="{00000000-0005-0000-0000-000099020000}"/>
    <cellStyle name="Millares 10 2 3 4" xfId="682" xr:uid="{00000000-0005-0000-0000-00009A020000}"/>
    <cellStyle name="Millares 10 2 4" xfId="683" xr:uid="{00000000-0005-0000-0000-00009B020000}"/>
    <cellStyle name="Millares 10 2 5" xfId="684" xr:uid="{00000000-0005-0000-0000-00009C020000}"/>
    <cellStyle name="Millares 10 2 6" xfId="685" xr:uid="{00000000-0005-0000-0000-00009D020000}"/>
    <cellStyle name="Millares 10 3" xfId="686" xr:uid="{00000000-0005-0000-0000-00009E020000}"/>
    <cellStyle name="Millares 10 3 2" xfId="687" xr:uid="{00000000-0005-0000-0000-00009F020000}"/>
    <cellStyle name="Millares 10 4" xfId="688" xr:uid="{00000000-0005-0000-0000-0000A0020000}"/>
    <cellStyle name="Millares 10 5" xfId="689" xr:uid="{00000000-0005-0000-0000-0000A1020000}"/>
    <cellStyle name="Millares 10 6" xfId="690" xr:uid="{00000000-0005-0000-0000-0000A2020000}"/>
    <cellStyle name="Millares 11" xfId="691" xr:uid="{00000000-0005-0000-0000-0000A3020000}"/>
    <cellStyle name="Millares 11 2" xfId="692" xr:uid="{00000000-0005-0000-0000-0000A4020000}"/>
    <cellStyle name="Millares 11 2 2" xfId="693" xr:uid="{00000000-0005-0000-0000-0000A5020000}"/>
    <cellStyle name="Millares 11 2 2 2" xfId="694" xr:uid="{00000000-0005-0000-0000-0000A6020000}"/>
    <cellStyle name="Millares 11 2 2 2 2" xfId="695" xr:uid="{00000000-0005-0000-0000-0000A7020000}"/>
    <cellStyle name="Millares 11 2 2 2 3" xfId="696" xr:uid="{00000000-0005-0000-0000-0000A8020000}"/>
    <cellStyle name="Millares 11 2 2 2 4" xfId="697" xr:uid="{00000000-0005-0000-0000-0000A9020000}"/>
    <cellStyle name="Millares 11 2 2 3" xfId="698" xr:uid="{00000000-0005-0000-0000-0000AA020000}"/>
    <cellStyle name="Millares 11 2 2 4" xfId="699" xr:uid="{00000000-0005-0000-0000-0000AB020000}"/>
    <cellStyle name="Millares 11 2 2 5" xfId="700" xr:uid="{00000000-0005-0000-0000-0000AC020000}"/>
    <cellStyle name="Millares 11 2 3" xfId="701" xr:uid="{00000000-0005-0000-0000-0000AD020000}"/>
    <cellStyle name="Millares 11 2 3 2" xfId="702" xr:uid="{00000000-0005-0000-0000-0000AE020000}"/>
    <cellStyle name="Millares 11 2 3 3" xfId="703" xr:uid="{00000000-0005-0000-0000-0000AF020000}"/>
    <cellStyle name="Millares 11 2 3 4" xfId="704" xr:uid="{00000000-0005-0000-0000-0000B0020000}"/>
    <cellStyle name="Millares 11 2 4" xfId="705" xr:uid="{00000000-0005-0000-0000-0000B1020000}"/>
    <cellStyle name="Millares 11 2 5" xfId="706" xr:uid="{00000000-0005-0000-0000-0000B2020000}"/>
    <cellStyle name="Millares 11 2 6" xfId="707" xr:uid="{00000000-0005-0000-0000-0000B3020000}"/>
    <cellStyle name="Millares 11 3" xfId="708" xr:uid="{00000000-0005-0000-0000-0000B4020000}"/>
    <cellStyle name="Millares 12" xfId="709" xr:uid="{00000000-0005-0000-0000-0000B5020000}"/>
    <cellStyle name="Millares 12 2" xfId="710" xr:uid="{00000000-0005-0000-0000-0000B6020000}"/>
    <cellStyle name="Millares 12 2 2" xfId="711" xr:uid="{00000000-0005-0000-0000-0000B7020000}"/>
    <cellStyle name="Millares 12 2 2 2" xfId="712" xr:uid="{00000000-0005-0000-0000-0000B8020000}"/>
    <cellStyle name="Millares 12 2 2 2 2" xfId="713" xr:uid="{00000000-0005-0000-0000-0000B9020000}"/>
    <cellStyle name="Millares 12 2 2 2 3" xfId="714" xr:uid="{00000000-0005-0000-0000-0000BA020000}"/>
    <cellStyle name="Millares 12 2 2 2 4" xfId="715" xr:uid="{00000000-0005-0000-0000-0000BB020000}"/>
    <cellStyle name="Millares 12 2 2 3" xfId="716" xr:uid="{00000000-0005-0000-0000-0000BC020000}"/>
    <cellStyle name="Millares 12 2 2 4" xfId="717" xr:uid="{00000000-0005-0000-0000-0000BD020000}"/>
    <cellStyle name="Millares 12 2 2 5" xfId="718" xr:uid="{00000000-0005-0000-0000-0000BE020000}"/>
    <cellStyle name="Millares 12 2 3" xfId="719" xr:uid="{00000000-0005-0000-0000-0000BF020000}"/>
    <cellStyle name="Millares 12 2 3 2" xfId="720" xr:uid="{00000000-0005-0000-0000-0000C0020000}"/>
    <cellStyle name="Millares 12 2 3 3" xfId="721" xr:uid="{00000000-0005-0000-0000-0000C1020000}"/>
    <cellStyle name="Millares 12 2 3 4" xfId="722" xr:uid="{00000000-0005-0000-0000-0000C2020000}"/>
    <cellStyle name="Millares 12 2 4" xfId="723" xr:uid="{00000000-0005-0000-0000-0000C3020000}"/>
    <cellStyle name="Millares 12 2 5" xfId="724" xr:uid="{00000000-0005-0000-0000-0000C4020000}"/>
    <cellStyle name="Millares 12 2 6" xfId="725" xr:uid="{00000000-0005-0000-0000-0000C5020000}"/>
    <cellStyle name="Millares 12 3" xfId="726" xr:uid="{00000000-0005-0000-0000-0000C6020000}"/>
    <cellStyle name="Millares 13" xfId="727" xr:uid="{00000000-0005-0000-0000-0000C7020000}"/>
    <cellStyle name="Millares 13 2" xfId="728" xr:uid="{00000000-0005-0000-0000-0000C8020000}"/>
    <cellStyle name="Millares 13 2 2" xfId="729" xr:uid="{00000000-0005-0000-0000-0000C9020000}"/>
    <cellStyle name="Millares 13 2 2 2" xfId="730" xr:uid="{00000000-0005-0000-0000-0000CA020000}"/>
    <cellStyle name="Millares 13 2 2 3" xfId="731" xr:uid="{00000000-0005-0000-0000-0000CB020000}"/>
    <cellStyle name="Millares 13 2 2 4" xfId="732" xr:uid="{00000000-0005-0000-0000-0000CC020000}"/>
    <cellStyle name="Millares 13 2 3" xfId="733" xr:uid="{00000000-0005-0000-0000-0000CD020000}"/>
    <cellStyle name="Millares 13 2 4" xfId="734" xr:uid="{00000000-0005-0000-0000-0000CE020000}"/>
    <cellStyle name="Millares 13 2 5" xfId="735" xr:uid="{00000000-0005-0000-0000-0000CF020000}"/>
    <cellStyle name="Millares 13 3" xfId="736" xr:uid="{00000000-0005-0000-0000-0000D0020000}"/>
    <cellStyle name="Millares 13 3 2" xfId="737" xr:uid="{00000000-0005-0000-0000-0000D1020000}"/>
    <cellStyle name="Millares 13 3 3" xfId="738" xr:uid="{00000000-0005-0000-0000-0000D2020000}"/>
    <cellStyle name="Millares 13 3 4" xfId="739" xr:uid="{00000000-0005-0000-0000-0000D3020000}"/>
    <cellStyle name="Millares 13 4" xfId="740" xr:uid="{00000000-0005-0000-0000-0000D4020000}"/>
    <cellStyle name="Millares 13 5" xfId="741" xr:uid="{00000000-0005-0000-0000-0000D5020000}"/>
    <cellStyle name="Millares 13 6" xfId="742" xr:uid="{00000000-0005-0000-0000-0000D6020000}"/>
    <cellStyle name="Millares 13 7" xfId="743" xr:uid="{00000000-0005-0000-0000-0000D7020000}"/>
    <cellStyle name="Millares 14" xfId="744" xr:uid="{00000000-0005-0000-0000-0000D8020000}"/>
    <cellStyle name="Millares 14 2" xfId="745" xr:uid="{00000000-0005-0000-0000-0000D9020000}"/>
    <cellStyle name="Millares 14 2 2" xfId="746" xr:uid="{00000000-0005-0000-0000-0000DA020000}"/>
    <cellStyle name="Millares 14 2 2 2" xfId="747" xr:uid="{00000000-0005-0000-0000-0000DB020000}"/>
    <cellStyle name="Millares 14 2 2 3" xfId="748" xr:uid="{00000000-0005-0000-0000-0000DC020000}"/>
    <cellStyle name="Millares 14 2 2 4" xfId="749" xr:uid="{00000000-0005-0000-0000-0000DD020000}"/>
    <cellStyle name="Millares 14 2 3" xfId="750" xr:uid="{00000000-0005-0000-0000-0000DE020000}"/>
    <cellStyle name="Millares 14 2 4" xfId="751" xr:uid="{00000000-0005-0000-0000-0000DF020000}"/>
    <cellStyle name="Millares 14 2 5" xfId="752" xr:uid="{00000000-0005-0000-0000-0000E0020000}"/>
    <cellStyle name="Millares 14 3" xfId="753" xr:uid="{00000000-0005-0000-0000-0000E1020000}"/>
    <cellStyle name="Millares 14 3 2" xfId="754" xr:uid="{00000000-0005-0000-0000-0000E2020000}"/>
    <cellStyle name="Millares 14 3 3" xfId="755" xr:uid="{00000000-0005-0000-0000-0000E3020000}"/>
    <cellStyle name="Millares 14 3 4" xfId="756" xr:uid="{00000000-0005-0000-0000-0000E4020000}"/>
    <cellStyle name="Millares 14 4" xfId="757" xr:uid="{00000000-0005-0000-0000-0000E5020000}"/>
    <cellStyle name="Millares 14 5" xfId="758" xr:uid="{00000000-0005-0000-0000-0000E6020000}"/>
    <cellStyle name="Millares 14 6" xfId="759" xr:uid="{00000000-0005-0000-0000-0000E7020000}"/>
    <cellStyle name="Millares 14 7" xfId="760" xr:uid="{00000000-0005-0000-0000-0000E8020000}"/>
    <cellStyle name="Millares 15" xfId="761" xr:uid="{00000000-0005-0000-0000-0000E9020000}"/>
    <cellStyle name="Millares 15 10" xfId="762" xr:uid="{00000000-0005-0000-0000-0000EA020000}"/>
    <cellStyle name="Millares 15 10 2" xfId="763" xr:uid="{00000000-0005-0000-0000-0000EB020000}"/>
    <cellStyle name="Millares 15 11" xfId="764" xr:uid="{00000000-0005-0000-0000-0000EC020000}"/>
    <cellStyle name="Millares 15 11 2" xfId="765" xr:uid="{00000000-0005-0000-0000-0000ED020000}"/>
    <cellStyle name="Millares 15 12" xfId="766" xr:uid="{00000000-0005-0000-0000-0000EE020000}"/>
    <cellStyle name="Millares 15 12 2" xfId="767" xr:uid="{00000000-0005-0000-0000-0000EF020000}"/>
    <cellStyle name="Millares 15 13" xfId="768" xr:uid="{00000000-0005-0000-0000-0000F0020000}"/>
    <cellStyle name="Millares 15 13 2" xfId="769" xr:uid="{00000000-0005-0000-0000-0000F1020000}"/>
    <cellStyle name="Millares 15 14" xfId="770" xr:uid="{00000000-0005-0000-0000-0000F2020000}"/>
    <cellStyle name="Millares 15 14 2" xfId="771" xr:uid="{00000000-0005-0000-0000-0000F3020000}"/>
    <cellStyle name="Millares 15 15" xfId="772" xr:uid="{00000000-0005-0000-0000-0000F4020000}"/>
    <cellStyle name="Millares 15 15 2" xfId="773" xr:uid="{00000000-0005-0000-0000-0000F5020000}"/>
    <cellStyle name="Millares 15 16" xfId="774" xr:uid="{00000000-0005-0000-0000-0000F6020000}"/>
    <cellStyle name="Millares 15 2" xfId="775" xr:uid="{00000000-0005-0000-0000-0000F7020000}"/>
    <cellStyle name="Millares 15 2 2" xfId="776" xr:uid="{00000000-0005-0000-0000-0000F8020000}"/>
    <cellStyle name="Millares 15 3" xfId="777" xr:uid="{00000000-0005-0000-0000-0000F9020000}"/>
    <cellStyle name="Millares 15 3 2" xfId="778" xr:uid="{00000000-0005-0000-0000-0000FA020000}"/>
    <cellStyle name="Millares 15 4" xfId="779" xr:uid="{00000000-0005-0000-0000-0000FB020000}"/>
    <cellStyle name="Millares 15 4 2" xfId="780" xr:uid="{00000000-0005-0000-0000-0000FC020000}"/>
    <cellStyle name="Millares 15 5" xfId="781" xr:uid="{00000000-0005-0000-0000-0000FD020000}"/>
    <cellStyle name="Millares 15 5 2" xfId="782" xr:uid="{00000000-0005-0000-0000-0000FE020000}"/>
    <cellStyle name="Millares 15 6" xfId="783" xr:uid="{00000000-0005-0000-0000-0000FF020000}"/>
    <cellStyle name="Millares 15 6 2" xfId="784" xr:uid="{00000000-0005-0000-0000-000000030000}"/>
    <cellStyle name="Millares 15 7" xfId="785" xr:uid="{00000000-0005-0000-0000-000001030000}"/>
    <cellStyle name="Millares 15 7 2" xfId="786" xr:uid="{00000000-0005-0000-0000-000002030000}"/>
    <cellStyle name="Millares 15 8" xfId="787" xr:uid="{00000000-0005-0000-0000-000003030000}"/>
    <cellStyle name="Millares 15 8 2" xfId="788" xr:uid="{00000000-0005-0000-0000-000004030000}"/>
    <cellStyle name="Millares 15 9" xfId="789" xr:uid="{00000000-0005-0000-0000-000005030000}"/>
    <cellStyle name="Millares 15 9 2" xfId="790" xr:uid="{00000000-0005-0000-0000-000006030000}"/>
    <cellStyle name="Millares 16" xfId="791" xr:uid="{00000000-0005-0000-0000-000007030000}"/>
    <cellStyle name="Millares 16 10" xfId="792" xr:uid="{00000000-0005-0000-0000-000008030000}"/>
    <cellStyle name="Millares 16 10 2" xfId="793" xr:uid="{00000000-0005-0000-0000-000009030000}"/>
    <cellStyle name="Millares 16 11" xfId="794" xr:uid="{00000000-0005-0000-0000-00000A030000}"/>
    <cellStyle name="Millares 16 11 2" xfId="795" xr:uid="{00000000-0005-0000-0000-00000B030000}"/>
    <cellStyle name="Millares 16 12" xfId="796" xr:uid="{00000000-0005-0000-0000-00000C030000}"/>
    <cellStyle name="Millares 16 12 2" xfId="797" xr:uid="{00000000-0005-0000-0000-00000D030000}"/>
    <cellStyle name="Millares 16 13" xfId="798" xr:uid="{00000000-0005-0000-0000-00000E030000}"/>
    <cellStyle name="Millares 16 13 2" xfId="799" xr:uid="{00000000-0005-0000-0000-00000F030000}"/>
    <cellStyle name="Millares 16 14" xfId="800" xr:uid="{00000000-0005-0000-0000-000010030000}"/>
    <cellStyle name="Millares 16 14 2" xfId="801" xr:uid="{00000000-0005-0000-0000-000011030000}"/>
    <cellStyle name="Millares 16 15" xfId="802" xr:uid="{00000000-0005-0000-0000-000012030000}"/>
    <cellStyle name="Millares 16 15 2" xfId="803" xr:uid="{00000000-0005-0000-0000-000013030000}"/>
    <cellStyle name="Millares 16 16" xfId="804" xr:uid="{00000000-0005-0000-0000-000014030000}"/>
    <cellStyle name="Millares 16 2" xfId="805" xr:uid="{00000000-0005-0000-0000-000015030000}"/>
    <cellStyle name="Millares 16 2 2" xfId="806" xr:uid="{00000000-0005-0000-0000-000016030000}"/>
    <cellStyle name="Millares 16 3" xfId="807" xr:uid="{00000000-0005-0000-0000-000017030000}"/>
    <cellStyle name="Millares 16 3 2" xfId="808" xr:uid="{00000000-0005-0000-0000-000018030000}"/>
    <cellStyle name="Millares 16 4" xfId="809" xr:uid="{00000000-0005-0000-0000-000019030000}"/>
    <cellStyle name="Millares 16 4 2" xfId="810" xr:uid="{00000000-0005-0000-0000-00001A030000}"/>
    <cellStyle name="Millares 16 5" xfId="811" xr:uid="{00000000-0005-0000-0000-00001B030000}"/>
    <cellStyle name="Millares 16 5 2" xfId="812" xr:uid="{00000000-0005-0000-0000-00001C030000}"/>
    <cellStyle name="Millares 16 6" xfId="813" xr:uid="{00000000-0005-0000-0000-00001D030000}"/>
    <cellStyle name="Millares 16 6 2" xfId="814" xr:uid="{00000000-0005-0000-0000-00001E030000}"/>
    <cellStyle name="Millares 16 7" xfId="815" xr:uid="{00000000-0005-0000-0000-00001F030000}"/>
    <cellStyle name="Millares 16 7 2" xfId="816" xr:uid="{00000000-0005-0000-0000-000020030000}"/>
    <cellStyle name="Millares 16 8" xfId="817" xr:uid="{00000000-0005-0000-0000-000021030000}"/>
    <cellStyle name="Millares 16 8 2" xfId="818" xr:uid="{00000000-0005-0000-0000-000022030000}"/>
    <cellStyle name="Millares 16 9" xfId="819" xr:uid="{00000000-0005-0000-0000-000023030000}"/>
    <cellStyle name="Millares 16 9 2" xfId="820" xr:uid="{00000000-0005-0000-0000-000024030000}"/>
    <cellStyle name="Millares 17" xfId="821" xr:uid="{00000000-0005-0000-0000-000025030000}"/>
    <cellStyle name="Millares 17 10" xfId="822" xr:uid="{00000000-0005-0000-0000-000026030000}"/>
    <cellStyle name="Millares 17 10 2" xfId="823" xr:uid="{00000000-0005-0000-0000-000027030000}"/>
    <cellStyle name="Millares 17 11" xfId="824" xr:uid="{00000000-0005-0000-0000-000028030000}"/>
    <cellStyle name="Millares 17 11 2" xfId="825" xr:uid="{00000000-0005-0000-0000-000029030000}"/>
    <cellStyle name="Millares 17 12" xfId="826" xr:uid="{00000000-0005-0000-0000-00002A030000}"/>
    <cellStyle name="Millares 17 12 2" xfId="827" xr:uid="{00000000-0005-0000-0000-00002B030000}"/>
    <cellStyle name="Millares 17 13" xfId="828" xr:uid="{00000000-0005-0000-0000-00002C030000}"/>
    <cellStyle name="Millares 17 13 2" xfId="829" xr:uid="{00000000-0005-0000-0000-00002D030000}"/>
    <cellStyle name="Millares 17 14" xfId="830" xr:uid="{00000000-0005-0000-0000-00002E030000}"/>
    <cellStyle name="Millares 17 14 2" xfId="831" xr:uid="{00000000-0005-0000-0000-00002F030000}"/>
    <cellStyle name="Millares 17 15" xfId="832" xr:uid="{00000000-0005-0000-0000-000030030000}"/>
    <cellStyle name="Millares 17 15 2" xfId="833" xr:uid="{00000000-0005-0000-0000-000031030000}"/>
    <cellStyle name="Millares 17 16" xfId="834" xr:uid="{00000000-0005-0000-0000-000032030000}"/>
    <cellStyle name="Millares 17 2" xfId="835" xr:uid="{00000000-0005-0000-0000-000033030000}"/>
    <cellStyle name="Millares 17 2 2" xfId="836" xr:uid="{00000000-0005-0000-0000-000034030000}"/>
    <cellStyle name="Millares 17 3" xfId="837" xr:uid="{00000000-0005-0000-0000-000035030000}"/>
    <cellStyle name="Millares 17 3 2" xfId="838" xr:uid="{00000000-0005-0000-0000-000036030000}"/>
    <cellStyle name="Millares 17 4" xfId="839" xr:uid="{00000000-0005-0000-0000-000037030000}"/>
    <cellStyle name="Millares 17 4 2" xfId="840" xr:uid="{00000000-0005-0000-0000-000038030000}"/>
    <cellStyle name="Millares 17 5" xfId="841" xr:uid="{00000000-0005-0000-0000-000039030000}"/>
    <cellStyle name="Millares 17 5 2" xfId="842" xr:uid="{00000000-0005-0000-0000-00003A030000}"/>
    <cellStyle name="Millares 17 6" xfId="843" xr:uid="{00000000-0005-0000-0000-00003B030000}"/>
    <cellStyle name="Millares 17 6 2" xfId="844" xr:uid="{00000000-0005-0000-0000-00003C030000}"/>
    <cellStyle name="Millares 17 7" xfId="845" xr:uid="{00000000-0005-0000-0000-00003D030000}"/>
    <cellStyle name="Millares 17 7 2" xfId="846" xr:uid="{00000000-0005-0000-0000-00003E030000}"/>
    <cellStyle name="Millares 17 8" xfId="847" xr:uid="{00000000-0005-0000-0000-00003F030000}"/>
    <cellStyle name="Millares 17 8 2" xfId="848" xr:uid="{00000000-0005-0000-0000-000040030000}"/>
    <cellStyle name="Millares 17 9" xfId="849" xr:uid="{00000000-0005-0000-0000-000041030000}"/>
    <cellStyle name="Millares 17 9 2" xfId="850" xr:uid="{00000000-0005-0000-0000-000042030000}"/>
    <cellStyle name="Millares 18" xfId="851" xr:uid="{00000000-0005-0000-0000-000043030000}"/>
    <cellStyle name="Millares 18 2" xfId="852" xr:uid="{00000000-0005-0000-0000-000044030000}"/>
    <cellStyle name="Millares 18 2 2" xfId="853" xr:uid="{00000000-0005-0000-0000-000045030000}"/>
    <cellStyle name="Millares 18 2 2 2" xfId="854" xr:uid="{00000000-0005-0000-0000-000046030000}"/>
    <cellStyle name="Millares 18 2 2 3" xfId="855" xr:uid="{00000000-0005-0000-0000-000047030000}"/>
    <cellStyle name="Millares 18 2 2 4" xfId="856" xr:uid="{00000000-0005-0000-0000-000048030000}"/>
    <cellStyle name="Millares 18 2 3" xfId="857" xr:uid="{00000000-0005-0000-0000-000049030000}"/>
    <cellStyle name="Millares 18 2 4" xfId="858" xr:uid="{00000000-0005-0000-0000-00004A030000}"/>
    <cellStyle name="Millares 18 2 5" xfId="859" xr:uid="{00000000-0005-0000-0000-00004B030000}"/>
    <cellStyle name="Millares 18 3" xfId="860" xr:uid="{00000000-0005-0000-0000-00004C030000}"/>
    <cellStyle name="Millares 18 3 2" xfId="861" xr:uid="{00000000-0005-0000-0000-00004D030000}"/>
    <cellStyle name="Millares 18 3 3" xfId="862" xr:uid="{00000000-0005-0000-0000-00004E030000}"/>
    <cellStyle name="Millares 18 3 4" xfId="863" xr:uid="{00000000-0005-0000-0000-00004F030000}"/>
    <cellStyle name="Millares 18 4" xfId="864" xr:uid="{00000000-0005-0000-0000-000050030000}"/>
    <cellStyle name="Millares 18 5" xfId="865" xr:uid="{00000000-0005-0000-0000-000051030000}"/>
    <cellStyle name="Millares 18 6" xfId="866" xr:uid="{00000000-0005-0000-0000-000052030000}"/>
    <cellStyle name="Millares 18 7" xfId="867" xr:uid="{00000000-0005-0000-0000-000053030000}"/>
    <cellStyle name="Millares 19" xfId="868" xr:uid="{00000000-0005-0000-0000-000054030000}"/>
    <cellStyle name="Millares 19 2" xfId="869" xr:uid="{00000000-0005-0000-0000-000055030000}"/>
    <cellStyle name="Millares 19 2 2" xfId="870" xr:uid="{00000000-0005-0000-0000-000056030000}"/>
    <cellStyle name="Millares 19 2 2 2" xfId="871" xr:uid="{00000000-0005-0000-0000-000057030000}"/>
    <cellStyle name="Millares 19 2 2 3" xfId="872" xr:uid="{00000000-0005-0000-0000-000058030000}"/>
    <cellStyle name="Millares 19 2 2 4" xfId="873" xr:uid="{00000000-0005-0000-0000-000059030000}"/>
    <cellStyle name="Millares 19 2 3" xfId="874" xr:uid="{00000000-0005-0000-0000-00005A030000}"/>
    <cellStyle name="Millares 19 2 4" xfId="875" xr:uid="{00000000-0005-0000-0000-00005B030000}"/>
    <cellStyle name="Millares 19 2 5" xfId="876" xr:uid="{00000000-0005-0000-0000-00005C030000}"/>
    <cellStyle name="Millares 19 3" xfId="877" xr:uid="{00000000-0005-0000-0000-00005D030000}"/>
    <cellStyle name="Millares 19 3 2" xfId="878" xr:uid="{00000000-0005-0000-0000-00005E030000}"/>
    <cellStyle name="Millares 19 3 3" xfId="879" xr:uid="{00000000-0005-0000-0000-00005F030000}"/>
    <cellStyle name="Millares 19 3 4" xfId="880" xr:uid="{00000000-0005-0000-0000-000060030000}"/>
    <cellStyle name="Millares 19 4" xfId="881" xr:uid="{00000000-0005-0000-0000-000061030000}"/>
    <cellStyle name="Millares 19 5" xfId="882" xr:uid="{00000000-0005-0000-0000-000062030000}"/>
    <cellStyle name="Millares 19 6" xfId="883" xr:uid="{00000000-0005-0000-0000-000063030000}"/>
    <cellStyle name="Millares 19 7" xfId="884" xr:uid="{00000000-0005-0000-0000-000064030000}"/>
    <cellStyle name="Millares 2" xfId="43" xr:uid="{00000000-0005-0000-0000-000065030000}"/>
    <cellStyle name="Millares 2 10" xfId="886" xr:uid="{00000000-0005-0000-0000-000066030000}"/>
    <cellStyle name="Millares 2 10 2" xfId="887" xr:uid="{00000000-0005-0000-0000-000067030000}"/>
    <cellStyle name="Millares 2 10 2 2" xfId="888" xr:uid="{00000000-0005-0000-0000-000068030000}"/>
    <cellStyle name="Millares 2 10 2 2 2" xfId="889" xr:uid="{00000000-0005-0000-0000-000069030000}"/>
    <cellStyle name="Millares 2 10 2 2 3" xfId="890" xr:uid="{00000000-0005-0000-0000-00006A030000}"/>
    <cellStyle name="Millares 2 10 2 2 4" xfId="891" xr:uid="{00000000-0005-0000-0000-00006B030000}"/>
    <cellStyle name="Millares 2 10 2 3" xfId="892" xr:uid="{00000000-0005-0000-0000-00006C030000}"/>
    <cellStyle name="Millares 2 10 2 4" xfId="893" xr:uid="{00000000-0005-0000-0000-00006D030000}"/>
    <cellStyle name="Millares 2 10 2 5" xfId="894" xr:uid="{00000000-0005-0000-0000-00006E030000}"/>
    <cellStyle name="Millares 2 10 3" xfId="895" xr:uid="{00000000-0005-0000-0000-00006F030000}"/>
    <cellStyle name="Millares 2 10 3 2" xfId="896" xr:uid="{00000000-0005-0000-0000-000070030000}"/>
    <cellStyle name="Millares 2 10 3 3" xfId="897" xr:uid="{00000000-0005-0000-0000-000071030000}"/>
    <cellStyle name="Millares 2 10 3 4" xfId="898" xr:uid="{00000000-0005-0000-0000-000072030000}"/>
    <cellStyle name="Millares 2 10 4" xfId="899" xr:uid="{00000000-0005-0000-0000-000073030000}"/>
    <cellStyle name="Millares 2 10 5" xfId="900" xr:uid="{00000000-0005-0000-0000-000074030000}"/>
    <cellStyle name="Millares 2 10 6" xfId="901" xr:uid="{00000000-0005-0000-0000-000075030000}"/>
    <cellStyle name="Millares 2 11" xfId="902" xr:uid="{00000000-0005-0000-0000-000076030000}"/>
    <cellStyle name="Millares 2 11 2" xfId="903" xr:uid="{00000000-0005-0000-0000-000077030000}"/>
    <cellStyle name="Millares 2 11 2 2" xfId="904" xr:uid="{00000000-0005-0000-0000-000078030000}"/>
    <cellStyle name="Millares 2 11 2 2 2" xfId="905" xr:uid="{00000000-0005-0000-0000-000079030000}"/>
    <cellStyle name="Millares 2 11 2 2 3" xfId="906" xr:uid="{00000000-0005-0000-0000-00007A030000}"/>
    <cellStyle name="Millares 2 11 2 2 4" xfId="907" xr:uid="{00000000-0005-0000-0000-00007B030000}"/>
    <cellStyle name="Millares 2 11 2 3" xfId="908" xr:uid="{00000000-0005-0000-0000-00007C030000}"/>
    <cellStyle name="Millares 2 11 2 4" xfId="909" xr:uid="{00000000-0005-0000-0000-00007D030000}"/>
    <cellStyle name="Millares 2 11 2 5" xfId="910" xr:uid="{00000000-0005-0000-0000-00007E030000}"/>
    <cellStyle name="Millares 2 11 3" xfId="911" xr:uid="{00000000-0005-0000-0000-00007F030000}"/>
    <cellStyle name="Millares 2 11 3 2" xfId="912" xr:uid="{00000000-0005-0000-0000-000080030000}"/>
    <cellStyle name="Millares 2 11 3 3" xfId="913" xr:uid="{00000000-0005-0000-0000-000081030000}"/>
    <cellStyle name="Millares 2 11 3 4" xfId="914" xr:uid="{00000000-0005-0000-0000-000082030000}"/>
    <cellStyle name="Millares 2 11 4" xfId="915" xr:uid="{00000000-0005-0000-0000-000083030000}"/>
    <cellStyle name="Millares 2 11 5" xfId="916" xr:uid="{00000000-0005-0000-0000-000084030000}"/>
    <cellStyle name="Millares 2 11 6" xfId="917" xr:uid="{00000000-0005-0000-0000-000085030000}"/>
    <cellStyle name="Millares 2 12" xfId="918" xr:uid="{00000000-0005-0000-0000-000086030000}"/>
    <cellStyle name="Millares 2 12 2" xfId="919" xr:uid="{00000000-0005-0000-0000-000087030000}"/>
    <cellStyle name="Millares 2 12 2 2" xfId="920" xr:uid="{00000000-0005-0000-0000-000088030000}"/>
    <cellStyle name="Millares 2 12 2 2 2" xfId="921" xr:uid="{00000000-0005-0000-0000-000089030000}"/>
    <cellStyle name="Millares 2 12 2 2 3" xfId="922" xr:uid="{00000000-0005-0000-0000-00008A030000}"/>
    <cellStyle name="Millares 2 12 2 2 4" xfId="923" xr:uid="{00000000-0005-0000-0000-00008B030000}"/>
    <cellStyle name="Millares 2 12 2 3" xfId="924" xr:uid="{00000000-0005-0000-0000-00008C030000}"/>
    <cellStyle name="Millares 2 12 2 4" xfId="925" xr:uid="{00000000-0005-0000-0000-00008D030000}"/>
    <cellStyle name="Millares 2 12 2 5" xfId="926" xr:uid="{00000000-0005-0000-0000-00008E030000}"/>
    <cellStyle name="Millares 2 12 3" xfId="927" xr:uid="{00000000-0005-0000-0000-00008F030000}"/>
    <cellStyle name="Millares 2 12 3 2" xfId="928" xr:uid="{00000000-0005-0000-0000-000090030000}"/>
    <cellStyle name="Millares 2 12 3 3" xfId="929" xr:uid="{00000000-0005-0000-0000-000091030000}"/>
    <cellStyle name="Millares 2 12 3 4" xfId="930" xr:uid="{00000000-0005-0000-0000-000092030000}"/>
    <cellStyle name="Millares 2 12 4" xfId="931" xr:uid="{00000000-0005-0000-0000-000093030000}"/>
    <cellStyle name="Millares 2 12 5" xfId="932" xr:uid="{00000000-0005-0000-0000-000094030000}"/>
    <cellStyle name="Millares 2 12 6" xfId="933" xr:uid="{00000000-0005-0000-0000-000095030000}"/>
    <cellStyle name="Millares 2 13" xfId="934" xr:uid="{00000000-0005-0000-0000-000096030000}"/>
    <cellStyle name="Millares 2 13 2" xfId="935" xr:uid="{00000000-0005-0000-0000-000097030000}"/>
    <cellStyle name="Millares 2 13 2 2" xfId="936" xr:uid="{00000000-0005-0000-0000-000098030000}"/>
    <cellStyle name="Millares 2 13 2 2 2" xfId="937" xr:uid="{00000000-0005-0000-0000-000099030000}"/>
    <cellStyle name="Millares 2 13 2 2 3" xfId="938" xr:uid="{00000000-0005-0000-0000-00009A030000}"/>
    <cellStyle name="Millares 2 13 2 2 4" xfId="939" xr:uid="{00000000-0005-0000-0000-00009B030000}"/>
    <cellStyle name="Millares 2 13 2 3" xfId="940" xr:uid="{00000000-0005-0000-0000-00009C030000}"/>
    <cellStyle name="Millares 2 13 2 4" xfId="941" xr:uid="{00000000-0005-0000-0000-00009D030000}"/>
    <cellStyle name="Millares 2 13 2 5" xfId="942" xr:uid="{00000000-0005-0000-0000-00009E030000}"/>
    <cellStyle name="Millares 2 13 3" xfId="943" xr:uid="{00000000-0005-0000-0000-00009F030000}"/>
    <cellStyle name="Millares 2 13 3 2" xfId="944" xr:uid="{00000000-0005-0000-0000-0000A0030000}"/>
    <cellStyle name="Millares 2 13 3 3" xfId="945" xr:uid="{00000000-0005-0000-0000-0000A1030000}"/>
    <cellStyle name="Millares 2 13 3 4" xfId="946" xr:uid="{00000000-0005-0000-0000-0000A2030000}"/>
    <cellStyle name="Millares 2 13 4" xfId="947" xr:uid="{00000000-0005-0000-0000-0000A3030000}"/>
    <cellStyle name="Millares 2 13 5" xfId="948" xr:uid="{00000000-0005-0000-0000-0000A4030000}"/>
    <cellStyle name="Millares 2 13 6" xfId="949" xr:uid="{00000000-0005-0000-0000-0000A5030000}"/>
    <cellStyle name="Millares 2 14" xfId="950" xr:uid="{00000000-0005-0000-0000-0000A6030000}"/>
    <cellStyle name="Millares 2 14 2" xfId="951" xr:uid="{00000000-0005-0000-0000-0000A7030000}"/>
    <cellStyle name="Millares 2 14 2 2" xfId="952" xr:uid="{00000000-0005-0000-0000-0000A8030000}"/>
    <cellStyle name="Millares 2 14 2 2 2" xfId="953" xr:uid="{00000000-0005-0000-0000-0000A9030000}"/>
    <cellStyle name="Millares 2 14 2 2 3" xfId="954" xr:uid="{00000000-0005-0000-0000-0000AA030000}"/>
    <cellStyle name="Millares 2 14 2 2 4" xfId="955" xr:uid="{00000000-0005-0000-0000-0000AB030000}"/>
    <cellStyle name="Millares 2 14 2 3" xfId="956" xr:uid="{00000000-0005-0000-0000-0000AC030000}"/>
    <cellStyle name="Millares 2 14 2 4" xfId="957" xr:uid="{00000000-0005-0000-0000-0000AD030000}"/>
    <cellStyle name="Millares 2 14 2 5" xfId="958" xr:uid="{00000000-0005-0000-0000-0000AE030000}"/>
    <cellStyle name="Millares 2 14 3" xfId="959" xr:uid="{00000000-0005-0000-0000-0000AF030000}"/>
    <cellStyle name="Millares 2 14 3 2" xfId="960" xr:uid="{00000000-0005-0000-0000-0000B0030000}"/>
    <cellStyle name="Millares 2 14 3 3" xfId="961" xr:uid="{00000000-0005-0000-0000-0000B1030000}"/>
    <cellStyle name="Millares 2 14 3 4" xfId="962" xr:uid="{00000000-0005-0000-0000-0000B2030000}"/>
    <cellStyle name="Millares 2 14 4" xfId="963" xr:uid="{00000000-0005-0000-0000-0000B3030000}"/>
    <cellStyle name="Millares 2 14 5" xfId="964" xr:uid="{00000000-0005-0000-0000-0000B4030000}"/>
    <cellStyle name="Millares 2 14 6" xfId="965" xr:uid="{00000000-0005-0000-0000-0000B5030000}"/>
    <cellStyle name="Millares 2 15" xfId="966" xr:uid="{00000000-0005-0000-0000-0000B6030000}"/>
    <cellStyle name="Millares 2 15 2" xfId="967" xr:uid="{00000000-0005-0000-0000-0000B7030000}"/>
    <cellStyle name="Millares 2 15 2 2" xfId="968" xr:uid="{00000000-0005-0000-0000-0000B8030000}"/>
    <cellStyle name="Millares 2 15 2 2 2" xfId="969" xr:uid="{00000000-0005-0000-0000-0000B9030000}"/>
    <cellStyle name="Millares 2 15 2 2 3" xfId="970" xr:uid="{00000000-0005-0000-0000-0000BA030000}"/>
    <cellStyle name="Millares 2 15 2 2 4" xfId="971" xr:uid="{00000000-0005-0000-0000-0000BB030000}"/>
    <cellStyle name="Millares 2 15 2 3" xfId="972" xr:uid="{00000000-0005-0000-0000-0000BC030000}"/>
    <cellStyle name="Millares 2 15 2 4" xfId="973" xr:uid="{00000000-0005-0000-0000-0000BD030000}"/>
    <cellStyle name="Millares 2 15 2 5" xfId="974" xr:uid="{00000000-0005-0000-0000-0000BE030000}"/>
    <cellStyle name="Millares 2 15 3" xfId="975" xr:uid="{00000000-0005-0000-0000-0000BF030000}"/>
    <cellStyle name="Millares 2 15 3 2" xfId="976" xr:uid="{00000000-0005-0000-0000-0000C0030000}"/>
    <cellStyle name="Millares 2 15 3 3" xfId="977" xr:uid="{00000000-0005-0000-0000-0000C1030000}"/>
    <cellStyle name="Millares 2 15 3 4" xfId="978" xr:uid="{00000000-0005-0000-0000-0000C2030000}"/>
    <cellStyle name="Millares 2 15 4" xfId="979" xr:uid="{00000000-0005-0000-0000-0000C3030000}"/>
    <cellStyle name="Millares 2 15 5" xfId="980" xr:uid="{00000000-0005-0000-0000-0000C4030000}"/>
    <cellStyle name="Millares 2 15 6" xfId="981" xr:uid="{00000000-0005-0000-0000-0000C5030000}"/>
    <cellStyle name="Millares 2 16" xfId="982" xr:uid="{00000000-0005-0000-0000-0000C6030000}"/>
    <cellStyle name="Millares 2 16 2" xfId="983" xr:uid="{00000000-0005-0000-0000-0000C7030000}"/>
    <cellStyle name="Millares 2 16 2 2" xfId="984" xr:uid="{00000000-0005-0000-0000-0000C8030000}"/>
    <cellStyle name="Millares 2 16 2 3" xfId="985" xr:uid="{00000000-0005-0000-0000-0000C9030000}"/>
    <cellStyle name="Millares 2 16 2 4" xfId="986" xr:uid="{00000000-0005-0000-0000-0000CA030000}"/>
    <cellStyle name="Millares 2 16 3" xfId="987" xr:uid="{00000000-0005-0000-0000-0000CB030000}"/>
    <cellStyle name="Millares 2 16 4" xfId="988" xr:uid="{00000000-0005-0000-0000-0000CC030000}"/>
    <cellStyle name="Millares 2 16 5" xfId="989" xr:uid="{00000000-0005-0000-0000-0000CD030000}"/>
    <cellStyle name="Millares 2 17" xfId="990" xr:uid="{00000000-0005-0000-0000-0000CE030000}"/>
    <cellStyle name="Millares 2 17 2" xfId="991" xr:uid="{00000000-0005-0000-0000-0000CF030000}"/>
    <cellStyle name="Millares 2 17 3" xfId="992" xr:uid="{00000000-0005-0000-0000-0000D0030000}"/>
    <cellStyle name="Millares 2 17 4" xfId="993" xr:uid="{00000000-0005-0000-0000-0000D1030000}"/>
    <cellStyle name="Millares 2 18" xfId="994" xr:uid="{00000000-0005-0000-0000-0000D2030000}"/>
    <cellStyle name="Millares 2 19" xfId="995" xr:uid="{00000000-0005-0000-0000-0000D3030000}"/>
    <cellStyle name="Millares 2 2" xfId="996" xr:uid="{00000000-0005-0000-0000-0000D4030000}"/>
    <cellStyle name="Millares 2 2 2" xfId="997" xr:uid="{00000000-0005-0000-0000-0000D5030000}"/>
    <cellStyle name="Millares 2 2 2 2" xfId="998" xr:uid="{00000000-0005-0000-0000-0000D6030000}"/>
    <cellStyle name="Millares 2 2 2 2 2" xfId="999" xr:uid="{00000000-0005-0000-0000-0000D7030000}"/>
    <cellStyle name="Millares 2 2 2 2 3" xfId="1000" xr:uid="{00000000-0005-0000-0000-0000D8030000}"/>
    <cellStyle name="Millares 2 2 2 2 4" xfId="1001" xr:uid="{00000000-0005-0000-0000-0000D9030000}"/>
    <cellStyle name="Millares 2 2 2 3" xfId="1002" xr:uid="{00000000-0005-0000-0000-0000DA030000}"/>
    <cellStyle name="Millares 2 2 2 4" xfId="1003" xr:uid="{00000000-0005-0000-0000-0000DB030000}"/>
    <cellStyle name="Millares 2 2 2 5" xfId="1004" xr:uid="{00000000-0005-0000-0000-0000DC030000}"/>
    <cellStyle name="Millares 2 2 3" xfId="1005" xr:uid="{00000000-0005-0000-0000-0000DD030000}"/>
    <cellStyle name="Millares 2 2 3 2" xfId="1006" xr:uid="{00000000-0005-0000-0000-0000DE030000}"/>
    <cellStyle name="Millares 2 2 3 3" xfId="1007" xr:uid="{00000000-0005-0000-0000-0000DF030000}"/>
    <cellStyle name="Millares 2 2 3 4" xfId="1008" xr:uid="{00000000-0005-0000-0000-0000E0030000}"/>
    <cellStyle name="Millares 2 2 4" xfId="1009" xr:uid="{00000000-0005-0000-0000-0000E1030000}"/>
    <cellStyle name="Millares 2 2 5" xfId="1010" xr:uid="{00000000-0005-0000-0000-0000E2030000}"/>
    <cellStyle name="Millares 2 2 6" xfId="1011" xr:uid="{00000000-0005-0000-0000-0000E3030000}"/>
    <cellStyle name="Millares 2 20" xfId="1012" xr:uid="{00000000-0005-0000-0000-0000E4030000}"/>
    <cellStyle name="Millares 2 21" xfId="885" xr:uid="{00000000-0005-0000-0000-0000E5030000}"/>
    <cellStyle name="Millares 2 22" xfId="47" xr:uid="{00000000-0005-0000-0000-0000E6030000}"/>
    <cellStyle name="Millares 2 3" xfId="1013" xr:uid="{00000000-0005-0000-0000-0000E7030000}"/>
    <cellStyle name="Millares 2 3 2" xfId="1014" xr:uid="{00000000-0005-0000-0000-0000E8030000}"/>
    <cellStyle name="Millares 2 3 2 2" xfId="1015" xr:uid="{00000000-0005-0000-0000-0000E9030000}"/>
    <cellStyle name="Millares 2 3 2 2 2" xfId="1016" xr:uid="{00000000-0005-0000-0000-0000EA030000}"/>
    <cellStyle name="Millares 2 3 2 2 3" xfId="1017" xr:uid="{00000000-0005-0000-0000-0000EB030000}"/>
    <cellStyle name="Millares 2 3 2 2 4" xfId="1018" xr:uid="{00000000-0005-0000-0000-0000EC030000}"/>
    <cellStyle name="Millares 2 3 2 3" xfId="1019" xr:uid="{00000000-0005-0000-0000-0000ED030000}"/>
    <cellStyle name="Millares 2 3 2 4" xfId="1020" xr:uid="{00000000-0005-0000-0000-0000EE030000}"/>
    <cellStyle name="Millares 2 3 2 5" xfId="1021" xr:uid="{00000000-0005-0000-0000-0000EF030000}"/>
    <cellStyle name="Millares 2 3 3" xfId="1022" xr:uid="{00000000-0005-0000-0000-0000F0030000}"/>
    <cellStyle name="Millares 2 3 3 2" xfId="1023" xr:uid="{00000000-0005-0000-0000-0000F1030000}"/>
    <cellStyle name="Millares 2 3 3 3" xfId="1024" xr:uid="{00000000-0005-0000-0000-0000F2030000}"/>
    <cellStyle name="Millares 2 3 3 4" xfId="1025" xr:uid="{00000000-0005-0000-0000-0000F3030000}"/>
    <cellStyle name="Millares 2 3 4" xfId="1026" xr:uid="{00000000-0005-0000-0000-0000F4030000}"/>
    <cellStyle name="Millares 2 3 5" xfId="1027" xr:uid="{00000000-0005-0000-0000-0000F5030000}"/>
    <cellStyle name="Millares 2 3 6" xfId="1028" xr:uid="{00000000-0005-0000-0000-0000F6030000}"/>
    <cellStyle name="Millares 2 4" xfId="1029" xr:uid="{00000000-0005-0000-0000-0000F7030000}"/>
    <cellStyle name="Millares 2 4 2" xfId="1030" xr:uid="{00000000-0005-0000-0000-0000F8030000}"/>
    <cellStyle name="Millares 2 4 2 2" xfId="1031" xr:uid="{00000000-0005-0000-0000-0000F9030000}"/>
    <cellStyle name="Millares 2 4 2 2 2" xfId="1032" xr:uid="{00000000-0005-0000-0000-0000FA030000}"/>
    <cellStyle name="Millares 2 4 2 2 3" xfId="1033" xr:uid="{00000000-0005-0000-0000-0000FB030000}"/>
    <cellStyle name="Millares 2 4 2 2 4" xfId="1034" xr:uid="{00000000-0005-0000-0000-0000FC030000}"/>
    <cellStyle name="Millares 2 4 2 3" xfId="1035" xr:uid="{00000000-0005-0000-0000-0000FD030000}"/>
    <cellStyle name="Millares 2 4 2 4" xfId="1036" xr:uid="{00000000-0005-0000-0000-0000FE030000}"/>
    <cellStyle name="Millares 2 4 2 5" xfId="1037" xr:uid="{00000000-0005-0000-0000-0000FF030000}"/>
    <cellStyle name="Millares 2 4 3" xfId="1038" xr:uid="{00000000-0005-0000-0000-000000040000}"/>
    <cellStyle name="Millares 2 4 3 2" xfId="1039" xr:uid="{00000000-0005-0000-0000-000001040000}"/>
    <cellStyle name="Millares 2 4 3 3" xfId="1040" xr:uid="{00000000-0005-0000-0000-000002040000}"/>
    <cellStyle name="Millares 2 4 3 4" xfId="1041" xr:uid="{00000000-0005-0000-0000-000003040000}"/>
    <cellStyle name="Millares 2 4 4" xfId="1042" xr:uid="{00000000-0005-0000-0000-000004040000}"/>
    <cellStyle name="Millares 2 4 5" xfId="1043" xr:uid="{00000000-0005-0000-0000-000005040000}"/>
    <cellStyle name="Millares 2 4 6" xfId="1044" xr:uid="{00000000-0005-0000-0000-000006040000}"/>
    <cellStyle name="Millares 2 5" xfId="1045" xr:uid="{00000000-0005-0000-0000-000007040000}"/>
    <cellStyle name="Millares 2 5 2" xfId="1046" xr:uid="{00000000-0005-0000-0000-000008040000}"/>
    <cellStyle name="Millares 2 5 2 2" xfId="1047" xr:uid="{00000000-0005-0000-0000-000009040000}"/>
    <cellStyle name="Millares 2 5 2 2 2" xfId="1048" xr:uid="{00000000-0005-0000-0000-00000A040000}"/>
    <cellStyle name="Millares 2 5 2 2 3" xfId="1049" xr:uid="{00000000-0005-0000-0000-00000B040000}"/>
    <cellStyle name="Millares 2 5 2 2 4" xfId="1050" xr:uid="{00000000-0005-0000-0000-00000C040000}"/>
    <cellStyle name="Millares 2 5 2 3" xfId="1051" xr:uid="{00000000-0005-0000-0000-00000D040000}"/>
    <cellStyle name="Millares 2 5 2 4" xfId="1052" xr:uid="{00000000-0005-0000-0000-00000E040000}"/>
    <cellStyle name="Millares 2 5 2 5" xfId="1053" xr:uid="{00000000-0005-0000-0000-00000F040000}"/>
    <cellStyle name="Millares 2 5 3" xfId="1054" xr:uid="{00000000-0005-0000-0000-000010040000}"/>
    <cellStyle name="Millares 2 5 3 2" xfId="1055" xr:uid="{00000000-0005-0000-0000-000011040000}"/>
    <cellStyle name="Millares 2 5 3 3" xfId="1056" xr:uid="{00000000-0005-0000-0000-000012040000}"/>
    <cellStyle name="Millares 2 5 3 4" xfId="1057" xr:uid="{00000000-0005-0000-0000-000013040000}"/>
    <cellStyle name="Millares 2 5 4" xfId="1058" xr:uid="{00000000-0005-0000-0000-000014040000}"/>
    <cellStyle name="Millares 2 5 5" xfId="1059" xr:uid="{00000000-0005-0000-0000-000015040000}"/>
    <cellStyle name="Millares 2 5 6" xfId="1060" xr:uid="{00000000-0005-0000-0000-000016040000}"/>
    <cellStyle name="Millares 2 6" xfId="1061" xr:uid="{00000000-0005-0000-0000-000017040000}"/>
    <cellStyle name="Millares 2 6 2" xfId="1062" xr:uid="{00000000-0005-0000-0000-000018040000}"/>
    <cellStyle name="Millares 2 6 2 2" xfId="1063" xr:uid="{00000000-0005-0000-0000-000019040000}"/>
    <cellStyle name="Millares 2 6 2 2 2" xfId="1064" xr:uid="{00000000-0005-0000-0000-00001A040000}"/>
    <cellStyle name="Millares 2 6 2 2 3" xfId="1065" xr:uid="{00000000-0005-0000-0000-00001B040000}"/>
    <cellStyle name="Millares 2 6 2 2 4" xfId="1066" xr:uid="{00000000-0005-0000-0000-00001C040000}"/>
    <cellStyle name="Millares 2 6 2 3" xfId="1067" xr:uid="{00000000-0005-0000-0000-00001D040000}"/>
    <cellStyle name="Millares 2 6 2 4" xfId="1068" xr:uid="{00000000-0005-0000-0000-00001E040000}"/>
    <cellStyle name="Millares 2 6 2 5" xfId="1069" xr:uid="{00000000-0005-0000-0000-00001F040000}"/>
    <cellStyle name="Millares 2 6 3" xfId="1070" xr:uid="{00000000-0005-0000-0000-000020040000}"/>
    <cellStyle name="Millares 2 6 3 2" xfId="1071" xr:uid="{00000000-0005-0000-0000-000021040000}"/>
    <cellStyle name="Millares 2 6 3 3" xfId="1072" xr:uid="{00000000-0005-0000-0000-000022040000}"/>
    <cellStyle name="Millares 2 6 3 4" xfId="1073" xr:uid="{00000000-0005-0000-0000-000023040000}"/>
    <cellStyle name="Millares 2 6 4" xfId="1074" xr:uid="{00000000-0005-0000-0000-000024040000}"/>
    <cellStyle name="Millares 2 6 5" xfId="1075" xr:uid="{00000000-0005-0000-0000-000025040000}"/>
    <cellStyle name="Millares 2 6 6" xfId="1076" xr:uid="{00000000-0005-0000-0000-000026040000}"/>
    <cellStyle name="Millares 2 7" xfId="1077" xr:uid="{00000000-0005-0000-0000-000027040000}"/>
    <cellStyle name="Millares 2 7 2" xfId="1078" xr:uid="{00000000-0005-0000-0000-000028040000}"/>
    <cellStyle name="Millares 2 7 2 2" xfId="1079" xr:uid="{00000000-0005-0000-0000-000029040000}"/>
    <cellStyle name="Millares 2 7 2 2 2" xfId="1080" xr:uid="{00000000-0005-0000-0000-00002A040000}"/>
    <cellStyle name="Millares 2 7 2 2 3" xfId="1081" xr:uid="{00000000-0005-0000-0000-00002B040000}"/>
    <cellStyle name="Millares 2 7 2 2 4" xfId="1082" xr:uid="{00000000-0005-0000-0000-00002C040000}"/>
    <cellStyle name="Millares 2 7 2 3" xfId="1083" xr:uid="{00000000-0005-0000-0000-00002D040000}"/>
    <cellStyle name="Millares 2 7 2 4" xfId="1084" xr:uid="{00000000-0005-0000-0000-00002E040000}"/>
    <cellStyle name="Millares 2 7 2 5" xfId="1085" xr:uid="{00000000-0005-0000-0000-00002F040000}"/>
    <cellStyle name="Millares 2 7 3" xfId="1086" xr:uid="{00000000-0005-0000-0000-000030040000}"/>
    <cellStyle name="Millares 2 7 3 2" xfId="1087" xr:uid="{00000000-0005-0000-0000-000031040000}"/>
    <cellStyle name="Millares 2 7 3 3" xfId="1088" xr:uid="{00000000-0005-0000-0000-000032040000}"/>
    <cellStyle name="Millares 2 7 3 4" xfId="1089" xr:uid="{00000000-0005-0000-0000-000033040000}"/>
    <cellStyle name="Millares 2 7 4" xfId="1090" xr:uid="{00000000-0005-0000-0000-000034040000}"/>
    <cellStyle name="Millares 2 7 5" xfId="1091" xr:uid="{00000000-0005-0000-0000-000035040000}"/>
    <cellStyle name="Millares 2 7 6" xfId="1092" xr:uid="{00000000-0005-0000-0000-000036040000}"/>
    <cellStyle name="Millares 2 8" xfId="1093" xr:uid="{00000000-0005-0000-0000-000037040000}"/>
    <cellStyle name="Millares 2 8 2" xfId="1094" xr:uid="{00000000-0005-0000-0000-000038040000}"/>
    <cellStyle name="Millares 2 8 2 2" xfId="1095" xr:uid="{00000000-0005-0000-0000-000039040000}"/>
    <cellStyle name="Millares 2 8 2 2 2" xfId="1096" xr:uid="{00000000-0005-0000-0000-00003A040000}"/>
    <cellStyle name="Millares 2 8 2 2 3" xfId="1097" xr:uid="{00000000-0005-0000-0000-00003B040000}"/>
    <cellStyle name="Millares 2 8 2 2 4" xfId="1098" xr:uid="{00000000-0005-0000-0000-00003C040000}"/>
    <cellStyle name="Millares 2 8 2 3" xfId="1099" xr:uid="{00000000-0005-0000-0000-00003D040000}"/>
    <cellStyle name="Millares 2 8 2 4" xfId="1100" xr:uid="{00000000-0005-0000-0000-00003E040000}"/>
    <cellStyle name="Millares 2 8 2 5" xfId="1101" xr:uid="{00000000-0005-0000-0000-00003F040000}"/>
    <cellStyle name="Millares 2 8 3" xfId="1102" xr:uid="{00000000-0005-0000-0000-000040040000}"/>
    <cellStyle name="Millares 2 8 3 2" xfId="1103" xr:uid="{00000000-0005-0000-0000-000041040000}"/>
    <cellStyle name="Millares 2 8 3 3" xfId="1104" xr:uid="{00000000-0005-0000-0000-000042040000}"/>
    <cellStyle name="Millares 2 8 3 4" xfId="1105" xr:uid="{00000000-0005-0000-0000-000043040000}"/>
    <cellStyle name="Millares 2 8 4" xfId="1106" xr:uid="{00000000-0005-0000-0000-000044040000}"/>
    <cellStyle name="Millares 2 8 5" xfId="1107" xr:uid="{00000000-0005-0000-0000-000045040000}"/>
    <cellStyle name="Millares 2 8 6" xfId="1108" xr:uid="{00000000-0005-0000-0000-000046040000}"/>
    <cellStyle name="Millares 2 9" xfId="1109" xr:uid="{00000000-0005-0000-0000-000047040000}"/>
    <cellStyle name="Millares 2 9 2" xfId="1110" xr:uid="{00000000-0005-0000-0000-000048040000}"/>
    <cellStyle name="Millares 2 9 2 2" xfId="1111" xr:uid="{00000000-0005-0000-0000-000049040000}"/>
    <cellStyle name="Millares 2 9 2 2 2" xfId="1112" xr:uid="{00000000-0005-0000-0000-00004A040000}"/>
    <cellStyle name="Millares 2 9 2 2 3" xfId="1113" xr:uid="{00000000-0005-0000-0000-00004B040000}"/>
    <cellStyle name="Millares 2 9 2 2 4" xfId="1114" xr:uid="{00000000-0005-0000-0000-00004C040000}"/>
    <cellStyle name="Millares 2 9 2 3" xfId="1115" xr:uid="{00000000-0005-0000-0000-00004D040000}"/>
    <cellStyle name="Millares 2 9 2 4" xfId="1116" xr:uid="{00000000-0005-0000-0000-00004E040000}"/>
    <cellStyle name="Millares 2 9 2 5" xfId="1117" xr:uid="{00000000-0005-0000-0000-00004F040000}"/>
    <cellStyle name="Millares 2 9 3" xfId="1118" xr:uid="{00000000-0005-0000-0000-000050040000}"/>
    <cellStyle name="Millares 2 9 3 2" xfId="1119" xr:uid="{00000000-0005-0000-0000-000051040000}"/>
    <cellStyle name="Millares 2 9 3 3" xfId="1120" xr:uid="{00000000-0005-0000-0000-000052040000}"/>
    <cellStyle name="Millares 2 9 3 4" xfId="1121" xr:uid="{00000000-0005-0000-0000-000053040000}"/>
    <cellStyle name="Millares 2 9 4" xfId="1122" xr:uid="{00000000-0005-0000-0000-000054040000}"/>
    <cellStyle name="Millares 2 9 5" xfId="1123" xr:uid="{00000000-0005-0000-0000-000055040000}"/>
    <cellStyle name="Millares 2 9 6" xfId="1124" xr:uid="{00000000-0005-0000-0000-000056040000}"/>
    <cellStyle name="Millares 20" xfId="1125" xr:uid="{00000000-0005-0000-0000-000057040000}"/>
    <cellStyle name="Millares 20 2" xfId="1126" xr:uid="{00000000-0005-0000-0000-000058040000}"/>
    <cellStyle name="Millares 20 2 2" xfId="1127" xr:uid="{00000000-0005-0000-0000-000059040000}"/>
    <cellStyle name="Millares 20 2 2 2" xfId="1128" xr:uid="{00000000-0005-0000-0000-00005A040000}"/>
    <cellStyle name="Millares 20 2 2 3" xfId="1129" xr:uid="{00000000-0005-0000-0000-00005B040000}"/>
    <cellStyle name="Millares 20 2 2 4" xfId="1130" xr:uid="{00000000-0005-0000-0000-00005C040000}"/>
    <cellStyle name="Millares 20 2 3" xfId="1131" xr:uid="{00000000-0005-0000-0000-00005D040000}"/>
    <cellStyle name="Millares 20 2 4" xfId="1132" xr:uid="{00000000-0005-0000-0000-00005E040000}"/>
    <cellStyle name="Millares 20 2 5" xfId="1133" xr:uid="{00000000-0005-0000-0000-00005F040000}"/>
    <cellStyle name="Millares 20 3" xfId="1134" xr:uid="{00000000-0005-0000-0000-000060040000}"/>
    <cellStyle name="Millares 20 3 2" xfId="1135" xr:uid="{00000000-0005-0000-0000-000061040000}"/>
    <cellStyle name="Millares 20 3 3" xfId="1136" xr:uid="{00000000-0005-0000-0000-000062040000}"/>
    <cellStyle name="Millares 20 3 4" xfId="1137" xr:uid="{00000000-0005-0000-0000-000063040000}"/>
    <cellStyle name="Millares 20 4" xfId="1138" xr:uid="{00000000-0005-0000-0000-000064040000}"/>
    <cellStyle name="Millares 20 5" xfId="1139" xr:uid="{00000000-0005-0000-0000-000065040000}"/>
    <cellStyle name="Millares 20 6" xfId="1140" xr:uid="{00000000-0005-0000-0000-000066040000}"/>
    <cellStyle name="Millares 20 7" xfId="1141" xr:uid="{00000000-0005-0000-0000-000067040000}"/>
    <cellStyle name="Millares 21" xfId="1142" xr:uid="{00000000-0005-0000-0000-000068040000}"/>
    <cellStyle name="Millares 21 2" xfId="1143" xr:uid="{00000000-0005-0000-0000-000069040000}"/>
    <cellStyle name="Millares 21 3" xfId="1144" xr:uid="{00000000-0005-0000-0000-00006A040000}"/>
    <cellStyle name="Millares 22" xfId="1145" xr:uid="{00000000-0005-0000-0000-00006B040000}"/>
    <cellStyle name="Millares 22 2" xfId="1146" xr:uid="{00000000-0005-0000-0000-00006C040000}"/>
    <cellStyle name="Millares 23" xfId="1147" xr:uid="{00000000-0005-0000-0000-00006D040000}"/>
    <cellStyle name="Millares 24" xfId="1148" xr:uid="{00000000-0005-0000-0000-00006E040000}"/>
    <cellStyle name="Millares 24 2" xfId="1149" xr:uid="{00000000-0005-0000-0000-00006F040000}"/>
    <cellStyle name="Millares 25" xfId="1150" xr:uid="{00000000-0005-0000-0000-000070040000}"/>
    <cellStyle name="Millares 25 10" xfId="1151" xr:uid="{00000000-0005-0000-0000-000071040000}"/>
    <cellStyle name="Millares 25 10 2" xfId="1152" xr:uid="{00000000-0005-0000-0000-000072040000}"/>
    <cellStyle name="Millares 25 11" xfId="1153" xr:uid="{00000000-0005-0000-0000-000073040000}"/>
    <cellStyle name="Millares 25 11 2" xfId="1154" xr:uid="{00000000-0005-0000-0000-000074040000}"/>
    <cellStyle name="Millares 25 12" xfId="1155" xr:uid="{00000000-0005-0000-0000-000075040000}"/>
    <cellStyle name="Millares 25 2" xfId="1156" xr:uid="{00000000-0005-0000-0000-000076040000}"/>
    <cellStyle name="Millares 25 2 2" xfId="1157" xr:uid="{00000000-0005-0000-0000-000077040000}"/>
    <cellStyle name="Millares 25 3" xfId="1158" xr:uid="{00000000-0005-0000-0000-000078040000}"/>
    <cellStyle name="Millares 25 3 2" xfId="1159" xr:uid="{00000000-0005-0000-0000-000079040000}"/>
    <cellStyle name="Millares 25 4" xfId="1160" xr:uid="{00000000-0005-0000-0000-00007A040000}"/>
    <cellStyle name="Millares 25 4 2" xfId="1161" xr:uid="{00000000-0005-0000-0000-00007B040000}"/>
    <cellStyle name="Millares 25 5" xfId="1162" xr:uid="{00000000-0005-0000-0000-00007C040000}"/>
    <cellStyle name="Millares 25 5 2" xfId="1163" xr:uid="{00000000-0005-0000-0000-00007D040000}"/>
    <cellStyle name="Millares 25 6" xfId="1164" xr:uid="{00000000-0005-0000-0000-00007E040000}"/>
    <cellStyle name="Millares 25 6 2" xfId="1165" xr:uid="{00000000-0005-0000-0000-00007F040000}"/>
    <cellStyle name="Millares 25 7" xfId="1166" xr:uid="{00000000-0005-0000-0000-000080040000}"/>
    <cellStyle name="Millares 25 7 2" xfId="1167" xr:uid="{00000000-0005-0000-0000-000081040000}"/>
    <cellStyle name="Millares 25 8" xfId="1168" xr:uid="{00000000-0005-0000-0000-000082040000}"/>
    <cellStyle name="Millares 25 8 2" xfId="1169" xr:uid="{00000000-0005-0000-0000-000083040000}"/>
    <cellStyle name="Millares 25 9" xfId="1170" xr:uid="{00000000-0005-0000-0000-000084040000}"/>
    <cellStyle name="Millares 25 9 2" xfId="1171" xr:uid="{00000000-0005-0000-0000-000085040000}"/>
    <cellStyle name="Millares 26" xfId="1172" xr:uid="{00000000-0005-0000-0000-000086040000}"/>
    <cellStyle name="Millares 26 10" xfId="1173" xr:uid="{00000000-0005-0000-0000-000087040000}"/>
    <cellStyle name="Millares 26 10 2" xfId="1174" xr:uid="{00000000-0005-0000-0000-000088040000}"/>
    <cellStyle name="Millares 26 11" xfId="1175" xr:uid="{00000000-0005-0000-0000-000089040000}"/>
    <cellStyle name="Millares 26 11 2" xfId="1176" xr:uid="{00000000-0005-0000-0000-00008A040000}"/>
    <cellStyle name="Millares 26 12" xfId="1177" xr:uid="{00000000-0005-0000-0000-00008B040000}"/>
    <cellStyle name="Millares 26 2" xfId="1178" xr:uid="{00000000-0005-0000-0000-00008C040000}"/>
    <cellStyle name="Millares 26 2 2" xfId="1179" xr:uid="{00000000-0005-0000-0000-00008D040000}"/>
    <cellStyle name="Millares 26 3" xfId="1180" xr:uid="{00000000-0005-0000-0000-00008E040000}"/>
    <cellStyle name="Millares 26 3 2" xfId="1181" xr:uid="{00000000-0005-0000-0000-00008F040000}"/>
    <cellStyle name="Millares 26 4" xfId="1182" xr:uid="{00000000-0005-0000-0000-000090040000}"/>
    <cellStyle name="Millares 26 4 2" xfId="1183" xr:uid="{00000000-0005-0000-0000-000091040000}"/>
    <cellStyle name="Millares 26 5" xfId="1184" xr:uid="{00000000-0005-0000-0000-000092040000}"/>
    <cellStyle name="Millares 26 5 2" xfId="1185" xr:uid="{00000000-0005-0000-0000-000093040000}"/>
    <cellStyle name="Millares 26 6" xfId="1186" xr:uid="{00000000-0005-0000-0000-000094040000}"/>
    <cellStyle name="Millares 26 6 2" xfId="1187" xr:uid="{00000000-0005-0000-0000-000095040000}"/>
    <cellStyle name="Millares 26 7" xfId="1188" xr:uid="{00000000-0005-0000-0000-000096040000}"/>
    <cellStyle name="Millares 26 7 2" xfId="1189" xr:uid="{00000000-0005-0000-0000-000097040000}"/>
    <cellStyle name="Millares 26 8" xfId="1190" xr:uid="{00000000-0005-0000-0000-000098040000}"/>
    <cellStyle name="Millares 26 8 2" xfId="1191" xr:uid="{00000000-0005-0000-0000-000099040000}"/>
    <cellStyle name="Millares 26 9" xfId="1192" xr:uid="{00000000-0005-0000-0000-00009A040000}"/>
    <cellStyle name="Millares 26 9 2" xfId="1193" xr:uid="{00000000-0005-0000-0000-00009B040000}"/>
    <cellStyle name="Millares 27" xfId="1194" xr:uid="{00000000-0005-0000-0000-00009C040000}"/>
    <cellStyle name="Millares 27 10" xfId="1195" xr:uid="{00000000-0005-0000-0000-00009D040000}"/>
    <cellStyle name="Millares 27 10 2" xfId="1196" xr:uid="{00000000-0005-0000-0000-00009E040000}"/>
    <cellStyle name="Millares 27 11" xfId="1197" xr:uid="{00000000-0005-0000-0000-00009F040000}"/>
    <cellStyle name="Millares 27 11 2" xfId="1198" xr:uid="{00000000-0005-0000-0000-0000A0040000}"/>
    <cellStyle name="Millares 27 12" xfId="1199" xr:uid="{00000000-0005-0000-0000-0000A1040000}"/>
    <cellStyle name="Millares 27 2" xfId="1200" xr:uid="{00000000-0005-0000-0000-0000A2040000}"/>
    <cellStyle name="Millares 27 2 2" xfId="1201" xr:uid="{00000000-0005-0000-0000-0000A3040000}"/>
    <cellStyle name="Millares 27 3" xfId="1202" xr:uid="{00000000-0005-0000-0000-0000A4040000}"/>
    <cellStyle name="Millares 27 3 2" xfId="1203" xr:uid="{00000000-0005-0000-0000-0000A5040000}"/>
    <cellStyle name="Millares 27 4" xfId="1204" xr:uid="{00000000-0005-0000-0000-0000A6040000}"/>
    <cellStyle name="Millares 27 4 2" xfId="1205" xr:uid="{00000000-0005-0000-0000-0000A7040000}"/>
    <cellStyle name="Millares 27 5" xfId="1206" xr:uid="{00000000-0005-0000-0000-0000A8040000}"/>
    <cellStyle name="Millares 27 5 2" xfId="1207" xr:uid="{00000000-0005-0000-0000-0000A9040000}"/>
    <cellStyle name="Millares 27 6" xfId="1208" xr:uid="{00000000-0005-0000-0000-0000AA040000}"/>
    <cellStyle name="Millares 27 6 2" xfId="1209" xr:uid="{00000000-0005-0000-0000-0000AB040000}"/>
    <cellStyle name="Millares 27 7" xfId="1210" xr:uid="{00000000-0005-0000-0000-0000AC040000}"/>
    <cellStyle name="Millares 27 7 2" xfId="1211" xr:uid="{00000000-0005-0000-0000-0000AD040000}"/>
    <cellStyle name="Millares 27 8" xfId="1212" xr:uid="{00000000-0005-0000-0000-0000AE040000}"/>
    <cellStyle name="Millares 27 8 2" xfId="1213" xr:uid="{00000000-0005-0000-0000-0000AF040000}"/>
    <cellStyle name="Millares 27 9" xfId="1214" xr:uid="{00000000-0005-0000-0000-0000B0040000}"/>
    <cellStyle name="Millares 27 9 2" xfId="1215" xr:uid="{00000000-0005-0000-0000-0000B1040000}"/>
    <cellStyle name="Millares 28" xfId="1216" xr:uid="{00000000-0005-0000-0000-0000B2040000}"/>
    <cellStyle name="Millares 28 10" xfId="1217" xr:uid="{00000000-0005-0000-0000-0000B3040000}"/>
    <cellStyle name="Millares 28 10 2" xfId="1218" xr:uid="{00000000-0005-0000-0000-0000B4040000}"/>
    <cellStyle name="Millares 28 11" xfId="1219" xr:uid="{00000000-0005-0000-0000-0000B5040000}"/>
    <cellStyle name="Millares 28 11 2" xfId="1220" xr:uid="{00000000-0005-0000-0000-0000B6040000}"/>
    <cellStyle name="Millares 28 12" xfId="1221" xr:uid="{00000000-0005-0000-0000-0000B7040000}"/>
    <cellStyle name="Millares 28 2" xfId="1222" xr:uid="{00000000-0005-0000-0000-0000B8040000}"/>
    <cellStyle name="Millares 28 2 2" xfId="1223" xr:uid="{00000000-0005-0000-0000-0000B9040000}"/>
    <cellStyle name="Millares 28 3" xfId="1224" xr:uid="{00000000-0005-0000-0000-0000BA040000}"/>
    <cellStyle name="Millares 28 3 2" xfId="1225" xr:uid="{00000000-0005-0000-0000-0000BB040000}"/>
    <cellStyle name="Millares 28 4" xfId="1226" xr:uid="{00000000-0005-0000-0000-0000BC040000}"/>
    <cellStyle name="Millares 28 4 2" xfId="1227" xr:uid="{00000000-0005-0000-0000-0000BD040000}"/>
    <cellStyle name="Millares 28 5" xfId="1228" xr:uid="{00000000-0005-0000-0000-0000BE040000}"/>
    <cellStyle name="Millares 28 5 2" xfId="1229" xr:uid="{00000000-0005-0000-0000-0000BF040000}"/>
    <cellStyle name="Millares 28 6" xfId="1230" xr:uid="{00000000-0005-0000-0000-0000C0040000}"/>
    <cellStyle name="Millares 28 6 2" xfId="1231" xr:uid="{00000000-0005-0000-0000-0000C1040000}"/>
    <cellStyle name="Millares 28 7" xfId="1232" xr:uid="{00000000-0005-0000-0000-0000C2040000}"/>
    <cellStyle name="Millares 28 7 2" xfId="1233" xr:uid="{00000000-0005-0000-0000-0000C3040000}"/>
    <cellStyle name="Millares 28 8" xfId="1234" xr:uid="{00000000-0005-0000-0000-0000C4040000}"/>
    <cellStyle name="Millares 28 8 2" xfId="1235" xr:uid="{00000000-0005-0000-0000-0000C5040000}"/>
    <cellStyle name="Millares 28 9" xfId="1236" xr:uid="{00000000-0005-0000-0000-0000C6040000}"/>
    <cellStyle name="Millares 28 9 2" xfId="1237" xr:uid="{00000000-0005-0000-0000-0000C7040000}"/>
    <cellStyle name="Millares 29" xfId="1238" xr:uid="{00000000-0005-0000-0000-0000C8040000}"/>
    <cellStyle name="Millares 3" xfId="1239" xr:uid="{00000000-0005-0000-0000-0000C9040000}"/>
    <cellStyle name="Millares 3 10" xfId="1240" xr:uid="{00000000-0005-0000-0000-0000CA040000}"/>
    <cellStyle name="Millares 3 10 2" xfId="1241" xr:uid="{00000000-0005-0000-0000-0000CB040000}"/>
    <cellStyle name="Millares 3 10 2 2" xfId="1242" xr:uid="{00000000-0005-0000-0000-0000CC040000}"/>
    <cellStyle name="Millares 3 10 2 2 2" xfId="1243" xr:uid="{00000000-0005-0000-0000-0000CD040000}"/>
    <cellStyle name="Millares 3 10 2 2 2 2" xfId="1244" xr:uid="{00000000-0005-0000-0000-0000CE040000}"/>
    <cellStyle name="Millares 3 10 2 2 3" xfId="1245" xr:uid="{00000000-0005-0000-0000-0000CF040000}"/>
    <cellStyle name="Millares 3 10 2 3" xfId="1246" xr:uid="{00000000-0005-0000-0000-0000D0040000}"/>
    <cellStyle name="Millares 3 10 2 3 2" xfId="1247" xr:uid="{00000000-0005-0000-0000-0000D1040000}"/>
    <cellStyle name="Millares 3 10 2 4" xfId="1248" xr:uid="{00000000-0005-0000-0000-0000D2040000}"/>
    <cellStyle name="Millares 3 10 3" xfId="1249" xr:uid="{00000000-0005-0000-0000-0000D3040000}"/>
    <cellStyle name="Millares 3 10 3 2" xfId="1250" xr:uid="{00000000-0005-0000-0000-0000D4040000}"/>
    <cellStyle name="Millares 3 10 3 2 2" xfId="1251" xr:uid="{00000000-0005-0000-0000-0000D5040000}"/>
    <cellStyle name="Millares 3 10 3 3" xfId="1252" xr:uid="{00000000-0005-0000-0000-0000D6040000}"/>
    <cellStyle name="Millares 3 10 4" xfId="1253" xr:uid="{00000000-0005-0000-0000-0000D7040000}"/>
    <cellStyle name="Millares 3 10 4 2" xfId="1254" xr:uid="{00000000-0005-0000-0000-0000D8040000}"/>
    <cellStyle name="Millares 3 10 5" xfId="1255" xr:uid="{00000000-0005-0000-0000-0000D9040000}"/>
    <cellStyle name="Millares 3 11" xfId="1256" xr:uid="{00000000-0005-0000-0000-0000DA040000}"/>
    <cellStyle name="Millares 3 11 2" xfId="1257" xr:uid="{00000000-0005-0000-0000-0000DB040000}"/>
    <cellStyle name="Millares 3 11 2 2" xfId="1258" xr:uid="{00000000-0005-0000-0000-0000DC040000}"/>
    <cellStyle name="Millares 3 11 2 2 2" xfId="1259" xr:uid="{00000000-0005-0000-0000-0000DD040000}"/>
    <cellStyle name="Millares 3 11 2 3" xfId="1260" xr:uid="{00000000-0005-0000-0000-0000DE040000}"/>
    <cellStyle name="Millares 3 11 3" xfId="1261" xr:uid="{00000000-0005-0000-0000-0000DF040000}"/>
    <cellStyle name="Millares 3 11 3 2" xfId="1262" xr:uid="{00000000-0005-0000-0000-0000E0040000}"/>
    <cellStyle name="Millares 3 11 4" xfId="1263" xr:uid="{00000000-0005-0000-0000-0000E1040000}"/>
    <cellStyle name="Millares 3 12" xfId="1264" xr:uid="{00000000-0005-0000-0000-0000E2040000}"/>
    <cellStyle name="Millares 3 12 2" xfId="1265" xr:uid="{00000000-0005-0000-0000-0000E3040000}"/>
    <cellStyle name="Millares 3 12 2 2" xfId="1266" xr:uid="{00000000-0005-0000-0000-0000E4040000}"/>
    <cellStyle name="Millares 3 12 3" xfId="1267" xr:uid="{00000000-0005-0000-0000-0000E5040000}"/>
    <cellStyle name="Millares 3 13" xfId="1268" xr:uid="{00000000-0005-0000-0000-0000E6040000}"/>
    <cellStyle name="Millares 3 13 2" xfId="1269" xr:uid="{00000000-0005-0000-0000-0000E7040000}"/>
    <cellStyle name="Millares 3 14" xfId="1270" xr:uid="{00000000-0005-0000-0000-0000E8040000}"/>
    <cellStyle name="Millares 3 15" xfId="1271" xr:uid="{00000000-0005-0000-0000-0000E9040000}"/>
    <cellStyle name="Millares 3 16" xfId="35133" xr:uid="{00000000-0005-0000-0000-0000EA040000}"/>
    <cellStyle name="Millares 3 2" xfId="1272" xr:uid="{00000000-0005-0000-0000-0000EB040000}"/>
    <cellStyle name="Millares 3 2 2" xfId="1273" xr:uid="{00000000-0005-0000-0000-0000EC040000}"/>
    <cellStyle name="Millares 3 2 2 2" xfId="1274" xr:uid="{00000000-0005-0000-0000-0000ED040000}"/>
    <cellStyle name="Millares 3 2 2 2 2" xfId="1275" xr:uid="{00000000-0005-0000-0000-0000EE040000}"/>
    <cellStyle name="Millares 3 2 2 2 3" xfId="1276" xr:uid="{00000000-0005-0000-0000-0000EF040000}"/>
    <cellStyle name="Millares 3 2 2 2 4" xfId="1277" xr:uid="{00000000-0005-0000-0000-0000F0040000}"/>
    <cellStyle name="Millares 3 2 2 3" xfId="1278" xr:uid="{00000000-0005-0000-0000-0000F1040000}"/>
    <cellStyle name="Millares 3 2 2 4" xfId="1279" xr:uid="{00000000-0005-0000-0000-0000F2040000}"/>
    <cellStyle name="Millares 3 2 2 5" xfId="1280" xr:uid="{00000000-0005-0000-0000-0000F3040000}"/>
    <cellStyle name="Millares 3 2 3" xfId="1281" xr:uid="{00000000-0005-0000-0000-0000F4040000}"/>
    <cellStyle name="Millares 3 2 3 2" xfId="1282" xr:uid="{00000000-0005-0000-0000-0000F5040000}"/>
    <cellStyle name="Millares 3 2 3 3" xfId="1283" xr:uid="{00000000-0005-0000-0000-0000F6040000}"/>
    <cellStyle name="Millares 3 2 3 4" xfId="1284" xr:uid="{00000000-0005-0000-0000-0000F7040000}"/>
    <cellStyle name="Millares 3 2 4" xfId="1285" xr:uid="{00000000-0005-0000-0000-0000F8040000}"/>
    <cellStyle name="Millares 3 2 5" xfId="1286" xr:uid="{00000000-0005-0000-0000-0000F9040000}"/>
    <cellStyle name="Millares 3 2 6" xfId="1287" xr:uid="{00000000-0005-0000-0000-0000FA040000}"/>
    <cellStyle name="Millares 3 3" xfId="1288" xr:uid="{00000000-0005-0000-0000-0000FB040000}"/>
    <cellStyle name="Millares 3 3 10" xfId="1289" xr:uid="{00000000-0005-0000-0000-0000FC040000}"/>
    <cellStyle name="Millares 3 3 10 2" xfId="1290" xr:uid="{00000000-0005-0000-0000-0000FD040000}"/>
    <cellStyle name="Millares 3 3 10 2 2" xfId="1291" xr:uid="{00000000-0005-0000-0000-0000FE040000}"/>
    <cellStyle name="Millares 3 3 10 3" xfId="1292" xr:uid="{00000000-0005-0000-0000-0000FF040000}"/>
    <cellStyle name="Millares 3 3 11" xfId="1293" xr:uid="{00000000-0005-0000-0000-000000050000}"/>
    <cellStyle name="Millares 3 3 11 2" xfId="1294" xr:uid="{00000000-0005-0000-0000-000001050000}"/>
    <cellStyle name="Millares 3 3 12" xfId="1295" xr:uid="{00000000-0005-0000-0000-000002050000}"/>
    <cellStyle name="Millares 3 3 13" xfId="1296" xr:uid="{00000000-0005-0000-0000-000003050000}"/>
    <cellStyle name="Millares 3 3 2" xfId="1297" xr:uid="{00000000-0005-0000-0000-000004050000}"/>
    <cellStyle name="Millares 3 3 2 10" xfId="1298" xr:uid="{00000000-0005-0000-0000-000005050000}"/>
    <cellStyle name="Millares 3 3 2 10 2" xfId="1299" xr:uid="{00000000-0005-0000-0000-000006050000}"/>
    <cellStyle name="Millares 3 3 2 11" xfId="1300" xr:uid="{00000000-0005-0000-0000-000007050000}"/>
    <cellStyle name="Millares 3 3 2 12" xfId="1301" xr:uid="{00000000-0005-0000-0000-000008050000}"/>
    <cellStyle name="Millares 3 3 2 2" xfId="1302" xr:uid="{00000000-0005-0000-0000-000009050000}"/>
    <cellStyle name="Millares 3 3 2 2 10" xfId="1303" xr:uid="{00000000-0005-0000-0000-00000A050000}"/>
    <cellStyle name="Millares 3 3 2 2 2" xfId="1304" xr:uid="{00000000-0005-0000-0000-00000B050000}"/>
    <cellStyle name="Millares 3 3 2 2 2 2" xfId="1305" xr:uid="{00000000-0005-0000-0000-00000C050000}"/>
    <cellStyle name="Millares 3 3 2 2 2 2 2" xfId="1306" xr:uid="{00000000-0005-0000-0000-00000D050000}"/>
    <cellStyle name="Millares 3 3 2 2 2 2 2 2" xfId="1307" xr:uid="{00000000-0005-0000-0000-00000E050000}"/>
    <cellStyle name="Millares 3 3 2 2 2 2 2 2 2" xfId="1308" xr:uid="{00000000-0005-0000-0000-00000F050000}"/>
    <cellStyle name="Millares 3 3 2 2 2 2 2 2 2 2" xfId="1309" xr:uid="{00000000-0005-0000-0000-000010050000}"/>
    <cellStyle name="Millares 3 3 2 2 2 2 2 2 2 2 2" xfId="1310" xr:uid="{00000000-0005-0000-0000-000011050000}"/>
    <cellStyle name="Millares 3 3 2 2 2 2 2 2 2 2 2 2" xfId="1311" xr:uid="{00000000-0005-0000-0000-000012050000}"/>
    <cellStyle name="Millares 3 3 2 2 2 2 2 2 2 2 2 2 2" xfId="1312" xr:uid="{00000000-0005-0000-0000-000013050000}"/>
    <cellStyle name="Millares 3 3 2 2 2 2 2 2 2 2 2 3" xfId="1313" xr:uid="{00000000-0005-0000-0000-000014050000}"/>
    <cellStyle name="Millares 3 3 2 2 2 2 2 2 2 2 3" xfId="1314" xr:uid="{00000000-0005-0000-0000-000015050000}"/>
    <cellStyle name="Millares 3 3 2 2 2 2 2 2 2 2 3 2" xfId="1315" xr:uid="{00000000-0005-0000-0000-000016050000}"/>
    <cellStyle name="Millares 3 3 2 2 2 2 2 2 2 2 4" xfId="1316" xr:uid="{00000000-0005-0000-0000-000017050000}"/>
    <cellStyle name="Millares 3 3 2 2 2 2 2 2 2 3" xfId="1317" xr:uid="{00000000-0005-0000-0000-000018050000}"/>
    <cellStyle name="Millares 3 3 2 2 2 2 2 2 2 3 2" xfId="1318" xr:uid="{00000000-0005-0000-0000-000019050000}"/>
    <cellStyle name="Millares 3 3 2 2 2 2 2 2 2 3 2 2" xfId="1319" xr:uid="{00000000-0005-0000-0000-00001A050000}"/>
    <cellStyle name="Millares 3 3 2 2 2 2 2 2 2 3 3" xfId="1320" xr:uid="{00000000-0005-0000-0000-00001B050000}"/>
    <cellStyle name="Millares 3 3 2 2 2 2 2 2 2 4" xfId="1321" xr:uid="{00000000-0005-0000-0000-00001C050000}"/>
    <cellStyle name="Millares 3 3 2 2 2 2 2 2 2 4 2" xfId="1322" xr:uid="{00000000-0005-0000-0000-00001D050000}"/>
    <cellStyle name="Millares 3 3 2 2 2 2 2 2 2 5" xfId="1323" xr:uid="{00000000-0005-0000-0000-00001E050000}"/>
    <cellStyle name="Millares 3 3 2 2 2 2 2 2 3" xfId="1324" xr:uid="{00000000-0005-0000-0000-00001F050000}"/>
    <cellStyle name="Millares 3 3 2 2 2 2 2 2 3 2" xfId="1325" xr:uid="{00000000-0005-0000-0000-000020050000}"/>
    <cellStyle name="Millares 3 3 2 2 2 2 2 2 3 2 2" xfId="1326" xr:uid="{00000000-0005-0000-0000-000021050000}"/>
    <cellStyle name="Millares 3 3 2 2 2 2 2 2 3 2 2 2" xfId="1327" xr:uid="{00000000-0005-0000-0000-000022050000}"/>
    <cellStyle name="Millares 3 3 2 2 2 2 2 2 3 2 3" xfId="1328" xr:uid="{00000000-0005-0000-0000-000023050000}"/>
    <cellStyle name="Millares 3 3 2 2 2 2 2 2 3 3" xfId="1329" xr:uid="{00000000-0005-0000-0000-000024050000}"/>
    <cellStyle name="Millares 3 3 2 2 2 2 2 2 3 3 2" xfId="1330" xr:uid="{00000000-0005-0000-0000-000025050000}"/>
    <cellStyle name="Millares 3 3 2 2 2 2 2 2 3 4" xfId="1331" xr:uid="{00000000-0005-0000-0000-000026050000}"/>
    <cellStyle name="Millares 3 3 2 2 2 2 2 2 4" xfId="1332" xr:uid="{00000000-0005-0000-0000-000027050000}"/>
    <cellStyle name="Millares 3 3 2 2 2 2 2 2 4 2" xfId="1333" xr:uid="{00000000-0005-0000-0000-000028050000}"/>
    <cellStyle name="Millares 3 3 2 2 2 2 2 2 4 2 2" xfId="1334" xr:uid="{00000000-0005-0000-0000-000029050000}"/>
    <cellStyle name="Millares 3 3 2 2 2 2 2 2 4 3" xfId="1335" xr:uid="{00000000-0005-0000-0000-00002A050000}"/>
    <cellStyle name="Millares 3 3 2 2 2 2 2 2 5" xfId="1336" xr:uid="{00000000-0005-0000-0000-00002B050000}"/>
    <cellStyle name="Millares 3 3 2 2 2 2 2 2 5 2" xfId="1337" xr:uid="{00000000-0005-0000-0000-00002C050000}"/>
    <cellStyle name="Millares 3 3 2 2 2 2 2 2 6" xfId="1338" xr:uid="{00000000-0005-0000-0000-00002D050000}"/>
    <cellStyle name="Millares 3 3 2 2 2 2 2 3" xfId="1339" xr:uid="{00000000-0005-0000-0000-00002E050000}"/>
    <cellStyle name="Millares 3 3 2 2 2 2 2 3 2" xfId="1340" xr:uid="{00000000-0005-0000-0000-00002F050000}"/>
    <cellStyle name="Millares 3 3 2 2 2 2 2 3 2 2" xfId="1341" xr:uid="{00000000-0005-0000-0000-000030050000}"/>
    <cellStyle name="Millares 3 3 2 2 2 2 2 3 2 2 2" xfId="1342" xr:uid="{00000000-0005-0000-0000-000031050000}"/>
    <cellStyle name="Millares 3 3 2 2 2 2 2 3 2 2 2 2" xfId="1343" xr:uid="{00000000-0005-0000-0000-000032050000}"/>
    <cellStyle name="Millares 3 3 2 2 2 2 2 3 2 2 3" xfId="1344" xr:uid="{00000000-0005-0000-0000-000033050000}"/>
    <cellStyle name="Millares 3 3 2 2 2 2 2 3 2 3" xfId="1345" xr:uid="{00000000-0005-0000-0000-000034050000}"/>
    <cellStyle name="Millares 3 3 2 2 2 2 2 3 2 3 2" xfId="1346" xr:uid="{00000000-0005-0000-0000-000035050000}"/>
    <cellStyle name="Millares 3 3 2 2 2 2 2 3 2 4" xfId="1347" xr:uid="{00000000-0005-0000-0000-000036050000}"/>
    <cellStyle name="Millares 3 3 2 2 2 2 2 3 3" xfId="1348" xr:uid="{00000000-0005-0000-0000-000037050000}"/>
    <cellStyle name="Millares 3 3 2 2 2 2 2 3 3 2" xfId="1349" xr:uid="{00000000-0005-0000-0000-000038050000}"/>
    <cellStyle name="Millares 3 3 2 2 2 2 2 3 3 2 2" xfId="1350" xr:uid="{00000000-0005-0000-0000-000039050000}"/>
    <cellStyle name="Millares 3 3 2 2 2 2 2 3 3 3" xfId="1351" xr:uid="{00000000-0005-0000-0000-00003A050000}"/>
    <cellStyle name="Millares 3 3 2 2 2 2 2 3 4" xfId="1352" xr:uid="{00000000-0005-0000-0000-00003B050000}"/>
    <cellStyle name="Millares 3 3 2 2 2 2 2 3 4 2" xfId="1353" xr:uid="{00000000-0005-0000-0000-00003C050000}"/>
    <cellStyle name="Millares 3 3 2 2 2 2 2 3 5" xfId="1354" xr:uid="{00000000-0005-0000-0000-00003D050000}"/>
    <cellStyle name="Millares 3 3 2 2 2 2 2 4" xfId="1355" xr:uid="{00000000-0005-0000-0000-00003E050000}"/>
    <cellStyle name="Millares 3 3 2 2 2 2 2 4 2" xfId="1356" xr:uid="{00000000-0005-0000-0000-00003F050000}"/>
    <cellStyle name="Millares 3 3 2 2 2 2 2 4 2 2" xfId="1357" xr:uid="{00000000-0005-0000-0000-000040050000}"/>
    <cellStyle name="Millares 3 3 2 2 2 2 2 4 2 2 2" xfId="1358" xr:uid="{00000000-0005-0000-0000-000041050000}"/>
    <cellStyle name="Millares 3 3 2 2 2 2 2 4 2 3" xfId="1359" xr:uid="{00000000-0005-0000-0000-000042050000}"/>
    <cellStyle name="Millares 3 3 2 2 2 2 2 4 3" xfId="1360" xr:uid="{00000000-0005-0000-0000-000043050000}"/>
    <cellStyle name="Millares 3 3 2 2 2 2 2 4 3 2" xfId="1361" xr:uid="{00000000-0005-0000-0000-000044050000}"/>
    <cellStyle name="Millares 3 3 2 2 2 2 2 4 4" xfId="1362" xr:uid="{00000000-0005-0000-0000-000045050000}"/>
    <cellStyle name="Millares 3 3 2 2 2 2 2 5" xfId="1363" xr:uid="{00000000-0005-0000-0000-000046050000}"/>
    <cellStyle name="Millares 3 3 2 2 2 2 2 5 2" xfId="1364" xr:uid="{00000000-0005-0000-0000-000047050000}"/>
    <cellStyle name="Millares 3 3 2 2 2 2 2 5 2 2" xfId="1365" xr:uid="{00000000-0005-0000-0000-000048050000}"/>
    <cellStyle name="Millares 3 3 2 2 2 2 2 5 3" xfId="1366" xr:uid="{00000000-0005-0000-0000-000049050000}"/>
    <cellStyle name="Millares 3 3 2 2 2 2 2 6" xfId="1367" xr:uid="{00000000-0005-0000-0000-00004A050000}"/>
    <cellStyle name="Millares 3 3 2 2 2 2 2 6 2" xfId="1368" xr:uid="{00000000-0005-0000-0000-00004B050000}"/>
    <cellStyle name="Millares 3 3 2 2 2 2 2 7" xfId="1369" xr:uid="{00000000-0005-0000-0000-00004C050000}"/>
    <cellStyle name="Millares 3 3 2 2 2 2 3" xfId="1370" xr:uid="{00000000-0005-0000-0000-00004D050000}"/>
    <cellStyle name="Millares 3 3 2 2 2 2 3 2" xfId="1371" xr:uid="{00000000-0005-0000-0000-00004E050000}"/>
    <cellStyle name="Millares 3 3 2 2 2 2 3 2 2" xfId="1372" xr:uid="{00000000-0005-0000-0000-00004F050000}"/>
    <cellStyle name="Millares 3 3 2 2 2 2 3 2 2 2" xfId="1373" xr:uid="{00000000-0005-0000-0000-000050050000}"/>
    <cellStyle name="Millares 3 3 2 2 2 2 3 2 2 2 2" xfId="1374" xr:uid="{00000000-0005-0000-0000-000051050000}"/>
    <cellStyle name="Millares 3 3 2 2 2 2 3 2 2 2 2 2" xfId="1375" xr:uid="{00000000-0005-0000-0000-000052050000}"/>
    <cellStyle name="Millares 3 3 2 2 2 2 3 2 2 2 3" xfId="1376" xr:uid="{00000000-0005-0000-0000-000053050000}"/>
    <cellStyle name="Millares 3 3 2 2 2 2 3 2 2 3" xfId="1377" xr:uid="{00000000-0005-0000-0000-000054050000}"/>
    <cellStyle name="Millares 3 3 2 2 2 2 3 2 2 3 2" xfId="1378" xr:uid="{00000000-0005-0000-0000-000055050000}"/>
    <cellStyle name="Millares 3 3 2 2 2 2 3 2 2 4" xfId="1379" xr:uid="{00000000-0005-0000-0000-000056050000}"/>
    <cellStyle name="Millares 3 3 2 2 2 2 3 2 3" xfId="1380" xr:uid="{00000000-0005-0000-0000-000057050000}"/>
    <cellStyle name="Millares 3 3 2 2 2 2 3 2 3 2" xfId="1381" xr:uid="{00000000-0005-0000-0000-000058050000}"/>
    <cellStyle name="Millares 3 3 2 2 2 2 3 2 3 2 2" xfId="1382" xr:uid="{00000000-0005-0000-0000-000059050000}"/>
    <cellStyle name="Millares 3 3 2 2 2 2 3 2 3 3" xfId="1383" xr:uid="{00000000-0005-0000-0000-00005A050000}"/>
    <cellStyle name="Millares 3 3 2 2 2 2 3 2 4" xfId="1384" xr:uid="{00000000-0005-0000-0000-00005B050000}"/>
    <cellStyle name="Millares 3 3 2 2 2 2 3 2 4 2" xfId="1385" xr:uid="{00000000-0005-0000-0000-00005C050000}"/>
    <cellStyle name="Millares 3 3 2 2 2 2 3 2 5" xfId="1386" xr:uid="{00000000-0005-0000-0000-00005D050000}"/>
    <cellStyle name="Millares 3 3 2 2 2 2 3 3" xfId="1387" xr:uid="{00000000-0005-0000-0000-00005E050000}"/>
    <cellStyle name="Millares 3 3 2 2 2 2 3 3 2" xfId="1388" xr:uid="{00000000-0005-0000-0000-00005F050000}"/>
    <cellStyle name="Millares 3 3 2 2 2 2 3 3 2 2" xfId="1389" xr:uid="{00000000-0005-0000-0000-000060050000}"/>
    <cellStyle name="Millares 3 3 2 2 2 2 3 3 2 2 2" xfId="1390" xr:uid="{00000000-0005-0000-0000-000061050000}"/>
    <cellStyle name="Millares 3 3 2 2 2 2 3 3 2 3" xfId="1391" xr:uid="{00000000-0005-0000-0000-000062050000}"/>
    <cellStyle name="Millares 3 3 2 2 2 2 3 3 3" xfId="1392" xr:uid="{00000000-0005-0000-0000-000063050000}"/>
    <cellStyle name="Millares 3 3 2 2 2 2 3 3 3 2" xfId="1393" xr:uid="{00000000-0005-0000-0000-000064050000}"/>
    <cellStyle name="Millares 3 3 2 2 2 2 3 3 4" xfId="1394" xr:uid="{00000000-0005-0000-0000-000065050000}"/>
    <cellStyle name="Millares 3 3 2 2 2 2 3 4" xfId="1395" xr:uid="{00000000-0005-0000-0000-000066050000}"/>
    <cellStyle name="Millares 3 3 2 2 2 2 3 4 2" xfId="1396" xr:uid="{00000000-0005-0000-0000-000067050000}"/>
    <cellStyle name="Millares 3 3 2 2 2 2 3 4 2 2" xfId="1397" xr:uid="{00000000-0005-0000-0000-000068050000}"/>
    <cellStyle name="Millares 3 3 2 2 2 2 3 4 3" xfId="1398" xr:uid="{00000000-0005-0000-0000-000069050000}"/>
    <cellStyle name="Millares 3 3 2 2 2 2 3 5" xfId="1399" xr:uid="{00000000-0005-0000-0000-00006A050000}"/>
    <cellStyle name="Millares 3 3 2 2 2 2 3 5 2" xfId="1400" xr:uid="{00000000-0005-0000-0000-00006B050000}"/>
    <cellStyle name="Millares 3 3 2 2 2 2 3 6" xfId="1401" xr:uid="{00000000-0005-0000-0000-00006C050000}"/>
    <cellStyle name="Millares 3 3 2 2 2 2 4" xfId="1402" xr:uid="{00000000-0005-0000-0000-00006D050000}"/>
    <cellStyle name="Millares 3 3 2 2 2 2 4 2" xfId="1403" xr:uid="{00000000-0005-0000-0000-00006E050000}"/>
    <cellStyle name="Millares 3 3 2 2 2 2 4 2 2" xfId="1404" xr:uid="{00000000-0005-0000-0000-00006F050000}"/>
    <cellStyle name="Millares 3 3 2 2 2 2 4 2 2 2" xfId="1405" xr:uid="{00000000-0005-0000-0000-000070050000}"/>
    <cellStyle name="Millares 3 3 2 2 2 2 4 2 2 2 2" xfId="1406" xr:uid="{00000000-0005-0000-0000-000071050000}"/>
    <cellStyle name="Millares 3 3 2 2 2 2 4 2 2 3" xfId="1407" xr:uid="{00000000-0005-0000-0000-000072050000}"/>
    <cellStyle name="Millares 3 3 2 2 2 2 4 2 3" xfId="1408" xr:uid="{00000000-0005-0000-0000-000073050000}"/>
    <cellStyle name="Millares 3 3 2 2 2 2 4 2 3 2" xfId="1409" xr:uid="{00000000-0005-0000-0000-000074050000}"/>
    <cellStyle name="Millares 3 3 2 2 2 2 4 2 4" xfId="1410" xr:uid="{00000000-0005-0000-0000-000075050000}"/>
    <cellStyle name="Millares 3 3 2 2 2 2 4 3" xfId="1411" xr:uid="{00000000-0005-0000-0000-000076050000}"/>
    <cellStyle name="Millares 3 3 2 2 2 2 4 3 2" xfId="1412" xr:uid="{00000000-0005-0000-0000-000077050000}"/>
    <cellStyle name="Millares 3 3 2 2 2 2 4 3 2 2" xfId="1413" xr:uid="{00000000-0005-0000-0000-000078050000}"/>
    <cellStyle name="Millares 3 3 2 2 2 2 4 3 3" xfId="1414" xr:uid="{00000000-0005-0000-0000-000079050000}"/>
    <cellStyle name="Millares 3 3 2 2 2 2 4 4" xfId="1415" xr:uid="{00000000-0005-0000-0000-00007A050000}"/>
    <cellStyle name="Millares 3 3 2 2 2 2 4 4 2" xfId="1416" xr:uid="{00000000-0005-0000-0000-00007B050000}"/>
    <cellStyle name="Millares 3 3 2 2 2 2 4 5" xfId="1417" xr:uid="{00000000-0005-0000-0000-00007C050000}"/>
    <cellStyle name="Millares 3 3 2 2 2 2 5" xfId="1418" xr:uid="{00000000-0005-0000-0000-00007D050000}"/>
    <cellStyle name="Millares 3 3 2 2 2 2 5 2" xfId="1419" xr:uid="{00000000-0005-0000-0000-00007E050000}"/>
    <cellStyle name="Millares 3 3 2 2 2 2 5 2 2" xfId="1420" xr:uid="{00000000-0005-0000-0000-00007F050000}"/>
    <cellStyle name="Millares 3 3 2 2 2 2 5 2 2 2" xfId="1421" xr:uid="{00000000-0005-0000-0000-000080050000}"/>
    <cellStyle name="Millares 3 3 2 2 2 2 5 2 3" xfId="1422" xr:uid="{00000000-0005-0000-0000-000081050000}"/>
    <cellStyle name="Millares 3 3 2 2 2 2 5 3" xfId="1423" xr:uid="{00000000-0005-0000-0000-000082050000}"/>
    <cellStyle name="Millares 3 3 2 2 2 2 5 3 2" xfId="1424" xr:uid="{00000000-0005-0000-0000-000083050000}"/>
    <cellStyle name="Millares 3 3 2 2 2 2 5 4" xfId="1425" xr:uid="{00000000-0005-0000-0000-000084050000}"/>
    <cellStyle name="Millares 3 3 2 2 2 2 6" xfId="1426" xr:uid="{00000000-0005-0000-0000-000085050000}"/>
    <cellStyle name="Millares 3 3 2 2 2 2 6 2" xfId="1427" xr:uid="{00000000-0005-0000-0000-000086050000}"/>
    <cellStyle name="Millares 3 3 2 2 2 2 6 2 2" xfId="1428" xr:uid="{00000000-0005-0000-0000-000087050000}"/>
    <cellStyle name="Millares 3 3 2 2 2 2 6 3" xfId="1429" xr:uid="{00000000-0005-0000-0000-000088050000}"/>
    <cellStyle name="Millares 3 3 2 2 2 2 7" xfId="1430" xr:uid="{00000000-0005-0000-0000-000089050000}"/>
    <cellStyle name="Millares 3 3 2 2 2 2 7 2" xfId="1431" xr:uid="{00000000-0005-0000-0000-00008A050000}"/>
    <cellStyle name="Millares 3 3 2 2 2 2 8" xfId="1432" xr:uid="{00000000-0005-0000-0000-00008B050000}"/>
    <cellStyle name="Millares 3 3 2 2 2 3" xfId="1433" xr:uid="{00000000-0005-0000-0000-00008C050000}"/>
    <cellStyle name="Millares 3 3 2 2 2 3 2" xfId="1434" xr:uid="{00000000-0005-0000-0000-00008D050000}"/>
    <cellStyle name="Millares 3 3 2 2 2 3 2 2" xfId="1435" xr:uid="{00000000-0005-0000-0000-00008E050000}"/>
    <cellStyle name="Millares 3 3 2 2 2 3 2 2 2" xfId="1436" xr:uid="{00000000-0005-0000-0000-00008F050000}"/>
    <cellStyle name="Millares 3 3 2 2 2 3 2 2 2 2" xfId="1437" xr:uid="{00000000-0005-0000-0000-000090050000}"/>
    <cellStyle name="Millares 3 3 2 2 2 3 2 2 2 2 2" xfId="1438" xr:uid="{00000000-0005-0000-0000-000091050000}"/>
    <cellStyle name="Millares 3 3 2 2 2 3 2 2 2 2 2 2" xfId="1439" xr:uid="{00000000-0005-0000-0000-000092050000}"/>
    <cellStyle name="Millares 3 3 2 2 2 3 2 2 2 2 3" xfId="1440" xr:uid="{00000000-0005-0000-0000-000093050000}"/>
    <cellStyle name="Millares 3 3 2 2 2 3 2 2 2 3" xfId="1441" xr:uid="{00000000-0005-0000-0000-000094050000}"/>
    <cellStyle name="Millares 3 3 2 2 2 3 2 2 2 3 2" xfId="1442" xr:uid="{00000000-0005-0000-0000-000095050000}"/>
    <cellStyle name="Millares 3 3 2 2 2 3 2 2 2 4" xfId="1443" xr:uid="{00000000-0005-0000-0000-000096050000}"/>
    <cellStyle name="Millares 3 3 2 2 2 3 2 2 3" xfId="1444" xr:uid="{00000000-0005-0000-0000-000097050000}"/>
    <cellStyle name="Millares 3 3 2 2 2 3 2 2 3 2" xfId="1445" xr:uid="{00000000-0005-0000-0000-000098050000}"/>
    <cellStyle name="Millares 3 3 2 2 2 3 2 2 3 2 2" xfId="1446" xr:uid="{00000000-0005-0000-0000-000099050000}"/>
    <cellStyle name="Millares 3 3 2 2 2 3 2 2 3 3" xfId="1447" xr:uid="{00000000-0005-0000-0000-00009A050000}"/>
    <cellStyle name="Millares 3 3 2 2 2 3 2 2 4" xfId="1448" xr:uid="{00000000-0005-0000-0000-00009B050000}"/>
    <cellStyle name="Millares 3 3 2 2 2 3 2 2 4 2" xfId="1449" xr:uid="{00000000-0005-0000-0000-00009C050000}"/>
    <cellStyle name="Millares 3 3 2 2 2 3 2 2 5" xfId="1450" xr:uid="{00000000-0005-0000-0000-00009D050000}"/>
    <cellStyle name="Millares 3 3 2 2 2 3 2 3" xfId="1451" xr:uid="{00000000-0005-0000-0000-00009E050000}"/>
    <cellStyle name="Millares 3 3 2 2 2 3 2 3 2" xfId="1452" xr:uid="{00000000-0005-0000-0000-00009F050000}"/>
    <cellStyle name="Millares 3 3 2 2 2 3 2 3 2 2" xfId="1453" xr:uid="{00000000-0005-0000-0000-0000A0050000}"/>
    <cellStyle name="Millares 3 3 2 2 2 3 2 3 2 2 2" xfId="1454" xr:uid="{00000000-0005-0000-0000-0000A1050000}"/>
    <cellStyle name="Millares 3 3 2 2 2 3 2 3 2 3" xfId="1455" xr:uid="{00000000-0005-0000-0000-0000A2050000}"/>
    <cellStyle name="Millares 3 3 2 2 2 3 2 3 3" xfId="1456" xr:uid="{00000000-0005-0000-0000-0000A3050000}"/>
    <cellStyle name="Millares 3 3 2 2 2 3 2 3 3 2" xfId="1457" xr:uid="{00000000-0005-0000-0000-0000A4050000}"/>
    <cellStyle name="Millares 3 3 2 2 2 3 2 3 4" xfId="1458" xr:uid="{00000000-0005-0000-0000-0000A5050000}"/>
    <cellStyle name="Millares 3 3 2 2 2 3 2 4" xfId="1459" xr:uid="{00000000-0005-0000-0000-0000A6050000}"/>
    <cellStyle name="Millares 3 3 2 2 2 3 2 4 2" xfId="1460" xr:uid="{00000000-0005-0000-0000-0000A7050000}"/>
    <cellStyle name="Millares 3 3 2 2 2 3 2 4 2 2" xfId="1461" xr:uid="{00000000-0005-0000-0000-0000A8050000}"/>
    <cellStyle name="Millares 3 3 2 2 2 3 2 4 3" xfId="1462" xr:uid="{00000000-0005-0000-0000-0000A9050000}"/>
    <cellStyle name="Millares 3 3 2 2 2 3 2 5" xfId="1463" xr:uid="{00000000-0005-0000-0000-0000AA050000}"/>
    <cellStyle name="Millares 3 3 2 2 2 3 2 5 2" xfId="1464" xr:uid="{00000000-0005-0000-0000-0000AB050000}"/>
    <cellStyle name="Millares 3 3 2 2 2 3 2 6" xfId="1465" xr:uid="{00000000-0005-0000-0000-0000AC050000}"/>
    <cellStyle name="Millares 3 3 2 2 2 3 3" xfId="1466" xr:uid="{00000000-0005-0000-0000-0000AD050000}"/>
    <cellStyle name="Millares 3 3 2 2 2 3 3 2" xfId="1467" xr:uid="{00000000-0005-0000-0000-0000AE050000}"/>
    <cellStyle name="Millares 3 3 2 2 2 3 3 2 2" xfId="1468" xr:uid="{00000000-0005-0000-0000-0000AF050000}"/>
    <cellStyle name="Millares 3 3 2 2 2 3 3 2 2 2" xfId="1469" xr:uid="{00000000-0005-0000-0000-0000B0050000}"/>
    <cellStyle name="Millares 3 3 2 2 2 3 3 2 2 2 2" xfId="1470" xr:uid="{00000000-0005-0000-0000-0000B1050000}"/>
    <cellStyle name="Millares 3 3 2 2 2 3 3 2 2 3" xfId="1471" xr:uid="{00000000-0005-0000-0000-0000B2050000}"/>
    <cellStyle name="Millares 3 3 2 2 2 3 3 2 3" xfId="1472" xr:uid="{00000000-0005-0000-0000-0000B3050000}"/>
    <cellStyle name="Millares 3 3 2 2 2 3 3 2 3 2" xfId="1473" xr:uid="{00000000-0005-0000-0000-0000B4050000}"/>
    <cellStyle name="Millares 3 3 2 2 2 3 3 2 4" xfId="1474" xr:uid="{00000000-0005-0000-0000-0000B5050000}"/>
    <cellStyle name="Millares 3 3 2 2 2 3 3 3" xfId="1475" xr:uid="{00000000-0005-0000-0000-0000B6050000}"/>
    <cellStyle name="Millares 3 3 2 2 2 3 3 3 2" xfId="1476" xr:uid="{00000000-0005-0000-0000-0000B7050000}"/>
    <cellStyle name="Millares 3 3 2 2 2 3 3 3 2 2" xfId="1477" xr:uid="{00000000-0005-0000-0000-0000B8050000}"/>
    <cellStyle name="Millares 3 3 2 2 2 3 3 3 3" xfId="1478" xr:uid="{00000000-0005-0000-0000-0000B9050000}"/>
    <cellStyle name="Millares 3 3 2 2 2 3 3 4" xfId="1479" xr:uid="{00000000-0005-0000-0000-0000BA050000}"/>
    <cellStyle name="Millares 3 3 2 2 2 3 3 4 2" xfId="1480" xr:uid="{00000000-0005-0000-0000-0000BB050000}"/>
    <cellStyle name="Millares 3 3 2 2 2 3 3 5" xfId="1481" xr:uid="{00000000-0005-0000-0000-0000BC050000}"/>
    <cellStyle name="Millares 3 3 2 2 2 3 4" xfId="1482" xr:uid="{00000000-0005-0000-0000-0000BD050000}"/>
    <cellStyle name="Millares 3 3 2 2 2 3 4 2" xfId="1483" xr:uid="{00000000-0005-0000-0000-0000BE050000}"/>
    <cellStyle name="Millares 3 3 2 2 2 3 4 2 2" xfId="1484" xr:uid="{00000000-0005-0000-0000-0000BF050000}"/>
    <cellStyle name="Millares 3 3 2 2 2 3 4 2 2 2" xfId="1485" xr:uid="{00000000-0005-0000-0000-0000C0050000}"/>
    <cellStyle name="Millares 3 3 2 2 2 3 4 2 3" xfId="1486" xr:uid="{00000000-0005-0000-0000-0000C1050000}"/>
    <cellStyle name="Millares 3 3 2 2 2 3 4 3" xfId="1487" xr:uid="{00000000-0005-0000-0000-0000C2050000}"/>
    <cellStyle name="Millares 3 3 2 2 2 3 4 3 2" xfId="1488" xr:uid="{00000000-0005-0000-0000-0000C3050000}"/>
    <cellStyle name="Millares 3 3 2 2 2 3 4 4" xfId="1489" xr:uid="{00000000-0005-0000-0000-0000C4050000}"/>
    <cellStyle name="Millares 3 3 2 2 2 3 5" xfId="1490" xr:uid="{00000000-0005-0000-0000-0000C5050000}"/>
    <cellStyle name="Millares 3 3 2 2 2 3 5 2" xfId="1491" xr:uid="{00000000-0005-0000-0000-0000C6050000}"/>
    <cellStyle name="Millares 3 3 2 2 2 3 5 2 2" xfId="1492" xr:uid="{00000000-0005-0000-0000-0000C7050000}"/>
    <cellStyle name="Millares 3 3 2 2 2 3 5 3" xfId="1493" xr:uid="{00000000-0005-0000-0000-0000C8050000}"/>
    <cellStyle name="Millares 3 3 2 2 2 3 6" xfId="1494" xr:uid="{00000000-0005-0000-0000-0000C9050000}"/>
    <cellStyle name="Millares 3 3 2 2 2 3 6 2" xfId="1495" xr:uid="{00000000-0005-0000-0000-0000CA050000}"/>
    <cellStyle name="Millares 3 3 2 2 2 3 7" xfId="1496" xr:uid="{00000000-0005-0000-0000-0000CB050000}"/>
    <cellStyle name="Millares 3 3 2 2 2 4" xfId="1497" xr:uid="{00000000-0005-0000-0000-0000CC050000}"/>
    <cellStyle name="Millares 3 3 2 2 2 4 2" xfId="1498" xr:uid="{00000000-0005-0000-0000-0000CD050000}"/>
    <cellStyle name="Millares 3 3 2 2 2 4 2 2" xfId="1499" xr:uid="{00000000-0005-0000-0000-0000CE050000}"/>
    <cellStyle name="Millares 3 3 2 2 2 4 2 2 2" xfId="1500" xr:uid="{00000000-0005-0000-0000-0000CF050000}"/>
    <cellStyle name="Millares 3 3 2 2 2 4 2 2 2 2" xfId="1501" xr:uid="{00000000-0005-0000-0000-0000D0050000}"/>
    <cellStyle name="Millares 3 3 2 2 2 4 2 2 2 2 2" xfId="1502" xr:uid="{00000000-0005-0000-0000-0000D1050000}"/>
    <cellStyle name="Millares 3 3 2 2 2 4 2 2 2 3" xfId="1503" xr:uid="{00000000-0005-0000-0000-0000D2050000}"/>
    <cellStyle name="Millares 3 3 2 2 2 4 2 2 3" xfId="1504" xr:uid="{00000000-0005-0000-0000-0000D3050000}"/>
    <cellStyle name="Millares 3 3 2 2 2 4 2 2 3 2" xfId="1505" xr:uid="{00000000-0005-0000-0000-0000D4050000}"/>
    <cellStyle name="Millares 3 3 2 2 2 4 2 2 4" xfId="1506" xr:uid="{00000000-0005-0000-0000-0000D5050000}"/>
    <cellStyle name="Millares 3 3 2 2 2 4 2 3" xfId="1507" xr:uid="{00000000-0005-0000-0000-0000D6050000}"/>
    <cellStyle name="Millares 3 3 2 2 2 4 2 3 2" xfId="1508" xr:uid="{00000000-0005-0000-0000-0000D7050000}"/>
    <cellStyle name="Millares 3 3 2 2 2 4 2 3 2 2" xfId="1509" xr:uid="{00000000-0005-0000-0000-0000D8050000}"/>
    <cellStyle name="Millares 3 3 2 2 2 4 2 3 3" xfId="1510" xr:uid="{00000000-0005-0000-0000-0000D9050000}"/>
    <cellStyle name="Millares 3 3 2 2 2 4 2 4" xfId="1511" xr:uid="{00000000-0005-0000-0000-0000DA050000}"/>
    <cellStyle name="Millares 3 3 2 2 2 4 2 4 2" xfId="1512" xr:uid="{00000000-0005-0000-0000-0000DB050000}"/>
    <cellStyle name="Millares 3 3 2 2 2 4 2 5" xfId="1513" xr:uid="{00000000-0005-0000-0000-0000DC050000}"/>
    <cellStyle name="Millares 3 3 2 2 2 4 3" xfId="1514" xr:uid="{00000000-0005-0000-0000-0000DD050000}"/>
    <cellStyle name="Millares 3 3 2 2 2 4 3 2" xfId="1515" xr:uid="{00000000-0005-0000-0000-0000DE050000}"/>
    <cellStyle name="Millares 3 3 2 2 2 4 3 2 2" xfId="1516" xr:uid="{00000000-0005-0000-0000-0000DF050000}"/>
    <cellStyle name="Millares 3 3 2 2 2 4 3 2 2 2" xfId="1517" xr:uid="{00000000-0005-0000-0000-0000E0050000}"/>
    <cellStyle name="Millares 3 3 2 2 2 4 3 2 3" xfId="1518" xr:uid="{00000000-0005-0000-0000-0000E1050000}"/>
    <cellStyle name="Millares 3 3 2 2 2 4 3 3" xfId="1519" xr:uid="{00000000-0005-0000-0000-0000E2050000}"/>
    <cellStyle name="Millares 3 3 2 2 2 4 3 3 2" xfId="1520" xr:uid="{00000000-0005-0000-0000-0000E3050000}"/>
    <cellStyle name="Millares 3 3 2 2 2 4 3 4" xfId="1521" xr:uid="{00000000-0005-0000-0000-0000E4050000}"/>
    <cellStyle name="Millares 3 3 2 2 2 4 4" xfId="1522" xr:uid="{00000000-0005-0000-0000-0000E5050000}"/>
    <cellStyle name="Millares 3 3 2 2 2 4 4 2" xfId="1523" xr:uid="{00000000-0005-0000-0000-0000E6050000}"/>
    <cellStyle name="Millares 3 3 2 2 2 4 4 2 2" xfId="1524" xr:uid="{00000000-0005-0000-0000-0000E7050000}"/>
    <cellStyle name="Millares 3 3 2 2 2 4 4 3" xfId="1525" xr:uid="{00000000-0005-0000-0000-0000E8050000}"/>
    <cellStyle name="Millares 3 3 2 2 2 4 5" xfId="1526" xr:uid="{00000000-0005-0000-0000-0000E9050000}"/>
    <cellStyle name="Millares 3 3 2 2 2 4 5 2" xfId="1527" xr:uid="{00000000-0005-0000-0000-0000EA050000}"/>
    <cellStyle name="Millares 3 3 2 2 2 4 6" xfId="1528" xr:uid="{00000000-0005-0000-0000-0000EB050000}"/>
    <cellStyle name="Millares 3 3 2 2 2 5" xfId="1529" xr:uid="{00000000-0005-0000-0000-0000EC050000}"/>
    <cellStyle name="Millares 3 3 2 2 2 5 2" xfId="1530" xr:uid="{00000000-0005-0000-0000-0000ED050000}"/>
    <cellStyle name="Millares 3 3 2 2 2 5 2 2" xfId="1531" xr:uid="{00000000-0005-0000-0000-0000EE050000}"/>
    <cellStyle name="Millares 3 3 2 2 2 5 2 2 2" xfId="1532" xr:uid="{00000000-0005-0000-0000-0000EF050000}"/>
    <cellStyle name="Millares 3 3 2 2 2 5 2 2 2 2" xfId="1533" xr:uid="{00000000-0005-0000-0000-0000F0050000}"/>
    <cellStyle name="Millares 3 3 2 2 2 5 2 2 3" xfId="1534" xr:uid="{00000000-0005-0000-0000-0000F1050000}"/>
    <cellStyle name="Millares 3 3 2 2 2 5 2 3" xfId="1535" xr:uid="{00000000-0005-0000-0000-0000F2050000}"/>
    <cellStyle name="Millares 3 3 2 2 2 5 2 3 2" xfId="1536" xr:uid="{00000000-0005-0000-0000-0000F3050000}"/>
    <cellStyle name="Millares 3 3 2 2 2 5 2 4" xfId="1537" xr:uid="{00000000-0005-0000-0000-0000F4050000}"/>
    <cellStyle name="Millares 3 3 2 2 2 5 3" xfId="1538" xr:uid="{00000000-0005-0000-0000-0000F5050000}"/>
    <cellStyle name="Millares 3 3 2 2 2 5 3 2" xfId="1539" xr:uid="{00000000-0005-0000-0000-0000F6050000}"/>
    <cellStyle name="Millares 3 3 2 2 2 5 3 2 2" xfId="1540" xr:uid="{00000000-0005-0000-0000-0000F7050000}"/>
    <cellStyle name="Millares 3 3 2 2 2 5 3 3" xfId="1541" xr:uid="{00000000-0005-0000-0000-0000F8050000}"/>
    <cellStyle name="Millares 3 3 2 2 2 5 4" xfId="1542" xr:uid="{00000000-0005-0000-0000-0000F9050000}"/>
    <cellStyle name="Millares 3 3 2 2 2 5 4 2" xfId="1543" xr:uid="{00000000-0005-0000-0000-0000FA050000}"/>
    <cellStyle name="Millares 3 3 2 2 2 5 5" xfId="1544" xr:uid="{00000000-0005-0000-0000-0000FB050000}"/>
    <cellStyle name="Millares 3 3 2 2 2 6" xfId="1545" xr:uid="{00000000-0005-0000-0000-0000FC050000}"/>
    <cellStyle name="Millares 3 3 2 2 2 6 2" xfId="1546" xr:uid="{00000000-0005-0000-0000-0000FD050000}"/>
    <cellStyle name="Millares 3 3 2 2 2 6 2 2" xfId="1547" xr:uid="{00000000-0005-0000-0000-0000FE050000}"/>
    <cellStyle name="Millares 3 3 2 2 2 6 2 2 2" xfId="1548" xr:uid="{00000000-0005-0000-0000-0000FF050000}"/>
    <cellStyle name="Millares 3 3 2 2 2 6 2 3" xfId="1549" xr:uid="{00000000-0005-0000-0000-000000060000}"/>
    <cellStyle name="Millares 3 3 2 2 2 6 3" xfId="1550" xr:uid="{00000000-0005-0000-0000-000001060000}"/>
    <cellStyle name="Millares 3 3 2 2 2 6 3 2" xfId="1551" xr:uid="{00000000-0005-0000-0000-000002060000}"/>
    <cellStyle name="Millares 3 3 2 2 2 6 4" xfId="1552" xr:uid="{00000000-0005-0000-0000-000003060000}"/>
    <cellStyle name="Millares 3 3 2 2 2 7" xfId="1553" xr:uid="{00000000-0005-0000-0000-000004060000}"/>
    <cellStyle name="Millares 3 3 2 2 2 7 2" xfId="1554" xr:uid="{00000000-0005-0000-0000-000005060000}"/>
    <cellStyle name="Millares 3 3 2 2 2 7 2 2" xfId="1555" xr:uid="{00000000-0005-0000-0000-000006060000}"/>
    <cellStyle name="Millares 3 3 2 2 2 7 3" xfId="1556" xr:uid="{00000000-0005-0000-0000-000007060000}"/>
    <cellStyle name="Millares 3 3 2 2 2 8" xfId="1557" xr:uid="{00000000-0005-0000-0000-000008060000}"/>
    <cellStyle name="Millares 3 3 2 2 2 8 2" xfId="1558" xr:uid="{00000000-0005-0000-0000-000009060000}"/>
    <cellStyle name="Millares 3 3 2 2 2 9" xfId="1559" xr:uid="{00000000-0005-0000-0000-00000A060000}"/>
    <cellStyle name="Millares 3 3 2 2 3" xfId="1560" xr:uid="{00000000-0005-0000-0000-00000B060000}"/>
    <cellStyle name="Millares 3 3 2 2 3 2" xfId="1561" xr:uid="{00000000-0005-0000-0000-00000C060000}"/>
    <cellStyle name="Millares 3 3 2 2 3 2 2" xfId="1562" xr:uid="{00000000-0005-0000-0000-00000D060000}"/>
    <cellStyle name="Millares 3 3 2 2 3 2 2 2" xfId="1563" xr:uid="{00000000-0005-0000-0000-00000E060000}"/>
    <cellStyle name="Millares 3 3 2 2 3 2 2 2 2" xfId="1564" xr:uid="{00000000-0005-0000-0000-00000F060000}"/>
    <cellStyle name="Millares 3 3 2 2 3 2 2 2 2 2" xfId="1565" xr:uid="{00000000-0005-0000-0000-000010060000}"/>
    <cellStyle name="Millares 3 3 2 2 3 2 2 2 2 2 2" xfId="1566" xr:uid="{00000000-0005-0000-0000-000011060000}"/>
    <cellStyle name="Millares 3 3 2 2 3 2 2 2 2 2 2 2" xfId="1567" xr:uid="{00000000-0005-0000-0000-000012060000}"/>
    <cellStyle name="Millares 3 3 2 2 3 2 2 2 2 2 3" xfId="1568" xr:uid="{00000000-0005-0000-0000-000013060000}"/>
    <cellStyle name="Millares 3 3 2 2 3 2 2 2 2 3" xfId="1569" xr:uid="{00000000-0005-0000-0000-000014060000}"/>
    <cellStyle name="Millares 3 3 2 2 3 2 2 2 2 3 2" xfId="1570" xr:uid="{00000000-0005-0000-0000-000015060000}"/>
    <cellStyle name="Millares 3 3 2 2 3 2 2 2 2 4" xfId="1571" xr:uid="{00000000-0005-0000-0000-000016060000}"/>
    <cellStyle name="Millares 3 3 2 2 3 2 2 2 3" xfId="1572" xr:uid="{00000000-0005-0000-0000-000017060000}"/>
    <cellStyle name="Millares 3 3 2 2 3 2 2 2 3 2" xfId="1573" xr:uid="{00000000-0005-0000-0000-000018060000}"/>
    <cellStyle name="Millares 3 3 2 2 3 2 2 2 3 2 2" xfId="1574" xr:uid="{00000000-0005-0000-0000-000019060000}"/>
    <cellStyle name="Millares 3 3 2 2 3 2 2 2 3 3" xfId="1575" xr:uid="{00000000-0005-0000-0000-00001A060000}"/>
    <cellStyle name="Millares 3 3 2 2 3 2 2 2 4" xfId="1576" xr:uid="{00000000-0005-0000-0000-00001B060000}"/>
    <cellStyle name="Millares 3 3 2 2 3 2 2 2 4 2" xfId="1577" xr:uid="{00000000-0005-0000-0000-00001C060000}"/>
    <cellStyle name="Millares 3 3 2 2 3 2 2 2 5" xfId="1578" xr:uid="{00000000-0005-0000-0000-00001D060000}"/>
    <cellStyle name="Millares 3 3 2 2 3 2 2 3" xfId="1579" xr:uid="{00000000-0005-0000-0000-00001E060000}"/>
    <cellStyle name="Millares 3 3 2 2 3 2 2 3 2" xfId="1580" xr:uid="{00000000-0005-0000-0000-00001F060000}"/>
    <cellStyle name="Millares 3 3 2 2 3 2 2 3 2 2" xfId="1581" xr:uid="{00000000-0005-0000-0000-000020060000}"/>
    <cellStyle name="Millares 3 3 2 2 3 2 2 3 2 2 2" xfId="1582" xr:uid="{00000000-0005-0000-0000-000021060000}"/>
    <cellStyle name="Millares 3 3 2 2 3 2 2 3 2 3" xfId="1583" xr:uid="{00000000-0005-0000-0000-000022060000}"/>
    <cellStyle name="Millares 3 3 2 2 3 2 2 3 3" xfId="1584" xr:uid="{00000000-0005-0000-0000-000023060000}"/>
    <cellStyle name="Millares 3 3 2 2 3 2 2 3 3 2" xfId="1585" xr:uid="{00000000-0005-0000-0000-000024060000}"/>
    <cellStyle name="Millares 3 3 2 2 3 2 2 3 4" xfId="1586" xr:uid="{00000000-0005-0000-0000-000025060000}"/>
    <cellStyle name="Millares 3 3 2 2 3 2 2 4" xfId="1587" xr:uid="{00000000-0005-0000-0000-000026060000}"/>
    <cellStyle name="Millares 3 3 2 2 3 2 2 4 2" xfId="1588" xr:uid="{00000000-0005-0000-0000-000027060000}"/>
    <cellStyle name="Millares 3 3 2 2 3 2 2 4 2 2" xfId="1589" xr:uid="{00000000-0005-0000-0000-000028060000}"/>
    <cellStyle name="Millares 3 3 2 2 3 2 2 4 3" xfId="1590" xr:uid="{00000000-0005-0000-0000-000029060000}"/>
    <cellStyle name="Millares 3 3 2 2 3 2 2 5" xfId="1591" xr:uid="{00000000-0005-0000-0000-00002A060000}"/>
    <cellStyle name="Millares 3 3 2 2 3 2 2 5 2" xfId="1592" xr:uid="{00000000-0005-0000-0000-00002B060000}"/>
    <cellStyle name="Millares 3 3 2 2 3 2 2 6" xfId="1593" xr:uid="{00000000-0005-0000-0000-00002C060000}"/>
    <cellStyle name="Millares 3 3 2 2 3 2 3" xfId="1594" xr:uid="{00000000-0005-0000-0000-00002D060000}"/>
    <cellStyle name="Millares 3 3 2 2 3 2 3 2" xfId="1595" xr:uid="{00000000-0005-0000-0000-00002E060000}"/>
    <cellStyle name="Millares 3 3 2 2 3 2 3 2 2" xfId="1596" xr:uid="{00000000-0005-0000-0000-00002F060000}"/>
    <cellStyle name="Millares 3 3 2 2 3 2 3 2 2 2" xfId="1597" xr:uid="{00000000-0005-0000-0000-000030060000}"/>
    <cellStyle name="Millares 3 3 2 2 3 2 3 2 2 2 2" xfId="1598" xr:uid="{00000000-0005-0000-0000-000031060000}"/>
    <cellStyle name="Millares 3 3 2 2 3 2 3 2 2 3" xfId="1599" xr:uid="{00000000-0005-0000-0000-000032060000}"/>
    <cellStyle name="Millares 3 3 2 2 3 2 3 2 3" xfId="1600" xr:uid="{00000000-0005-0000-0000-000033060000}"/>
    <cellStyle name="Millares 3 3 2 2 3 2 3 2 3 2" xfId="1601" xr:uid="{00000000-0005-0000-0000-000034060000}"/>
    <cellStyle name="Millares 3 3 2 2 3 2 3 2 4" xfId="1602" xr:uid="{00000000-0005-0000-0000-000035060000}"/>
    <cellStyle name="Millares 3 3 2 2 3 2 3 3" xfId="1603" xr:uid="{00000000-0005-0000-0000-000036060000}"/>
    <cellStyle name="Millares 3 3 2 2 3 2 3 3 2" xfId="1604" xr:uid="{00000000-0005-0000-0000-000037060000}"/>
    <cellStyle name="Millares 3 3 2 2 3 2 3 3 2 2" xfId="1605" xr:uid="{00000000-0005-0000-0000-000038060000}"/>
    <cellStyle name="Millares 3 3 2 2 3 2 3 3 3" xfId="1606" xr:uid="{00000000-0005-0000-0000-000039060000}"/>
    <cellStyle name="Millares 3 3 2 2 3 2 3 4" xfId="1607" xr:uid="{00000000-0005-0000-0000-00003A060000}"/>
    <cellStyle name="Millares 3 3 2 2 3 2 3 4 2" xfId="1608" xr:uid="{00000000-0005-0000-0000-00003B060000}"/>
    <cellStyle name="Millares 3 3 2 2 3 2 3 5" xfId="1609" xr:uid="{00000000-0005-0000-0000-00003C060000}"/>
    <cellStyle name="Millares 3 3 2 2 3 2 4" xfId="1610" xr:uid="{00000000-0005-0000-0000-00003D060000}"/>
    <cellStyle name="Millares 3 3 2 2 3 2 4 2" xfId="1611" xr:uid="{00000000-0005-0000-0000-00003E060000}"/>
    <cellStyle name="Millares 3 3 2 2 3 2 4 2 2" xfId="1612" xr:uid="{00000000-0005-0000-0000-00003F060000}"/>
    <cellStyle name="Millares 3 3 2 2 3 2 4 2 2 2" xfId="1613" xr:uid="{00000000-0005-0000-0000-000040060000}"/>
    <cellStyle name="Millares 3 3 2 2 3 2 4 2 3" xfId="1614" xr:uid="{00000000-0005-0000-0000-000041060000}"/>
    <cellStyle name="Millares 3 3 2 2 3 2 4 3" xfId="1615" xr:uid="{00000000-0005-0000-0000-000042060000}"/>
    <cellStyle name="Millares 3 3 2 2 3 2 4 3 2" xfId="1616" xr:uid="{00000000-0005-0000-0000-000043060000}"/>
    <cellStyle name="Millares 3 3 2 2 3 2 4 4" xfId="1617" xr:uid="{00000000-0005-0000-0000-000044060000}"/>
    <cellStyle name="Millares 3 3 2 2 3 2 5" xfId="1618" xr:uid="{00000000-0005-0000-0000-000045060000}"/>
    <cellStyle name="Millares 3 3 2 2 3 2 5 2" xfId="1619" xr:uid="{00000000-0005-0000-0000-000046060000}"/>
    <cellStyle name="Millares 3 3 2 2 3 2 5 2 2" xfId="1620" xr:uid="{00000000-0005-0000-0000-000047060000}"/>
    <cellStyle name="Millares 3 3 2 2 3 2 5 3" xfId="1621" xr:uid="{00000000-0005-0000-0000-000048060000}"/>
    <cellStyle name="Millares 3 3 2 2 3 2 6" xfId="1622" xr:uid="{00000000-0005-0000-0000-000049060000}"/>
    <cellStyle name="Millares 3 3 2 2 3 2 6 2" xfId="1623" xr:uid="{00000000-0005-0000-0000-00004A060000}"/>
    <cellStyle name="Millares 3 3 2 2 3 2 7" xfId="1624" xr:uid="{00000000-0005-0000-0000-00004B060000}"/>
    <cellStyle name="Millares 3 3 2 2 3 3" xfId="1625" xr:uid="{00000000-0005-0000-0000-00004C060000}"/>
    <cellStyle name="Millares 3 3 2 2 3 3 2" xfId="1626" xr:uid="{00000000-0005-0000-0000-00004D060000}"/>
    <cellStyle name="Millares 3 3 2 2 3 3 2 2" xfId="1627" xr:uid="{00000000-0005-0000-0000-00004E060000}"/>
    <cellStyle name="Millares 3 3 2 2 3 3 2 2 2" xfId="1628" xr:uid="{00000000-0005-0000-0000-00004F060000}"/>
    <cellStyle name="Millares 3 3 2 2 3 3 2 2 2 2" xfId="1629" xr:uid="{00000000-0005-0000-0000-000050060000}"/>
    <cellStyle name="Millares 3 3 2 2 3 3 2 2 2 2 2" xfId="1630" xr:uid="{00000000-0005-0000-0000-000051060000}"/>
    <cellStyle name="Millares 3 3 2 2 3 3 2 2 2 3" xfId="1631" xr:uid="{00000000-0005-0000-0000-000052060000}"/>
    <cellStyle name="Millares 3 3 2 2 3 3 2 2 3" xfId="1632" xr:uid="{00000000-0005-0000-0000-000053060000}"/>
    <cellStyle name="Millares 3 3 2 2 3 3 2 2 3 2" xfId="1633" xr:uid="{00000000-0005-0000-0000-000054060000}"/>
    <cellStyle name="Millares 3 3 2 2 3 3 2 2 4" xfId="1634" xr:uid="{00000000-0005-0000-0000-000055060000}"/>
    <cellStyle name="Millares 3 3 2 2 3 3 2 3" xfId="1635" xr:uid="{00000000-0005-0000-0000-000056060000}"/>
    <cellStyle name="Millares 3 3 2 2 3 3 2 3 2" xfId="1636" xr:uid="{00000000-0005-0000-0000-000057060000}"/>
    <cellStyle name="Millares 3 3 2 2 3 3 2 3 2 2" xfId="1637" xr:uid="{00000000-0005-0000-0000-000058060000}"/>
    <cellStyle name="Millares 3 3 2 2 3 3 2 3 3" xfId="1638" xr:uid="{00000000-0005-0000-0000-000059060000}"/>
    <cellStyle name="Millares 3 3 2 2 3 3 2 4" xfId="1639" xr:uid="{00000000-0005-0000-0000-00005A060000}"/>
    <cellStyle name="Millares 3 3 2 2 3 3 2 4 2" xfId="1640" xr:uid="{00000000-0005-0000-0000-00005B060000}"/>
    <cellStyle name="Millares 3 3 2 2 3 3 2 5" xfId="1641" xr:uid="{00000000-0005-0000-0000-00005C060000}"/>
    <cellStyle name="Millares 3 3 2 2 3 3 3" xfId="1642" xr:uid="{00000000-0005-0000-0000-00005D060000}"/>
    <cellStyle name="Millares 3 3 2 2 3 3 3 2" xfId="1643" xr:uid="{00000000-0005-0000-0000-00005E060000}"/>
    <cellStyle name="Millares 3 3 2 2 3 3 3 2 2" xfId="1644" xr:uid="{00000000-0005-0000-0000-00005F060000}"/>
    <cellStyle name="Millares 3 3 2 2 3 3 3 2 2 2" xfId="1645" xr:uid="{00000000-0005-0000-0000-000060060000}"/>
    <cellStyle name="Millares 3 3 2 2 3 3 3 2 3" xfId="1646" xr:uid="{00000000-0005-0000-0000-000061060000}"/>
    <cellStyle name="Millares 3 3 2 2 3 3 3 3" xfId="1647" xr:uid="{00000000-0005-0000-0000-000062060000}"/>
    <cellStyle name="Millares 3 3 2 2 3 3 3 3 2" xfId="1648" xr:uid="{00000000-0005-0000-0000-000063060000}"/>
    <cellStyle name="Millares 3 3 2 2 3 3 3 4" xfId="1649" xr:uid="{00000000-0005-0000-0000-000064060000}"/>
    <cellStyle name="Millares 3 3 2 2 3 3 4" xfId="1650" xr:uid="{00000000-0005-0000-0000-000065060000}"/>
    <cellStyle name="Millares 3 3 2 2 3 3 4 2" xfId="1651" xr:uid="{00000000-0005-0000-0000-000066060000}"/>
    <cellStyle name="Millares 3 3 2 2 3 3 4 2 2" xfId="1652" xr:uid="{00000000-0005-0000-0000-000067060000}"/>
    <cellStyle name="Millares 3 3 2 2 3 3 4 3" xfId="1653" xr:uid="{00000000-0005-0000-0000-000068060000}"/>
    <cellStyle name="Millares 3 3 2 2 3 3 5" xfId="1654" xr:uid="{00000000-0005-0000-0000-000069060000}"/>
    <cellStyle name="Millares 3 3 2 2 3 3 5 2" xfId="1655" xr:uid="{00000000-0005-0000-0000-00006A060000}"/>
    <cellStyle name="Millares 3 3 2 2 3 3 6" xfId="1656" xr:uid="{00000000-0005-0000-0000-00006B060000}"/>
    <cellStyle name="Millares 3 3 2 2 3 4" xfId="1657" xr:uid="{00000000-0005-0000-0000-00006C060000}"/>
    <cellStyle name="Millares 3 3 2 2 3 4 2" xfId="1658" xr:uid="{00000000-0005-0000-0000-00006D060000}"/>
    <cellStyle name="Millares 3 3 2 2 3 4 2 2" xfId="1659" xr:uid="{00000000-0005-0000-0000-00006E060000}"/>
    <cellStyle name="Millares 3 3 2 2 3 4 2 2 2" xfId="1660" xr:uid="{00000000-0005-0000-0000-00006F060000}"/>
    <cellStyle name="Millares 3 3 2 2 3 4 2 2 2 2" xfId="1661" xr:uid="{00000000-0005-0000-0000-000070060000}"/>
    <cellStyle name="Millares 3 3 2 2 3 4 2 2 3" xfId="1662" xr:uid="{00000000-0005-0000-0000-000071060000}"/>
    <cellStyle name="Millares 3 3 2 2 3 4 2 3" xfId="1663" xr:uid="{00000000-0005-0000-0000-000072060000}"/>
    <cellStyle name="Millares 3 3 2 2 3 4 2 3 2" xfId="1664" xr:uid="{00000000-0005-0000-0000-000073060000}"/>
    <cellStyle name="Millares 3 3 2 2 3 4 2 4" xfId="1665" xr:uid="{00000000-0005-0000-0000-000074060000}"/>
    <cellStyle name="Millares 3 3 2 2 3 4 3" xfId="1666" xr:uid="{00000000-0005-0000-0000-000075060000}"/>
    <cellStyle name="Millares 3 3 2 2 3 4 3 2" xfId="1667" xr:uid="{00000000-0005-0000-0000-000076060000}"/>
    <cellStyle name="Millares 3 3 2 2 3 4 3 2 2" xfId="1668" xr:uid="{00000000-0005-0000-0000-000077060000}"/>
    <cellStyle name="Millares 3 3 2 2 3 4 3 3" xfId="1669" xr:uid="{00000000-0005-0000-0000-000078060000}"/>
    <cellStyle name="Millares 3 3 2 2 3 4 4" xfId="1670" xr:uid="{00000000-0005-0000-0000-000079060000}"/>
    <cellStyle name="Millares 3 3 2 2 3 4 4 2" xfId="1671" xr:uid="{00000000-0005-0000-0000-00007A060000}"/>
    <cellStyle name="Millares 3 3 2 2 3 4 5" xfId="1672" xr:uid="{00000000-0005-0000-0000-00007B060000}"/>
    <cellStyle name="Millares 3 3 2 2 3 5" xfId="1673" xr:uid="{00000000-0005-0000-0000-00007C060000}"/>
    <cellStyle name="Millares 3 3 2 2 3 5 2" xfId="1674" xr:uid="{00000000-0005-0000-0000-00007D060000}"/>
    <cellStyle name="Millares 3 3 2 2 3 5 2 2" xfId="1675" xr:uid="{00000000-0005-0000-0000-00007E060000}"/>
    <cellStyle name="Millares 3 3 2 2 3 5 2 2 2" xfId="1676" xr:uid="{00000000-0005-0000-0000-00007F060000}"/>
    <cellStyle name="Millares 3 3 2 2 3 5 2 3" xfId="1677" xr:uid="{00000000-0005-0000-0000-000080060000}"/>
    <cellStyle name="Millares 3 3 2 2 3 5 3" xfId="1678" xr:uid="{00000000-0005-0000-0000-000081060000}"/>
    <cellStyle name="Millares 3 3 2 2 3 5 3 2" xfId="1679" xr:uid="{00000000-0005-0000-0000-000082060000}"/>
    <cellStyle name="Millares 3 3 2 2 3 5 4" xfId="1680" xr:uid="{00000000-0005-0000-0000-000083060000}"/>
    <cellStyle name="Millares 3 3 2 2 3 6" xfId="1681" xr:uid="{00000000-0005-0000-0000-000084060000}"/>
    <cellStyle name="Millares 3 3 2 2 3 6 2" xfId="1682" xr:uid="{00000000-0005-0000-0000-000085060000}"/>
    <cellStyle name="Millares 3 3 2 2 3 6 2 2" xfId="1683" xr:uid="{00000000-0005-0000-0000-000086060000}"/>
    <cellStyle name="Millares 3 3 2 2 3 6 3" xfId="1684" xr:uid="{00000000-0005-0000-0000-000087060000}"/>
    <cellStyle name="Millares 3 3 2 2 3 7" xfId="1685" xr:uid="{00000000-0005-0000-0000-000088060000}"/>
    <cellStyle name="Millares 3 3 2 2 3 7 2" xfId="1686" xr:uid="{00000000-0005-0000-0000-000089060000}"/>
    <cellStyle name="Millares 3 3 2 2 3 8" xfId="1687" xr:uid="{00000000-0005-0000-0000-00008A060000}"/>
    <cellStyle name="Millares 3 3 2 2 4" xfId="1688" xr:uid="{00000000-0005-0000-0000-00008B060000}"/>
    <cellStyle name="Millares 3 3 2 2 4 2" xfId="1689" xr:uid="{00000000-0005-0000-0000-00008C060000}"/>
    <cellStyle name="Millares 3 3 2 2 4 2 2" xfId="1690" xr:uid="{00000000-0005-0000-0000-00008D060000}"/>
    <cellStyle name="Millares 3 3 2 2 4 2 2 2" xfId="1691" xr:uid="{00000000-0005-0000-0000-00008E060000}"/>
    <cellStyle name="Millares 3 3 2 2 4 2 2 2 2" xfId="1692" xr:uid="{00000000-0005-0000-0000-00008F060000}"/>
    <cellStyle name="Millares 3 3 2 2 4 2 2 2 2 2" xfId="1693" xr:uid="{00000000-0005-0000-0000-000090060000}"/>
    <cellStyle name="Millares 3 3 2 2 4 2 2 2 2 2 2" xfId="1694" xr:uid="{00000000-0005-0000-0000-000091060000}"/>
    <cellStyle name="Millares 3 3 2 2 4 2 2 2 2 3" xfId="1695" xr:uid="{00000000-0005-0000-0000-000092060000}"/>
    <cellStyle name="Millares 3 3 2 2 4 2 2 2 3" xfId="1696" xr:uid="{00000000-0005-0000-0000-000093060000}"/>
    <cellStyle name="Millares 3 3 2 2 4 2 2 2 3 2" xfId="1697" xr:uid="{00000000-0005-0000-0000-000094060000}"/>
    <cellStyle name="Millares 3 3 2 2 4 2 2 2 4" xfId="1698" xr:uid="{00000000-0005-0000-0000-000095060000}"/>
    <cellStyle name="Millares 3 3 2 2 4 2 2 3" xfId="1699" xr:uid="{00000000-0005-0000-0000-000096060000}"/>
    <cellStyle name="Millares 3 3 2 2 4 2 2 3 2" xfId="1700" xr:uid="{00000000-0005-0000-0000-000097060000}"/>
    <cellStyle name="Millares 3 3 2 2 4 2 2 3 2 2" xfId="1701" xr:uid="{00000000-0005-0000-0000-000098060000}"/>
    <cellStyle name="Millares 3 3 2 2 4 2 2 3 3" xfId="1702" xr:uid="{00000000-0005-0000-0000-000099060000}"/>
    <cellStyle name="Millares 3 3 2 2 4 2 2 4" xfId="1703" xr:uid="{00000000-0005-0000-0000-00009A060000}"/>
    <cellStyle name="Millares 3 3 2 2 4 2 2 4 2" xfId="1704" xr:uid="{00000000-0005-0000-0000-00009B060000}"/>
    <cellStyle name="Millares 3 3 2 2 4 2 2 5" xfId="1705" xr:uid="{00000000-0005-0000-0000-00009C060000}"/>
    <cellStyle name="Millares 3 3 2 2 4 2 3" xfId="1706" xr:uid="{00000000-0005-0000-0000-00009D060000}"/>
    <cellStyle name="Millares 3 3 2 2 4 2 3 2" xfId="1707" xr:uid="{00000000-0005-0000-0000-00009E060000}"/>
    <cellStyle name="Millares 3 3 2 2 4 2 3 2 2" xfId="1708" xr:uid="{00000000-0005-0000-0000-00009F060000}"/>
    <cellStyle name="Millares 3 3 2 2 4 2 3 2 2 2" xfId="1709" xr:uid="{00000000-0005-0000-0000-0000A0060000}"/>
    <cellStyle name="Millares 3 3 2 2 4 2 3 2 3" xfId="1710" xr:uid="{00000000-0005-0000-0000-0000A1060000}"/>
    <cellStyle name="Millares 3 3 2 2 4 2 3 3" xfId="1711" xr:uid="{00000000-0005-0000-0000-0000A2060000}"/>
    <cellStyle name="Millares 3 3 2 2 4 2 3 3 2" xfId="1712" xr:uid="{00000000-0005-0000-0000-0000A3060000}"/>
    <cellStyle name="Millares 3 3 2 2 4 2 3 4" xfId="1713" xr:uid="{00000000-0005-0000-0000-0000A4060000}"/>
    <cellStyle name="Millares 3 3 2 2 4 2 4" xfId="1714" xr:uid="{00000000-0005-0000-0000-0000A5060000}"/>
    <cellStyle name="Millares 3 3 2 2 4 2 4 2" xfId="1715" xr:uid="{00000000-0005-0000-0000-0000A6060000}"/>
    <cellStyle name="Millares 3 3 2 2 4 2 4 2 2" xfId="1716" xr:uid="{00000000-0005-0000-0000-0000A7060000}"/>
    <cellStyle name="Millares 3 3 2 2 4 2 4 3" xfId="1717" xr:uid="{00000000-0005-0000-0000-0000A8060000}"/>
    <cellStyle name="Millares 3 3 2 2 4 2 5" xfId="1718" xr:uid="{00000000-0005-0000-0000-0000A9060000}"/>
    <cellStyle name="Millares 3 3 2 2 4 2 5 2" xfId="1719" xr:uid="{00000000-0005-0000-0000-0000AA060000}"/>
    <cellStyle name="Millares 3 3 2 2 4 2 6" xfId="1720" xr:uid="{00000000-0005-0000-0000-0000AB060000}"/>
    <cellStyle name="Millares 3 3 2 2 4 3" xfId="1721" xr:uid="{00000000-0005-0000-0000-0000AC060000}"/>
    <cellStyle name="Millares 3 3 2 2 4 3 2" xfId="1722" xr:uid="{00000000-0005-0000-0000-0000AD060000}"/>
    <cellStyle name="Millares 3 3 2 2 4 3 2 2" xfId="1723" xr:uid="{00000000-0005-0000-0000-0000AE060000}"/>
    <cellStyle name="Millares 3 3 2 2 4 3 2 2 2" xfId="1724" xr:uid="{00000000-0005-0000-0000-0000AF060000}"/>
    <cellStyle name="Millares 3 3 2 2 4 3 2 2 2 2" xfId="1725" xr:uid="{00000000-0005-0000-0000-0000B0060000}"/>
    <cellStyle name="Millares 3 3 2 2 4 3 2 2 3" xfId="1726" xr:uid="{00000000-0005-0000-0000-0000B1060000}"/>
    <cellStyle name="Millares 3 3 2 2 4 3 2 3" xfId="1727" xr:uid="{00000000-0005-0000-0000-0000B2060000}"/>
    <cellStyle name="Millares 3 3 2 2 4 3 2 3 2" xfId="1728" xr:uid="{00000000-0005-0000-0000-0000B3060000}"/>
    <cellStyle name="Millares 3 3 2 2 4 3 2 4" xfId="1729" xr:uid="{00000000-0005-0000-0000-0000B4060000}"/>
    <cellStyle name="Millares 3 3 2 2 4 3 3" xfId="1730" xr:uid="{00000000-0005-0000-0000-0000B5060000}"/>
    <cellStyle name="Millares 3 3 2 2 4 3 3 2" xfId="1731" xr:uid="{00000000-0005-0000-0000-0000B6060000}"/>
    <cellStyle name="Millares 3 3 2 2 4 3 3 2 2" xfId="1732" xr:uid="{00000000-0005-0000-0000-0000B7060000}"/>
    <cellStyle name="Millares 3 3 2 2 4 3 3 3" xfId="1733" xr:uid="{00000000-0005-0000-0000-0000B8060000}"/>
    <cellStyle name="Millares 3 3 2 2 4 3 4" xfId="1734" xr:uid="{00000000-0005-0000-0000-0000B9060000}"/>
    <cellStyle name="Millares 3 3 2 2 4 3 4 2" xfId="1735" xr:uid="{00000000-0005-0000-0000-0000BA060000}"/>
    <cellStyle name="Millares 3 3 2 2 4 3 5" xfId="1736" xr:uid="{00000000-0005-0000-0000-0000BB060000}"/>
    <cellStyle name="Millares 3 3 2 2 4 4" xfId="1737" xr:uid="{00000000-0005-0000-0000-0000BC060000}"/>
    <cellStyle name="Millares 3 3 2 2 4 4 2" xfId="1738" xr:uid="{00000000-0005-0000-0000-0000BD060000}"/>
    <cellStyle name="Millares 3 3 2 2 4 4 2 2" xfId="1739" xr:uid="{00000000-0005-0000-0000-0000BE060000}"/>
    <cellStyle name="Millares 3 3 2 2 4 4 2 2 2" xfId="1740" xr:uid="{00000000-0005-0000-0000-0000BF060000}"/>
    <cellStyle name="Millares 3 3 2 2 4 4 2 3" xfId="1741" xr:uid="{00000000-0005-0000-0000-0000C0060000}"/>
    <cellStyle name="Millares 3 3 2 2 4 4 3" xfId="1742" xr:uid="{00000000-0005-0000-0000-0000C1060000}"/>
    <cellStyle name="Millares 3 3 2 2 4 4 3 2" xfId="1743" xr:uid="{00000000-0005-0000-0000-0000C2060000}"/>
    <cellStyle name="Millares 3 3 2 2 4 4 4" xfId="1744" xr:uid="{00000000-0005-0000-0000-0000C3060000}"/>
    <cellStyle name="Millares 3 3 2 2 4 5" xfId="1745" xr:uid="{00000000-0005-0000-0000-0000C4060000}"/>
    <cellStyle name="Millares 3 3 2 2 4 5 2" xfId="1746" xr:uid="{00000000-0005-0000-0000-0000C5060000}"/>
    <cellStyle name="Millares 3 3 2 2 4 5 2 2" xfId="1747" xr:uid="{00000000-0005-0000-0000-0000C6060000}"/>
    <cellStyle name="Millares 3 3 2 2 4 5 3" xfId="1748" xr:uid="{00000000-0005-0000-0000-0000C7060000}"/>
    <cellStyle name="Millares 3 3 2 2 4 6" xfId="1749" xr:uid="{00000000-0005-0000-0000-0000C8060000}"/>
    <cellStyle name="Millares 3 3 2 2 4 6 2" xfId="1750" xr:uid="{00000000-0005-0000-0000-0000C9060000}"/>
    <cellStyle name="Millares 3 3 2 2 4 7" xfId="1751" xr:uid="{00000000-0005-0000-0000-0000CA060000}"/>
    <cellStyle name="Millares 3 3 2 2 5" xfId="1752" xr:uid="{00000000-0005-0000-0000-0000CB060000}"/>
    <cellStyle name="Millares 3 3 2 2 5 2" xfId="1753" xr:uid="{00000000-0005-0000-0000-0000CC060000}"/>
    <cellStyle name="Millares 3 3 2 2 5 2 2" xfId="1754" xr:uid="{00000000-0005-0000-0000-0000CD060000}"/>
    <cellStyle name="Millares 3 3 2 2 5 2 2 2" xfId="1755" xr:uid="{00000000-0005-0000-0000-0000CE060000}"/>
    <cellStyle name="Millares 3 3 2 2 5 2 2 2 2" xfId="1756" xr:uid="{00000000-0005-0000-0000-0000CF060000}"/>
    <cellStyle name="Millares 3 3 2 2 5 2 2 2 2 2" xfId="1757" xr:uid="{00000000-0005-0000-0000-0000D0060000}"/>
    <cellStyle name="Millares 3 3 2 2 5 2 2 2 3" xfId="1758" xr:uid="{00000000-0005-0000-0000-0000D1060000}"/>
    <cellStyle name="Millares 3 3 2 2 5 2 2 3" xfId="1759" xr:uid="{00000000-0005-0000-0000-0000D2060000}"/>
    <cellStyle name="Millares 3 3 2 2 5 2 2 3 2" xfId="1760" xr:uid="{00000000-0005-0000-0000-0000D3060000}"/>
    <cellStyle name="Millares 3 3 2 2 5 2 2 4" xfId="1761" xr:uid="{00000000-0005-0000-0000-0000D4060000}"/>
    <cellStyle name="Millares 3 3 2 2 5 2 3" xfId="1762" xr:uid="{00000000-0005-0000-0000-0000D5060000}"/>
    <cellStyle name="Millares 3 3 2 2 5 2 3 2" xfId="1763" xr:uid="{00000000-0005-0000-0000-0000D6060000}"/>
    <cellStyle name="Millares 3 3 2 2 5 2 3 2 2" xfId="1764" xr:uid="{00000000-0005-0000-0000-0000D7060000}"/>
    <cellStyle name="Millares 3 3 2 2 5 2 3 3" xfId="1765" xr:uid="{00000000-0005-0000-0000-0000D8060000}"/>
    <cellStyle name="Millares 3 3 2 2 5 2 4" xfId="1766" xr:uid="{00000000-0005-0000-0000-0000D9060000}"/>
    <cellStyle name="Millares 3 3 2 2 5 2 4 2" xfId="1767" xr:uid="{00000000-0005-0000-0000-0000DA060000}"/>
    <cellStyle name="Millares 3 3 2 2 5 2 5" xfId="1768" xr:uid="{00000000-0005-0000-0000-0000DB060000}"/>
    <cellStyle name="Millares 3 3 2 2 5 3" xfId="1769" xr:uid="{00000000-0005-0000-0000-0000DC060000}"/>
    <cellStyle name="Millares 3 3 2 2 5 3 2" xfId="1770" xr:uid="{00000000-0005-0000-0000-0000DD060000}"/>
    <cellStyle name="Millares 3 3 2 2 5 3 2 2" xfId="1771" xr:uid="{00000000-0005-0000-0000-0000DE060000}"/>
    <cellStyle name="Millares 3 3 2 2 5 3 2 2 2" xfId="1772" xr:uid="{00000000-0005-0000-0000-0000DF060000}"/>
    <cellStyle name="Millares 3 3 2 2 5 3 2 3" xfId="1773" xr:uid="{00000000-0005-0000-0000-0000E0060000}"/>
    <cellStyle name="Millares 3 3 2 2 5 3 3" xfId="1774" xr:uid="{00000000-0005-0000-0000-0000E1060000}"/>
    <cellStyle name="Millares 3 3 2 2 5 3 3 2" xfId="1775" xr:uid="{00000000-0005-0000-0000-0000E2060000}"/>
    <cellStyle name="Millares 3 3 2 2 5 3 4" xfId="1776" xr:uid="{00000000-0005-0000-0000-0000E3060000}"/>
    <cellStyle name="Millares 3 3 2 2 5 4" xfId="1777" xr:uid="{00000000-0005-0000-0000-0000E4060000}"/>
    <cellStyle name="Millares 3 3 2 2 5 4 2" xfId="1778" xr:uid="{00000000-0005-0000-0000-0000E5060000}"/>
    <cellStyle name="Millares 3 3 2 2 5 4 2 2" xfId="1779" xr:uid="{00000000-0005-0000-0000-0000E6060000}"/>
    <cellStyle name="Millares 3 3 2 2 5 4 3" xfId="1780" xr:uid="{00000000-0005-0000-0000-0000E7060000}"/>
    <cellStyle name="Millares 3 3 2 2 5 5" xfId="1781" xr:uid="{00000000-0005-0000-0000-0000E8060000}"/>
    <cellStyle name="Millares 3 3 2 2 5 5 2" xfId="1782" xr:uid="{00000000-0005-0000-0000-0000E9060000}"/>
    <cellStyle name="Millares 3 3 2 2 5 6" xfId="1783" xr:uid="{00000000-0005-0000-0000-0000EA060000}"/>
    <cellStyle name="Millares 3 3 2 2 6" xfId="1784" xr:uid="{00000000-0005-0000-0000-0000EB060000}"/>
    <cellStyle name="Millares 3 3 2 2 6 2" xfId="1785" xr:uid="{00000000-0005-0000-0000-0000EC060000}"/>
    <cellStyle name="Millares 3 3 2 2 6 2 2" xfId="1786" xr:uid="{00000000-0005-0000-0000-0000ED060000}"/>
    <cellStyle name="Millares 3 3 2 2 6 2 2 2" xfId="1787" xr:uid="{00000000-0005-0000-0000-0000EE060000}"/>
    <cellStyle name="Millares 3 3 2 2 6 2 2 2 2" xfId="1788" xr:uid="{00000000-0005-0000-0000-0000EF060000}"/>
    <cellStyle name="Millares 3 3 2 2 6 2 2 3" xfId="1789" xr:uid="{00000000-0005-0000-0000-0000F0060000}"/>
    <cellStyle name="Millares 3 3 2 2 6 2 3" xfId="1790" xr:uid="{00000000-0005-0000-0000-0000F1060000}"/>
    <cellStyle name="Millares 3 3 2 2 6 2 3 2" xfId="1791" xr:uid="{00000000-0005-0000-0000-0000F2060000}"/>
    <cellStyle name="Millares 3 3 2 2 6 2 4" xfId="1792" xr:uid="{00000000-0005-0000-0000-0000F3060000}"/>
    <cellStyle name="Millares 3 3 2 2 6 3" xfId="1793" xr:uid="{00000000-0005-0000-0000-0000F4060000}"/>
    <cellStyle name="Millares 3 3 2 2 6 3 2" xfId="1794" xr:uid="{00000000-0005-0000-0000-0000F5060000}"/>
    <cellStyle name="Millares 3 3 2 2 6 3 2 2" xfId="1795" xr:uid="{00000000-0005-0000-0000-0000F6060000}"/>
    <cellStyle name="Millares 3 3 2 2 6 3 3" xfId="1796" xr:uid="{00000000-0005-0000-0000-0000F7060000}"/>
    <cellStyle name="Millares 3 3 2 2 6 4" xfId="1797" xr:uid="{00000000-0005-0000-0000-0000F8060000}"/>
    <cellStyle name="Millares 3 3 2 2 6 4 2" xfId="1798" xr:uid="{00000000-0005-0000-0000-0000F9060000}"/>
    <cellStyle name="Millares 3 3 2 2 6 5" xfId="1799" xr:uid="{00000000-0005-0000-0000-0000FA060000}"/>
    <cellStyle name="Millares 3 3 2 2 7" xfId="1800" xr:uid="{00000000-0005-0000-0000-0000FB060000}"/>
    <cellStyle name="Millares 3 3 2 2 7 2" xfId="1801" xr:uid="{00000000-0005-0000-0000-0000FC060000}"/>
    <cellStyle name="Millares 3 3 2 2 7 2 2" xfId="1802" xr:uid="{00000000-0005-0000-0000-0000FD060000}"/>
    <cellStyle name="Millares 3 3 2 2 7 2 2 2" xfId="1803" xr:uid="{00000000-0005-0000-0000-0000FE060000}"/>
    <cellStyle name="Millares 3 3 2 2 7 2 3" xfId="1804" xr:uid="{00000000-0005-0000-0000-0000FF060000}"/>
    <cellStyle name="Millares 3 3 2 2 7 3" xfId="1805" xr:uid="{00000000-0005-0000-0000-000000070000}"/>
    <cellStyle name="Millares 3 3 2 2 7 3 2" xfId="1806" xr:uid="{00000000-0005-0000-0000-000001070000}"/>
    <cellStyle name="Millares 3 3 2 2 7 4" xfId="1807" xr:uid="{00000000-0005-0000-0000-000002070000}"/>
    <cellStyle name="Millares 3 3 2 2 8" xfId="1808" xr:uid="{00000000-0005-0000-0000-000003070000}"/>
    <cellStyle name="Millares 3 3 2 2 8 2" xfId="1809" xr:uid="{00000000-0005-0000-0000-000004070000}"/>
    <cellStyle name="Millares 3 3 2 2 8 2 2" xfId="1810" xr:uid="{00000000-0005-0000-0000-000005070000}"/>
    <cellStyle name="Millares 3 3 2 2 8 3" xfId="1811" xr:uid="{00000000-0005-0000-0000-000006070000}"/>
    <cellStyle name="Millares 3 3 2 2 9" xfId="1812" xr:uid="{00000000-0005-0000-0000-000007070000}"/>
    <cellStyle name="Millares 3 3 2 2 9 2" xfId="1813" xr:uid="{00000000-0005-0000-0000-000008070000}"/>
    <cellStyle name="Millares 3 3 2 3" xfId="1814" xr:uid="{00000000-0005-0000-0000-000009070000}"/>
    <cellStyle name="Millares 3 3 2 3 2" xfId="1815" xr:uid="{00000000-0005-0000-0000-00000A070000}"/>
    <cellStyle name="Millares 3 3 2 3 2 2" xfId="1816" xr:uid="{00000000-0005-0000-0000-00000B070000}"/>
    <cellStyle name="Millares 3 3 2 3 2 2 2" xfId="1817" xr:uid="{00000000-0005-0000-0000-00000C070000}"/>
    <cellStyle name="Millares 3 3 2 3 2 2 2 2" xfId="1818" xr:uid="{00000000-0005-0000-0000-00000D070000}"/>
    <cellStyle name="Millares 3 3 2 3 2 2 2 2 2" xfId="1819" xr:uid="{00000000-0005-0000-0000-00000E070000}"/>
    <cellStyle name="Millares 3 3 2 3 2 2 2 2 2 2" xfId="1820" xr:uid="{00000000-0005-0000-0000-00000F070000}"/>
    <cellStyle name="Millares 3 3 2 3 2 2 2 2 2 2 2" xfId="1821" xr:uid="{00000000-0005-0000-0000-000010070000}"/>
    <cellStyle name="Millares 3 3 2 3 2 2 2 2 2 2 2 2" xfId="1822" xr:uid="{00000000-0005-0000-0000-000011070000}"/>
    <cellStyle name="Millares 3 3 2 3 2 2 2 2 2 2 3" xfId="1823" xr:uid="{00000000-0005-0000-0000-000012070000}"/>
    <cellStyle name="Millares 3 3 2 3 2 2 2 2 2 3" xfId="1824" xr:uid="{00000000-0005-0000-0000-000013070000}"/>
    <cellStyle name="Millares 3 3 2 3 2 2 2 2 2 3 2" xfId="1825" xr:uid="{00000000-0005-0000-0000-000014070000}"/>
    <cellStyle name="Millares 3 3 2 3 2 2 2 2 2 4" xfId="1826" xr:uid="{00000000-0005-0000-0000-000015070000}"/>
    <cellStyle name="Millares 3 3 2 3 2 2 2 2 3" xfId="1827" xr:uid="{00000000-0005-0000-0000-000016070000}"/>
    <cellStyle name="Millares 3 3 2 3 2 2 2 2 3 2" xfId="1828" xr:uid="{00000000-0005-0000-0000-000017070000}"/>
    <cellStyle name="Millares 3 3 2 3 2 2 2 2 3 2 2" xfId="1829" xr:uid="{00000000-0005-0000-0000-000018070000}"/>
    <cellStyle name="Millares 3 3 2 3 2 2 2 2 3 3" xfId="1830" xr:uid="{00000000-0005-0000-0000-000019070000}"/>
    <cellStyle name="Millares 3 3 2 3 2 2 2 2 4" xfId="1831" xr:uid="{00000000-0005-0000-0000-00001A070000}"/>
    <cellStyle name="Millares 3 3 2 3 2 2 2 2 4 2" xfId="1832" xr:uid="{00000000-0005-0000-0000-00001B070000}"/>
    <cellStyle name="Millares 3 3 2 3 2 2 2 2 5" xfId="1833" xr:uid="{00000000-0005-0000-0000-00001C070000}"/>
    <cellStyle name="Millares 3 3 2 3 2 2 2 3" xfId="1834" xr:uid="{00000000-0005-0000-0000-00001D070000}"/>
    <cellStyle name="Millares 3 3 2 3 2 2 2 3 2" xfId="1835" xr:uid="{00000000-0005-0000-0000-00001E070000}"/>
    <cellStyle name="Millares 3 3 2 3 2 2 2 3 2 2" xfId="1836" xr:uid="{00000000-0005-0000-0000-00001F070000}"/>
    <cellStyle name="Millares 3 3 2 3 2 2 2 3 2 2 2" xfId="1837" xr:uid="{00000000-0005-0000-0000-000020070000}"/>
    <cellStyle name="Millares 3 3 2 3 2 2 2 3 2 3" xfId="1838" xr:uid="{00000000-0005-0000-0000-000021070000}"/>
    <cellStyle name="Millares 3 3 2 3 2 2 2 3 3" xfId="1839" xr:uid="{00000000-0005-0000-0000-000022070000}"/>
    <cellStyle name="Millares 3 3 2 3 2 2 2 3 3 2" xfId="1840" xr:uid="{00000000-0005-0000-0000-000023070000}"/>
    <cellStyle name="Millares 3 3 2 3 2 2 2 3 4" xfId="1841" xr:uid="{00000000-0005-0000-0000-000024070000}"/>
    <cellStyle name="Millares 3 3 2 3 2 2 2 4" xfId="1842" xr:uid="{00000000-0005-0000-0000-000025070000}"/>
    <cellStyle name="Millares 3 3 2 3 2 2 2 4 2" xfId="1843" xr:uid="{00000000-0005-0000-0000-000026070000}"/>
    <cellStyle name="Millares 3 3 2 3 2 2 2 4 2 2" xfId="1844" xr:uid="{00000000-0005-0000-0000-000027070000}"/>
    <cellStyle name="Millares 3 3 2 3 2 2 2 4 3" xfId="1845" xr:uid="{00000000-0005-0000-0000-000028070000}"/>
    <cellStyle name="Millares 3 3 2 3 2 2 2 5" xfId="1846" xr:uid="{00000000-0005-0000-0000-000029070000}"/>
    <cellStyle name="Millares 3 3 2 3 2 2 2 5 2" xfId="1847" xr:uid="{00000000-0005-0000-0000-00002A070000}"/>
    <cellStyle name="Millares 3 3 2 3 2 2 2 6" xfId="1848" xr:uid="{00000000-0005-0000-0000-00002B070000}"/>
    <cellStyle name="Millares 3 3 2 3 2 2 3" xfId="1849" xr:uid="{00000000-0005-0000-0000-00002C070000}"/>
    <cellStyle name="Millares 3 3 2 3 2 2 3 2" xfId="1850" xr:uid="{00000000-0005-0000-0000-00002D070000}"/>
    <cellStyle name="Millares 3 3 2 3 2 2 3 2 2" xfId="1851" xr:uid="{00000000-0005-0000-0000-00002E070000}"/>
    <cellStyle name="Millares 3 3 2 3 2 2 3 2 2 2" xfId="1852" xr:uid="{00000000-0005-0000-0000-00002F070000}"/>
    <cellStyle name="Millares 3 3 2 3 2 2 3 2 2 2 2" xfId="1853" xr:uid="{00000000-0005-0000-0000-000030070000}"/>
    <cellStyle name="Millares 3 3 2 3 2 2 3 2 2 3" xfId="1854" xr:uid="{00000000-0005-0000-0000-000031070000}"/>
    <cellStyle name="Millares 3 3 2 3 2 2 3 2 3" xfId="1855" xr:uid="{00000000-0005-0000-0000-000032070000}"/>
    <cellStyle name="Millares 3 3 2 3 2 2 3 2 3 2" xfId="1856" xr:uid="{00000000-0005-0000-0000-000033070000}"/>
    <cellStyle name="Millares 3 3 2 3 2 2 3 2 4" xfId="1857" xr:uid="{00000000-0005-0000-0000-000034070000}"/>
    <cellStyle name="Millares 3 3 2 3 2 2 3 3" xfId="1858" xr:uid="{00000000-0005-0000-0000-000035070000}"/>
    <cellStyle name="Millares 3 3 2 3 2 2 3 3 2" xfId="1859" xr:uid="{00000000-0005-0000-0000-000036070000}"/>
    <cellStyle name="Millares 3 3 2 3 2 2 3 3 2 2" xfId="1860" xr:uid="{00000000-0005-0000-0000-000037070000}"/>
    <cellStyle name="Millares 3 3 2 3 2 2 3 3 3" xfId="1861" xr:uid="{00000000-0005-0000-0000-000038070000}"/>
    <cellStyle name="Millares 3 3 2 3 2 2 3 4" xfId="1862" xr:uid="{00000000-0005-0000-0000-000039070000}"/>
    <cellStyle name="Millares 3 3 2 3 2 2 3 4 2" xfId="1863" xr:uid="{00000000-0005-0000-0000-00003A070000}"/>
    <cellStyle name="Millares 3 3 2 3 2 2 3 5" xfId="1864" xr:uid="{00000000-0005-0000-0000-00003B070000}"/>
    <cellStyle name="Millares 3 3 2 3 2 2 4" xfId="1865" xr:uid="{00000000-0005-0000-0000-00003C070000}"/>
    <cellStyle name="Millares 3 3 2 3 2 2 4 2" xfId="1866" xr:uid="{00000000-0005-0000-0000-00003D070000}"/>
    <cellStyle name="Millares 3 3 2 3 2 2 4 2 2" xfId="1867" xr:uid="{00000000-0005-0000-0000-00003E070000}"/>
    <cellStyle name="Millares 3 3 2 3 2 2 4 2 2 2" xfId="1868" xr:uid="{00000000-0005-0000-0000-00003F070000}"/>
    <cellStyle name="Millares 3 3 2 3 2 2 4 2 3" xfId="1869" xr:uid="{00000000-0005-0000-0000-000040070000}"/>
    <cellStyle name="Millares 3 3 2 3 2 2 4 3" xfId="1870" xr:uid="{00000000-0005-0000-0000-000041070000}"/>
    <cellStyle name="Millares 3 3 2 3 2 2 4 3 2" xfId="1871" xr:uid="{00000000-0005-0000-0000-000042070000}"/>
    <cellStyle name="Millares 3 3 2 3 2 2 4 4" xfId="1872" xr:uid="{00000000-0005-0000-0000-000043070000}"/>
    <cellStyle name="Millares 3 3 2 3 2 2 5" xfId="1873" xr:uid="{00000000-0005-0000-0000-000044070000}"/>
    <cellStyle name="Millares 3 3 2 3 2 2 5 2" xfId="1874" xr:uid="{00000000-0005-0000-0000-000045070000}"/>
    <cellStyle name="Millares 3 3 2 3 2 2 5 2 2" xfId="1875" xr:uid="{00000000-0005-0000-0000-000046070000}"/>
    <cellStyle name="Millares 3 3 2 3 2 2 5 3" xfId="1876" xr:uid="{00000000-0005-0000-0000-000047070000}"/>
    <cellStyle name="Millares 3 3 2 3 2 2 6" xfId="1877" xr:uid="{00000000-0005-0000-0000-000048070000}"/>
    <cellStyle name="Millares 3 3 2 3 2 2 6 2" xfId="1878" xr:uid="{00000000-0005-0000-0000-000049070000}"/>
    <cellStyle name="Millares 3 3 2 3 2 2 7" xfId="1879" xr:uid="{00000000-0005-0000-0000-00004A070000}"/>
    <cellStyle name="Millares 3 3 2 3 2 3" xfId="1880" xr:uid="{00000000-0005-0000-0000-00004B070000}"/>
    <cellStyle name="Millares 3 3 2 3 2 3 2" xfId="1881" xr:uid="{00000000-0005-0000-0000-00004C070000}"/>
    <cellStyle name="Millares 3 3 2 3 2 3 2 2" xfId="1882" xr:uid="{00000000-0005-0000-0000-00004D070000}"/>
    <cellStyle name="Millares 3 3 2 3 2 3 2 2 2" xfId="1883" xr:uid="{00000000-0005-0000-0000-00004E070000}"/>
    <cellStyle name="Millares 3 3 2 3 2 3 2 2 2 2" xfId="1884" xr:uid="{00000000-0005-0000-0000-00004F070000}"/>
    <cellStyle name="Millares 3 3 2 3 2 3 2 2 2 2 2" xfId="1885" xr:uid="{00000000-0005-0000-0000-000050070000}"/>
    <cellStyle name="Millares 3 3 2 3 2 3 2 2 2 3" xfId="1886" xr:uid="{00000000-0005-0000-0000-000051070000}"/>
    <cellStyle name="Millares 3 3 2 3 2 3 2 2 3" xfId="1887" xr:uid="{00000000-0005-0000-0000-000052070000}"/>
    <cellStyle name="Millares 3 3 2 3 2 3 2 2 3 2" xfId="1888" xr:uid="{00000000-0005-0000-0000-000053070000}"/>
    <cellStyle name="Millares 3 3 2 3 2 3 2 2 4" xfId="1889" xr:uid="{00000000-0005-0000-0000-000054070000}"/>
    <cellStyle name="Millares 3 3 2 3 2 3 2 3" xfId="1890" xr:uid="{00000000-0005-0000-0000-000055070000}"/>
    <cellStyle name="Millares 3 3 2 3 2 3 2 3 2" xfId="1891" xr:uid="{00000000-0005-0000-0000-000056070000}"/>
    <cellStyle name="Millares 3 3 2 3 2 3 2 3 2 2" xfId="1892" xr:uid="{00000000-0005-0000-0000-000057070000}"/>
    <cellStyle name="Millares 3 3 2 3 2 3 2 3 3" xfId="1893" xr:uid="{00000000-0005-0000-0000-000058070000}"/>
    <cellStyle name="Millares 3 3 2 3 2 3 2 4" xfId="1894" xr:uid="{00000000-0005-0000-0000-000059070000}"/>
    <cellStyle name="Millares 3 3 2 3 2 3 2 4 2" xfId="1895" xr:uid="{00000000-0005-0000-0000-00005A070000}"/>
    <cellStyle name="Millares 3 3 2 3 2 3 2 5" xfId="1896" xr:uid="{00000000-0005-0000-0000-00005B070000}"/>
    <cellStyle name="Millares 3 3 2 3 2 3 3" xfId="1897" xr:uid="{00000000-0005-0000-0000-00005C070000}"/>
    <cellStyle name="Millares 3 3 2 3 2 3 3 2" xfId="1898" xr:uid="{00000000-0005-0000-0000-00005D070000}"/>
    <cellStyle name="Millares 3 3 2 3 2 3 3 2 2" xfId="1899" xr:uid="{00000000-0005-0000-0000-00005E070000}"/>
    <cellStyle name="Millares 3 3 2 3 2 3 3 2 2 2" xfId="1900" xr:uid="{00000000-0005-0000-0000-00005F070000}"/>
    <cellStyle name="Millares 3 3 2 3 2 3 3 2 3" xfId="1901" xr:uid="{00000000-0005-0000-0000-000060070000}"/>
    <cellStyle name="Millares 3 3 2 3 2 3 3 3" xfId="1902" xr:uid="{00000000-0005-0000-0000-000061070000}"/>
    <cellStyle name="Millares 3 3 2 3 2 3 3 3 2" xfId="1903" xr:uid="{00000000-0005-0000-0000-000062070000}"/>
    <cellStyle name="Millares 3 3 2 3 2 3 3 4" xfId="1904" xr:uid="{00000000-0005-0000-0000-000063070000}"/>
    <cellStyle name="Millares 3 3 2 3 2 3 4" xfId="1905" xr:uid="{00000000-0005-0000-0000-000064070000}"/>
    <cellStyle name="Millares 3 3 2 3 2 3 4 2" xfId="1906" xr:uid="{00000000-0005-0000-0000-000065070000}"/>
    <cellStyle name="Millares 3 3 2 3 2 3 4 2 2" xfId="1907" xr:uid="{00000000-0005-0000-0000-000066070000}"/>
    <cellStyle name="Millares 3 3 2 3 2 3 4 3" xfId="1908" xr:uid="{00000000-0005-0000-0000-000067070000}"/>
    <cellStyle name="Millares 3 3 2 3 2 3 5" xfId="1909" xr:uid="{00000000-0005-0000-0000-000068070000}"/>
    <cellStyle name="Millares 3 3 2 3 2 3 5 2" xfId="1910" xr:uid="{00000000-0005-0000-0000-000069070000}"/>
    <cellStyle name="Millares 3 3 2 3 2 3 6" xfId="1911" xr:uid="{00000000-0005-0000-0000-00006A070000}"/>
    <cellStyle name="Millares 3 3 2 3 2 4" xfId="1912" xr:uid="{00000000-0005-0000-0000-00006B070000}"/>
    <cellStyle name="Millares 3 3 2 3 2 4 2" xfId="1913" xr:uid="{00000000-0005-0000-0000-00006C070000}"/>
    <cellStyle name="Millares 3 3 2 3 2 4 2 2" xfId="1914" xr:uid="{00000000-0005-0000-0000-00006D070000}"/>
    <cellStyle name="Millares 3 3 2 3 2 4 2 2 2" xfId="1915" xr:uid="{00000000-0005-0000-0000-00006E070000}"/>
    <cellStyle name="Millares 3 3 2 3 2 4 2 2 2 2" xfId="1916" xr:uid="{00000000-0005-0000-0000-00006F070000}"/>
    <cellStyle name="Millares 3 3 2 3 2 4 2 2 3" xfId="1917" xr:uid="{00000000-0005-0000-0000-000070070000}"/>
    <cellStyle name="Millares 3 3 2 3 2 4 2 3" xfId="1918" xr:uid="{00000000-0005-0000-0000-000071070000}"/>
    <cellStyle name="Millares 3 3 2 3 2 4 2 3 2" xfId="1919" xr:uid="{00000000-0005-0000-0000-000072070000}"/>
    <cellStyle name="Millares 3 3 2 3 2 4 2 4" xfId="1920" xr:uid="{00000000-0005-0000-0000-000073070000}"/>
    <cellStyle name="Millares 3 3 2 3 2 4 3" xfId="1921" xr:uid="{00000000-0005-0000-0000-000074070000}"/>
    <cellStyle name="Millares 3 3 2 3 2 4 3 2" xfId="1922" xr:uid="{00000000-0005-0000-0000-000075070000}"/>
    <cellStyle name="Millares 3 3 2 3 2 4 3 2 2" xfId="1923" xr:uid="{00000000-0005-0000-0000-000076070000}"/>
    <cellStyle name="Millares 3 3 2 3 2 4 3 3" xfId="1924" xr:uid="{00000000-0005-0000-0000-000077070000}"/>
    <cellStyle name="Millares 3 3 2 3 2 4 4" xfId="1925" xr:uid="{00000000-0005-0000-0000-000078070000}"/>
    <cellStyle name="Millares 3 3 2 3 2 4 4 2" xfId="1926" xr:uid="{00000000-0005-0000-0000-000079070000}"/>
    <cellStyle name="Millares 3 3 2 3 2 4 5" xfId="1927" xr:uid="{00000000-0005-0000-0000-00007A070000}"/>
    <cellStyle name="Millares 3 3 2 3 2 5" xfId="1928" xr:uid="{00000000-0005-0000-0000-00007B070000}"/>
    <cellStyle name="Millares 3 3 2 3 2 5 2" xfId="1929" xr:uid="{00000000-0005-0000-0000-00007C070000}"/>
    <cellStyle name="Millares 3 3 2 3 2 5 2 2" xfId="1930" xr:uid="{00000000-0005-0000-0000-00007D070000}"/>
    <cellStyle name="Millares 3 3 2 3 2 5 2 2 2" xfId="1931" xr:uid="{00000000-0005-0000-0000-00007E070000}"/>
    <cellStyle name="Millares 3 3 2 3 2 5 2 3" xfId="1932" xr:uid="{00000000-0005-0000-0000-00007F070000}"/>
    <cellStyle name="Millares 3 3 2 3 2 5 3" xfId="1933" xr:uid="{00000000-0005-0000-0000-000080070000}"/>
    <cellStyle name="Millares 3 3 2 3 2 5 3 2" xfId="1934" xr:uid="{00000000-0005-0000-0000-000081070000}"/>
    <cellStyle name="Millares 3 3 2 3 2 5 4" xfId="1935" xr:uid="{00000000-0005-0000-0000-000082070000}"/>
    <cellStyle name="Millares 3 3 2 3 2 6" xfId="1936" xr:uid="{00000000-0005-0000-0000-000083070000}"/>
    <cellStyle name="Millares 3 3 2 3 2 6 2" xfId="1937" xr:uid="{00000000-0005-0000-0000-000084070000}"/>
    <cellStyle name="Millares 3 3 2 3 2 6 2 2" xfId="1938" xr:uid="{00000000-0005-0000-0000-000085070000}"/>
    <cellStyle name="Millares 3 3 2 3 2 6 3" xfId="1939" xr:uid="{00000000-0005-0000-0000-000086070000}"/>
    <cellStyle name="Millares 3 3 2 3 2 7" xfId="1940" xr:uid="{00000000-0005-0000-0000-000087070000}"/>
    <cellStyle name="Millares 3 3 2 3 2 7 2" xfId="1941" xr:uid="{00000000-0005-0000-0000-000088070000}"/>
    <cellStyle name="Millares 3 3 2 3 2 8" xfId="1942" xr:uid="{00000000-0005-0000-0000-000089070000}"/>
    <cellStyle name="Millares 3 3 2 3 3" xfId="1943" xr:uid="{00000000-0005-0000-0000-00008A070000}"/>
    <cellStyle name="Millares 3 3 2 3 3 2" xfId="1944" xr:uid="{00000000-0005-0000-0000-00008B070000}"/>
    <cellStyle name="Millares 3 3 2 3 3 2 2" xfId="1945" xr:uid="{00000000-0005-0000-0000-00008C070000}"/>
    <cellStyle name="Millares 3 3 2 3 3 2 2 2" xfId="1946" xr:uid="{00000000-0005-0000-0000-00008D070000}"/>
    <cellStyle name="Millares 3 3 2 3 3 2 2 2 2" xfId="1947" xr:uid="{00000000-0005-0000-0000-00008E070000}"/>
    <cellStyle name="Millares 3 3 2 3 3 2 2 2 2 2" xfId="1948" xr:uid="{00000000-0005-0000-0000-00008F070000}"/>
    <cellStyle name="Millares 3 3 2 3 3 2 2 2 2 2 2" xfId="1949" xr:uid="{00000000-0005-0000-0000-000090070000}"/>
    <cellStyle name="Millares 3 3 2 3 3 2 2 2 2 3" xfId="1950" xr:uid="{00000000-0005-0000-0000-000091070000}"/>
    <cellStyle name="Millares 3 3 2 3 3 2 2 2 3" xfId="1951" xr:uid="{00000000-0005-0000-0000-000092070000}"/>
    <cellStyle name="Millares 3 3 2 3 3 2 2 2 3 2" xfId="1952" xr:uid="{00000000-0005-0000-0000-000093070000}"/>
    <cellStyle name="Millares 3 3 2 3 3 2 2 2 4" xfId="1953" xr:uid="{00000000-0005-0000-0000-000094070000}"/>
    <cellStyle name="Millares 3 3 2 3 3 2 2 3" xfId="1954" xr:uid="{00000000-0005-0000-0000-000095070000}"/>
    <cellStyle name="Millares 3 3 2 3 3 2 2 3 2" xfId="1955" xr:uid="{00000000-0005-0000-0000-000096070000}"/>
    <cellStyle name="Millares 3 3 2 3 3 2 2 3 2 2" xfId="1956" xr:uid="{00000000-0005-0000-0000-000097070000}"/>
    <cellStyle name="Millares 3 3 2 3 3 2 2 3 3" xfId="1957" xr:uid="{00000000-0005-0000-0000-000098070000}"/>
    <cellStyle name="Millares 3 3 2 3 3 2 2 4" xfId="1958" xr:uid="{00000000-0005-0000-0000-000099070000}"/>
    <cellStyle name="Millares 3 3 2 3 3 2 2 4 2" xfId="1959" xr:uid="{00000000-0005-0000-0000-00009A070000}"/>
    <cellStyle name="Millares 3 3 2 3 3 2 2 5" xfId="1960" xr:uid="{00000000-0005-0000-0000-00009B070000}"/>
    <cellStyle name="Millares 3 3 2 3 3 2 3" xfId="1961" xr:uid="{00000000-0005-0000-0000-00009C070000}"/>
    <cellStyle name="Millares 3 3 2 3 3 2 3 2" xfId="1962" xr:uid="{00000000-0005-0000-0000-00009D070000}"/>
    <cellStyle name="Millares 3 3 2 3 3 2 3 2 2" xfId="1963" xr:uid="{00000000-0005-0000-0000-00009E070000}"/>
    <cellStyle name="Millares 3 3 2 3 3 2 3 2 2 2" xfId="1964" xr:uid="{00000000-0005-0000-0000-00009F070000}"/>
    <cellStyle name="Millares 3 3 2 3 3 2 3 2 3" xfId="1965" xr:uid="{00000000-0005-0000-0000-0000A0070000}"/>
    <cellStyle name="Millares 3 3 2 3 3 2 3 3" xfId="1966" xr:uid="{00000000-0005-0000-0000-0000A1070000}"/>
    <cellStyle name="Millares 3 3 2 3 3 2 3 3 2" xfId="1967" xr:uid="{00000000-0005-0000-0000-0000A2070000}"/>
    <cellStyle name="Millares 3 3 2 3 3 2 3 4" xfId="1968" xr:uid="{00000000-0005-0000-0000-0000A3070000}"/>
    <cellStyle name="Millares 3 3 2 3 3 2 4" xfId="1969" xr:uid="{00000000-0005-0000-0000-0000A4070000}"/>
    <cellStyle name="Millares 3 3 2 3 3 2 4 2" xfId="1970" xr:uid="{00000000-0005-0000-0000-0000A5070000}"/>
    <cellStyle name="Millares 3 3 2 3 3 2 4 2 2" xfId="1971" xr:uid="{00000000-0005-0000-0000-0000A6070000}"/>
    <cellStyle name="Millares 3 3 2 3 3 2 4 3" xfId="1972" xr:uid="{00000000-0005-0000-0000-0000A7070000}"/>
    <cellStyle name="Millares 3 3 2 3 3 2 5" xfId="1973" xr:uid="{00000000-0005-0000-0000-0000A8070000}"/>
    <cellStyle name="Millares 3 3 2 3 3 2 5 2" xfId="1974" xr:uid="{00000000-0005-0000-0000-0000A9070000}"/>
    <cellStyle name="Millares 3 3 2 3 3 2 6" xfId="1975" xr:uid="{00000000-0005-0000-0000-0000AA070000}"/>
    <cellStyle name="Millares 3 3 2 3 3 3" xfId="1976" xr:uid="{00000000-0005-0000-0000-0000AB070000}"/>
    <cellStyle name="Millares 3 3 2 3 3 3 2" xfId="1977" xr:uid="{00000000-0005-0000-0000-0000AC070000}"/>
    <cellStyle name="Millares 3 3 2 3 3 3 2 2" xfId="1978" xr:uid="{00000000-0005-0000-0000-0000AD070000}"/>
    <cellStyle name="Millares 3 3 2 3 3 3 2 2 2" xfId="1979" xr:uid="{00000000-0005-0000-0000-0000AE070000}"/>
    <cellStyle name="Millares 3 3 2 3 3 3 2 2 2 2" xfId="1980" xr:uid="{00000000-0005-0000-0000-0000AF070000}"/>
    <cellStyle name="Millares 3 3 2 3 3 3 2 2 3" xfId="1981" xr:uid="{00000000-0005-0000-0000-0000B0070000}"/>
    <cellStyle name="Millares 3 3 2 3 3 3 2 3" xfId="1982" xr:uid="{00000000-0005-0000-0000-0000B1070000}"/>
    <cellStyle name="Millares 3 3 2 3 3 3 2 3 2" xfId="1983" xr:uid="{00000000-0005-0000-0000-0000B2070000}"/>
    <cellStyle name="Millares 3 3 2 3 3 3 2 4" xfId="1984" xr:uid="{00000000-0005-0000-0000-0000B3070000}"/>
    <cellStyle name="Millares 3 3 2 3 3 3 3" xfId="1985" xr:uid="{00000000-0005-0000-0000-0000B4070000}"/>
    <cellStyle name="Millares 3 3 2 3 3 3 3 2" xfId="1986" xr:uid="{00000000-0005-0000-0000-0000B5070000}"/>
    <cellStyle name="Millares 3 3 2 3 3 3 3 2 2" xfId="1987" xr:uid="{00000000-0005-0000-0000-0000B6070000}"/>
    <cellStyle name="Millares 3 3 2 3 3 3 3 3" xfId="1988" xr:uid="{00000000-0005-0000-0000-0000B7070000}"/>
    <cellStyle name="Millares 3 3 2 3 3 3 4" xfId="1989" xr:uid="{00000000-0005-0000-0000-0000B8070000}"/>
    <cellStyle name="Millares 3 3 2 3 3 3 4 2" xfId="1990" xr:uid="{00000000-0005-0000-0000-0000B9070000}"/>
    <cellStyle name="Millares 3 3 2 3 3 3 5" xfId="1991" xr:uid="{00000000-0005-0000-0000-0000BA070000}"/>
    <cellStyle name="Millares 3 3 2 3 3 4" xfId="1992" xr:uid="{00000000-0005-0000-0000-0000BB070000}"/>
    <cellStyle name="Millares 3 3 2 3 3 4 2" xfId="1993" xr:uid="{00000000-0005-0000-0000-0000BC070000}"/>
    <cellStyle name="Millares 3 3 2 3 3 4 2 2" xfId="1994" xr:uid="{00000000-0005-0000-0000-0000BD070000}"/>
    <cellStyle name="Millares 3 3 2 3 3 4 2 2 2" xfId="1995" xr:uid="{00000000-0005-0000-0000-0000BE070000}"/>
    <cellStyle name="Millares 3 3 2 3 3 4 2 3" xfId="1996" xr:uid="{00000000-0005-0000-0000-0000BF070000}"/>
    <cellStyle name="Millares 3 3 2 3 3 4 3" xfId="1997" xr:uid="{00000000-0005-0000-0000-0000C0070000}"/>
    <cellStyle name="Millares 3 3 2 3 3 4 3 2" xfId="1998" xr:uid="{00000000-0005-0000-0000-0000C1070000}"/>
    <cellStyle name="Millares 3 3 2 3 3 4 4" xfId="1999" xr:uid="{00000000-0005-0000-0000-0000C2070000}"/>
    <cellStyle name="Millares 3 3 2 3 3 5" xfId="2000" xr:uid="{00000000-0005-0000-0000-0000C3070000}"/>
    <cellStyle name="Millares 3 3 2 3 3 5 2" xfId="2001" xr:uid="{00000000-0005-0000-0000-0000C4070000}"/>
    <cellStyle name="Millares 3 3 2 3 3 5 2 2" xfId="2002" xr:uid="{00000000-0005-0000-0000-0000C5070000}"/>
    <cellStyle name="Millares 3 3 2 3 3 5 3" xfId="2003" xr:uid="{00000000-0005-0000-0000-0000C6070000}"/>
    <cellStyle name="Millares 3 3 2 3 3 6" xfId="2004" xr:uid="{00000000-0005-0000-0000-0000C7070000}"/>
    <cellStyle name="Millares 3 3 2 3 3 6 2" xfId="2005" xr:uid="{00000000-0005-0000-0000-0000C8070000}"/>
    <cellStyle name="Millares 3 3 2 3 3 7" xfId="2006" xr:uid="{00000000-0005-0000-0000-0000C9070000}"/>
    <cellStyle name="Millares 3 3 2 3 4" xfId="2007" xr:uid="{00000000-0005-0000-0000-0000CA070000}"/>
    <cellStyle name="Millares 3 3 2 3 4 2" xfId="2008" xr:uid="{00000000-0005-0000-0000-0000CB070000}"/>
    <cellStyle name="Millares 3 3 2 3 4 2 2" xfId="2009" xr:uid="{00000000-0005-0000-0000-0000CC070000}"/>
    <cellStyle name="Millares 3 3 2 3 4 2 2 2" xfId="2010" xr:uid="{00000000-0005-0000-0000-0000CD070000}"/>
    <cellStyle name="Millares 3 3 2 3 4 2 2 2 2" xfId="2011" xr:uid="{00000000-0005-0000-0000-0000CE070000}"/>
    <cellStyle name="Millares 3 3 2 3 4 2 2 2 2 2" xfId="2012" xr:uid="{00000000-0005-0000-0000-0000CF070000}"/>
    <cellStyle name="Millares 3 3 2 3 4 2 2 2 3" xfId="2013" xr:uid="{00000000-0005-0000-0000-0000D0070000}"/>
    <cellStyle name="Millares 3 3 2 3 4 2 2 3" xfId="2014" xr:uid="{00000000-0005-0000-0000-0000D1070000}"/>
    <cellStyle name="Millares 3 3 2 3 4 2 2 3 2" xfId="2015" xr:uid="{00000000-0005-0000-0000-0000D2070000}"/>
    <cellStyle name="Millares 3 3 2 3 4 2 2 4" xfId="2016" xr:uid="{00000000-0005-0000-0000-0000D3070000}"/>
    <cellStyle name="Millares 3 3 2 3 4 2 3" xfId="2017" xr:uid="{00000000-0005-0000-0000-0000D4070000}"/>
    <cellStyle name="Millares 3 3 2 3 4 2 3 2" xfId="2018" xr:uid="{00000000-0005-0000-0000-0000D5070000}"/>
    <cellStyle name="Millares 3 3 2 3 4 2 3 2 2" xfId="2019" xr:uid="{00000000-0005-0000-0000-0000D6070000}"/>
    <cellStyle name="Millares 3 3 2 3 4 2 3 3" xfId="2020" xr:uid="{00000000-0005-0000-0000-0000D7070000}"/>
    <cellStyle name="Millares 3 3 2 3 4 2 4" xfId="2021" xr:uid="{00000000-0005-0000-0000-0000D8070000}"/>
    <cellStyle name="Millares 3 3 2 3 4 2 4 2" xfId="2022" xr:uid="{00000000-0005-0000-0000-0000D9070000}"/>
    <cellStyle name="Millares 3 3 2 3 4 2 5" xfId="2023" xr:uid="{00000000-0005-0000-0000-0000DA070000}"/>
    <cellStyle name="Millares 3 3 2 3 4 3" xfId="2024" xr:uid="{00000000-0005-0000-0000-0000DB070000}"/>
    <cellStyle name="Millares 3 3 2 3 4 3 2" xfId="2025" xr:uid="{00000000-0005-0000-0000-0000DC070000}"/>
    <cellStyle name="Millares 3 3 2 3 4 3 2 2" xfId="2026" xr:uid="{00000000-0005-0000-0000-0000DD070000}"/>
    <cellStyle name="Millares 3 3 2 3 4 3 2 2 2" xfId="2027" xr:uid="{00000000-0005-0000-0000-0000DE070000}"/>
    <cellStyle name="Millares 3 3 2 3 4 3 2 3" xfId="2028" xr:uid="{00000000-0005-0000-0000-0000DF070000}"/>
    <cellStyle name="Millares 3 3 2 3 4 3 3" xfId="2029" xr:uid="{00000000-0005-0000-0000-0000E0070000}"/>
    <cellStyle name="Millares 3 3 2 3 4 3 3 2" xfId="2030" xr:uid="{00000000-0005-0000-0000-0000E1070000}"/>
    <cellStyle name="Millares 3 3 2 3 4 3 4" xfId="2031" xr:uid="{00000000-0005-0000-0000-0000E2070000}"/>
    <cellStyle name="Millares 3 3 2 3 4 4" xfId="2032" xr:uid="{00000000-0005-0000-0000-0000E3070000}"/>
    <cellStyle name="Millares 3 3 2 3 4 4 2" xfId="2033" xr:uid="{00000000-0005-0000-0000-0000E4070000}"/>
    <cellStyle name="Millares 3 3 2 3 4 4 2 2" xfId="2034" xr:uid="{00000000-0005-0000-0000-0000E5070000}"/>
    <cellStyle name="Millares 3 3 2 3 4 4 3" xfId="2035" xr:uid="{00000000-0005-0000-0000-0000E6070000}"/>
    <cellStyle name="Millares 3 3 2 3 4 5" xfId="2036" xr:uid="{00000000-0005-0000-0000-0000E7070000}"/>
    <cellStyle name="Millares 3 3 2 3 4 5 2" xfId="2037" xr:uid="{00000000-0005-0000-0000-0000E8070000}"/>
    <cellStyle name="Millares 3 3 2 3 4 6" xfId="2038" xr:uid="{00000000-0005-0000-0000-0000E9070000}"/>
    <cellStyle name="Millares 3 3 2 3 5" xfId="2039" xr:uid="{00000000-0005-0000-0000-0000EA070000}"/>
    <cellStyle name="Millares 3 3 2 3 5 2" xfId="2040" xr:uid="{00000000-0005-0000-0000-0000EB070000}"/>
    <cellStyle name="Millares 3 3 2 3 5 2 2" xfId="2041" xr:uid="{00000000-0005-0000-0000-0000EC070000}"/>
    <cellStyle name="Millares 3 3 2 3 5 2 2 2" xfId="2042" xr:uid="{00000000-0005-0000-0000-0000ED070000}"/>
    <cellStyle name="Millares 3 3 2 3 5 2 2 2 2" xfId="2043" xr:uid="{00000000-0005-0000-0000-0000EE070000}"/>
    <cellStyle name="Millares 3 3 2 3 5 2 2 3" xfId="2044" xr:uid="{00000000-0005-0000-0000-0000EF070000}"/>
    <cellStyle name="Millares 3 3 2 3 5 2 3" xfId="2045" xr:uid="{00000000-0005-0000-0000-0000F0070000}"/>
    <cellStyle name="Millares 3 3 2 3 5 2 3 2" xfId="2046" xr:uid="{00000000-0005-0000-0000-0000F1070000}"/>
    <cellStyle name="Millares 3 3 2 3 5 2 4" xfId="2047" xr:uid="{00000000-0005-0000-0000-0000F2070000}"/>
    <cellStyle name="Millares 3 3 2 3 5 3" xfId="2048" xr:uid="{00000000-0005-0000-0000-0000F3070000}"/>
    <cellStyle name="Millares 3 3 2 3 5 3 2" xfId="2049" xr:uid="{00000000-0005-0000-0000-0000F4070000}"/>
    <cellStyle name="Millares 3 3 2 3 5 3 2 2" xfId="2050" xr:uid="{00000000-0005-0000-0000-0000F5070000}"/>
    <cellStyle name="Millares 3 3 2 3 5 3 3" xfId="2051" xr:uid="{00000000-0005-0000-0000-0000F6070000}"/>
    <cellStyle name="Millares 3 3 2 3 5 4" xfId="2052" xr:uid="{00000000-0005-0000-0000-0000F7070000}"/>
    <cellStyle name="Millares 3 3 2 3 5 4 2" xfId="2053" xr:uid="{00000000-0005-0000-0000-0000F8070000}"/>
    <cellStyle name="Millares 3 3 2 3 5 5" xfId="2054" xr:uid="{00000000-0005-0000-0000-0000F9070000}"/>
    <cellStyle name="Millares 3 3 2 3 6" xfId="2055" xr:uid="{00000000-0005-0000-0000-0000FA070000}"/>
    <cellStyle name="Millares 3 3 2 3 6 2" xfId="2056" xr:uid="{00000000-0005-0000-0000-0000FB070000}"/>
    <cellStyle name="Millares 3 3 2 3 6 2 2" xfId="2057" xr:uid="{00000000-0005-0000-0000-0000FC070000}"/>
    <cellStyle name="Millares 3 3 2 3 6 2 2 2" xfId="2058" xr:uid="{00000000-0005-0000-0000-0000FD070000}"/>
    <cellStyle name="Millares 3 3 2 3 6 2 3" xfId="2059" xr:uid="{00000000-0005-0000-0000-0000FE070000}"/>
    <cellStyle name="Millares 3 3 2 3 6 3" xfId="2060" xr:uid="{00000000-0005-0000-0000-0000FF070000}"/>
    <cellStyle name="Millares 3 3 2 3 6 3 2" xfId="2061" xr:uid="{00000000-0005-0000-0000-000000080000}"/>
    <cellStyle name="Millares 3 3 2 3 6 4" xfId="2062" xr:uid="{00000000-0005-0000-0000-000001080000}"/>
    <cellStyle name="Millares 3 3 2 3 7" xfId="2063" xr:uid="{00000000-0005-0000-0000-000002080000}"/>
    <cellStyle name="Millares 3 3 2 3 7 2" xfId="2064" xr:uid="{00000000-0005-0000-0000-000003080000}"/>
    <cellStyle name="Millares 3 3 2 3 7 2 2" xfId="2065" xr:uid="{00000000-0005-0000-0000-000004080000}"/>
    <cellStyle name="Millares 3 3 2 3 7 3" xfId="2066" xr:uid="{00000000-0005-0000-0000-000005080000}"/>
    <cellStyle name="Millares 3 3 2 3 8" xfId="2067" xr:uid="{00000000-0005-0000-0000-000006080000}"/>
    <cellStyle name="Millares 3 3 2 3 8 2" xfId="2068" xr:uid="{00000000-0005-0000-0000-000007080000}"/>
    <cellStyle name="Millares 3 3 2 3 9" xfId="2069" xr:uid="{00000000-0005-0000-0000-000008080000}"/>
    <cellStyle name="Millares 3 3 2 4" xfId="2070" xr:uid="{00000000-0005-0000-0000-000009080000}"/>
    <cellStyle name="Millares 3 3 2 4 2" xfId="2071" xr:uid="{00000000-0005-0000-0000-00000A080000}"/>
    <cellStyle name="Millares 3 3 2 4 2 2" xfId="2072" xr:uid="{00000000-0005-0000-0000-00000B080000}"/>
    <cellStyle name="Millares 3 3 2 4 2 2 2" xfId="2073" xr:uid="{00000000-0005-0000-0000-00000C080000}"/>
    <cellStyle name="Millares 3 3 2 4 2 2 2 2" xfId="2074" xr:uid="{00000000-0005-0000-0000-00000D080000}"/>
    <cellStyle name="Millares 3 3 2 4 2 2 2 2 2" xfId="2075" xr:uid="{00000000-0005-0000-0000-00000E080000}"/>
    <cellStyle name="Millares 3 3 2 4 2 2 2 2 2 2" xfId="2076" xr:uid="{00000000-0005-0000-0000-00000F080000}"/>
    <cellStyle name="Millares 3 3 2 4 2 2 2 2 2 2 2" xfId="2077" xr:uid="{00000000-0005-0000-0000-000010080000}"/>
    <cellStyle name="Millares 3 3 2 4 2 2 2 2 2 3" xfId="2078" xr:uid="{00000000-0005-0000-0000-000011080000}"/>
    <cellStyle name="Millares 3 3 2 4 2 2 2 2 3" xfId="2079" xr:uid="{00000000-0005-0000-0000-000012080000}"/>
    <cellStyle name="Millares 3 3 2 4 2 2 2 2 3 2" xfId="2080" xr:uid="{00000000-0005-0000-0000-000013080000}"/>
    <cellStyle name="Millares 3 3 2 4 2 2 2 2 4" xfId="2081" xr:uid="{00000000-0005-0000-0000-000014080000}"/>
    <cellStyle name="Millares 3 3 2 4 2 2 2 3" xfId="2082" xr:uid="{00000000-0005-0000-0000-000015080000}"/>
    <cellStyle name="Millares 3 3 2 4 2 2 2 3 2" xfId="2083" xr:uid="{00000000-0005-0000-0000-000016080000}"/>
    <cellStyle name="Millares 3 3 2 4 2 2 2 3 2 2" xfId="2084" xr:uid="{00000000-0005-0000-0000-000017080000}"/>
    <cellStyle name="Millares 3 3 2 4 2 2 2 3 3" xfId="2085" xr:uid="{00000000-0005-0000-0000-000018080000}"/>
    <cellStyle name="Millares 3 3 2 4 2 2 2 4" xfId="2086" xr:uid="{00000000-0005-0000-0000-000019080000}"/>
    <cellStyle name="Millares 3 3 2 4 2 2 2 4 2" xfId="2087" xr:uid="{00000000-0005-0000-0000-00001A080000}"/>
    <cellStyle name="Millares 3 3 2 4 2 2 2 5" xfId="2088" xr:uid="{00000000-0005-0000-0000-00001B080000}"/>
    <cellStyle name="Millares 3 3 2 4 2 2 3" xfId="2089" xr:uid="{00000000-0005-0000-0000-00001C080000}"/>
    <cellStyle name="Millares 3 3 2 4 2 2 3 2" xfId="2090" xr:uid="{00000000-0005-0000-0000-00001D080000}"/>
    <cellStyle name="Millares 3 3 2 4 2 2 3 2 2" xfId="2091" xr:uid="{00000000-0005-0000-0000-00001E080000}"/>
    <cellStyle name="Millares 3 3 2 4 2 2 3 2 2 2" xfId="2092" xr:uid="{00000000-0005-0000-0000-00001F080000}"/>
    <cellStyle name="Millares 3 3 2 4 2 2 3 2 3" xfId="2093" xr:uid="{00000000-0005-0000-0000-000020080000}"/>
    <cellStyle name="Millares 3 3 2 4 2 2 3 3" xfId="2094" xr:uid="{00000000-0005-0000-0000-000021080000}"/>
    <cellStyle name="Millares 3 3 2 4 2 2 3 3 2" xfId="2095" xr:uid="{00000000-0005-0000-0000-000022080000}"/>
    <cellStyle name="Millares 3 3 2 4 2 2 3 4" xfId="2096" xr:uid="{00000000-0005-0000-0000-000023080000}"/>
    <cellStyle name="Millares 3 3 2 4 2 2 4" xfId="2097" xr:uid="{00000000-0005-0000-0000-000024080000}"/>
    <cellStyle name="Millares 3 3 2 4 2 2 4 2" xfId="2098" xr:uid="{00000000-0005-0000-0000-000025080000}"/>
    <cellStyle name="Millares 3 3 2 4 2 2 4 2 2" xfId="2099" xr:uid="{00000000-0005-0000-0000-000026080000}"/>
    <cellStyle name="Millares 3 3 2 4 2 2 4 3" xfId="2100" xr:uid="{00000000-0005-0000-0000-000027080000}"/>
    <cellStyle name="Millares 3 3 2 4 2 2 5" xfId="2101" xr:uid="{00000000-0005-0000-0000-000028080000}"/>
    <cellStyle name="Millares 3 3 2 4 2 2 5 2" xfId="2102" xr:uid="{00000000-0005-0000-0000-000029080000}"/>
    <cellStyle name="Millares 3 3 2 4 2 2 6" xfId="2103" xr:uid="{00000000-0005-0000-0000-00002A080000}"/>
    <cellStyle name="Millares 3 3 2 4 2 3" xfId="2104" xr:uid="{00000000-0005-0000-0000-00002B080000}"/>
    <cellStyle name="Millares 3 3 2 4 2 3 2" xfId="2105" xr:uid="{00000000-0005-0000-0000-00002C080000}"/>
    <cellStyle name="Millares 3 3 2 4 2 3 2 2" xfId="2106" xr:uid="{00000000-0005-0000-0000-00002D080000}"/>
    <cellStyle name="Millares 3 3 2 4 2 3 2 2 2" xfId="2107" xr:uid="{00000000-0005-0000-0000-00002E080000}"/>
    <cellStyle name="Millares 3 3 2 4 2 3 2 2 2 2" xfId="2108" xr:uid="{00000000-0005-0000-0000-00002F080000}"/>
    <cellStyle name="Millares 3 3 2 4 2 3 2 2 3" xfId="2109" xr:uid="{00000000-0005-0000-0000-000030080000}"/>
    <cellStyle name="Millares 3 3 2 4 2 3 2 3" xfId="2110" xr:uid="{00000000-0005-0000-0000-000031080000}"/>
    <cellStyle name="Millares 3 3 2 4 2 3 2 3 2" xfId="2111" xr:uid="{00000000-0005-0000-0000-000032080000}"/>
    <cellStyle name="Millares 3 3 2 4 2 3 2 4" xfId="2112" xr:uid="{00000000-0005-0000-0000-000033080000}"/>
    <cellStyle name="Millares 3 3 2 4 2 3 3" xfId="2113" xr:uid="{00000000-0005-0000-0000-000034080000}"/>
    <cellStyle name="Millares 3 3 2 4 2 3 3 2" xfId="2114" xr:uid="{00000000-0005-0000-0000-000035080000}"/>
    <cellStyle name="Millares 3 3 2 4 2 3 3 2 2" xfId="2115" xr:uid="{00000000-0005-0000-0000-000036080000}"/>
    <cellStyle name="Millares 3 3 2 4 2 3 3 3" xfId="2116" xr:uid="{00000000-0005-0000-0000-000037080000}"/>
    <cellStyle name="Millares 3 3 2 4 2 3 4" xfId="2117" xr:uid="{00000000-0005-0000-0000-000038080000}"/>
    <cellStyle name="Millares 3 3 2 4 2 3 4 2" xfId="2118" xr:uid="{00000000-0005-0000-0000-000039080000}"/>
    <cellStyle name="Millares 3 3 2 4 2 3 5" xfId="2119" xr:uid="{00000000-0005-0000-0000-00003A080000}"/>
    <cellStyle name="Millares 3 3 2 4 2 4" xfId="2120" xr:uid="{00000000-0005-0000-0000-00003B080000}"/>
    <cellStyle name="Millares 3 3 2 4 2 4 2" xfId="2121" xr:uid="{00000000-0005-0000-0000-00003C080000}"/>
    <cellStyle name="Millares 3 3 2 4 2 4 2 2" xfId="2122" xr:uid="{00000000-0005-0000-0000-00003D080000}"/>
    <cellStyle name="Millares 3 3 2 4 2 4 2 2 2" xfId="2123" xr:uid="{00000000-0005-0000-0000-00003E080000}"/>
    <cellStyle name="Millares 3 3 2 4 2 4 2 3" xfId="2124" xr:uid="{00000000-0005-0000-0000-00003F080000}"/>
    <cellStyle name="Millares 3 3 2 4 2 4 3" xfId="2125" xr:uid="{00000000-0005-0000-0000-000040080000}"/>
    <cellStyle name="Millares 3 3 2 4 2 4 3 2" xfId="2126" xr:uid="{00000000-0005-0000-0000-000041080000}"/>
    <cellStyle name="Millares 3 3 2 4 2 4 4" xfId="2127" xr:uid="{00000000-0005-0000-0000-000042080000}"/>
    <cellStyle name="Millares 3 3 2 4 2 5" xfId="2128" xr:uid="{00000000-0005-0000-0000-000043080000}"/>
    <cellStyle name="Millares 3 3 2 4 2 5 2" xfId="2129" xr:uid="{00000000-0005-0000-0000-000044080000}"/>
    <cellStyle name="Millares 3 3 2 4 2 5 2 2" xfId="2130" xr:uid="{00000000-0005-0000-0000-000045080000}"/>
    <cellStyle name="Millares 3 3 2 4 2 5 3" xfId="2131" xr:uid="{00000000-0005-0000-0000-000046080000}"/>
    <cellStyle name="Millares 3 3 2 4 2 6" xfId="2132" xr:uid="{00000000-0005-0000-0000-000047080000}"/>
    <cellStyle name="Millares 3 3 2 4 2 6 2" xfId="2133" xr:uid="{00000000-0005-0000-0000-000048080000}"/>
    <cellStyle name="Millares 3 3 2 4 2 7" xfId="2134" xr:uid="{00000000-0005-0000-0000-000049080000}"/>
    <cellStyle name="Millares 3 3 2 4 3" xfId="2135" xr:uid="{00000000-0005-0000-0000-00004A080000}"/>
    <cellStyle name="Millares 3 3 2 4 3 2" xfId="2136" xr:uid="{00000000-0005-0000-0000-00004B080000}"/>
    <cellStyle name="Millares 3 3 2 4 3 2 2" xfId="2137" xr:uid="{00000000-0005-0000-0000-00004C080000}"/>
    <cellStyle name="Millares 3 3 2 4 3 2 2 2" xfId="2138" xr:uid="{00000000-0005-0000-0000-00004D080000}"/>
    <cellStyle name="Millares 3 3 2 4 3 2 2 2 2" xfId="2139" xr:uid="{00000000-0005-0000-0000-00004E080000}"/>
    <cellStyle name="Millares 3 3 2 4 3 2 2 2 2 2" xfId="2140" xr:uid="{00000000-0005-0000-0000-00004F080000}"/>
    <cellStyle name="Millares 3 3 2 4 3 2 2 2 3" xfId="2141" xr:uid="{00000000-0005-0000-0000-000050080000}"/>
    <cellStyle name="Millares 3 3 2 4 3 2 2 3" xfId="2142" xr:uid="{00000000-0005-0000-0000-000051080000}"/>
    <cellStyle name="Millares 3 3 2 4 3 2 2 3 2" xfId="2143" xr:uid="{00000000-0005-0000-0000-000052080000}"/>
    <cellStyle name="Millares 3 3 2 4 3 2 2 4" xfId="2144" xr:uid="{00000000-0005-0000-0000-000053080000}"/>
    <cellStyle name="Millares 3 3 2 4 3 2 3" xfId="2145" xr:uid="{00000000-0005-0000-0000-000054080000}"/>
    <cellStyle name="Millares 3 3 2 4 3 2 3 2" xfId="2146" xr:uid="{00000000-0005-0000-0000-000055080000}"/>
    <cellStyle name="Millares 3 3 2 4 3 2 3 2 2" xfId="2147" xr:uid="{00000000-0005-0000-0000-000056080000}"/>
    <cellStyle name="Millares 3 3 2 4 3 2 3 3" xfId="2148" xr:uid="{00000000-0005-0000-0000-000057080000}"/>
    <cellStyle name="Millares 3 3 2 4 3 2 4" xfId="2149" xr:uid="{00000000-0005-0000-0000-000058080000}"/>
    <cellStyle name="Millares 3 3 2 4 3 2 4 2" xfId="2150" xr:uid="{00000000-0005-0000-0000-000059080000}"/>
    <cellStyle name="Millares 3 3 2 4 3 2 5" xfId="2151" xr:uid="{00000000-0005-0000-0000-00005A080000}"/>
    <cellStyle name="Millares 3 3 2 4 3 3" xfId="2152" xr:uid="{00000000-0005-0000-0000-00005B080000}"/>
    <cellStyle name="Millares 3 3 2 4 3 3 2" xfId="2153" xr:uid="{00000000-0005-0000-0000-00005C080000}"/>
    <cellStyle name="Millares 3 3 2 4 3 3 2 2" xfId="2154" xr:uid="{00000000-0005-0000-0000-00005D080000}"/>
    <cellStyle name="Millares 3 3 2 4 3 3 2 2 2" xfId="2155" xr:uid="{00000000-0005-0000-0000-00005E080000}"/>
    <cellStyle name="Millares 3 3 2 4 3 3 2 3" xfId="2156" xr:uid="{00000000-0005-0000-0000-00005F080000}"/>
    <cellStyle name="Millares 3 3 2 4 3 3 3" xfId="2157" xr:uid="{00000000-0005-0000-0000-000060080000}"/>
    <cellStyle name="Millares 3 3 2 4 3 3 3 2" xfId="2158" xr:uid="{00000000-0005-0000-0000-000061080000}"/>
    <cellStyle name="Millares 3 3 2 4 3 3 4" xfId="2159" xr:uid="{00000000-0005-0000-0000-000062080000}"/>
    <cellStyle name="Millares 3 3 2 4 3 4" xfId="2160" xr:uid="{00000000-0005-0000-0000-000063080000}"/>
    <cellStyle name="Millares 3 3 2 4 3 4 2" xfId="2161" xr:uid="{00000000-0005-0000-0000-000064080000}"/>
    <cellStyle name="Millares 3 3 2 4 3 4 2 2" xfId="2162" xr:uid="{00000000-0005-0000-0000-000065080000}"/>
    <cellStyle name="Millares 3 3 2 4 3 4 3" xfId="2163" xr:uid="{00000000-0005-0000-0000-000066080000}"/>
    <cellStyle name="Millares 3 3 2 4 3 5" xfId="2164" xr:uid="{00000000-0005-0000-0000-000067080000}"/>
    <cellStyle name="Millares 3 3 2 4 3 5 2" xfId="2165" xr:uid="{00000000-0005-0000-0000-000068080000}"/>
    <cellStyle name="Millares 3 3 2 4 3 6" xfId="2166" xr:uid="{00000000-0005-0000-0000-000069080000}"/>
    <cellStyle name="Millares 3 3 2 4 4" xfId="2167" xr:uid="{00000000-0005-0000-0000-00006A080000}"/>
    <cellStyle name="Millares 3 3 2 4 4 2" xfId="2168" xr:uid="{00000000-0005-0000-0000-00006B080000}"/>
    <cellStyle name="Millares 3 3 2 4 4 2 2" xfId="2169" xr:uid="{00000000-0005-0000-0000-00006C080000}"/>
    <cellStyle name="Millares 3 3 2 4 4 2 2 2" xfId="2170" xr:uid="{00000000-0005-0000-0000-00006D080000}"/>
    <cellStyle name="Millares 3 3 2 4 4 2 2 2 2" xfId="2171" xr:uid="{00000000-0005-0000-0000-00006E080000}"/>
    <cellStyle name="Millares 3 3 2 4 4 2 2 3" xfId="2172" xr:uid="{00000000-0005-0000-0000-00006F080000}"/>
    <cellStyle name="Millares 3 3 2 4 4 2 3" xfId="2173" xr:uid="{00000000-0005-0000-0000-000070080000}"/>
    <cellStyle name="Millares 3 3 2 4 4 2 3 2" xfId="2174" xr:uid="{00000000-0005-0000-0000-000071080000}"/>
    <cellStyle name="Millares 3 3 2 4 4 2 4" xfId="2175" xr:uid="{00000000-0005-0000-0000-000072080000}"/>
    <cellStyle name="Millares 3 3 2 4 4 3" xfId="2176" xr:uid="{00000000-0005-0000-0000-000073080000}"/>
    <cellStyle name="Millares 3 3 2 4 4 3 2" xfId="2177" xr:uid="{00000000-0005-0000-0000-000074080000}"/>
    <cellStyle name="Millares 3 3 2 4 4 3 2 2" xfId="2178" xr:uid="{00000000-0005-0000-0000-000075080000}"/>
    <cellStyle name="Millares 3 3 2 4 4 3 3" xfId="2179" xr:uid="{00000000-0005-0000-0000-000076080000}"/>
    <cellStyle name="Millares 3 3 2 4 4 4" xfId="2180" xr:uid="{00000000-0005-0000-0000-000077080000}"/>
    <cellStyle name="Millares 3 3 2 4 4 4 2" xfId="2181" xr:uid="{00000000-0005-0000-0000-000078080000}"/>
    <cellStyle name="Millares 3 3 2 4 4 5" xfId="2182" xr:uid="{00000000-0005-0000-0000-000079080000}"/>
    <cellStyle name="Millares 3 3 2 4 5" xfId="2183" xr:uid="{00000000-0005-0000-0000-00007A080000}"/>
    <cellStyle name="Millares 3 3 2 4 5 2" xfId="2184" xr:uid="{00000000-0005-0000-0000-00007B080000}"/>
    <cellStyle name="Millares 3 3 2 4 5 2 2" xfId="2185" xr:uid="{00000000-0005-0000-0000-00007C080000}"/>
    <cellStyle name="Millares 3 3 2 4 5 2 2 2" xfId="2186" xr:uid="{00000000-0005-0000-0000-00007D080000}"/>
    <cellStyle name="Millares 3 3 2 4 5 2 3" xfId="2187" xr:uid="{00000000-0005-0000-0000-00007E080000}"/>
    <cellStyle name="Millares 3 3 2 4 5 3" xfId="2188" xr:uid="{00000000-0005-0000-0000-00007F080000}"/>
    <cellStyle name="Millares 3 3 2 4 5 3 2" xfId="2189" xr:uid="{00000000-0005-0000-0000-000080080000}"/>
    <cellStyle name="Millares 3 3 2 4 5 4" xfId="2190" xr:uid="{00000000-0005-0000-0000-000081080000}"/>
    <cellStyle name="Millares 3 3 2 4 6" xfId="2191" xr:uid="{00000000-0005-0000-0000-000082080000}"/>
    <cellStyle name="Millares 3 3 2 4 6 2" xfId="2192" xr:uid="{00000000-0005-0000-0000-000083080000}"/>
    <cellStyle name="Millares 3 3 2 4 6 2 2" xfId="2193" xr:uid="{00000000-0005-0000-0000-000084080000}"/>
    <cellStyle name="Millares 3 3 2 4 6 3" xfId="2194" xr:uid="{00000000-0005-0000-0000-000085080000}"/>
    <cellStyle name="Millares 3 3 2 4 7" xfId="2195" xr:uid="{00000000-0005-0000-0000-000086080000}"/>
    <cellStyle name="Millares 3 3 2 4 7 2" xfId="2196" xr:uid="{00000000-0005-0000-0000-000087080000}"/>
    <cellStyle name="Millares 3 3 2 4 8" xfId="2197" xr:uid="{00000000-0005-0000-0000-000088080000}"/>
    <cellStyle name="Millares 3 3 2 5" xfId="2198" xr:uid="{00000000-0005-0000-0000-000089080000}"/>
    <cellStyle name="Millares 3 3 2 5 2" xfId="2199" xr:uid="{00000000-0005-0000-0000-00008A080000}"/>
    <cellStyle name="Millares 3 3 2 5 2 2" xfId="2200" xr:uid="{00000000-0005-0000-0000-00008B080000}"/>
    <cellStyle name="Millares 3 3 2 5 2 2 2" xfId="2201" xr:uid="{00000000-0005-0000-0000-00008C080000}"/>
    <cellStyle name="Millares 3 3 2 5 2 2 2 2" xfId="2202" xr:uid="{00000000-0005-0000-0000-00008D080000}"/>
    <cellStyle name="Millares 3 3 2 5 2 2 2 2 2" xfId="2203" xr:uid="{00000000-0005-0000-0000-00008E080000}"/>
    <cellStyle name="Millares 3 3 2 5 2 2 2 2 2 2" xfId="2204" xr:uid="{00000000-0005-0000-0000-00008F080000}"/>
    <cellStyle name="Millares 3 3 2 5 2 2 2 2 3" xfId="2205" xr:uid="{00000000-0005-0000-0000-000090080000}"/>
    <cellStyle name="Millares 3 3 2 5 2 2 2 3" xfId="2206" xr:uid="{00000000-0005-0000-0000-000091080000}"/>
    <cellStyle name="Millares 3 3 2 5 2 2 2 3 2" xfId="2207" xr:uid="{00000000-0005-0000-0000-000092080000}"/>
    <cellStyle name="Millares 3 3 2 5 2 2 2 4" xfId="2208" xr:uid="{00000000-0005-0000-0000-000093080000}"/>
    <cellStyle name="Millares 3 3 2 5 2 2 3" xfId="2209" xr:uid="{00000000-0005-0000-0000-000094080000}"/>
    <cellStyle name="Millares 3 3 2 5 2 2 3 2" xfId="2210" xr:uid="{00000000-0005-0000-0000-000095080000}"/>
    <cellStyle name="Millares 3 3 2 5 2 2 3 2 2" xfId="2211" xr:uid="{00000000-0005-0000-0000-000096080000}"/>
    <cellStyle name="Millares 3 3 2 5 2 2 3 3" xfId="2212" xr:uid="{00000000-0005-0000-0000-000097080000}"/>
    <cellStyle name="Millares 3 3 2 5 2 2 4" xfId="2213" xr:uid="{00000000-0005-0000-0000-000098080000}"/>
    <cellStyle name="Millares 3 3 2 5 2 2 4 2" xfId="2214" xr:uid="{00000000-0005-0000-0000-000099080000}"/>
    <cellStyle name="Millares 3 3 2 5 2 2 5" xfId="2215" xr:uid="{00000000-0005-0000-0000-00009A080000}"/>
    <cellStyle name="Millares 3 3 2 5 2 3" xfId="2216" xr:uid="{00000000-0005-0000-0000-00009B080000}"/>
    <cellStyle name="Millares 3 3 2 5 2 3 2" xfId="2217" xr:uid="{00000000-0005-0000-0000-00009C080000}"/>
    <cellStyle name="Millares 3 3 2 5 2 3 2 2" xfId="2218" xr:uid="{00000000-0005-0000-0000-00009D080000}"/>
    <cellStyle name="Millares 3 3 2 5 2 3 2 2 2" xfId="2219" xr:uid="{00000000-0005-0000-0000-00009E080000}"/>
    <cellStyle name="Millares 3 3 2 5 2 3 2 3" xfId="2220" xr:uid="{00000000-0005-0000-0000-00009F080000}"/>
    <cellStyle name="Millares 3 3 2 5 2 3 3" xfId="2221" xr:uid="{00000000-0005-0000-0000-0000A0080000}"/>
    <cellStyle name="Millares 3 3 2 5 2 3 3 2" xfId="2222" xr:uid="{00000000-0005-0000-0000-0000A1080000}"/>
    <cellStyle name="Millares 3 3 2 5 2 3 4" xfId="2223" xr:uid="{00000000-0005-0000-0000-0000A2080000}"/>
    <cellStyle name="Millares 3 3 2 5 2 4" xfId="2224" xr:uid="{00000000-0005-0000-0000-0000A3080000}"/>
    <cellStyle name="Millares 3 3 2 5 2 4 2" xfId="2225" xr:uid="{00000000-0005-0000-0000-0000A4080000}"/>
    <cellStyle name="Millares 3 3 2 5 2 4 2 2" xfId="2226" xr:uid="{00000000-0005-0000-0000-0000A5080000}"/>
    <cellStyle name="Millares 3 3 2 5 2 4 3" xfId="2227" xr:uid="{00000000-0005-0000-0000-0000A6080000}"/>
    <cellStyle name="Millares 3 3 2 5 2 5" xfId="2228" xr:uid="{00000000-0005-0000-0000-0000A7080000}"/>
    <cellStyle name="Millares 3 3 2 5 2 5 2" xfId="2229" xr:uid="{00000000-0005-0000-0000-0000A8080000}"/>
    <cellStyle name="Millares 3 3 2 5 2 6" xfId="2230" xr:uid="{00000000-0005-0000-0000-0000A9080000}"/>
    <cellStyle name="Millares 3 3 2 5 3" xfId="2231" xr:uid="{00000000-0005-0000-0000-0000AA080000}"/>
    <cellStyle name="Millares 3 3 2 5 3 2" xfId="2232" xr:uid="{00000000-0005-0000-0000-0000AB080000}"/>
    <cellStyle name="Millares 3 3 2 5 3 2 2" xfId="2233" xr:uid="{00000000-0005-0000-0000-0000AC080000}"/>
    <cellStyle name="Millares 3 3 2 5 3 2 2 2" xfId="2234" xr:uid="{00000000-0005-0000-0000-0000AD080000}"/>
    <cellStyle name="Millares 3 3 2 5 3 2 2 2 2" xfId="2235" xr:uid="{00000000-0005-0000-0000-0000AE080000}"/>
    <cellStyle name="Millares 3 3 2 5 3 2 2 3" xfId="2236" xr:uid="{00000000-0005-0000-0000-0000AF080000}"/>
    <cellStyle name="Millares 3 3 2 5 3 2 3" xfId="2237" xr:uid="{00000000-0005-0000-0000-0000B0080000}"/>
    <cellStyle name="Millares 3 3 2 5 3 2 3 2" xfId="2238" xr:uid="{00000000-0005-0000-0000-0000B1080000}"/>
    <cellStyle name="Millares 3 3 2 5 3 2 4" xfId="2239" xr:uid="{00000000-0005-0000-0000-0000B2080000}"/>
    <cellStyle name="Millares 3 3 2 5 3 3" xfId="2240" xr:uid="{00000000-0005-0000-0000-0000B3080000}"/>
    <cellStyle name="Millares 3 3 2 5 3 3 2" xfId="2241" xr:uid="{00000000-0005-0000-0000-0000B4080000}"/>
    <cellStyle name="Millares 3 3 2 5 3 3 2 2" xfId="2242" xr:uid="{00000000-0005-0000-0000-0000B5080000}"/>
    <cellStyle name="Millares 3 3 2 5 3 3 3" xfId="2243" xr:uid="{00000000-0005-0000-0000-0000B6080000}"/>
    <cellStyle name="Millares 3 3 2 5 3 4" xfId="2244" xr:uid="{00000000-0005-0000-0000-0000B7080000}"/>
    <cellStyle name="Millares 3 3 2 5 3 4 2" xfId="2245" xr:uid="{00000000-0005-0000-0000-0000B8080000}"/>
    <cellStyle name="Millares 3 3 2 5 3 5" xfId="2246" xr:uid="{00000000-0005-0000-0000-0000B9080000}"/>
    <cellStyle name="Millares 3 3 2 5 4" xfId="2247" xr:uid="{00000000-0005-0000-0000-0000BA080000}"/>
    <cellStyle name="Millares 3 3 2 5 4 2" xfId="2248" xr:uid="{00000000-0005-0000-0000-0000BB080000}"/>
    <cellStyle name="Millares 3 3 2 5 4 2 2" xfId="2249" xr:uid="{00000000-0005-0000-0000-0000BC080000}"/>
    <cellStyle name="Millares 3 3 2 5 4 2 2 2" xfId="2250" xr:uid="{00000000-0005-0000-0000-0000BD080000}"/>
    <cellStyle name="Millares 3 3 2 5 4 2 3" xfId="2251" xr:uid="{00000000-0005-0000-0000-0000BE080000}"/>
    <cellStyle name="Millares 3 3 2 5 4 3" xfId="2252" xr:uid="{00000000-0005-0000-0000-0000BF080000}"/>
    <cellStyle name="Millares 3 3 2 5 4 3 2" xfId="2253" xr:uid="{00000000-0005-0000-0000-0000C0080000}"/>
    <cellStyle name="Millares 3 3 2 5 4 4" xfId="2254" xr:uid="{00000000-0005-0000-0000-0000C1080000}"/>
    <cellStyle name="Millares 3 3 2 5 5" xfId="2255" xr:uid="{00000000-0005-0000-0000-0000C2080000}"/>
    <cellStyle name="Millares 3 3 2 5 5 2" xfId="2256" xr:uid="{00000000-0005-0000-0000-0000C3080000}"/>
    <cellStyle name="Millares 3 3 2 5 5 2 2" xfId="2257" xr:uid="{00000000-0005-0000-0000-0000C4080000}"/>
    <cellStyle name="Millares 3 3 2 5 5 3" xfId="2258" xr:uid="{00000000-0005-0000-0000-0000C5080000}"/>
    <cellStyle name="Millares 3 3 2 5 6" xfId="2259" xr:uid="{00000000-0005-0000-0000-0000C6080000}"/>
    <cellStyle name="Millares 3 3 2 5 6 2" xfId="2260" xr:uid="{00000000-0005-0000-0000-0000C7080000}"/>
    <cellStyle name="Millares 3 3 2 5 7" xfId="2261" xr:uid="{00000000-0005-0000-0000-0000C8080000}"/>
    <cellStyle name="Millares 3 3 2 6" xfId="2262" xr:uid="{00000000-0005-0000-0000-0000C9080000}"/>
    <cellStyle name="Millares 3 3 2 6 2" xfId="2263" xr:uid="{00000000-0005-0000-0000-0000CA080000}"/>
    <cellStyle name="Millares 3 3 2 6 2 2" xfId="2264" xr:uid="{00000000-0005-0000-0000-0000CB080000}"/>
    <cellStyle name="Millares 3 3 2 6 2 2 2" xfId="2265" xr:uid="{00000000-0005-0000-0000-0000CC080000}"/>
    <cellStyle name="Millares 3 3 2 6 2 2 2 2" xfId="2266" xr:uid="{00000000-0005-0000-0000-0000CD080000}"/>
    <cellStyle name="Millares 3 3 2 6 2 2 2 2 2" xfId="2267" xr:uid="{00000000-0005-0000-0000-0000CE080000}"/>
    <cellStyle name="Millares 3 3 2 6 2 2 2 3" xfId="2268" xr:uid="{00000000-0005-0000-0000-0000CF080000}"/>
    <cellStyle name="Millares 3 3 2 6 2 2 3" xfId="2269" xr:uid="{00000000-0005-0000-0000-0000D0080000}"/>
    <cellStyle name="Millares 3 3 2 6 2 2 3 2" xfId="2270" xr:uid="{00000000-0005-0000-0000-0000D1080000}"/>
    <cellStyle name="Millares 3 3 2 6 2 2 4" xfId="2271" xr:uid="{00000000-0005-0000-0000-0000D2080000}"/>
    <cellStyle name="Millares 3 3 2 6 2 3" xfId="2272" xr:uid="{00000000-0005-0000-0000-0000D3080000}"/>
    <cellStyle name="Millares 3 3 2 6 2 3 2" xfId="2273" xr:uid="{00000000-0005-0000-0000-0000D4080000}"/>
    <cellStyle name="Millares 3 3 2 6 2 3 2 2" xfId="2274" xr:uid="{00000000-0005-0000-0000-0000D5080000}"/>
    <cellStyle name="Millares 3 3 2 6 2 3 3" xfId="2275" xr:uid="{00000000-0005-0000-0000-0000D6080000}"/>
    <cellStyle name="Millares 3 3 2 6 2 4" xfId="2276" xr:uid="{00000000-0005-0000-0000-0000D7080000}"/>
    <cellStyle name="Millares 3 3 2 6 2 4 2" xfId="2277" xr:uid="{00000000-0005-0000-0000-0000D8080000}"/>
    <cellStyle name="Millares 3 3 2 6 2 5" xfId="2278" xr:uid="{00000000-0005-0000-0000-0000D9080000}"/>
    <cellStyle name="Millares 3 3 2 6 3" xfId="2279" xr:uid="{00000000-0005-0000-0000-0000DA080000}"/>
    <cellStyle name="Millares 3 3 2 6 3 2" xfId="2280" xr:uid="{00000000-0005-0000-0000-0000DB080000}"/>
    <cellStyle name="Millares 3 3 2 6 3 2 2" xfId="2281" xr:uid="{00000000-0005-0000-0000-0000DC080000}"/>
    <cellStyle name="Millares 3 3 2 6 3 2 2 2" xfId="2282" xr:uid="{00000000-0005-0000-0000-0000DD080000}"/>
    <cellStyle name="Millares 3 3 2 6 3 2 3" xfId="2283" xr:uid="{00000000-0005-0000-0000-0000DE080000}"/>
    <cellStyle name="Millares 3 3 2 6 3 3" xfId="2284" xr:uid="{00000000-0005-0000-0000-0000DF080000}"/>
    <cellStyle name="Millares 3 3 2 6 3 3 2" xfId="2285" xr:uid="{00000000-0005-0000-0000-0000E0080000}"/>
    <cellStyle name="Millares 3 3 2 6 3 4" xfId="2286" xr:uid="{00000000-0005-0000-0000-0000E1080000}"/>
    <cellStyle name="Millares 3 3 2 6 4" xfId="2287" xr:uid="{00000000-0005-0000-0000-0000E2080000}"/>
    <cellStyle name="Millares 3 3 2 6 4 2" xfId="2288" xr:uid="{00000000-0005-0000-0000-0000E3080000}"/>
    <cellStyle name="Millares 3 3 2 6 4 2 2" xfId="2289" xr:uid="{00000000-0005-0000-0000-0000E4080000}"/>
    <cellStyle name="Millares 3 3 2 6 4 3" xfId="2290" xr:uid="{00000000-0005-0000-0000-0000E5080000}"/>
    <cellStyle name="Millares 3 3 2 6 5" xfId="2291" xr:uid="{00000000-0005-0000-0000-0000E6080000}"/>
    <cellStyle name="Millares 3 3 2 6 5 2" xfId="2292" xr:uid="{00000000-0005-0000-0000-0000E7080000}"/>
    <cellStyle name="Millares 3 3 2 6 6" xfId="2293" xr:uid="{00000000-0005-0000-0000-0000E8080000}"/>
    <cellStyle name="Millares 3 3 2 7" xfId="2294" xr:uid="{00000000-0005-0000-0000-0000E9080000}"/>
    <cellStyle name="Millares 3 3 2 7 2" xfId="2295" xr:uid="{00000000-0005-0000-0000-0000EA080000}"/>
    <cellStyle name="Millares 3 3 2 7 2 2" xfId="2296" xr:uid="{00000000-0005-0000-0000-0000EB080000}"/>
    <cellStyle name="Millares 3 3 2 7 2 2 2" xfId="2297" xr:uid="{00000000-0005-0000-0000-0000EC080000}"/>
    <cellStyle name="Millares 3 3 2 7 2 2 2 2" xfId="2298" xr:uid="{00000000-0005-0000-0000-0000ED080000}"/>
    <cellStyle name="Millares 3 3 2 7 2 2 3" xfId="2299" xr:uid="{00000000-0005-0000-0000-0000EE080000}"/>
    <cellStyle name="Millares 3 3 2 7 2 3" xfId="2300" xr:uid="{00000000-0005-0000-0000-0000EF080000}"/>
    <cellStyle name="Millares 3 3 2 7 2 3 2" xfId="2301" xr:uid="{00000000-0005-0000-0000-0000F0080000}"/>
    <cellStyle name="Millares 3 3 2 7 2 4" xfId="2302" xr:uid="{00000000-0005-0000-0000-0000F1080000}"/>
    <cellStyle name="Millares 3 3 2 7 3" xfId="2303" xr:uid="{00000000-0005-0000-0000-0000F2080000}"/>
    <cellStyle name="Millares 3 3 2 7 3 2" xfId="2304" xr:uid="{00000000-0005-0000-0000-0000F3080000}"/>
    <cellStyle name="Millares 3 3 2 7 3 2 2" xfId="2305" xr:uid="{00000000-0005-0000-0000-0000F4080000}"/>
    <cellStyle name="Millares 3 3 2 7 3 3" xfId="2306" xr:uid="{00000000-0005-0000-0000-0000F5080000}"/>
    <cellStyle name="Millares 3 3 2 7 4" xfId="2307" xr:uid="{00000000-0005-0000-0000-0000F6080000}"/>
    <cellStyle name="Millares 3 3 2 7 4 2" xfId="2308" xr:uid="{00000000-0005-0000-0000-0000F7080000}"/>
    <cellStyle name="Millares 3 3 2 7 5" xfId="2309" xr:uid="{00000000-0005-0000-0000-0000F8080000}"/>
    <cellStyle name="Millares 3 3 2 8" xfId="2310" xr:uid="{00000000-0005-0000-0000-0000F9080000}"/>
    <cellStyle name="Millares 3 3 2 8 2" xfId="2311" xr:uid="{00000000-0005-0000-0000-0000FA080000}"/>
    <cellStyle name="Millares 3 3 2 8 2 2" xfId="2312" xr:uid="{00000000-0005-0000-0000-0000FB080000}"/>
    <cellStyle name="Millares 3 3 2 8 2 2 2" xfId="2313" xr:uid="{00000000-0005-0000-0000-0000FC080000}"/>
    <cellStyle name="Millares 3 3 2 8 2 3" xfId="2314" xr:uid="{00000000-0005-0000-0000-0000FD080000}"/>
    <cellStyle name="Millares 3 3 2 8 3" xfId="2315" xr:uid="{00000000-0005-0000-0000-0000FE080000}"/>
    <cellStyle name="Millares 3 3 2 8 3 2" xfId="2316" xr:uid="{00000000-0005-0000-0000-0000FF080000}"/>
    <cellStyle name="Millares 3 3 2 8 4" xfId="2317" xr:uid="{00000000-0005-0000-0000-000000090000}"/>
    <cellStyle name="Millares 3 3 2 9" xfId="2318" xr:uid="{00000000-0005-0000-0000-000001090000}"/>
    <cellStyle name="Millares 3 3 2 9 2" xfId="2319" xr:uid="{00000000-0005-0000-0000-000002090000}"/>
    <cellStyle name="Millares 3 3 2 9 2 2" xfId="2320" xr:uid="{00000000-0005-0000-0000-000003090000}"/>
    <cellStyle name="Millares 3 3 2 9 3" xfId="2321" xr:uid="{00000000-0005-0000-0000-000004090000}"/>
    <cellStyle name="Millares 3 3 3" xfId="2322" xr:uid="{00000000-0005-0000-0000-000005090000}"/>
    <cellStyle name="Millares 3 3 3 10" xfId="2323" xr:uid="{00000000-0005-0000-0000-000006090000}"/>
    <cellStyle name="Millares 3 3 3 11" xfId="2324" xr:uid="{00000000-0005-0000-0000-000007090000}"/>
    <cellStyle name="Millares 3 3 3 2" xfId="2325" xr:uid="{00000000-0005-0000-0000-000008090000}"/>
    <cellStyle name="Millares 3 3 3 2 2" xfId="2326" xr:uid="{00000000-0005-0000-0000-000009090000}"/>
    <cellStyle name="Millares 3 3 3 2 2 2" xfId="2327" xr:uid="{00000000-0005-0000-0000-00000A090000}"/>
    <cellStyle name="Millares 3 3 3 2 2 2 2" xfId="2328" xr:uid="{00000000-0005-0000-0000-00000B090000}"/>
    <cellStyle name="Millares 3 3 3 2 2 2 2 2" xfId="2329" xr:uid="{00000000-0005-0000-0000-00000C090000}"/>
    <cellStyle name="Millares 3 3 3 2 2 2 2 2 2" xfId="2330" xr:uid="{00000000-0005-0000-0000-00000D090000}"/>
    <cellStyle name="Millares 3 3 3 2 2 2 2 2 2 2" xfId="2331" xr:uid="{00000000-0005-0000-0000-00000E090000}"/>
    <cellStyle name="Millares 3 3 3 2 2 2 2 2 2 2 2" xfId="2332" xr:uid="{00000000-0005-0000-0000-00000F090000}"/>
    <cellStyle name="Millares 3 3 3 2 2 2 2 2 2 2 2 2" xfId="2333" xr:uid="{00000000-0005-0000-0000-000010090000}"/>
    <cellStyle name="Millares 3 3 3 2 2 2 2 2 2 2 3" xfId="2334" xr:uid="{00000000-0005-0000-0000-000011090000}"/>
    <cellStyle name="Millares 3 3 3 2 2 2 2 2 2 3" xfId="2335" xr:uid="{00000000-0005-0000-0000-000012090000}"/>
    <cellStyle name="Millares 3 3 3 2 2 2 2 2 2 3 2" xfId="2336" xr:uid="{00000000-0005-0000-0000-000013090000}"/>
    <cellStyle name="Millares 3 3 3 2 2 2 2 2 2 4" xfId="2337" xr:uid="{00000000-0005-0000-0000-000014090000}"/>
    <cellStyle name="Millares 3 3 3 2 2 2 2 2 3" xfId="2338" xr:uid="{00000000-0005-0000-0000-000015090000}"/>
    <cellStyle name="Millares 3 3 3 2 2 2 2 2 3 2" xfId="2339" xr:uid="{00000000-0005-0000-0000-000016090000}"/>
    <cellStyle name="Millares 3 3 3 2 2 2 2 2 3 2 2" xfId="2340" xr:uid="{00000000-0005-0000-0000-000017090000}"/>
    <cellStyle name="Millares 3 3 3 2 2 2 2 2 3 3" xfId="2341" xr:uid="{00000000-0005-0000-0000-000018090000}"/>
    <cellStyle name="Millares 3 3 3 2 2 2 2 2 4" xfId="2342" xr:uid="{00000000-0005-0000-0000-000019090000}"/>
    <cellStyle name="Millares 3 3 3 2 2 2 2 2 4 2" xfId="2343" xr:uid="{00000000-0005-0000-0000-00001A090000}"/>
    <cellStyle name="Millares 3 3 3 2 2 2 2 2 5" xfId="2344" xr:uid="{00000000-0005-0000-0000-00001B090000}"/>
    <cellStyle name="Millares 3 3 3 2 2 2 2 3" xfId="2345" xr:uid="{00000000-0005-0000-0000-00001C090000}"/>
    <cellStyle name="Millares 3 3 3 2 2 2 2 3 2" xfId="2346" xr:uid="{00000000-0005-0000-0000-00001D090000}"/>
    <cellStyle name="Millares 3 3 3 2 2 2 2 3 2 2" xfId="2347" xr:uid="{00000000-0005-0000-0000-00001E090000}"/>
    <cellStyle name="Millares 3 3 3 2 2 2 2 3 2 2 2" xfId="2348" xr:uid="{00000000-0005-0000-0000-00001F090000}"/>
    <cellStyle name="Millares 3 3 3 2 2 2 2 3 2 3" xfId="2349" xr:uid="{00000000-0005-0000-0000-000020090000}"/>
    <cellStyle name="Millares 3 3 3 2 2 2 2 3 3" xfId="2350" xr:uid="{00000000-0005-0000-0000-000021090000}"/>
    <cellStyle name="Millares 3 3 3 2 2 2 2 3 3 2" xfId="2351" xr:uid="{00000000-0005-0000-0000-000022090000}"/>
    <cellStyle name="Millares 3 3 3 2 2 2 2 3 4" xfId="2352" xr:uid="{00000000-0005-0000-0000-000023090000}"/>
    <cellStyle name="Millares 3 3 3 2 2 2 2 4" xfId="2353" xr:uid="{00000000-0005-0000-0000-000024090000}"/>
    <cellStyle name="Millares 3 3 3 2 2 2 2 4 2" xfId="2354" xr:uid="{00000000-0005-0000-0000-000025090000}"/>
    <cellStyle name="Millares 3 3 3 2 2 2 2 4 2 2" xfId="2355" xr:uid="{00000000-0005-0000-0000-000026090000}"/>
    <cellStyle name="Millares 3 3 3 2 2 2 2 4 3" xfId="2356" xr:uid="{00000000-0005-0000-0000-000027090000}"/>
    <cellStyle name="Millares 3 3 3 2 2 2 2 5" xfId="2357" xr:uid="{00000000-0005-0000-0000-000028090000}"/>
    <cellStyle name="Millares 3 3 3 2 2 2 2 5 2" xfId="2358" xr:uid="{00000000-0005-0000-0000-000029090000}"/>
    <cellStyle name="Millares 3 3 3 2 2 2 2 6" xfId="2359" xr:uid="{00000000-0005-0000-0000-00002A090000}"/>
    <cellStyle name="Millares 3 3 3 2 2 2 3" xfId="2360" xr:uid="{00000000-0005-0000-0000-00002B090000}"/>
    <cellStyle name="Millares 3 3 3 2 2 2 3 2" xfId="2361" xr:uid="{00000000-0005-0000-0000-00002C090000}"/>
    <cellStyle name="Millares 3 3 3 2 2 2 3 2 2" xfId="2362" xr:uid="{00000000-0005-0000-0000-00002D090000}"/>
    <cellStyle name="Millares 3 3 3 2 2 2 3 2 2 2" xfId="2363" xr:uid="{00000000-0005-0000-0000-00002E090000}"/>
    <cellStyle name="Millares 3 3 3 2 2 2 3 2 2 2 2" xfId="2364" xr:uid="{00000000-0005-0000-0000-00002F090000}"/>
    <cellStyle name="Millares 3 3 3 2 2 2 3 2 2 3" xfId="2365" xr:uid="{00000000-0005-0000-0000-000030090000}"/>
    <cellStyle name="Millares 3 3 3 2 2 2 3 2 3" xfId="2366" xr:uid="{00000000-0005-0000-0000-000031090000}"/>
    <cellStyle name="Millares 3 3 3 2 2 2 3 2 3 2" xfId="2367" xr:uid="{00000000-0005-0000-0000-000032090000}"/>
    <cellStyle name="Millares 3 3 3 2 2 2 3 2 4" xfId="2368" xr:uid="{00000000-0005-0000-0000-000033090000}"/>
    <cellStyle name="Millares 3 3 3 2 2 2 3 3" xfId="2369" xr:uid="{00000000-0005-0000-0000-000034090000}"/>
    <cellStyle name="Millares 3 3 3 2 2 2 3 3 2" xfId="2370" xr:uid="{00000000-0005-0000-0000-000035090000}"/>
    <cellStyle name="Millares 3 3 3 2 2 2 3 3 2 2" xfId="2371" xr:uid="{00000000-0005-0000-0000-000036090000}"/>
    <cellStyle name="Millares 3 3 3 2 2 2 3 3 3" xfId="2372" xr:uid="{00000000-0005-0000-0000-000037090000}"/>
    <cellStyle name="Millares 3 3 3 2 2 2 3 4" xfId="2373" xr:uid="{00000000-0005-0000-0000-000038090000}"/>
    <cellStyle name="Millares 3 3 3 2 2 2 3 4 2" xfId="2374" xr:uid="{00000000-0005-0000-0000-000039090000}"/>
    <cellStyle name="Millares 3 3 3 2 2 2 3 5" xfId="2375" xr:uid="{00000000-0005-0000-0000-00003A090000}"/>
    <cellStyle name="Millares 3 3 3 2 2 2 4" xfId="2376" xr:uid="{00000000-0005-0000-0000-00003B090000}"/>
    <cellStyle name="Millares 3 3 3 2 2 2 4 2" xfId="2377" xr:uid="{00000000-0005-0000-0000-00003C090000}"/>
    <cellStyle name="Millares 3 3 3 2 2 2 4 2 2" xfId="2378" xr:uid="{00000000-0005-0000-0000-00003D090000}"/>
    <cellStyle name="Millares 3 3 3 2 2 2 4 2 2 2" xfId="2379" xr:uid="{00000000-0005-0000-0000-00003E090000}"/>
    <cellStyle name="Millares 3 3 3 2 2 2 4 2 3" xfId="2380" xr:uid="{00000000-0005-0000-0000-00003F090000}"/>
    <cellStyle name="Millares 3 3 3 2 2 2 4 3" xfId="2381" xr:uid="{00000000-0005-0000-0000-000040090000}"/>
    <cellStyle name="Millares 3 3 3 2 2 2 4 3 2" xfId="2382" xr:uid="{00000000-0005-0000-0000-000041090000}"/>
    <cellStyle name="Millares 3 3 3 2 2 2 4 4" xfId="2383" xr:uid="{00000000-0005-0000-0000-000042090000}"/>
    <cellStyle name="Millares 3 3 3 2 2 2 5" xfId="2384" xr:uid="{00000000-0005-0000-0000-000043090000}"/>
    <cellStyle name="Millares 3 3 3 2 2 2 5 2" xfId="2385" xr:uid="{00000000-0005-0000-0000-000044090000}"/>
    <cellStyle name="Millares 3 3 3 2 2 2 5 2 2" xfId="2386" xr:uid="{00000000-0005-0000-0000-000045090000}"/>
    <cellStyle name="Millares 3 3 3 2 2 2 5 3" xfId="2387" xr:uid="{00000000-0005-0000-0000-000046090000}"/>
    <cellStyle name="Millares 3 3 3 2 2 2 6" xfId="2388" xr:uid="{00000000-0005-0000-0000-000047090000}"/>
    <cellStyle name="Millares 3 3 3 2 2 2 6 2" xfId="2389" xr:uid="{00000000-0005-0000-0000-000048090000}"/>
    <cellStyle name="Millares 3 3 3 2 2 2 7" xfId="2390" xr:uid="{00000000-0005-0000-0000-000049090000}"/>
    <cellStyle name="Millares 3 3 3 2 2 3" xfId="2391" xr:uid="{00000000-0005-0000-0000-00004A090000}"/>
    <cellStyle name="Millares 3 3 3 2 2 3 2" xfId="2392" xr:uid="{00000000-0005-0000-0000-00004B090000}"/>
    <cellStyle name="Millares 3 3 3 2 2 3 2 2" xfId="2393" xr:uid="{00000000-0005-0000-0000-00004C090000}"/>
    <cellStyle name="Millares 3 3 3 2 2 3 2 2 2" xfId="2394" xr:uid="{00000000-0005-0000-0000-00004D090000}"/>
    <cellStyle name="Millares 3 3 3 2 2 3 2 2 2 2" xfId="2395" xr:uid="{00000000-0005-0000-0000-00004E090000}"/>
    <cellStyle name="Millares 3 3 3 2 2 3 2 2 2 2 2" xfId="2396" xr:uid="{00000000-0005-0000-0000-00004F090000}"/>
    <cellStyle name="Millares 3 3 3 2 2 3 2 2 2 3" xfId="2397" xr:uid="{00000000-0005-0000-0000-000050090000}"/>
    <cellStyle name="Millares 3 3 3 2 2 3 2 2 3" xfId="2398" xr:uid="{00000000-0005-0000-0000-000051090000}"/>
    <cellStyle name="Millares 3 3 3 2 2 3 2 2 3 2" xfId="2399" xr:uid="{00000000-0005-0000-0000-000052090000}"/>
    <cellStyle name="Millares 3 3 3 2 2 3 2 2 4" xfId="2400" xr:uid="{00000000-0005-0000-0000-000053090000}"/>
    <cellStyle name="Millares 3 3 3 2 2 3 2 3" xfId="2401" xr:uid="{00000000-0005-0000-0000-000054090000}"/>
    <cellStyle name="Millares 3 3 3 2 2 3 2 3 2" xfId="2402" xr:uid="{00000000-0005-0000-0000-000055090000}"/>
    <cellStyle name="Millares 3 3 3 2 2 3 2 3 2 2" xfId="2403" xr:uid="{00000000-0005-0000-0000-000056090000}"/>
    <cellStyle name="Millares 3 3 3 2 2 3 2 3 3" xfId="2404" xr:uid="{00000000-0005-0000-0000-000057090000}"/>
    <cellStyle name="Millares 3 3 3 2 2 3 2 4" xfId="2405" xr:uid="{00000000-0005-0000-0000-000058090000}"/>
    <cellStyle name="Millares 3 3 3 2 2 3 2 4 2" xfId="2406" xr:uid="{00000000-0005-0000-0000-000059090000}"/>
    <cellStyle name="Millares 3 3 3 2 2 3 2 5" xfId="2407" xr:uid="{00000000-0005-0000-0000-00005A090000}"/>
    <cellStyle name="Millares 3 3 3 2 2 3 3" xfId="2408" xr:uid="{00000000-0005-0000-0000-00005B090000}"/>
    <cellStyle name="Millares 3 3 3 2 2 3 3 2" xfId="2409" xr:uid="{00000000-0005-0000-0000-00005C090000}"/>
    <cellStyle name="Millares 3 3 3 2 2 3 3 2 2" xfId="2410" xr:uid="{00000000-0005-0000-0000-00005D090000}"/>
    <cellStyle name="Millares 3 3 3 2 2 3 3 2 2 2" xfId="2411" xr:uid="{00000000-0005-0000-0000-00005E090000}"/>
    <cellStyle name="Millares 3 3 3 2 2 3 3 2 3" xfId="2412" xr:uid="{00000000-0005-0000-0000-00005F090000}"/>
    <cellStyle name="Millares 3 3 3 2 2 3 3 3" xfId="2413" xr:uid="{00000000-0005-0000-0000-000060090000}"/>
    <cellStyle name="Millares 3 3 3 2 2 3 3 3 2" xfId="2414" xr:uid="{00000000-0005-0000-0000-000061090000}"/>
    <cellStyle name="Millares 3 3 3 2 2 3 3 4" xfId="2415" xr:uid="{00000000-0005-0000-0000-000062090000}"/>
    <cellStyle name="Millares 3 3 3 2 2 3 4" xfId="2416" xr:uid="{00000000-0005-0000-0000-000063090000}"/>
    <cellStyle name="Millares 3 3 3 2 2 3 4 2" xfId="2417" xr:uid="{00000000-0005-0000-0000-000064090000}"/>
    <cellStyle name="Millares 3 3 3 2 2 3 4 2 2" xfId="2418" xr:uid="{00000000-0005-0000-0000-000065090000}"/>
    <cellStyle name="Millares 3 3 3 2 2 3 4 3" xfId="2419" xr:uid="{00000000-0005-0000-0000-000066090000}"/>
    <cellStyle name="Millares 3 3 3 2 2 3 5" xfId="2420" xr:uid="{00000000-0005-0000-0000-000067090000}"/>
    <cellStyle name="Millares 3 3 3 2 2 3 5 2" xfId="2421" xr:uid="{00000000-0005-0000-0000-000068090000}"/>
    <cellStyle name="Millares 3 3 3 2 2 3 6" xfId="2422" xr:uid="{00000000-0005-0000-0000-000069090000}"/>
    <cellStyle name="Millares 3 3 3 2 2 4" xfId="2423" xr:uid="{00000000-0005-0000-0000-00006A090000}"/>
    <cellStyle name="Millares 3 3 3 2 2 4 2" xfId="2424" xr:uid="{00000000-0005-0000-0000-00006B090000}"/>
    <cellStyle name="Millares 3 3 3 2 2 4 2 2" xfId="2425" xr:uid="{00000000-0005-0000-0000-00006C090000}"/>
    <cellStyle name="Millares 3 3 3 2 2 4 2 2 2" xfId="2426" xr:uid="{00000000-0005-0000-0000-00006D090000}"/>
    <cellStyle name="Millares 3 3 3 2 2 4 2 2 2 2" xfId="2427" xr:uid="{00000000-0005-0000-0000-00006E090000}"/>
    <cellStyle name="Millares 3 3 3 2 2 4 2 2 3" xfId="2428" xr:uid="{00000000-0005-0000-0000-00006F090000}"/>
    <cellStyle name="Millares 3 3 3 2 2 4 2 3" xfId="2429" xr:uid="{00000000-0005-0000-0000-000070090000}"/>
    <cellStyle name="Millares 3 3 3 2 2 4 2 3 2" xfId="2430" xr:uid="{00000000-0005-0000-0000-000071090000}"/>
    <cellStyle name="Millares 3 3 3 2 2 4 2 4" xfId="2431" xr:uid="{00000000-0005-0000-0000-000072090000}"/>
    <cellStyle name="Millares 3 3 3 2 2 4 3" xfId="2432" xr:uid="{00000000-0005-0000-0000-000073090000}"/>
    <cellStyle name="Millares 3 3 3 2 2 4 3 2" xfId="2433" xr:uid="{00000000-0005-0000-0000-000074090000}"/>
    <cellStyle name="Millares 3 3 3 2 2 4 3 2 2" xfId="2434" xr:uid="{00000000-0005-0000-0000-000075090000}"/>
    <cellStyle name="Millares 3 3 3 2 2 4 3 3" xfId="2435" xr:uid="{00000000-0005-0000-0000-000076090000}"/>
    <cellStyle name="Millares 3 3 3 2 2 4 4" xfId="2436" xr:uid="{00000000-0005-0000-0000-000077090000}"/>
    <cellStyle name="Millares 3 3 3 2 2 4 4 2" xfId="2437" xr:uid="{00000000-0005-0000-0000-000078090000}"/>
    <cellStyle name="Millares 3 3 3 2 2 4 5" xfId="2438" xr:uid="{00000000-0005-0000-0000-000079090000}"/>
    <cellStyle name="Millares 3 3 3 2 2 5" xfId="2439" xr:uid="{00000000-0005-0000-0000-00007A090000}"/>
    <cellStyle name="Millares 3 3 3 2 2 5 2" xfId="2440" xr:uid="{00000000-0005-0000-0000-00007B090000}"/>
    <cellStyle name="Millares 3 3 3 2 2 5 2 2" xfId="2441" xr:uid="{00000000-0005-0000-0000-00007C090000}"/>
    <cellStyle name="Millares 3 3 3 2 2 5 2 2 2" xfId="2442" xr:uid="{00000000-0005-0000-0000-00007D090000}"/>
    <cellStyle name="Millares 3 3 3 2 2 5 2 3" xfId="2443" xr:uid="{00000000-0005-0000-0000-00007E090000}"/>
    <cellStyle name="Millares 3 3 3 2 2 5 3" xfId="2444" xr:uid="{00000000-0005-0000-0000-00007F090000}"/>
    <cellStyle name="Millares 3 3 3 2 2 5 3 2" xfId="2445" xr:uid="{00000000-0005-0000-0000-000080090000}"/>
    <cellStyle name="Millares 3 3 3 2 2 5 4" xfId="2446" xr:uid="{00000000-0005-0000-0000-000081090000}"/>
    <cellStyle name="Millares 3 3 3 2 2 6" xfId="2447" xr:uid="{00000000-0005-0000-0000-000082090000}"/>
    <cellStyle name="Millares 3 3 3 2 2 6 2" xfId="2448" xr:uid="{00000000-0005-0000-0000-000083090000}"/>
    <cellStyle name="Millares 3 3 3 2 2 6 2 2" xfId="2449" xr:uid="{00000000-0005-0000-0000-000084090000}"/>
    <cellStyle name="Millares 3 3 3 2 2 6 3" xfId="2450" xr:uid="{00000000-0005-0000-0000-000085090000}"/>
    <cellStyle name="Millares 3 3 3 2 2 7" xfId="2451" xr:uid="{00000000-0005-0000-0000-000086090000}"/>
    <cellStyle name="Millares 3 3 3 2 2 7 2" xfId="2452" xr:uid="{00000000-0005-0000-0000-000087090000}"/>
    <cellStyle name="Millares 3 3 3 2 2 8" xfId="2453" xr:uid="{00000000-0005-0000-0000-000088090000}"/>
    <cellStyle name="Millares 3 3 3 2 3" xfId="2454" xr:uid="{00000000-0005-0000-0000-000089090000}"/>
    <cellStyle name="Millares 3 3 3 2 3 2" xfId="2455" xr:uid="{00000000-0005-0000-0000-00008A090000}"/>
    <cellStyle name="Millares 3 3 3 2 3 2 2" xfId="2456" xr:uid="{00000000-0005-0000-0000-00008B090000}"/>
    <cellStyle name="Millares 3 3 3 2 3 2 2 2" xfId="2457" xr:uid="{00000000-0005-0000-0000-00008C090000}"/>
    <cellStyle name="Millares 3 3 3 2 3 2 2 2 2" xfId="2458" xr:uid="{00000000-0005-0000-0000-00008D090000}"/>
    <cellStyle name="Millares 3 3 3 2 3 2 2 2 2 2" xfId="2459" xr:uid="{00000000-0005-0000-0000-00008E090000}"/>
    <cellStyle name="Millares 3 3 3 2 3 2 2 2 2 2 2" xfId="2460" xr:uid="{00000000-0005-0000-0000-00008F090000}"/>
    <cellStyle name="Millares 3 3 3 2 3 2 2 2 2 3" xfId="2461" xr:uid="{00000000-0005-0000-0000-000090090000}"/>
    <cellStyle name="Millares 3 3 3 2 3 2 2 2 3" xfId="2462" xr:uid="{00000000-0005-0000-0000-000091090000}"/>
    <cellStyle name="Millares 3 3 3 2 3 2 2 2 3 2" xfId="2463" xr:uid="{00000000-0005-0000-0000-000092090000}"/>
    <cellStyle name="Millares 3 3 3 2 3 2 2 2 4" xfId="2464" xr:uid="{00000000-0005-0000-0000-000093090000}"/>
    <cellStyle name="Millares 3 3 3 2 3 2 2 3" xfId="2465" xr:uid="{00000000-0005-0000-0000-000094090000}"/>
    <cellStyle name="Millares 3 3 3 2 3 2 2 3 2" xfId="2466" xr:uid="{00000000-0005-0000-0000-000095090000}"/>
    <cellStyle name="Millares 3 3 3 2 3 2 2 3 2 2" xfId="2467" xr:uid="{00000000-0005-0000-0000-000096090000}"/>
    <cellStyle name="Millares 3 3 3 2 3 2 2 3 3" xfId="2468" xr:uid="{00000000-0005-0000-0000-000097090000}"/>
    <cellStyle name="Millares 3 3 3 2 3 2 2 4" xfId="2469" xr:uid="{00000000-0005-0000-0000-000098090000}"/>
    <cellStyle name="Millares 3 3 3 2 3 2 2 4 2" xfId="2470" xr:uid="{00000000-0005-0000-0000-000099090000}"/>
    <cellStyle name="Millares 3 3 3 2 3 2 2 5" xfId="2471" xr:uid="{00000000-0005-0000-0000-00009A090000}"/>
    <cellStyle name="Millares 3 3 3 2 3 2 3" xfId="2472" xr:uid="{00000000-0005-0000-0000-00009B090000}"/>
    <cellStyle name="Millares 3 3 3 2 3 2 3 2" xfId="2473" xr:uid="{00000000-0005-0000-0000-00009C090000}"/>
    <cellStyle name="Millares 3 3 3 2 3 2 3 2 2" xfId="2474" xr:uid="{00000000-0005-0000-0000-00009D090000}"/>
    <cellStyle name="Millares 3 3 3 2 3 2 3 2 2 2" xfId="2475" xr:uid="{00000000-0005-0000-0000-00009E090000}"/>
    <cellStyle name="Millares 3 3 3 2 3 2 3 2 3" xfId="2476" xr:uid="{00000000-0005-0000-0000-00009F090000}"/>
    <cellStyle name="Millares 3 3 3 2 3 2 3 3" xfId="2477" xr:uid="{00000000-0005-0000-0000-0000A0090000}"/>
    <cellStyle name="Millares 3 3 3 2 3 2 3 3 2" xfId="2478" xr:uid="{00000000-0005-0000-0000-0000A1090000}"/>
    <cellStyle name="Millares 3 3 3 2 3 2 3 4" xfId="2479" xr:uid="{00000000-0005-0000-0000-0000A2090000}"/>
    <cellStyle name="Millares 3 3 3 2 3 2 4" xfId="2480" xr:uid="{00000000-0005-0000-0000-0000A3090000}"/>
    <cellStyle name="Millares 3 3 3 2 3 2 4 2" xfId="2481" xr:uid="{00000000-0005-0000-0000-0000A4090000}"/>
    <cellStyle name="Millares 3 3 3 2 3 2 4 2 2" xfId="2482" xr:uid="{00000000-0005-0000-0000-0000A5090000}"/>
    <cellStyle name="Millares 3 3 3 2 3 2 4 3" xfId="2483" xr:uid="{00000000-0005-0000-0000-0000A6090000}"/>
    <cellStyle name="Millares 3 3 3 2 3 2 5" xfId="2484" xr:uid="{00000000-0005-0000-0000-0000A7090000}"/>
    <cellStyle name="Millares 3 3 3 2 3 2 5 2" xfId="2485" xr:uid="{00000000-0005-0000-0000-0000A8090000}"/>
    <cellStyle name="Millares 3 3 3 2 3 2 6" xfId="2486" xr:uid="{00000000-0005-0000-0000-0000A9090000}"/>
    <cellStyle name="Millares 3 3 3 2 3 3" xfId="2487" xr:uid="{00000000-0005-0000-0000-0000AA090000}"/>
    <cellStyle name="Millares 3 3 3 2 3 3 2" xfId="2488" xr:uid="{00000000-0005-0000-0000-0000AB090000}"/>
    <cellStyle name="Millares 3 3 3 2 3 3 2 2" xfId="2489" xr:uid="{00000000-0005-0000-0000-0000AC090000}"/>
    <cellStyle name="Millares 3 3 3 2 3 3 2 2 2" xfId="2490" xr:uid="{00000000-0005-0000-0000-0000AD090000}"/>
    <cellStyle name="Millares 3 3 3 2 3 3 2 2 2 2" xfId="2491" xr:uid="{00000000-0005-0000-0000-0000AE090000}"/>
    <cellStyle name="Millares 3 3 3 2 3 3 2 2 3" xfId="2492" xr:uid="{00000000-0005-0000-0000-0000AF090000}"/>
    <cellStyle name="Millares 3 3 3 2 3 3 2 3" xfId="2493" xr:uid="{00000000-0005-0000-0000-0000B0090000}"/>
    <cellStyle name="Millares 3 3 3 2 3 3 2 3 2" xfId="2494" xr:uid="{00000000-0005-0000-0000-0000B1090000}"/>
    <cellStyle name="Millares 3 3 3 2 3 3 2 4" xfId="2495" xr:uid="{00000000-0005-0000-0000-0000B2090000}"/>
    <cellStyle name="Millares 3 3 3 2 3 3 3" xfId="2496" xr:uid="{00000000-0005-0000-0000-0000B3090000}"/>
    <cellStyle name="Millares 3 3 3 2 3 3 3 2" xfId="2497" xr:uid="{00000000-0005-0000-0000-0000B4090000}"/>
    <cellStyle name="Millares 3 3 3 2 3 3 3 2 2" xfId="2498" xr:uid="{00000000-0005-0000-0000-0000B5090000}"/>
    <cellStyle name="Millares 3 3 3 2 3 3 3 3" xfId="2499" xr:uid="{00000000-0005-0000-0000-0000B6090000}"/>
    <cellStyle name="Millares 3 3 3 2 3 3 4" xfId="2500" xr:uid="{00000000-0005-0000-0000-0000B7090000}"/>
    <cellStyle name="Millares 3 3 3 2 3 3 4 2" xfId="2501" xr:uid="{00000000-0005-0000-0000-0000B8090000}"/>
    <cellStyle name="Millares 3 3 3 2 3 3 5" xfId="2502" xr:uid="{00000000-0005-0000-0000-0000B9090000}"/>
    <cellStyle name="Millares 3 3 3 2 3 4" xfId="2503" xr:uid="{00000000-0005-0000-0000-0000BA090000}"/>
    <cellStyle name="Millares 3 3 3 2 3 4 2" xfId="2504" xr:uid="{00000000-0005-0000-0000-0000BB090000}"/>
    <cellStyle name="Millares 3 3 3 2 3 4 2 2" xfId="2505" xr:uid="{00000000-0005-0000-0000-0000BC090000}"/>
    <cellStyle name="Millares 3 3 3 2 3 4 2 2 2" xfId="2506" xr:uid="{00000000-0005-0000-0000-0000BD090000}"/>
    <cellStyle name="Millares 3 3 3 2 3 4 2 3" xfId="2507" xr:uid="{00000000-0005-0000-0000-0000BE090000}"/>
    <cellStyle name="Millares 3 3 3 2 3 4 3" xfId="2508" xr:uid="{00000000-0005-0000-0000-0000BF090000}"/>
    <cellStyle name="Millares 3 3 3 2 3 4 3 2" xfId="2509" xr:uid="{00000000-0005-0000-0000-0000C0090000}"/>
    <cellStyle name="Millares 3 3 3 2 3 4 4" xfId="2510" xr:uid="{00000000-0005-0000-0000-0000C1090000}"/>
    <cellStyle name="Millares 3 3 3 2 3 5" xfId="2511" xr:uid="{00000000-0005-0000-0000-0000C2090000}"/>
    <cellStyle name="Millares 3 3 3 2 3 5 2" xfId="2512" xr:uid="{00000000-0005-0000-0000-0000C3090000}"/>
    <cellStyle name="Millares 3 3 3 2 3 5 2 2" xfId="2513" xr:uid="{00000000-0005-0000-0000-0000C4090000}"/>
    <cellStyle name="Millares 3 3 3 2 3 5 3" xfId="2514" xr:uid="{00000000-0005-0000-0000-0000C5090000}"/>
    <cellStyle name="Millares 3 3 3 2 3 6" xfId="2515" xr:uid="{00000000-0005-0000-0000-0000C6090000}"/>
    <cellStyle name="Millares 3 3 3 2 3 6 2" xfId="2516" xr:uid="{00000000-0005-0000-0000-0000C7090000}"/>
    <cellStyle name="Millares 3 3 3 2 3 7" xfId="2517" xr:uid="{00000000-0005-0000-0000-0000C8090000}"/>
    <cellStyle name="Millares 3 3 3 2 4" xfId="2518" xr:uid="{00000000-0005-0000-0000-0000C9090000}"/>
    <cellStyle name="Millares 3 3 3 2 4 2" xfId="2519" xr:uid="{00000000-0005-0000-0000-0000CA090000}"/>
    <cellStyle name="Millares 3 3 3 2 4 2 2" xfId="2520" xr:uid="{00000000-0005-0000-0000-0000CB090000}"/>
    <cellStyle name="Millares 3 3 3 2 4 2 2 2" xfId="2521" xr:uid="{00000000-0005-0000-0000-0000CC090000}"/>
    <cellStyle name="Millares 3 3 3 2 4 2 2 2 2" xfId="2522" xr:uid="{00000000-0005-0000-0000-0000CD090000}"/>
    <cellStyle name="Millares 3 3 3 2 4 2 2 2 2 2" xfId="2523" xr:uid="{00000000-0005-0000-0000-0000CE090000}"/>
    <cellStyle name="Millares 3 3 3 2 4 2 2 2 3" xfId="2524" xr:uid="{00000000-0005-0000-0000-0000CF090000}"/>
    <cellStyle name="Millares 3 3 3 2 4 2 2 3" xfId="2525" xr:uid="{00000000-0005-0000-0000-0000D0090000}"/>
    <cellStyle name="Millares 3 3 3 2 4 2 2 3 2" xfId="2526" xr:uid="{00000000-0005-0000-0000-0000D1090000}"/>
    <cellStyle name="Millares 3 3 3 2 4 2 2 4" xfId="2527" xr:uid="{00000000-0005-0000-0000-0000D2090000}"/>
    <cellStyle name="Millares 3 3 3 2 4 2 3" xfId="2528" xr:uid="{00000000-0005-0000-0000-0000D3090000}"/>
    <cellStyle name="Millares 3 3 3 2 4 2 3 2" xfId="2529" xr:uid="{00000000-0005-0000-0000-0000D4090000}"/>
    <cellStyle name="Millares 3 3 3 2 4 2 3 2 2" xfId="2530" xr:uid="{00000000-0005-0000-0000-0000D5090000}"/>
    <cellStyle name="Millares 3 3 3 2 4 2 3 3" xfId="2531" xr:uid="{00000000-0005-0000-0000-0000D6090000}"/>
    <cellStyle name="Millares 3 3 3 2 4 2 4" xfId="2532" xr:uid="{00000000-0005-0000-0000-0000D7090000}"/>
    <cellStyle name="Millares 3 3 3 2 4 2 4 2" xfId="2533" xr:uid="{00000000-0005-0000-0000-0000D8090000}"/>
    <cellStyle name="Millares 3 3 3 2 4 2 5" xfId="2534" xr:uid="{00000000-0005-0000-0000-0000D9090000}"/>
    <cellStyle name="Millares 3 3 3 2 4 3" xfId="2535" xr:uid="{00000000-0005-0000-0000-0000DA090000}"/>
    <cellStyle name="Millares 3 3 3 2 4 3 2" xfId="2536" xr:uid="{00000000-0005-0000-0000-0000DB090000}"/>
    <cellStyle name="Millares 3 3 3 2 4 3 2 2" xfId="2537" xr:uid="{00000000-0005-0000-0000-0000DC090000}"/>
    <cellStyle name="Millares 3 3 3 2 4 3 2 2 2" xfId="2538" xr:uid="{00000000-0005-0000-0000-0000DD090000}"/>
    <cellStyle name="Millares 3 3 3 2 4 3 2 3" xfId="2539" xr:uid="{00000000-0005-0000-0000-0000DE090000}"/>
    <cellStyle name="Millares 3 3 3 2 4 3 3" xfId="2540" xr:uid="{00000000-0005-0000-0000-0000DF090000}"/>
    <cellStyle name="Millares 3 3 3 2 4 3 3 2" xfId="2541" xr:uid="{00000000-0005-0000-0000-0000E0090000}"/>
    <cellStyle name="Millares 3 3 3 2 4 3 4" xfId="2542" xr:uid="{00000000-0005-0000-0000-0000E1090000}"/>
    <cellStyle name="Millares 3 3 3 2 4 4" xfId="2543" xr:uid="{00000000-0005-0000-0000-0000E2090000}"/>
    <cellStyle name="Millares 3 3 3 2 4 4 2" xfId="2544" xr:uid="{00000000-0005-0000-0000-0000E3090000}"/>
    <cellStyle name="Millares 3 3 3 2 4 4 2 2" xfId="2545" xr:uid="{00000000-0005-0000-0000-0000E4090000}"/>
    <cellStyle name="Millares 3 3 3 2 4 4 3" xfId="2546" xr:uid="{00000000-0005-0000-0000-0000E5090000}"/>
    <cellStyle name="Millares 3 3 3 2 4 5" xfId="2547" xr:uid="{00000000-0005-0000-0000-0000E6090000}"/>
    <cellStyle name="Millares 3 3 3 2 4 5 2" xfId="2548" xr:uid="{00000000-0005-0000-0000-0000E7090000}"/>
    <cellStyle name="Millares 3 3 3 2 4 6" xfId="2549" xr:uid="{00000000-0005-0000-0000-0000E8090000}"/>
    <cellStyle name="Millares 3 3 3 2 5" xfId="2550" xr:uid="{00000000-0005-0000-0000-0000E9090000}"/>
    <cellStyle name="Millares 3 3 3 2 5 2" xfId="2551" xr:uid="{00000000-0005-0000-0000-0000EA090000}"/>
    <cellStyle name="Millares 3 3 3 2 5 2 2" xfId="2552" xr:uid="{00000000-0005-0000-0000-0000EB090000}"/>
    <cellStyle name="Millares 3 3 3 2 5 2 2 2" xfId="2553" xr:uid="{00000000-0005-0000-0000-0000EC090000}"/>
    <cellStyle name="Millares 3 3 3 2 5 2 2 2 2" xfId="2554" xr:uid="{00000000-0005-0000-0000-0000ED090000}"/>
    <cellStyle name="Millares 3 3 3 2 5 2 2 3" xfId="2555" xr:uid="{00000000-0005-0000-0000-0000EE090000}"/>
    <cellStyle name="Millares 3 3 3 2 5 2 3" xfId="2556" xr:uid="{00000000-0005-0000-0000-0000EF090000}"/>
    <cellStyle name="Millares 3 3 3 2 5 2 3 2" xfId="2557" xr:uid="{00000000-0005-0000-0000-0000F0090000}"/>
    <cellStyle name="Millares 3 3 3 2 5 2 4" xfId="2558" xr:uid="{00000000-0005-0000-0000-0000F1090000}"/>
    <cellStyle name="Millares 3 3 3 2 5 3" xfId="2559" xr:uid="{00000000-0005-0000-0000-0000F2090000}"/>
    <cellStyle name="Millares 3 3 3 2 5 3 2" xfId="2560" xr:uid="{00000000-0005-0000-0000-0000F3090000}"/>
    <cellStyle name="Millares 3 3 3 2 5 3 2 2" xfId="2561" xr:uid="{00000000-0005-0000-0000-0000F4090000}"/>
    <cellStyle name="Millares 3 3 3 2 5 3 3" xfId="2562" xr:uid="{00000000-0005-0000-0000-0000F5090000}"/>
    <cellStyle name="Millares 3 3 3 2 5 4" xfId="2563" xr:uid="{00000000-0005-0000-0000-0000F6090000}"/>
    <cellStyle name="Millares 3 3 3 2 5 4 2" xfId="2564" xr:uid="{00000000-0005-0000-0000-0000F7090000}"/>
    <cellStyle name="Millares 3 3 3 2 5 5" xfId="2565" xr:uid="{00000000-0005-0000-0000-0000F8090000}"/>
    <cellStyle name="Millares 3 3 3 2 6" xfId="2566" xr:uid="{00000000-0005-0000-0000-0000F9090000}"/>
    <cellStyle name="Millares 3 3 3 2 6 2" xfId="2567" xr:uid="{00000000-0005-0000-0000-0000FA090000}"/>
    <cellStyle name="Millares 3 3 3 2 6 2 2" xfId="2568" xr:uid="{00000000-0005-0000-0000-0000FB090000}"/>
    <cellStyle name="Millares 3 3 3 2 6 2 2 2" xfId="2569" xr:uid="{00000000-0005-0000-0000-0000FC090000}"/>
    <cellStyle name="Millares 3 3 3 2 6 2 3" xfId="2570" xr:uid="{00000000-0005-0000-0000-0000FD090000}"/>
    <cellStyle name="Millares 3 3 3 2 6 3" xfId="2571" xr:uid="{00000000-0005-0000-0000-0000FE090000}"/>
    <cellStyle name="Millares 3 3 3 2 6 3 2" xfId="2572" xr:uid="{00000000-0005-0000-0000-0000FF090000}"/>
    <cellStyle name="Millares 3 3 3 2 6 4" xfId="2573" xr:uid="{00000000-0005-0000-0000-0000000A0000}"/>
    <cellStyle name="Millares 3 3 3 2 7" xfId="2574" xr:uid="{00000000-0005-0000-0000-0000010A0000}"/>
    <cellStyle name="Millares 3 3 3 2 7 2" xfId="2575" xr:uid="{00000000-0005-0000-0000-0000020A0000}"/>
    <cellStyle name="Millares 3 3 3 2 7 2 2" xfId="2576" xr:uid="{00000000-0005-0000-0000-0000030A0000}"/>
    <cellStyle name="Millares 3 3 3 2 7 3" xfId="2577" xr:uid="{00000000-0005-0000-0000-0000040A0000}"/>
    <cellStyle name="Millares 3 3 3 2 8" xfId="2578" xr:uid="{00000000-0005-0000-0000-0000050A0000}"/>
    <cellStyle name="Millares 3 3 3 2 8 2" xfId="2579" xr:uid="{00000000-0005-0000-0000-0000060A0000}"/>
    <cellStyle name="Millares 3 3 3 2 9" xfId="2580" xr:uid="{00000000-0005-0000-0000-0000070A0000}"/>
    <cellStyle name="Millares 3 3 3 3" xfId="2581" xr:uid="{00000000-0005-0000-0000-0000080A0000}"/>
    <cellStyle name="Millares 3 3 3 3 2" xfId="2582" xr:uid="{00000000-0005-0000-0000-0000090A0000}"/>
    <cellStyle name="Millares 3 3 3 3 2 2" xfId="2583" xr:uid="{00000000-0005-0000-0000-00000A0A0000}"/>
    <cellStyle name="Millares 3 3 3 3 2 2 2" xfId="2584" xr:uid="{00000000-0005-0000-0000-00000B0A0000}"/>
    <cellStyle name="Millares 3 3 3 3 2 2 2 2" xfId="2585" xr:uid="{00000000-0005-0000-0000-00000C0A0000}"/>
    <cellStyle name="Millares 3 3 3 3 2 2 2 2 2" xfId="2586" xr:uid="{00000000-0005-0000-0000-00000D0A0000}"/>
    <cellStyle name="Millares 3 3 3 3 2 2 2 2 2 2" xfId="2587" xr:uid="{00000000-0005-0000-0000-00000E0A0000}"/>
    <cellStyle name="Millares 3 3 3 3 2 2 2 2 2 2 2" xfId="2588" xr:uid="{00000000-0005-0000-0000-00000F0A0000}"/>
    <cellStyle name="Millares 3 3 3 3 2 2 2 2 2 3" xfId="2589" xr:uid="{00000000-0005-0000-0000-0000100A0000}"/>
    <cellStyle name="Millares 3 3 3 3 2 2 2 2 3" xfId="2590" xr:uid="{00000000-0005-0000-0000-0000110A0000}"/>
    <cellStyle name="Millares 3 3 3 3 2 2 2 2 3 2" xfId="2591" xr:uid="{00000000-0005-0000-0000-0000120A0000}"/>
    <cellStyle name="Millares 3 3 3 3 2 2 2 2 4" xfId="2592" xr:uid="{00000000-0005-0000-0000-0000130A0000}"/>
    <cellStyle name="Millares 3 3 3 3 2 2 2 3" xfId="2593" xr:uid="{00000000-0005-0000-0000-0000140A0000}"/>
    <cellStyle name="Millares 3 3 3 3 2 2 2 3 2" xfId="2594" xr:uid="{00000000-0005-0000-0000-0000150A0000}"/>
    <cellStyle name="Millares 3 3 3 3 2 2 2 3 2 2" xfId="2595" xr:uid="{00000000-0005-0000-0000-0000160A0000}"/>
    <cellStyle name="Millares 3 3 3 3 2 2 2 3 3" xfId="2596" xr:uid="{00000000-0005-0000-0000-0000170A0000}"/>
    <cellStyle name="Millares 3 3 3 3 2 2 2 4" xfId="2597" xr:uid="{00000000-0005-0000-0000-0000180A0000}"/>
    <cellStyle name="Millares 3 3 3 3 2 2 2 4 2" xfId="2598" xr:uid="{00000000-0005-0000-0000-0000190A0000}"/>
    <cellStyle name="Millares 3 3 3 3 2 2 2 5" xfId="2599" xr:uid="{00000000-0005-0000-0000-00001A0A0000}"/>
    <cellStyle name="Millares 3 3 3 3 2 2 3" xfId="2600" xr:uid="{00000000-0005-0000-0000-00001B0A0000}"/>
    <cellStyle name="Millares 3 3 3 3 2 2 3 2" xfId="2601" xr:uid="{00000000-0005-0000-0000-00001C0A0000}"/>
    <cellStyle name="Millares 3 3 3 3 2 2 3 2 2" xfId="2602" xr:uid="{00000000-0005-0000-0000-00001D0A0000}"/>
    <cellStyle name="Millares 3 3 3 3 2 2 3 2 2 2" xfId="2603" xr:uid="{00000000-0005-0000-0000-00001E0A0000}"/>
    <cellStyle name="Millares 3 3 3 3 2 2 3 2 3" xfId="2604" xr:uid="{00000000-0005-0000-0000-00001F0A0000}"/>
    <cellStyle name="Millares 3 3 3 3 2 2 3 3" xfId="2605" xr:uid="{00000000-0005-0000-0000-0000200A0000}"/>
    <cellStyle name="Millares 3 3 3 3 2 2 3 3 2" xfId="2606" xr:uid="{00000000-0005-0000-0000-0000210A0000}"/>
    <cellStyle name="Millares 3 3 3 3 2 2 3 4" xfId="2607" xr:uid="{00000000-0005-0000-0000-0000220A0000}"/>
    <cellStyle name="Millares 3 3 3 3 2 2 4" xfId="2608" xr:uid="{00000000-0005-0000-0000-0000230A0000}"/>
    <cellStyle name="Millares 3 3 3 3 2 2 4 2" xfId="2609" xr:uid="{00000000-0005-0000-0000-0000240A0000}"/>
    <cellStyle name="Millares 3 3 3 3 2 2 4 2 2" xfId="2610" xr:uid="{00000000-0005-0000-0000-0000250A0000}"/>
    <cellStyle name="Millares 3 3 3 3 2 2 4 3" xfId="2611" xr:uid="{00000000-0005-0000-0000-0000260A0000}"/>
    <cellStyle name="Millares 3 3 3 3 2 2 5" xfId="2612" xr:uid="{00000000-0005-0000-0000-0000270A0000}"/>
    <cellStyle name="Millares 3 3 3 3 2 2 5 2" xfId="2613" xr:uid="{00000000-0005-0000-0000-0000280A0000}"/>
    <cellStyle name="Millares 3 3 3 3 2 2 6" xfId="2614" xr:uid="{00000000-0005-0000-0000-0000290A0000}"/>
    <cellStyle name="Millares 3 3 3 3 2 3" xfId="2615" xr:uid="{00000000-0005-0000-0000-00002A0A0000}"/>
    <cellStyle name="Millares 3 3 3 3 2 3 2" xfId="2616" xr:uid="{00000000-0005-0000-0000-00002B0A0000}"/>
    <cellStyle name="Millares 3 3 3 3 2 3 2 2" xfId="2617" xr:uid="{00000000-0005-0000-0000-00002C0A0000}"/>
    <cellStyle name="Millares 3 3 3 3 2 3 2 2 2" xfId="2618" xr:uid="{00000000-0005-0000-0000-00002D0A0000}"/>
    <cellStyle name="Millares 3 3 3 3 2 3 2 2 2 2" xfId="2619" xr:uid="{00000000-0005-0000-0000-00002E0A0000}"/>
    <cellStyle name="Millares 3 3 3 3 2 3 2 2 3" xfId="2620" xr:uid="{00000000-0005-0000-0000-00002F0A0000}"/>
    <cellStyle name="Millares 3 3 3 3 2 3 2 3" xfId="2621" xr:uid="{00000000-0005-0000-0000-0000300A0000}"/>
    <cellStyle name="Millares 3 3 3 3 2 3 2 3 2" xfId="2622" xr:uid="{00000000-0005-0000-0000-0000310A0000}"/>
    <cellStyle name="Millares 3 3 3 3 2 3 2 4" xfId="2623" xr:uid="{00000000-0005-0000-0000-0000320A0000}"/>
    <cellStyle name="Millares 3 3 3 3 2 3 3" xfId="2624" xr:uid="{00000000-0005-0000-0000-0000330A0000}"/>
    <cellStyle name="Millares 3 3 3 3 2 3 3 2" xfId="2625" xr:uid="{00000000-0005-0000-0000-0000340A0000}"/>
    <cellStyle name="Millares 3 3 3 3 2 3 3 2 2" xfId="2626" xr:uid="{00000000-0005-0000-0000-0000350A0000}"/>
    <cellStyle name="Millares 3 3 3 3 2 3 3 3" xfId="2627" xr:uid="{00000000-0005-0000-0000-0000360A0000}"/>
    <cellStyle name="Millares 3 3 3 3 2 3 4" xfId="2628" xr:uid="{00000000-0005-0000-0000-0000370A0000}"/>
    <cellStyle name="Millares 3 3 3 3 2 3 4 2" xfId="2629" xr:uid="{00000000-0005-0000-0000-0000380A0000}"/>
    <cellStyle name="Millares 3 3 3 3 2 3 5" xfId="2630" xr:uid="{00000000-0005-0000-0000-0000390A0000}"/>
    <cellStyle name="Millares 3 3 3 3 2 4" xfId="2631" xr:uid="{00000000-0005-0000-0000-00003A0A0000}"/>
    <cellStyle name="Millares 3 3 3 3 2 4 2" xfId="2632" xr:uid="{00000000-0005-0000-0000-00003B0A0000}"/>
    <cellStyle name="Millares 3 3 3 3 2 4 2 2" xfId="2633" xr:uid="{00000000-0005-0000-0000-00003C0A0000}"/>
    <cellStyle name="Millares 3 3 3 3 2 4 2 2 2" xfId="2634" xr:uid="{00000000-0005-0000-0000-00003D0A0000}"/>
    <cellStyle name="Millares 3 3 3 3 2 4 2 3" xfId="2635" xr:uid="{00000000-0005-0000-0000-00003E0A0000}"/>
    <cellStyle name="Millares 3 3 3 3 2 4 3" xfId="2636" xr:uid="{00000000-0005-0000-0000-00003F0A0000}"/>
    <cellStyle name="Millares 3 3 3 3 2 4 3 2" xfId="2637" xr:uid="{00000000-0005-0000-0000-0000400A0000}"/>
    <cellStyle name="Millares 3 3 3 3 2 4 4" xfId="2638" xr:uid="{00000000-0005-0000-0000-0000410A0000}"/>
    <cellStyle name="Millares 3 3 3 3 2 5" xfId="2639" xr:uid="{00000000-0005-0000-0000-0000420A0000}"/>
    <cellStyle name="Millares 3 3 3 3 2 5 2" xfId="2640" xr:uid="{00000000-0005-0000-0000-0000430A0000}"/>
    <cellStyle name="Millares 3 3 3 3 2 5 2 2" xfId="2641" xr:uid="{00000000-0005-0000-0000-0000440A0000}"/>
    <cellStyle name="Millares 3 3 3 3 2 5 3" xfId="2642" xr:uid="{00000000-0005-0000-0000-0000450A0000}"/>
    <cellStyle name="Millares 3 3 3 3 2 6" xfId="2643" xr:uid="{00000000-0005-0000-0000-0000460A0000}"/>
    <cellStyle name="Millares 3 3 3 3 2 6 2" xfId="2644" xr:uid="{00000000-0005-0000-0000-0000470A0000}"/>
    <cellStyle name="Millares 3 3 3 3 2 7" xfId="2645" xr:uid="{00000000-0005-0000-0000-0000480A0000}"/>
    <cellStyle name="Millares 3 3 3 3 3" xfId="2646" xr:uid="{00000000-0005-0000-0000-0000490A0000}"/>
    <cellStyle name="Millares 3 3 3 3 3 2" xfId="2647" xr:uid="{00000000-0005-0000-0000-00004A0A0000}"/>
    <cellStyle name="Millares 3 3 3 3 3 2 2" xfId="2648" xr:uid="{00000000-0005-0000-0000-00004B0A0000}"/>
    <cellStyle name="Millares 3 3 3 3 3 2 2 2" xfId="2649" xr:uid="{00000000-0005-0000-0000-00004C0A0000}"/>
    <cellStyle name="Millares 3 3 3 3 3 2 2 2 2" xfId="2650" xr:uid="{00000000-0005-0000-0000-00004D0A0000}"/>
    <cellStyle name="Millares 3 3 3 3 3 2 2 2 2 2" xfId="2651" xr:uid="{00000000-0005-0000-0000-00004E0A0000}"/>
    <cellStyle name="Millares 3 3 3 3 3 2 2 2 3" xfId="2652" xr:uid="{00000000-0005-0000-0000-00004F0A0000}"/>
    <cellStyle name="Millares 3 3 3 3 3 2 2 3" xfId="2653" xr:uid="{00000000-0005-0000-0000-0000500A0000}"/>
    <cellStyle name="Millares 3 3 3 3 3 2 2 3 2" xfId="2654" xr:uid="{00000000-0005-0000-0000-0000510A0000}"/>
    <cellStyle name="Millares 3 3 3 3 3 2 2 4" xfId="2655" xr:uid="{00000000-0005-0000-0000-0000520A0000}"/>
    <cellStyle name="Millares 3 3 3 3 3 2 3" xfId="2656" xr:uid="{00000000-0005-0000-0000-0000530A0000}"/>
    <cellStyle name="Millares 3 3 3 3 3 2 3 2" xfId="2657" xr:uid="{00000000-0005-0000-0000-0000540A0000}"/>
    <cellStyle name="Millares 3 3 3 3 3 2 3 2 2" xfId="2658" xr:uid="{00000000-0005-0000-0000-0000550A0000}"/>
    <cellStyle name="Millares 3 3 3 3 3 2 3 3" xfId="2659" xr:uid="{00000000-0005-0000-0000-0000560A0000}"/>
    <cellStyle name="Millares 3 3 3 3 3 2 4" xfId="2660" xr:uid="{00000000-0005-0000-0000-0000570A0000}"/>
    <cellStyle name="Millares 3 3 3 3 3 2 4 2" xfId="2661" xr:uid="{00000000-0005-0000-0000-0000580A0000}"/>
    <cellStyle name="Millares 3 3 3 3 3 2 5" xfId="2662" xr:uid="{00000000-0005-0000-0000-0000590A0000}"/>
    <cellStyle name="Millares 3 3 3 3 3 3" xfId="2663" xr:uid="{00000000-0005-0000-0000-00005A0A0000}"/>
    <cellStyle name="Millares 3 3 3 3 3 3 2" xfId="2664" xr:uid="{00000000-0005-0000-0000-00005B0A0000}"/>
    <cellStyle name="Millares 3 3 3 3 3 3 2 2" xfId="2665" xr:uid="{00000000-0005-0000-0000-00005C0A0000}"/>
    <cellStyle name="Millares 3 3 3 3 3 3 2 2 2" xfId="2666" xr:uid="{00000000-0005-0000-0000-00005D0A0000}"/>
    <cellStyle name="Millares 3 3 3 3 3 3 2 3" xfId="2667" xr:uid="{00000000-0005-0000-0000-00005E0A0000}"/>
    <cellStyle name="Millares 3 3 3 3 3 3 3" xfId="2668" xr:uid="{00000000-0005-0000-0000-00005F0A0000}"/>
    <cellStyle name="Millares 3 3 3 3 3 3 3 2" xfId="2669" xr:uid="{00000000-0005-0000-0000-0000600A0000}"/>
    <cellStyle name="Millares 3 3 3 3 3 3 4" xfId="2670" xr:uid="{00000000-0005-0000-0000-0000610A0000}"/>
    <cellStyle name="Millares 3 3 3 3 3 4" xfId="2671" xr:uid="{00000000-0005-0000-0000-0000620A0000}"/>
    <cellStyle name="Millares 3 3 3 3 3 4 2" xfId="2672" xr:uid="{00000000-0005-0000-0000-0000630A0000}"/>
    <cellStyle name="Millares 3 3 3 3 3 4 2 2" xfId="2673" xr:uid="{00000000-0005-0000-0000-0000640A0000}"/>
    <cellStyle name="Millares 3 3 3 3 3 4 3" xfId="2674" xr:uid="{00000000-0005-0000-0000-0000650A0000}"/>
    <cellStyle name="Millares 3 3 3 3 3 5" xfId="2675" xr:uid="{00000000-0005-0000-0000-0000660A0000}"/>
    <cellStyle name="Millares 3 3 3 3 3 5 2" xfId="2676" xr:uid="{00000000-0005-0000-0000-0000670A0000}"/>
    <cellStyle name="Millares 3 3 3 3 3 6" xfId="2677" xr:uid="{00000000-0005-0000-0000-0000680A0000}"/>
    <cellStyle name="Millares 3 3 3 3 4" xfId="2678" xr:uid="{00000000-0005-0000-0000-0000690A0000}"/>
    <cellStyle name="Millares 3 3 3 3 4 2" xfId="2679" xr:uid="{00000000-0005-0000-0000-00006A0A0000}"/>
    <cellStyle name="Millares 3 3 3 3 4 2 2" xfId="2680" xr:uid="{00000000-0005-0000-0000-00006B0A0000}"/>
    <cellStyle name="Millares 3 3 3 3 4 2 2 2" xfId="2681" xr:uid="{00000000-0005-0000-0000-00006C0A0000}"/>
    <cellStyle name="Millares 3 3 3 3 4 2 2 2 2" xfId="2682" xr:uid="{00000000-0005-0000-0000-00006D0A0000}"/>
    <cellStyle name="Millares 3 3 3 3 4 2 2 3" xfId="2683" xr:uid="{00000000-0005-0000-0000-00006E0A0000}"/>
    <cellStyle name="Millares 3 3 3 3 4 2 3" xfId="2684" xr:uid="{00000000-0005-0000-0000-00006F0A0000}"/>
    <cellStyle name="Millares 3 3 3 3 4 2 3 2" xfId="2685" xr:uid="{00000000-0005-0000-0000-0000700A0000}"/>
    <cellStyle name="Millares 3 3 3 3 4 2 4" xfId="2686" xr:uid="{00000000-0005-0000-0000-0000710A0000}"/>
    <cellStyle name="Millares 3 3 3 3 4 3" xfId="2687" xr:uid="{00000000-0005-0000-0000-0000720A0000}"/>
    <cellStyle name="Millares 3 3 3 3 4 3 2" xfId="2688" xr:uid="{00000000-0005-0000-0000-0000730A0000}"/>
    <cellStyle name="Millares 3 3 3 3 4 3 2 2" xfId="2689" xr:uid="{00000000-0005-0000-0000-0000740A0000}"/>
    <cellStyle name="Millares 3 3 3 3 4 3 3" xfId="2690" xr:uid="{00000000-0005-0000-0000-0000750A0000}"/>
    <cellStyle name="Millares 3 3 3 3 4 4" xfId="2691" xr:uid="{00000000-0005-0000-0000-0000760A0000}"/>
    <cellStyle name="Millares 3 3 3 3 4 4 2" xfId="2692" xr:uid="{00000000-0005-0000-0000-0000770A0000}"/>
    <cellStyle name="Millares 3 3 3 3 4 5" xfId="2693" xr:uid="{00000000-0005-0000-0000-0000780A0000}"/>
    <cellStyle name="Millares 3 3 3 3 5" xfId="2694" xr:uid="{00000000-0005-0000-0000-0000790A0000}"/>
    <cellStyle name="Millares 3 3 3 3 5 2" xfId="2695" xr:uid="{00000000-0005-0000-0000-00007A0A0000}"/>
    <cellStyle name="Millares 3 3 3 3 5 2 2" xfId="2696" xr:uid="{00000000-0005-0000-0000-00007B0A0000}"/>
    <cellStyle name="Millares 3 3 3 3 5 2 2 2" xfId="2697" xr:uid="{00000000-0005-0000-0000-00007C0A0000}"/>
    <cellStyle name="Millares 3 3 3 3 5 2 3" xfId="2698" xr:uid="{00000000-0005-0000-0000-00007D0A0000}"/>
    <cellStyle name="Millares 3 3 3 3 5 3" xfId="2699" xr:uid="{00000000-0005-0000-0000-00007E0A0000}"/>
    <cellStyle name="Millares 3 3 3 3 5 3 2" xfId="2700" xr:uid="{00000000-0005-0000-0000-00007F0A0000}"/>
    <cellStyle name="Millares 3 3 3 3 5 4" xfId="2701" xr:uid="{00000000-0005-0000-0000-0000800A0000}"/>
    <cellStyle name="Millares 3 3 3 3 6" xfId="2702" xr:uid="{00000000-0005-0000-0000-0000810A0000}"/>
    <cellStyle name="Millares 3 3 3 3 6 2" xfId="2703" xr:uid="{00000000-0005-0000-0000-0000820A0000}"/>
    <cellStyle name="Millares 3 3 3 3 6 2 2" xfId="2704" xr:uid="{00000000-0005-0000-0000-0000830A0000}"/>
    <cellStyle name="Millares 3 3 3 3 6 3" xfId="2705" xr:uid="{00000000-0005-0000-0000-0000840A0000}"/>
    <cellStyle name="Millares 3 3 3 3 7" xfId="2706" xr:uid="{00000000-0005-0000-0000-0000850A0000}"/>
    <cellStyle name="Millares 3 3 3 3 7 2" xfId="2707" xr:uid="{00000000-0005-0000-0000-0000860A0000}"/>
    <cellStyle name="Millares 3 3 3 3 8" xfId="2708" xr:uid="{00000000-0005-0000-0000-0000870A0000}"/>
    <cellStyle name="Millares 3 3 3 4" xfId="2709" xr:uid="{00000000-0005-0000-0000-0000880A0000}"/>
    <cellStyle name="Millares 3 3 3 4 2" xfId="2710" xr:uid="{00000000-0005-0000-0000-0000890A0000}"/>
    <cellStyle name="Millares 3 3 3 4 2 2" xfId="2711" xr:uid="{00000000-0005-0000-0000-00008A0A0000}"/>
    <cellStyle name="Millares 3 3 3 4 2 2 2" xfId="2712" xr:uid="{00000000-0005-0000-0000-00008B0A0000}"/>
    <cellStyle name="Millares 3 3 3 4 2 2 2 2" xfId="2713" xr:uid="{00000000-0005-0000-0000-00008C0A0000}"/>
    <cellStyle name="Millares 3 3 3 4 2 2 2 2 2" xfId="2714" xr:uid="{00000000-0005-0000-0000-00008D0A0000}"/>
    <cellStyle name="Millares 3 3 3 4 2 2 2 2 2 2" xfId="2715" xr:uid="{00000000-0005-0000-0000-00008E0A0000}"/>
    <cellStyle name="Millares 3 3 3 4 2 2 2 2 3" xfId="2716" xr:uid="{00000000-0005-0000-0000-00008F0A0000}"/>
    <cellStyle name="Millares 3 3 3 4 2 2 2 3" xfId="2717" xr:uid="{00000000-0005-0000-0000-0000900A0000}"/>
    <cellStyle name="Millares 3 3 3 4 2 2 2 3 2" xfId="2718" xr:uid="{00000000-0005-0000-0000-0000910A0000}"/>
    <cellStyle name="Millares 3 3 3 4 2 2 2 4" xfId="2719" xr:uid="{00000000-0005-0000-0000-0000920A0000}"/>
    <cellStyle name="Millares 3 3 3 4 2 2 3" xfId="2720" xr:uid="{00000000-0005-0000-0000-0000930A0000}"/>
    <cellStyle name="Millares 3 3 3 4 2 2 3 2" xfId="2721" xr:uid="{00000000-0005-0000-0000-0000940A0000}"/>
    <cellStyle name="Millares 3 3 3 4 2 2 3 2 2" xfId="2722" xr:uid="{00000000-0005-0000-0000-0000950A0000}"/>
    <cellStyle name="Millares 3 3 3 4 2 2 3 3" xfId="2723" xr:uid="{00000000-0005-0000-0000-0000960A0000}"/>
    <cellStyle name="Millares 3 3 3 4 2 2 4" xfId="2724" xr:uid="{00000000-0005-0000-0000-0000970A0000}"/>
    <cellStyle name="Millares 3 3 3 4 2 2 4 2" xfId="2725" xr:uid="{00000000-0005-0000-0000-0000980A0000}"/>
    <cellStyle name="Millares 3 3 3 4 2 2 5" xfId="2726" xr:uid="{00000000-0005-0000-0000-0000990A0000}"/>
    <cellStyle name="Millares 3 3 3 4 2 3" xfId="2727" xr:uid="{00000000-0005-0000-0000-00009A0A0000}"/>
    <cellStyle name="Millares 3 3 3 4 2 3 2" xfId="2728" xr:uid="{00000000-0005-0000-0000-00009B0A0000}"/>
    <cellStyle name="Millares 3 3 3 4 2 3 2 2" xfId="2729" xr:uid="{00000000-0005-0000-0000-00009C0A0000}"/>
    <cellStyle name="Millares 3 3 3 4 2 3 2 2 2" xfId="2730" xr:uid="{00000000-0005-0000-0000-00009D0A0000}"/>
    <cellStyle name="Millares 3 3 3 4 2 3 2 3" xfId="2731" xr:uid="{00000000-0005-0000-0000-00009E0A0000}"/>
    <cellStyle name="Millares 3 3 3 4 2 3 3" xfId="2732" xr:uid="{00000000-0005-0000-0000-00009F0A0000}"/>
    <cellStyle name="Millares 3 3 3 4 2 3 3 2" xfId="2733" xr:uid="{00000000-0005-0000-0000-0000A00A0000}"/>
    <cellStyle name="Millares 3 3 3 4 2 3 4" xfId="2734" xr:uid="{00000000-0005-0000-0000-0000A10A0000}"/>
    <cellStyle name="Millares 3 3 3 4 2 4" xfId="2735" xr:uid="{00000000-0005-0000-0000-0000A20A0000}"/>
    <cellStyle name="Millares 3 3 3 4 2 4 2" xfId="2736" xr:uid="{00000000-0005-0000-0000-0000A30A0000}"/>
    <cellStyle name="Millares 3 3 3 4 2 4 2 2" xfId="2737" xr:uid="{00000000-0005-0000-0000-0000A40A0000}"/>
    <cellStyle name="Millares 3 3 3 4 2 4 3" xfId="2738" xr:uid="{00000000-0005-0000-0000-0000A50A0000}"/>
    <cellStyle name="Millares 3 3 3 4 2 5" xfId="2739" xr:uid="{00000000-0005-0000-0000-0000A60A0000}"/>
    <cellStyle name="Millares 3 3 3 4 2 5 2" xfId="2740" xr:uid="{00000000-0005-0000-0000-0000A70A0000}"/>
    <cellStyle name="Millares 3 3 3 4 2 6" xfId="2741" xr:uid="{00000000-0005-0000-0000-0000A80A0000}"/>
    <cellStyle name="Millares 3 3 3 4 3" xfId="2742" xr:uid="{00000000-0005-0000-0000-0000A90A0000}"/>
    <cellStyle name="Millares 3 3 3 4 3 2" xfId="2743" xr:uid="{00000000-0005-0000-0000-0000AA0A0000}"/>
    <cellStyle name="Millares 3 3 3 4 3 2 2" xfId="2744" xr:uid="{00000000-0005-0000-0000-0000AB0A0000}"/>
    <cellStyle name="Millares 3 3 3 4 3 2 2 2" xfId="2745" xr:uid="{00000000-0005-0000-0000-0000AC0A0000}"/>
    <cellStyle name="Millares 3 3 3 4 3 2 2 2 2" xfId="2746" xr:uid="{00000000-0005-0000-0000-0000AD0A0000}"/>
    <cellStyle name="Millares 3 3 3 4 3 2 2 3" xfId="2747" xr:uid="{00000000-0005-0000-0000-0000AE0A0000}"/>
    <cellStyle name="Millares 3 3 3 4 3 2 3" xfId="2748" xr:uid="{00000000-0005-0000-0000-0000AF0A0000}"/>
    <cellStyle name="Millares 3 3 3 4 3 2 3 2" xfId="2749" xr:uid="{00000000-0005-0000-0000-0000B00A0000}"/>
    <cellStyle name="Millares 3 3 3 4 3 2 4" xfId="2750" xr:uid="{00000000-0005-0000-0000-0000B10A0000}"/>
    <cellStyle name="Millares 3 3 3 4 3 3" xfId="2751" xr:uid="{00000000-0005-0000-0000-0000B20A0000}"/>
    <cellStyle name="Millares 3 3 3 4 3 3 2" xfId="2752" xr:uid="{00000000-0005-0000-0000-0000B30A0000}"/>
    <cellStyle name="Millares 3 3 3 4 3 3 2 2" xfId="2753" xr:uid="{00000000-0005-0000-0000-0000B40A0000}"/>
    <cellStyle name="Millares 3 3 3 4 3 3 3" xfId="2754" xr:uid="{00000000-0005-0000-0000-0000B50A0000}"/>
    <cellStyle name="Millares 3 3 3 4 3 4" xfId="2755" xr:uid="{00000000-0005-0000-0000-0000B60A0000}"/>
    <cellStyle name="Millares 3 3 3 4 3 4 2" xfId="2756" xr:uid="{00000000-0005-0000-0000-0000B70A0000}"/>
    <cellStyle name="Millares 3 3 3 4 3 5" xfId="2757" xr:uid="{00000000-0005-0000-0000-0000B80A0000}"/>
    <cellStyle name="Millares 3 3 3 4 4" xfId="2758" xr:uid="{00000000-0005-0000-0000-0000B90A0000}"/>
    <cellStyle name="Millares 3 3 3 4 4 2" xfId="2759" xr:uid="{00000000-0005-0000-0000-0000BA0A0000}"/>
    <cellStyle name="Millares 3 3 3 4 4 2 2" xfId="2760" xr:uid="{00000000-0005-0000-0000-0000BB0A0000}"/>
    <cellStyle name="Millares 3 3 3 4 4 2 2 2" xfId="2761" xr:uid="{00000000-0005-0000-0000-0000BC0A0000}"/>
    <cellStyle name="Millares 3 3 3 4 4 2 3" xfId="2762" xr:uid="{00000000-0005-0000-0000-0000BD0A0000}"/>
    <cellStyle name="Millares 3 3 3 4 4 3" xfId="2763" xr:uid="{00000000-0005-0000-0000-0000BE0A0000}"/>
    <cellStyle name="Millares 3 3 3 4 4 3 2" xfId="2764" xr:uid="{00000000-0005-0000-0000-0000BF0A0000}"/>
    <cellStyle name="Millares 3 3 3 4 4 4" xfId="2765" xr:uid="{00000000-0005-0000-0000-0000C00A0000}"/>
    <cellStyle name="Millares 3 3 3 4 5" xfId="2766" xr:uid="{00000000-0005-0000-0000-0000C10A0000}"/>
    <cellStyle name="Millares 3 3 3 4 5 2" xfId="2767" xr:uid="{00000000-0005-0000-0000-0000C20A0000}"/>
    <cellStyle name="Millares 3 3 3 4 5 2 2" xfId="2768" xr:uid="{00000000-0005-0000-0000-0000C30A0000}"/>
    <cellStyle name="Millares 3 3 3 4 5 3" xfId="2769" xr:uid="{00000000-0005-0000-0000-0000C40A0000}"/>
    <cellStyle name="Millares 3 3 3 4 6" xfId="2770" xr:uid="{00000000-0005-0000-0000-0000C50A0000}"/>
    <cellStyle name="Millares 3 3 3 4 6 2" xfId="2771" xr:uid="{00000000-0005-0000-0000-0000C60A0000}"/>
    <cellStyle name="Millares 3 3 3 4 7" xfId="2772" xr:uid="{00000000-0005-0000-0000-0000C70A0000}"/>
    <cellStyle name="Millares 3 3 3 5" xfId="2773" xr:uid="{00000000-0005-0000-0000-0000C80A0000}"/>
    <cellStyle name="Millares 3 3 3 5 2" xfId="2774" xr:uid="{00000000-0005-0000-0000-0000C90A0000}"/>
    <cellStyle name="Millares 3 3 3 5 2 2" xfId="2775" xr:uid="{00000000-0005-0000-0000-0000CA0A0000}"/>
    <cellStyle name="Millares 3 3 3 5 2 2 2" xfId="2776" xr:uid="{00000000-0005-0000-0000-0000CB0A0000}"/>
    <cellStyle name="Millares 3 3 3 5 2 2 2 2" xfId="2777" xr:uid="{00000000-0005-0000-0000-0000CC0A0000}"/>
    <cellStyle name="Millares 3 3 3 5 2 2 2 2 2" xfId="2778" xr:uid="{00000000-0005-0000-0000-0000CD0A0000}"/>
    <cellStyle name="Millares 3 3 3 5 2 2 2 3" xfId="2779" xr:uid="{00000000-0005-0000-0000-0000CE0A0000}"/>
    <cellStyle name="Millares 3 3 3 5 2 2 3" xfId="2780" xr:uid="{00000000-0005-0000-0000-0000CF0A0000}"/>
    <cellStyle name="Millares 3 3 3 5 2 2 3 2" xfId="2781" xr:uid="{00000000-0005-0000-0000-0000D00A0000}"/>
    <cellStyle name="Millares 3 3 3 5 2 2 4" xfId="2782" xr:uid="{00000000-0005-0000-0000-0000D10A0000}"/>
    <cellStyle name="Millares 3 3 3 5 2 3" xfId="2783" xr:uid="{00000000-0005-0000-0000-0000D20A0000}"/>
    <cellStyle name="Millares 3 3 3 5 2 3 2" xfId="2784" xr:uid="{00000000-0005-0000-0000-0000D30A0000}"/>
    <cellStyle name="Millares 3 3 3 5 2 3 2 2" xfId="2785" xr:uid="{00000000-0005-0000-0000-0000D40A0000}"/>
    <cellStyle name="Millares 3 3 3 5 2 3 3" xfId="2786" xr:uid="{00000000-0005-0000-0000-0000D50A0000}"/>
    <cellStyle name="Millares 3 3 3 5 2 4" xfId="2787" xr:uid="{00000000-0005-0000-0000-0000D60A0000}"/>
    <cellStyle name="Millares 3 3 3 5 2 4 2" xfId="2788" xr:uid="{00000000-0005-0000-0000-0000D70A0000}"/>
    <cellStyle name="Millares 3 3 3 5 2 5" xfId="2789" xr:uid="{00000000-0005-0000-0000-0000D80A0000}"/>
    <cellStyle name="Millares 3 3 3 5 3" xfId="2790" xr:uid="{00000000-0005-0000-0000-0000D90A0000}"/>
    <cellStyle name="Millares 3 3 3 5 3 2" xfId="2791" xr:uid="{00000000-0005-0000-0000-0000DA0A0000}"/>
    <cellStyle name="Millares 3 3 3 5 3 2 2" xfId="2792" xr:uid="{00000000-0005-0000-0000-0000DB0A0000}"/>
    <cellStyle name="Millares 3 3 3 5 3 2 2 2" xfId="2793" xr:uid="{00000000-0005-0000-0000-0000DC0A0000}"/>
    <cellStyle name="Millares 3 3 3 5 3 2 3" xfId="2794" xr:uid="{00000000-0005-0000-0000-0000DD0A0000}"/>
    <cellStyle name="Millares 3 3 3 5 3 3" xfId="2795" xr:uid="{00000000-0005-0000-0000-0000DE0A0000}"/>
    <cellStyle name="Millares 3 3 3 5 3 3 2" xfId="2796" xr:uid="{00000000-0005-0000-0000-0000DF0A0000}"/>
    <cellStyle name="Millares 3 3 3 5 3 4" xfId="2797" xr:uid="{00000000-0005-0000-0000-0000E00A0000}"/>
    <cellStyle name="Millares 3 3 3 5 4" xfId="2798" xr:uid="{00000000-0005-0000-0000-0000E10A0000}"/>
    <cellStyle name="Millares 3 3 3 5 4 2" xfId="2799" xr:uid="{00000000-0005-0000-0000-0000E20A0000}"/>
    <cellStyle name="Millares 3 3 3 5 4 2 2" xfId="2800" xr:uid="{00000000-0005-0000-0000-0000E30A0000}"/>
    <cellStyle name="Millares 3 3 3 5 4 3" xfId="2801" xr:uid="{00000000-0005-0000-0000-0000E40A0000}"/>
    <cellStyle name="Millares 3 3 3 5 5" xfId="2802" xr:uid="{00000000-0005-0000-0000-0000E50A0000}"/>
    <cellStyle name="Millares 3 3 3 5 5 2" xfId="2803" xr:uid="{00000000-0005-0000-0000-0000E60A0000}"/>
    <cellStyle name="Millares 3 3 3 5 6" xfId="2804" xr:uid="{00000000-0005-0000-0000-0000E70A0000}"/>
    <cellStyle name="Millares 3 3 3 6" xfId="2805" xr:uid="{00000000-0005-0000-0000-0000E80A0000}"/>
    <cellStyle name="Millares 3 3 3 6 2" xfId="2806" xr:uid="{00000000-0005-0000-0000-0000E90A0000}"/>
    <cellStyle name="Millares 3 3 3 6 2 2" xfId="2807" xr:uid="{00000000-0005-0000-0000-0000EA0A0000}"/>
    <cellStyle name="Millares 3 3 3 6 2 2 2" xfId="2808" xr:uid="{00000000-0005-0000-0000-0000EB0A0000}"/>
    <cellStyle name="Millares 3 3 3 6 2 2 2 2" xfId="2809" xr:uid="{00000000-0005-0000-0000-0000EC0A0000}"/>
    <cellStyle name="Millares 3 3 3 6 2 2 3" xfId="2810" xr:uid="{00000000-0005-0000-0000-0000ED0A0000}"/>
    <cellStyle name="Millares 3 3 3 6 2 3" xfId="2811" xr:uid="{00000000-0005-0000-0000-0000EE0A0000}"/>
    <cellStyle name="Millares 3 3 3 6 2 3 2" xfId="2812" xr:uid="{00000000-0005-0000-0000-0000EF0A0000}"/>
    <cellStyle name="Millares 3 3 3 6 2 4" xfId="2813" xr:uid="{00000000-0005-0000-0000-0000F00A0000}"/>
    <cellStyle name="Millares 3 3 3 6 3" xfId="2814" xr:uid="{00000000-0005-0000-0000-0000F10A0000}"/>
    <cellStyle name="Millares 3 3 3 6 3 2" xfId="2815" xr:uid="{00000000-0005-0000-0000-0000F20A0000}"/>
    <cellStyle name="Millares 3 3 3 6 3 2 2" xfId="2816" xr:uid="{00000000-0005-0000-0000-0000F30A0000}"/>
    <cellStyle name="Millares 3 3 3 6 3 3" xfId="2817" xr:uid="{00000000-0005-0000-0000-0000F40A0000}"/>
    <cellStyle name="Millares 3 3 3 6 4" xfId="2818" xr:uid="{00000000-0005-0000-0000-0000F50A0000}"/>
    <cellStyle name="Millares 3 3 3 6 4 2" xfId="2819" xr:uid="{00000000-0005-0000-0000-0000F60A0000}"/>
    <cellStyle name="Millares 3 3 3 6 5" xfId="2820" xr:uid="{00000000-0005-0000-0000-0000F70A0000}"/>
    <cellStyle name="Millares 3 3 3 7" xfId="2821" xr:uid="{00000000-0005-0000-0000-0000F80A0000}"/>
    <cellStyle name="Millares 3 3 3 7 2" xfId="2822" xr:uid="{00000000-0005-0000-0000-0000F90A0000}"/>
    <cellStyle name="Millares 3 3 3 7 2 2" xfId="2823" xr:uid="{00000000-0005-0000-0000-0000FA0A0000}"/>
    <cellStyle name="Millares 3 3 3 7 2 2 2" xfId="2824" xr:uid="{00000000-0005-0000-0000-0000FB0A0000}"/>
    <cellStyle name="Millares 3 3 3 7 2 3" xfId="2825" xr:uid="{00000000-0005-0000-0000-0000FC0A0000}"/>
    <cellStyle name="Millares 3 3 3 7 3" xfId="2826" xr:uid="{00000000-0005-0000-0000-0000FD0A0000}"/>
    <cellStyle name="Millares 3 3 3 7 3 2" xfId="2827" xr:uid="{00000000-0005-0000-0000-0000FE0A0000}"/>
    <cellStyle name="Millares 3 3 3 7 4" xfId="2828" xr:uid="{00000000-0005-0000-0000-0000FF0A0000}"/>
    <cellStyle name="Millares 3 3 3 8" xfId="2829" xr:uid="{00000000-0005-0000-0000-0000000B0000}"/>
    <cellStyle name="Millares 3 3 3 8 2" xfId="2830" xr:uid="{00000000-0005-0000-0000-0000010B0000}"/>
    <cellStyle name="Millares 3 3 3 8 2 2" xfId="2831" xr:uid="{00000000-0005-0000-0000-0000020B0000}"/>
    <cellStyle name="Millares 3 3 3 8 3" xfId="2832" xr:uid="{00000000-0005-0000-0000-0000030B0000}"/>
    <cellStyle name="Millares 3 3 3 9" xfId="2833" xr:uid="{00000000-0005-0000-0000-0000040B0000}"/>
    <cellStyle name="Millares 3 3 3 9 2" xfId="2834" xr:uid="{00000000-0005-0000-0000-0000050B0000}"/>
    <cellStyle name="Millares 3 3 4" xfId="2835" xr:uid="{00000000-0005-0000-0000-0000060B0000}"/>
    <cellStyle name="Millares 3 3 4 10" xfId="2836" xr:uid="{00000000-0005-0000-0000-0000070B0000}"/>
    <cellStyle name="Millares 3 3 4 2" xfId="2837" xr:uid="{00000000-0005-0000-0000-0000080B0000}"/>
    <cellStyle name="Millares 3 3 4 2 2" xfId="2838" xr:uid="{00000000-0005-0000-0000-0000090B0000}"/>
    <cellStyle name="Millares 3 3 4 2 2 2" xfId="2839" xr:uid="{00000000-0005-0000-0000-00000A0B0000}"/>
    <cellStyle name="Millares 3 3 4 2 2 2 2" xfId="2840" xr:uid="{00000000-0005-0000-0000-00000B0B0000}"/>
    <cellStyle name="Millares 3 3 4 2 2 2 2 2" xfId="2841" xr:uid="{00000000-0005-0000-0000-00000C0B0000}"/>
    <cellStyle name="Millares 3 3 4 2 2 2 2 2 2" xfId="2842" xr:uid="{00000000-0005-0000-0000-00000D0B0000}"/>
    <cellStyle name="Millares 3 3 4 2 2 2 2 2 2 2" xfId="2843" xr:uid="{00000000-0005-0000-0000-00000E0B0000}"/>
    <cellStyle name="Millares 3 3 4 2 2 2 2 2 2 2 2" xfId="2844" xr:uid="{00000000-0005-0000-0000-00000F0B0000}"/>
    <cellStyle name="Millares 3 3 4 2 2 2 2 2 2 3" xfId="2845" xr:uid="{00000000-0005-0000-0000-0000100B0000}"/>
    <cellStyle name="Millares 3 3 4 2 2 2 2 2 3" xfId="2846" xr:uid="{00000000-0005-0000-0000-0000110B0000}"/>
    <cellStyle name="Millares 3 3 4 2 2 2 2 2 3 2" xfId="2847" xr:uid="{00000000-0005-0000-0000-0000120B0000}"/>
    <cellStyle name="Millares 3 3 4 2 2 2 2 2 4" xfId="2848" xr:uid="{00000000-0005-0000-0000-0000130B0000}"/>
    <cellStyle name="Millares 3 3 4 2 2 2 2 3" xfId="2849" xr:uid="{00000000-0005-0000-0000-0000140B0000}"/>
    <cellStyle name="Millares 3 3 4 2 2 2 2 3 2" xfId="2850" xr:uid="{00000000-0005-0000-0000-0000150B0000}"/>
    <cellStyle name="Millares 3 3 4 2 2 2 2 3 2 2" xfId="2851" xr:uid="{00000000-0005-0000-0000-0000160B0000}"/>
    <cellStyle name="Millares 3 3 4 2 2 2 2 3 3" xfId="2852" xr:uid="{00000000-0005-0000-0000-0000170B0000}"/>
    <cellStyle name="Millares 3 3 4 2 2 2 2 4" xfId="2853" xr:uid="{00000000-0005-0000-0000-0000180B0000}"/>
    <cellStyle name="Millares 3 3 4 2 2 2 2 4 2" xfId="2854" xr:uid="{00000000-0005-0000-0000-0000190B0000}"/>
    <cellStyle name="Millares 3 3 4 2 2 2 2 5" xfId="2855" xr:uid="{00000000-0005-0000-0000-00001A0B0000}"/>
    <cellStyle name="Millares 3 3 4 2 2 2 3" xfId="2856" xr:uid="{00000000-0005-0000-0000-00001B0B0000}"/>
    <cellStyle name="Millares 3 3 4 2 2 2 3 2" xfId="2857" xr:uid="{00000000-0005-0000-0000-00001C0B0000}"/>
    <cellStyle name="Millares 3 3 4 2 2 2 3 2 2" xfId="2858" xr:uid="{00000000-0005-0000-0000-00001D0B0000}"/>
    <cellStyle name="Millares 3 3 4 2 2 2 3 2 2 2" xfId="2859" xr:uid="{00000000-0005-0000-0000-00001E0B0000}"/>
    <cellStyle name="Millares 3 3 4 2 2 2 3 2 3" xfId="2860" xr:uid="{00000000-0005-0000-0000-00001F0B0000}"/>
    <cellStyle name="Millares 3 3 4 2 2 2 3 3" xfId="2861" xr:uid="{00000000-0005-0000-0000-0000200B0000}"/>
    <cellStyle name="Millares 3 3 4 2 2 2 3 3 2" xfId="2862" xr:uid="{00000000-0005-0000-0000-0000210B0000}"/>
    <cellStyle name="Millares 3 3 4 2 2 2 3 4" xfId="2863" xr:uid="{00000000-0005-0000-0000-0000220B0000}"/>
    <cellStyle name="Millares 3 3 4 2 2 2 4" xfId="2864" xr:uid="{00000000-0005-0000-0000-0000230B0000}"/>
    <cellStyle name="Millares 3 3 4 2 2 2 4 2" xfId="2865" xr:uid="{00000000-0005-0000-0000-0000240B0000}"/>
    <cellStyle name="Millares 3 3 4 2 2 2 4 2 2" xfId="2866" xr:uid="{00000000-0005-0000-0000-0000250B0000}"/>
    <cellStyle name="Millares 3 3 4 2 2 2 4 3" xfId="2867" xr:uid="{00000000-0005-0000-0000-0000260B0000}"/>
    <cellStyle name="Millares 3 3 4 2 2 2 5" xfId="2868" xr:uid="{00000000-0005-0000-0000-0000270B0000}"/>
    <cellStyle name="Millares 3 3 4 2 2 2 5 2" xfId="2869" xr:uid="{00000000-0005-0000-0000-0000280B0000}"/>
    <cellStyle name="Millares 3 3 4 2 2 2 6" xfId="2870" xr:uid="{00000000-0005-0000-0000-0000290B0000}"/>
    <cellStyle name="Millares 3 3 4 2 2 3" xfId="2871" xr:uid="{00000000-0005-0000-0000-00002A0B0000}"/>
    <cellStyle name="Millares 3 3 4 2 2 3 2" xfId="2872" xr:uid="{00000000-0005-0000-0000-00002B0B0000}"/>
    <cellStyle name="Millares 3 3 4 2 2 3 2 2" xfId="2873" xr:uid="{00000000-0005-0000-0000-00002C0B0000}"/>
    <cellStyle name="Millares 3 3 4 2 2 3 2 2 2" xfId="2874" xr:uid="{00000000-0005-0000-0000-00002D0B0000}"/>
    <cellStyle name="Millares 3 3 4 2 2 3 2 2 2 2" xfId="2875" xr:uid="{00000000-0005-0000-0000-00002E0B0000}"/>
    <cellStyle name="Millares 3 3 4 2 2 3 2 2 3" xfId="2876" xr:uid="{00000000-0005-0000-0000-00002F0B0000}"/>
    <cellStyle name="Millares 3 3 4 2 2 3 2 3" xfId="2877" xr:uid="{00000000-0005-0000-0000-0000300B0000}"/>
    <cellStyle name="Millares 3 3 4 2 2 3 2 3 2" xfId="2878" xr:uid="{00000000-0005-0000-0000-0000310B0000}"/>
    <cellStyle name="Millares 3 3 4 2 2 3 2 4" xfId="2879" xr:uid="{00000000-0005-0000-0000-0000320B0000}"/>
    <cellStyle name="Millares 3 3 4 2 2 3 3" xfId="2880" xr:uid="{00000000-0005-0000-0000-0000330B0000}"/>
    <cellStyle name="Millares 3 3 4 2 2 3 3 2" xfId="2881" xr:uid="{00000000-0005-0000-0000-0000340B0000}"/>
    <cellStyle name="Millares 3 3 4 2 2 3 3 2 2" xfId="2882" xr:uid="{00000000-0005-0000-0000-0000350B0000}"/>
    <cellStyle name="Millares 3 3 4 2 2 3 3 3" xfId="2883" xr:uid="{00000000-0005-0000-0000-0000360B0000}"/>
    <cellStyle name="Millares 3 3 4 2 2 3 4" xfId="2884" xr:uid="{00000000-0005-0000-0000-0000370B0000}"/>
    <cellStyle name="Millares 3 3 4 2 2 3 4 2" xfId="2885" xr:uid="{00000000-0005-0000-0000-0000380B0000}"/>
    <cellStyle name="Millares 3 3 4 2 2 3 5" xfId="2886" xr:uid="{00000000-0005-0000-0000-0000390B0000}"/>
    <cellStyle name="Millares 3 3 4 2 2 4" xfId="2887" xr:uid="{00000000-0005-0000-0000-00003A0B0000}"/>
    <cellStyle name="Millares 3 3 4 2 2 4 2" xfId="2888" xr:uid="{00000000-0005-0000-0000-00003B0B0000}"/>
    <cellStyle name="Millares 3 3 4 2 2 4 2 2" xfId="2889" xr:uid="{00000000-0005-0000-0000-00003C0B0000}"/>
    <cellStyle name="Millares 3 3 4 2 2 4 2 2 2" xfId="2890" xr:uid="{00000000-0005-0000-0000-00003D0B0000}"/>
    <cellStyle name="Millares 3 3 4 2 2 4 2 3" xfId="2891" xr:uid="{00000000-0005-0000-0000-00003E0B0000}"/>
    <cellStyle name="Millares 3 3 4 2 2 4 3" xfId="2892" xr:uid="{00000000-0005-0000-0000-00003F0B0000}"/>
    <cellStyle name="Millares 3 3 4 2 2 4 3 2" xfId="2893" xr:uid="{00000000-0005-0000-0000-0000400B0000}"/>
    <cellStyle name="Millares 3 3 4 2 2 4 4" xfId="2894" xr:uid="{00000000-0005-0000-0000-0000410B0000}"/>
    <cellStyle name="Millares 3 3 4 2 2 5" xfId="2895" xr:uid="{00000000-0005-0000-0000-0000420B0000}"/>
    <cellStyle name="Millares 3 3 4 2 2 5 2" xfId="2896" xr:uid="{00000000-0005-0000-0000-0000430B0000}"/>
    <cellStyle name="Millares 3 3 4 2 2 5 2 2" xfId="2897" xr:uid="{00000000-0005-0000-0000-0000440B0000}"/>
    <cellStyle name="Millares 3 3 4 2 2 5 3" xfId="2898" xr:uid="{00000000-0005-0000-0000-0000450B0000}"/>
    <cellStyle name="Millares 3 3 4 2 2 6" xfId="2899" xr:uid="{00000000-0005-0000-0000-0000460B0000}"/>
    <cellStyle name="Millares 3 3 4 2 2 6 2" xfId="2900" xr:uid="{00000000-0005-0000-0000-0000470B0000}"/>
    <cellStyle name="Millares 3 3 4 2 2 7" xfId="2901" xr:uid="{00000000-0005-0000-0000-0000480B0000}"/>
    <cellStyle name="Millares 3 3 4 2 3" xfId="2902" xr:uid="{00000000-0005-0000-0000-0000490B0000}"/>
    <cellStyle name="Millares 3 3 4 2 3 2" xfId="2903" xr:uid="{00000000-0005-0000-0000-00004A0B0000}"/>
    <cellStyle name="Millares 3 3 4 2 3 2 2" xfId="2904" xr:uid="{00000000-0005-0000-0000-00004B0B0000}"/>
    <cellStyle name="Millares 3 3 4 2 3 2 2 2" xfId="2905" xr:uid="{00000000-0005-0000-0000-00004C0B0000}"/>
    <cellStyle name="Millares 3 3 4 2 3 2 2 2 2" xfId="2906" xr:uid="{00000000-0005-0000-0000-00004D0B0000}"/>
    <cellStyle name="Millares 3 3 4 2 3 2 2 2 2 2" xfId="2907" xr:uid="{00000000-0005-0000-0000-00004E0B0000}"/>
    <cellStyle name="Millares 3 3 4 2 3 2 2 2 3" xfId="2908" xr:uid="{00000000-0005-0000-0000-00004F0B0000}"/>
    <cellStyle name="Millares 3 3 4 2 3 2 2 3" xfId="2909" xr:uid="{00000000-0005-0000-0000-0000500B0000}"/>
    <cellStyle name="Millares 3 3 4 2 3 2 2 3 2" xfId="2910" xr:uid="{00000000-0005-0000-0000-0000510B0000}"/>
    <cellStyle name="Millares 3 3 4 2 3 2 2 4" xfId="2911" xr:uid="{00000000-0005-0000-0000-0000520B0000}"/>
    <cellStyle name="Millares 3 3 4 2 3 2 3" xfId="2912" xr:uid="{00000000-0005-0000-0000-0000530B0000}"/>
    <cellStyle name="Millares 3 3 4 2 3 2 3 2" xfId="2913" xr:uid="{00000000-0005-0000-0000-0000540B0000}"/>
    <cellStyle name="Millares 3 3 4 2 3 2 3 2 2" xfId="2914" xr:uid="{00000000-0005-0000-0000-0000550B0000}"/>
    <cellStyle name="Millares 3 3 4 2 3 2 3 3" xfId="2915" xr:uid="{00000000-0005-0000-0000-0000560B0000}"/>
    <cellStyle name="Millares 3 3 4 2 3 2 4" xfId="2916" xr:uid="{00000000-0005-0000-0000-0000570B0000}"/>
    <cellStyle name="Millares 3 3 4 2 3 2 4 2" xfId="2917" xr:uid="{00000000-0005-0000-0000-0000580B0000}"/>
    <cellStyle name="Millares 3 3 4 2 3 2 5" xfId="2918" xr:uid="{00000000-0005-0000-0000-0000590B0000}"/>
    <cellStyle name="Millares 3 3 4 2 3 3" xfId="2919" xr:uid="{00000000-0005-0000-0000-00005A0B0000}"/>
    <cellStyle name="Millares 3 3 4 2 3 3 2" xfId="2920" xr:uid="{00000000-0005-0000-0000-00005B0B0000}"/>
    <cellStyle name="Millares 3 3 4 2 3 3 2 2" xfId="2921" xr:uid="{00000000-0005-0000-0000-00005C0B0000}"/>
    <cellStyle name="Millares 3 3 4 2 3 3 2 2 2" xfId="2922" xr:uid="{00000000-0005-0000-0000-00005D0B0000}"/>
    <cellStyle name="Millares 3 3 4 2 3 3 2 3" xfId="2923" xr:uid="{00000000-0005-0000-0000-00005E0B0000}"/>
    <cellStyle name="Millares 3 3 4 2 3 3 3" xfId="2924" xr:uid="{00000000-0005-0000-0000-00005F0B0000}"/>
    <cellStyle name="Millares 3 3 4 2 3 3 3 2" xfId="2925" xr:uid="{00000000-0005-0000-0000-0000600B0000}"/>
    <cellStyle name="Millares 3 3 4 2 3 3 4" xfId="2926" xr:uid="{00000000-0005-0000-0000-0000610B0000}"/>
    <cellStyle name="Millares 3 3 4 2 3 4" xfId="2927" xr:uid="{00000000-0005-0000-0000-0000620B0000}"/>
    <cellStyle name="Millares 3 3 4 2 3 4 2" xfId="2928" xr:uid="{00000000-0005-0000-0000-0000630B0000}"/>
    <cellStyle name="Millares 3 3 4 2 3 4 2 2" xfId="2929" xr:uid="{00000000-0005-0000-0000-0000640B0000}"/>
    <cellStyle name="Millares 3 3 4 2 3 4 3" xfId="2930" xr:uid="{00000000-0005-0000-0000-0000650B0000}"/>
    <cellStyle name="Millares 3 3 4 2 3 5" xfId="2931" xr:uid="{00000000-0005-0000-0000-0000660B0000}"/>
    <cellStyle name="Millares 3 3 4 2 3 5 2" xfId="2932" xr:uid="{00000000-0005-0000-0000-0000670B0000}"/>
    <cellStyle name="Millares 3 3 4 2 3 6" xfId="2933" xr:uid="{00000000-0005-0000-0000-0000680B0000}"/>
    <cellStyle name="Millares 3 3 4 2 4" xfId="2934" xr:uid="{00000000-0005-0000-0000-0000690B0000}"/>
    <cellStyle name="Millares 3 3 4 2 4 2" xfId="2935" xr:uid="{00000000-0005-0000-0000-00006A0B0000}"/>
    <cellStyle name="Millares 3 3 4 2 4 2 2" xfId="2936" xr:uid="{00000000-0005-0000-0000-00006B0B0000}"/>
    <cellStyle name="Millares 3 3 4 2 4 2 2 2" xfId="2937" xr:uid="{00000000-0005-0000-0000-00006C0B0000}"/>
    <cellStyle name="Millares 3 3 4 2 4 2 2 2 2" xfId="2938" xr:uid="{00000000-0005-0000-0000-00006D0B0000}"/>
    <cellStyle name="Millares 3 3 4 2 4 2 2 3" xfId="2939" xr:uid="{00000000-0005-0000-0000-00006E0B0000}"/>
    <cellStyle name="Millares 3 3 4 2 4 2 3" xfId="2940" xr:uid="{00000000-0005-0000-0000-00006F0B0000}"/>
    <cellStyle name="Millares 3 3 4 2 4 2 3 2" xfId="2941" xr:uid="{00000000-0005-0000-0000-0000700B0000}"/>
    <cellStyle name="Millares 3 3 4 2 4 2 4" xfId="2942" xr:uid="{00000000-0005-0000-0000-0000710B0000}"/>
    <cellStyle name="Millares 3 3 4 2 4 3" xfId="2943" xr:uid="{00000000-0005-0000-0000-0000720B0000}"/>
    <cellStyle name="Millares 3 3 4 2 4 3 2" xfId="2944" xr:uid="{00000000-0005-0000-0000-0000730B0000}"/>
    <cellStyle name="Millares 3 3 4 2 4 3 2 2" xfId="2945" xr:uid="{00000000-0005-0000-0000-0000740B0000}"/>
    <cellStyle name="Millares 3 3 4 2 4 3 3" xfId="2946" xr:uid="{00000000-0005-0000-0000-0000750B0000}"/>
    <cellStyle name="Millares 3 3 4 2 4 4" xfId="2947" xr:uid="{00000000-0005-0000-0000-0000760B0000}"/>
    <cellStyle name="Millares 3 3 4 2 4 4 2" xfId="2948" xr:uid="{00000000-0005-0000-0000-0000770B0000}"/>
    <cellStyle name="Millares 3 3 4 2 4 5" xfId="2949" xr:uid="{00000000-0005-0000-0000-0000780B0000}"/>
    <cellStyle name="Millares 3 3 4 2 5" xfId="2950" xr:uid="{00000000-0005-0000-0000-0000790B0000}"/>
    <cellStyle name="Millares 3 3 4 2 5 2" xfId="2951" xr:uid="{00000000-0005-0000-0000-00007A0B0000}"/>
    <cellStyle name="Millares 3 3 4 2 5 2 2" xfId="2952" xr:uid="{00000000-0005-0000-0000-00007B0B0000}"/>
    <cellStyle name="Millares 3 3 4 2 5 2 2 2" xfId="2953" xr:uid="{00000000-0005-0000-0000-00007C0B0000}"/>
    <cellStyle name="Millares 3 3 4 2 5 2 3" xfId="2954" xr:uid="{00000000-0005-0000-0000-00007D0B0000}"/>
    <cellStyle name="Millares 3 3 4 2 5 3" xfId="2955" xr:uid="{00000000-0005-0000-0000-00007E0B0000}"/>
    <cellStyle name="Millares 3 3 4 2 5 3 2" xfId="2956" xr:uid="{00000000-0005-0000-0000-00007F0B0000}"/>
    <cellStyle name="Millares 3 3 4 2 5 4" xfId="2957" xr:uid="{00000000-0005-0000-0000-0000800B0000}"/>
    <cellStyle name="Millares 3 3 4 2 6" xfId="2958" xr:uid="{00000000-0005-0000-0000-0000810B0000}"/>
    <cellStyle name="Millares 3 3 4 2 6 2" xfId="2959" xr:uid="{00000000-0005-0000-0000-0000820B0000}"/>
    <cellStyle name="Millares 3 3 4 2 6 2 2" xfId="2960" xr:uid="{00000000-0005-0000-0000-0000830B0000}"/>
    <cellStyle name="Millares 3 3 4 2 6 3" xfId="2961" xr:uid="{00000000-0005-0000-0000-0000840B0000}"/>
    <cellStyle name="Millares 3 3 4 2 7" xfId="2962" xr:uid="{00000000-0005-0000-0000-0000850B0000}"/>
    <cellStyle name="Millares 3 3 4 2 7 2" xfId="2963" xr:uid="{00000000-0005-0000-0000-0000860B0000}"/>
    <cellStyle name="Millares 3 3 4 2 8" xfId="2964" xr:uid="{00000000-0005-0000-0000-0000870B0000}"/>
    <cellStyle name="Millares 3 3 4 3" xfId="2965" xr:uid="{00000000-0005-0000-0000-0000880B0000}"/>
    <cellStyle name="Millares 3 3 4 3 2" xfId="2966" xr:uid="{00000000-0005-0000-0000-0000890B0000}"/>
    <cellStyle name="Millares 3 3 4 3 2 2" xfId="2967" xr:uid="{00000000-0005-0000-0000-00008A0B0000}"/>
    <cellStyle name="Millares 3 3 4 3 2 2 2" xfId="2968" xr:uid="{00000000-0005-0000-0000-00008B0B0000}"/>
    <cellStyle name="Millares 3 3 4 3 2 2 2 2" xfId="2969" xr:uid="{00000000-0005-0000-0000-00008C0B0000}"/>
    <cellStyle name="Millares 3 3 4 3 2 2 2 2 2" xfId="2970" xr:uid="{00000000-0005-0000-0000-00008D0B0000}"/>
    <cellStyle name="Millares 3 3 4 3 2 2 2 2 2 2" xfId="2971" xr:uid="{00000000-0005-0000-0000-00008E0B0000}"/>
    <cellStyle name="Millares 3 3 4 3 2 2 2 2 3" xfId="2972" xr:uid="{00000000-0005-0000-0000-00008F0B0000}"/>
    <cellStyle name="Millares 3 3 4 3 2 2 2 3" xfId="2973" xr:uid="{00000000-0005-0000-0000-0000900B0000}"/>
    <cellStyle name="Millares 3 3 4 3 2 2 2 3 2" xfId="2974" xr:uid="{00000000-0005-0000-0000-0000910B0000}"/>
    <cellStyle name="Millares 3 3 4 3 2 2 2 4" xfId="2975" xr:uid="{00000000-0005-0000-0000-0000920B0000}"/>
    <cellStyle name="Millares 3 3 4 3 2 2 3" xfId="2976" xr:uid="{00000000-0005-0000-0000-0000930B0000}"/>
    <cellStyle name="Millares 3 3 4 3 2 2 3 2" xfId="2977" xr:uid="{00000000-0005-0000-0000-0000940B0000}"/>
    <cellStyle name="Millares 3 3 4 3 2 2 3 2 2" xfId="2978" xr:uid="{00000000-0005-0000-0000-0000950B0000}"/>
    <cellStyle name="Millares 3 3 4 3 2 2 3 3" xfId="2979" xr:uid="{00000000-0005-0000-0000-0000960B0000}"/>
    <cellStyle name="Millares 3 3 4 3 2 2 4" xfId="2980" xr:uid="{00000000-0005-0000-0000-0000970B0000}"/>
    <cellStyle name="Millares 3 3 4 3 2 2 4 2" xfId="2981" xr:uid="{00000000-0005-0000-0000-0000980B0000}"/>
    <cellStyle name="Millares 3 3 4 3 2 2 5" xfId="2982" xr:uid="{00000000-0005-0000-0000-0000990B0000}"/>
    <cellStyle name="Millares 3 3 4 3 2 3" xfId="2983" xr:uid="{00000000-0005-0000-0000-00009A0B0000}"/>
    <cellStyle name="Millares 3 3 4 3 2 3 2" xfId="2984" xr:uid="{00000000-0005-0000-0000-00009B0B0000}"/>
    <cellStyle name="Millares 3 3 4 3 2 3 2 2" xfId="2985" xr:uid="{00000000-0005-0000-0000-00009C0B0000}"/>
    <cellStyle name="Millares 3 3 4 3 2 3 2 2 2" xfId="2986" xr:uid="{00000000-0005-0000-0000-00009D0B0000}"/>
    <cellStyle name="Millares 3 3 4 3 2 3 2 3" xfId="2987" xr:uid="{00000000-0005-0000-0000-00009E0B0000}"/>
    <cellStyle name="Millares 3 3 4 3 2 3 3" xfId="2988" xr:uid="{00000000-0005-0000-0000-00009F0B0000}"/>
    <cellStyle name="Millares 3 3 4 3 2 3 3 2" xfId="2989" xr:uid="{00000000-0005-0000-0000-0000A00B0000}"/>
    <cellStyle name="Millares 3 3 4 3 2 3 4" xfId="2990" xr:uid="{00000000-0005-0000-0000-0000A10B0000}"/>
    <cellStyle name="Millares 3 3 4 3 2 4" xfId="2991" xr:uid="{00000000-0005-0000-0000-0000A20B0000}"/>
    <cellStyle name="Millares 3 3 4 3 2 4 2" xfId="2992" xr:uid="{00000000-0005-0000-0000-0000A30B0000}"/>
    <cellStyle name="Millares 3 3 4 3 2 4 2 2" xfId="2993" xr:uid="{00000000-0005-0000-0000-0000A40B0000}"/>
    <cellStyle name="Millares 3 3 4 3 2 4 3" xfId="2994" xr:uid="{00000000-0005-0000-0000-0000A50B0000}"/>
    <cellStyle name="Millares 3 3 4 3 2 5" xfId="2995" xr:uid="{00000000-0005-0000-0000-0000A60B0000}"/>
    <cellStyle name="Millares 3 3 4 3 2 5 2" xfId="2996" xr:uid="{00000000-0005-0000-0000-0000A70B0000}"/>
    <cellStyle name="Millares 3 3 4 3 2 6" xfId="2997" xr:uid="{00000000-0005-0000-0000-0000A80B0000}"/>
    <cellStyle name="Millares 3 3 4 3 3" xfId="2998" xr:uid="{00000000-0005-0000-0000-0000A90B0000}"/>
    <cellStyle name="Millares 3 3 4 3 3 2" xfId="2999" xr:uid="{00000000-0005-0000-0000-0000AA0B0000}"/>
    <cellStyle name="Millares 3 3 4 3 3 2 2" xfId="3000" xr:uid="{00000000-0005-0000-0000-0000AB0B0000}"/>
    <cellStyle name="Millares 3 3 4 3 3 2 2 2" xfId="3001" xr:uid="{00000000-0005-0000-0000-0000AC0B0000}"/>
    <cellStyle name="Millares 3 3 4 3 3 2 2 2 2" xfId="3002" xr:uid="{00000000-0005-0000-0000-0000AD0B0000}"/>
    <cellStyle name="Millares 3 3 4 3 3 2 2 3" xfId="3003" xr:uid="{00000000-0005-0000-0000-0000AE0B0000}"/>
    <cellStyle name="Millares 3 3 4 3 3 2 3" xfId="3004" xr:uid="{00000000-0005-0000-0000-0000AF0B0000}"/>
    <cellStyle name="Millares 3 3 4 3 3 2 3 2" xfId="3005" xr:uid="{00000000-0005-0000-0000-0000B00B0000}"/>
    <cellStyle name="Millares 3 3 4 3 3 2 4" xfId="3006" xr:uid="{00000000-0005-0000-0000-0000B10B0000}"/>
    <cellStyle name="Millares 3 3 4 3 3 3" xfId="3007" xr:uid="{00000000-0005-0000-0000-0000B20B0000}"/>
    <cellStyle name="Millares 3 3 4 3 3 3 2" xfId="3008" xr:uid="{00000000-0005-0000-0000-0000B30B0000}"/>
    <cellStyle name="Millares 3 3 4 3 3 3 2 2" xfId="3009" xr:uid="{00000000-0005-0000-0000-0000B40B0000}"/>
    <cellStyle name="Millares 3 3 4 3 3 3 3" xfId="3010" xr:uid="{00000000-0005-0000-0000-0000B50B0000}"/>
    <cellStyle name="Millares 3 3 4 3 3 4" xfId="3011" xr:uid="{00000000-0005-0000-0000-0000B60B0000}"/>
    <cellStyle name="Millares 3 3 4 3 3 4 2" xfId="3012" xr:uid="{00000000-0005-0000-0000-0000B70B0000}"/>
    <cellStyle name="Millares 3 3 4 3 3 5" xfId="3013" xr:uid="{00000000-0005-0000-0000-0000B80B0000}"/>
    <cellStyle name="Millares 3 3 4 3 4" xfId="3014" xr:uid="{00000000-0005-0000-0000-0000B90B0000}"/>
    <cellStyle name="Millares 3 3 4 3 4 2" xfId="3015" xr:uid="{00000000-0005-0000-0000-0000BA0B0000}"/>
    <cellStyle name="Millares 3 3 4 3 4 2 2" xfId="3016" xr:uid="{00000000-0005-0000-0000-0000BB0B0000}"/>
    <cellStyle name="Millares 3 3 4 3 4 2 2 2" xfId="3017" xr:uid="{00000000-0005-0000-0000-0000BC0B0000}"/>
    <cellStyle name="Millares 3 3 4 3 4 2 3" xfId="3018" xr:uid="{00000000-0005-0000-0000-0000BD0B0000}"/>
    <cellStyle name="Millares 3 3 4 3 4 3" xfId="3019" xr:uid="{00000000-0005-0000-0000-0000BE0B0000}"/>
    <cellStyle name="Millares 3 3 4 3 4 3 2" xfId="3020" xr:uid="{00000000-0005-0000-0000-0000BF0B0000}"/>
    <cellStyle name="Millares 3 3 4 3 4 4" xfId="3021" xr:uid="{00000000-0005-0000-0000-0000C00B0000}"/>
    <cellStyle name="Millares 3 3 4 3 5" xfId="3022" xr:uid="{00000000-0005-0000-0000-0000C10B0000}"/>
    <cellStyle name="Millares 3 3 4 3 5 2" xfId="3023" xr:uid="{00000000-0005-0000-0000-0000C20B0000}"/>
    <cellStyle name="Millares 3 3 4 3 5 2 2" xfId="3024" xr:uid="{00000000-0005-0000-0000-0000C30B0000}"/>
    <cellStyle name="Millares 3 3 4 3 5 3" xfId="3025" xr:uid="{00000000-0005-0000-0000-0000C40B0000}"/>
    <cellStyle name="Millares 3 3 4 3 6" xfId="3026" xr:uid="{00000000-0005-0000-0000-0000C50B0000}"/>
    <cellStyle name="Millares 3 3 4 3 6 2" xfId="3027" xr:uid="{00000000-0005-0000-0000-0000C60B0000}"/>
    <cellStyle name="Millares 3 3 4 3 7" xfId="3028" xr:uid="{00000000-0005-0000-0000-0000C70B0000}"/>
    <cellStyle name="Millares 3 3 4 4" xfId="3029" xr:uid="{00000000-0005-0000-0000-0000C80B0000}"/>
    <cellStyle name="Millares 3 3 4 4 2" xfId="3030" xr:uid="{00000000-0005-0000-0000-0000C90B0000}"/>
    <cellStyle name="Millares 3 3 4 4 2 2" xfId="3031" xr:uid="{00000000-0005-0000-0000-0000CA0B0000}"/>
    <cellStyle name="Millares 3 3 4 4 2 2 2" xfId="3032" xr:uid="{00000000-0005-0000-0000-0000CB0B0000}"/>
    <cellStyle name="Millares 3 3 4 4 2 2 2 2" xfId="3033" xr:uid="{00000000-0005-0000-0000-0000CC0B0000}"/>
    <cellStyle name="Millares 3 3 4 4 2 2 2 2 2" xfId="3034" xr:uid="{00000000-0005-0000-0000-0000CD0B0000}"/>
    <cellStyle name="Millares 3 3 4 4 2 2 2 3" xfId="3035" xr:uid="{00000000-0005-0000-0000-0000CE0B0000}"/>
    <cellStyle name="Millares 3 3 4 4 2 2 3" xfId="3036" xr:uid="{00000000-0005-0000-0000-0000CF0B0000}"/>
    <cellStyle name="Millares 3 3 4 4 2 2 3 2" xfId="3037" xr:uid="{00000000-0005-0000-0000-0000D00B0000}"/>
    <cellStyle name="Millares 3 3 4 4 2 2 4" xfId="3038" xr:uid="{00000000-0005-0000-0000-0000D10B0000}"/>
    <cellStyle name="Millares 3 3 4 4 2 3" xfId="3039" xr:uid="{00000000-0005-0000-0000-0000D20B0000}"/>
    <cellStyle name="Millares 3 3 4 4 2 3 2" xfId="3040" xr:uid="{00000000-0005-0000-0000-0000D30B0000}"/>
    <cellStyle name="Millares 3 3 4 4 2 3 2 2" xfId="3041" xr:uid="{00000000-0005-0000-0000-0000D40B0000}"/>
    <cellStyle name="Millares 3 3 4 4 2 3 3" xfId="3042" xr:uid="{00000000-0005-0000-0000-0000D50B0000}"/>
    <cellStyle name="Millares 3 3 4 4 2 4" xfId="3043" xr:uid="{00000000-0005-0000-0000-0000D60B0000}"/>
    <cellStyle name="Millares 3 3 4 4 2 4 2" xfId="3044" xr:uid="{00000000-0005-0000-0000-0000D70B0000}"/>
    <cellStyle name="Millares 3 3 4 4 2 5" xfId="3045" xr:uid="{00000000-0005-0000-0000-0000D80B0000}"/>
    <cellStyle name="Millares 3 3 4 4 3" xfId="3046" xr:uid="{00000000-0005-0000-0000-0000D90B0000}"/>
    <cellStyle name="Millares 3 3 4 4 3 2" xfId="3047" xr:uid="{00000000-0005-0000-0000-0000DA0B0000}"/>
    <cellStyle name="Millares 3 3 4 4 3 2 2" xfId="3048" xr:uid="{00000000-0005-0000-0000-0000DB0B0000}"/>
    <cellStyle name="Millares 3 3 4 4 3 2 2 2" xfId="3049" xr:uid="{00000000-0005-0000-0000-0000DC0B0000}"/>
    <cellStyle name="Millares 3 3 4 4 3 2 3" xfId="3050" xr:uid="{00000000-0005-0000-0000-0000DD0B0000}"/>
    <cellStyle name="Millares 3 3 4 4 3 3" xfId="3051" xr:uid="{00000000-0005-0000-0000-0000DE0B0000}"/>
    <cellStyle name="Millares 3 3 4 4 3 3 2" xfId="3052" xr:uid="{00000000-0005-0000-0000-0000DF0B0000}"/>
    <cellStyle name="Millares 3 3 4 4 3 4" xfId="3053" xr:uid="{00000000-0005-0000-0000-0000E00B0000}"/>
    <cellStyle name="Millares 3 3 4 4 4" xfId="3054" xr:uid="{00000000-0005-0000-0000-0000E10B0000}"/>
    <cellStyle name="Millares 3 3 4 4 4 2" xfId="3055" xr:uid="{00000000-0005-0000-0000-0000E20B0000}"/>
    <cellStyle name="Millares 3 3 4 4 4 2 2" xfId="3056" xr:uid="{00000000-0005-0000-0000-0000E30B0000}"/>
    <cellStyle name="Millares 3 3 4 4 4 3" xfId="3057" xr:uid="{00000000-0005-0000-0000-0000E40B0000}"/>
    <cellStyle name="Millares 3 3 4 4 5" xfId="3058" xr:uid="{00000000-0005-0000-0000-0000E50B0000}"/>
    <cellStyle name="Millares 3 3 4 4 5 2" xfId="3059" xr:uid="{00000000-0005-0000-0000-0000E60B0000}"/>
    <cellStyle name="Millares 3 3 4 4 6" xfId="3060" xr:uid="{00000000-0005-0000-0000-0000E70B0000}"/>
    <cellStyle name="Millares 3 3 4 5" xfId="3061" xr:uid="{00000000-0005-0000-0000-0000E80B0000}"/>
    <cellStyle name="Millares 3 3 4 5 2" xfId="3062" xr:uid="{00000000-0005-0000-0000-0000E90B0000}"/>
    <cellStyle name="Millares 3 3 4 5 2 2" xfId="3063" xr:uid="{00000000-0005-0000-0000-0000EA0B0000}"/>
    <cellStyle name="Millares 3 3 4 5 2 2 2" xfId="3064" xr:uid="{00000000-0005-0000-0000-0000EB0B0000}"/>
    <cellStyle name="Millares 3 3 4 5 2 2 2 2" xfId="3065" xr:uid="{00000000-0005-0000-0000-0000EC0B0000}"/>
    <cellStyle name="Millares 3 3 4 5 2 2 3" xfId="3066" xr:uid="{00000000-0005-0000-0000-0000ED0B0000}"/>
    <cellStyle name="Millares 3 3 4 5 2 3" xfId="3067" xr:uid="{00000000-0005-0000-0000-0000EE0B0000}"/>
    <cellStyle name="Millares 3 3 4 5 2 3 2" xfId="3068" xr:uid="{00000000-0005-0000-0000-0000EF0B0000}"/>
    <cellStyle name="Millares 3 3 4 5 2 4" xfId="3069" xr:uid="{00000000-0005-0000-0000-0000F00B0000}"/>
    <cellStyle name="Millares 3 3 4 5 3" xfId="3070" xr:uid="{00000000-0005-0000-0000-0000F10B0000}"/>
    <cellStyle name="Millares 3 3 4 5 3 2" xfId="3071" xr:uid="{00000000-0005-0000-0000-0000F20B0000}"/>
    <cellStyle name="Millares 3 3 4 5 3 2 2" xfId="3072" xr:uid="{00000000-0005-0000-0000-0000F30B0000}"/>
    <cellStyle name="Millares 3 3 4 5 3 3" xfId="3073" xr:uid="{00000000-0005-0000-0000-0000F40B0000}"/>
    <cellStyle name="Millares 3 3 4 5 4" xfId="3074" xr:uid="{00000000-0005-0000-0000-0000F50B0000}"/>
    <cellStyle name="Millares 3 3 4 5 4 2" xfId="3075" xr:uid="{00000000-0005-0000-0000-0000F60B0000}"/>
    <cellStyle name="Millares 3 3 4 5 5" xfId="3076" xr:uid="{00000000-0005-0000-0000-0000F70B0000}"/>
    <cellStyle name="Millares 3 3 4 6" xfId="3077" xr:uid="{00000000-0005-0000-0000-0000F80B0000}"/>
    <cellStyle name="Millares 3 3 4 6 2" xfId="3078" xr:uid="{00000000-0005-0000-0000-0000F90B0000}"/>
    <cellStyle name="Millares 3 3 4 6 2 2" xfId="3079" xr:uid="{00000000-0005-0000-0000-0000FA0B0000}"/>
    <cellStyle name="Millares 3 3 4 6 2 2 2" xfId="3080" xr:uid="{00000000-0005-0000-0000-0000FB0B0000}"/>
    <cellStyle name="Millares 3 3 4 6 2 3" xfId="3081" xr:uid="{00000000-0005-0000-0000-0000FC0B0000}"/>
    <cellStyle name="Millares 3 3 4 6 3" xfId="3082" xr:uid="{00000000-0005-0000-0000-0000FD0B0000}"/>
    <cellStyle name="Millares 3 3 4 6 3 2" xfId="3083" xr:uid="{00000000-0005-0000-0000-0000FE0B0000}"/>
    <cellStyle name="Millares 3 3 4 6 4" xfId="3084" xr:uid="{00000000-0005-0000-0000-0000FF0B0000}"/>
    <cellStyle name="Millares 3 3 4 7" xfId="3085" xr:uid="{00000000-0005-0000-0000-0000000C0000}"/>
    <cellStyle name="Millares 3 3 4 7 2" xfId="3086" xr:uid="{00000000-0005-0000-0000-0000010C0000}"/>
    <cellStyle name="Millares 3 3 4 7 2 2" xfId="3087" xr:uid="{00000000-0005-0000-0000-0000020C0000}"/>
    <cellStyle name="Millares 3 3 4 7 3" xfId="3088" xr:uid="{00000000-0005-0000-0000-0000030C0000}"/>
    <cellStyle name="Millares 3 3 4 8" xfId="3089" xr:uid="{00000000-0005-0000-0000-0000040C0000}"/>
    <cellStyle name="Millares 3 3 4 8 2" xfId="3090" xr:uid="{00000000-0005-0000-0000-0000050C0000}"/>
    <cellStyle name="Millares 3 3 4 9" xfId="3091" xr:uid="{00000000-0005-0000-0000-0000060C0000}"/>
    <cellStyle name="Millares 3 3 5" xfId="3092" xr:uid="{00000000-0005-0000-0000-0000070C0000}"/>
    <cellStyle name="Millares 3 3 5 2" xfId="3093" xr:uid="{00000000-0005-0000-0000-0000080C0000}"/>
    <cellStyle name="Millares 3 3 5 2 2" xfId="3094" xr:uid="{00000000-0005-0000-0000-0000090C0000}"/>
    <cellStyle name="Millares 3 3 5 2 2 2" xfId="3095" xr:uid="{00000000-0005-0000-0000-00000A0C0000}"/>
    <cellStyle name="Millares 3 3 5 2 2 2 2" xfId="3096" xr:uid="{00000000-0005-0000-0000-00000B0C0000}"/>
    <cellStyle name="Millares 3 3 5 2 2 2 2 2" xfId="3097" xr:uid="{00000000-0005-0000-0000-00000C0C0000}"/>
    <cellStyle name="Millares 3 3 5 2 2 2 2 2 2" xfId="3098" xr:uid="{00000000-0005-0000-0000-00000D0C0000}"/>
    <cellStyle name="Millares 3 3 5 2 2 2 2 2 2 2" xfId="3099" xr:uid="{00000000-0005-0000-0000-00000E0C0000}"/>
    <cellStyle name="Millares 3 3 5 2 2 2 2 2 3" xfId="3100" xr:uid="{00000000-0005-0000-0000-00000F0C0000}"/>
    <cellStyle name="Millares 3 3 5 2 2 2 2 3" xfId="3101" xr:uid="{00000000-0005-0000-0000-0000100C0000}"/>
    <cellStyle name="Millares 3 3 5 2 2 2 2 3 2" xfId="3102" xr:uid="{00000000-0005-0000-0000-0000110C0000}"/>
    <cellStyle name="Millares 3 3 5 2 2 2 2 4" xfId="3103" xr:uid="{00000000-0005-0000-0000-0000120C0000}"/>
    <cellStyle name="Millares 3 3 5 2 2 2 3" xfId="3104" xr:uid="{00000000-0005-0000-0000-0000130C0000}"/>
    <cellStyle name="Millares 3 3 5 2 2 2 3 2" xfId="3105" xr:uid="{00000000-0005-0000-0000-0000140C0000}"/>
    <cellStyle name="Millares 3 3 5 2 2 2 3 2 2" xfId="3106" xr:uid="{00000000-0005-0000-0000-0000150C0000}"/>
    <cellStyle name="Millares 3 3 5 2 2 2 3 3" xfId="3107" xr:uid="{00000000-0005-0000-0000-0000160C0000}"/>
    <cellStyle name="Millares 3 3 5 2 2 2 4" xfId="3108" xr:uid="{00000000-0005-0000-0000-0000170C0000}"/>
    <cellStyle name="Millares 3 3 5 2 2 2 4 2" xfId="3109" xr:uid="{00000000-0005-0000-0000-0000180C0000}"/>
    <cellStyle name="Millares 3 3 5 2 2 2 5" xfId="3110" xr:uid="{00000000-0005-0000-0000-0000190C0000}"/>
    <cellStyle name="Millares 3 3 5 2 2 3" xfId="3111" xr:uid="{00000000-0005-0000-0000-00001A0C0000}"/>
    <cellStyle name="Millares 3 3 5 2 2 3 2" xfId="3112" xr:uid="{00000000-0005-0000-0000-00001B0C0000}"/>
    <cellStyle name="Millares 3 3 5 2 2 3 2 2" xfId="3113" xr:uid="{00000000-0005-0000-0000-00001C0C0000}"/>
    <cellStyle name="Millares 3 3 5 2 2 3 2 2 2" xfId="3114" xr:uid="{00000000-0005-0000-0000-00001D0C0000}"/>
    <cellStyle name="Millares 3 3 5 2 2 3 2 3" xfId="3115" xr:uid="{00000000-0005-0000-0000-00001E0C0000}"/>
    <cellStyle name="Millares 3 3 5 2 2 3 3" xfId="3116" xr:uid="{00000000-0005-0000-0000-00001F0C0000}"/>
    <cellStyle name="Millares 3 3 5 2 2 3 3 2" xfId="3117" xr:uid="{00000000-0005-0000-0000-0000200C0000}"/>
    <cellStyle name="Millares 3 3 5 2 2 3 4" xfId="3118" xr:uid="{00000000-0005-0000-0000-0000210C0000}"/>
    <cellStyle name="Millares 3 3 5 2 2 4" xfId="3119" xr:uid="{00000000-0005-0000-0000-0000220C0000}"/>
    <cellStyle name="Millares 3 3 5 2 2 4 2" xfId="3120" xr:uid="{00000000-0005-0000-0000-0000230C0000}"/>
    <cellStyle name="Millares 3 3 5 2 2 4 2 2" xfId="3121" xr:uid="{00000000-0005-0000-0000-0000240C0000}"/>
    <cellStyle name="Millares 3 3 5 2 2 4 3" xfId="3122" xr:uid="{00000000-0005-0000-0000-0000250C0000}"/>
    <cellStyle name="Millares 3 3 5 2 2 5" xfId="3123" xr:uid="{00000000-0005-0000-0000-0000260C0000}"/>
    <cellStyle name="Millares 3 3 5 2 2 5 2" xfId="3124" xr:uid="{00000000-0005-0000-0000-0000270C0000}"/>
    <cellStyle name="Millares 3 3 5 2 2 6" xfId="3125" xr:uid="{00000000-0005-0000-0000-0000280C0000}"/>
    <cellStyle name="Millares 3 3 5 2 3" xfId="3126" xr:uid="{00000000-0005-0000-0000-0000290C0000}"/>
    <cellStyle name="Millares 3 3 5 2 3 2" xfId="3127" xr:uid="{00000000-0005-0000-0000-00002A0C0000}"/>
    <cellStyle name="Millares 3 3 5 2 3 2 2" xfId="3128" xr:uid="{00000000-0005-0000-0000-00002B0C0000}"/>
    <cellStyle name="Millares 3 3 5 2 3 2 2 2" xfId="3129" xr:uid="{00000000-0005-0000-0000-00002C0C0000}"/>
    <cellStyle name="Millares 3 3 5 2 3 2 2 2 2" xfId="3130" xr:uid="{00000000-0005-0000-0000-00002D0C0000}"/>
    <cellStyle name="Millares 3 3 5 2 3 2 2 3" xfId="3131" xr:uid="{00000000-0005-0000-0000-00002E0C0000}"/>
    <cellStyle name="Millares 3 3 5 2 3 2 3" xfId="3132" xr:uid="{00000000-0005-0000-0000-00002F0C0000}"/>
    <cellStyle name="Millares 3 3 5 2 3 2 3 2" xfId="3133" xr:uid="{00000000-0005-0000-0000-0000300C0000}"/>
    <cellStyle name="Millares 3 3 5 2 3 2 4" xfId="3134" xr:uid="{00000000-0005-0000-0000-0000310C0000}"/>
    <cellStyle name="Millares 3 3 5 2 3 3" xfId="3135" xr:uid="{00000000-0005-0000-0000-0000320C0000}"/>
    <cellStyle name="Millares 3 3 5 2 3 3 2" xfId="3136" xr:uid="{00000000-0005-0000-0000-0000330C0000}"/>
    <cellStyle name="Millares 3 3 5 2 3 3 2 2" xfId="3137" xr:uid="{00000000-0005-0000-0000-0000340C0000}"/>
    <cellStyle name="Millares 3 3 5 2 3 3 3" xfId="3138" xr:uid="{00000000-0005-0000-0000-0000350C0000}"/>
    <cellStyle name="Millares 3 3 5 2 3 4" xfId="3139" xr:uid="{00000000-0005-0000-0000-0000360C0000}"/>
    <cellStyle name="Millares 3 3 5 2 3 4 2" xfId="3140" xr:uid="{00000000-0005-0000-0000-0000370C0000}"/>
    <cellStyle name="Millares 3 3 5 2 3 5" xfId="3141" xr:uid="{00000000-0005-0000-0000-0000380C0000}"/>
    <cellStyle name="Millares 3 3 5 2 4" xfId="3142" xr:uid="{00000000-0005-0000-0000-0000390C0000}"/>
    <cellStyle name="Millares 3 3 5 2 4 2" xfId="3143" xr:uid="{00000000-0005-0000-0000-00003A0C0000}"/>
    <cellStyle name="Millares 3 3 5 2 4 2 2" xfId="3144" xr:uid="{00000000-0005-0000-0000-00003B0C0000}"/>
    <cellStyle name="Millares 3 3 5 2 4 2 2 2" xfId="3145" xr:uid="{00000000-0005-0000-0000-00003C0C0000}"/>
    <cellStyle name="Millares 3 3 5 2 4 2 3" xfId="3146" xr:uid="{00000000-0005-0000-0000-00003D0C0000}"/>
    <cellStyle name="Millares 3 3 5 2 4 3" xfId="3147" xr:uid="{00000000-0005-0000-0000-00003E0C0000}"/>
    <cellStyle name="Millares 3 3 5 2 4 3 2" xfId="3148" xr:uid="{00000000-0005-0000-0000-00003F0C0000}"/>
    <cellStyle name="Millares 3 3 5 2 4 4" xfId="3149" xr:uid="{00000000-0005-0000-0000-0000400C0000}"/>
    <cellStyle name="Millares 3 3 5 2 5" xfId="3150" xr:uid="{00000000-0005-0000-0000-0000410C0000}"/>
    <cellStyle name="Millares 3 3 5 2 5 2" xfId="3151" xr:uid="{00000000-0005-0000-0000-0000420C0000}"/>
    <cellStyle name="Millares 3 3 5 2 5 2 2" xfId="3152" xr:uid="{00000000-0005-0000-0000-0000430C0000}"/>
    <cellStyle name="Millares 3 3 5 2 5 3" xfId="3153" xr:uid="{00000000-0005-0000-0000-0000440C0000}"/>
    <cellStyle name="Millares 3 3 5 2 6" xfId="3154" xr:uid="{00000000-0005-0000-0000-0000450C0000}"/>
    <cellStyle name="Millares 3 3 5 2 6 2" xfId="3155" xr:uid="{00000000-0005-0000-0000-0000460C0000}"/>
    <cellStyle name="Millares 3 3 5 2 7" xfId="3156" xr:uid="{00000000-0005-0000-0000-0000470C0000}"/>
    <cellStyle name="Millares 3 3 5 3" xfId="3157" xr:uid="{00000000-0005-0000-0000-0000480C0000}"/>
    <cellStyle name="Millares 3 3 5 3 2" xfId="3158" xr:uid="{00000000-0005-0000-0000-0000490C0000}"/>
    <cellStyle name="Millares 3 3 5 3 2 2" xfId="3159" xr:uid="{00000000-0005-0000-0000-00004A0C0000}"/>
    <cellStyle name="Millares 3 3 5 3 2 2 2" xfId="3160" xr:uid="{00000000-0005-0000-0000-00004B0C0000}"/>
    <cellStyle name="Millares 3 3 5 3 2 2 2 2" xfId="3161" xr:uid="{00000000-0005-0000-0000-00004C0C0000}"/>
    <cellStyle name="Millares 3 3 5 3 2 2 2 2 2" xfId="3162" xr:uid="{00000000-0005-0000-0000-00004D0C0000}"/>
    <cellStyle name="Millares 3 3 5 3 2 2 2 3" xfId="3163" xr:uid="{00000000-0005-0000-0000-00004E0C0000}"/>
    <cellStyle name="Millares 3 3 5 3 2 2 3" xfId="3164" xr:uid="{00000000-0005-0000-0000-00004F0C0000}"/>
    <cellStyle name="Millares 3 3 5 3 2 2 3 2" xfId="3165" xr:uid="{00000000-0005-0000-0000-0000500C0000}"/>
    <cellStyle name="Millares 3 3 5 3 2 2 4" xfId="3166" xr:uid="{00000000-0005-0000-0000-0000510C0000}"/>
    <cellStyle name="Millares 3 3 5 3 2 3" xfId="3167" xr:uid="{00000000-0005-0000-0000-0000520C0000}"/>
    <cellStyle name="Millares 3 3 5 3 2 3 2" xfId="3168" xr:uid="{00000000-0005-0000-0000-0000530C0000}"/>
    <cellStyle name="Millares 3 3 5 3 2 3 2 2" xfId="3169" xr:uid="{00000000-0005-0000-0000-0000540C0000}"/>
    <cellStyle name="Millares 3 3 5 3 2 3 3" xfId="3170" xr:uid="{00000000-0005-0000-0000-0000550C0000}"/>
    <cellStyle name="Millares 3 3 5 3 2 4" xfId="3171" xr:uid="{00000000-0005-0000-0000-0000560C0000}"/>
    <cellStyle name="Millares 3 3 5 3 2 4 2" xfId="3172" xr:uid="{00000000-0005-0000-0000-0000570C0000}"/>
    <cellStyle name="Millares 3 3 5 3 2 5" xfId="3173" xr:uid="{00000000-0005-0000-0000-0000580C0000}"/>
    <cellStyle name="Millares 3 3 5 3 3" xfId="3174" xr:uid="{00000000-0005-0000-0000-0000590C0000}"/>
    <cellStyle name="Millares 3 3 5 3 3 2" xfId="3175" xr:uid="{00000000-0005-0000-0000-00005A0C0000}"/>
    <cellStyle name="Millares 3 3 5 3 3 2 2" xfId="3176" xr:uid="{00000000-0005-0000-0000-00005B0C0000}"/>
    <cellStyle name="Millares 3 3 5 3 3 2 2 2" xfId="3177" xr:uid="{00000000-0005-0000-0000-00005C0C0000}"/>
    <cellStyle name="Millares 3 3 5 3 3 2 3" xfId="3178" xr:uid="{00000000-0005-0000-0000-00005D0C0000}"/>
    <cellStyle name="Millares 3 3 5 3 3 3" xfId="3179" xr:uid="{00000000-0005-0000-0000-00005E0C0000}"/>
    <cellStyle name="Millares 3 3 5 3 3 3 2" xfId="3180" xr:uid="{00000000-0005-0000-0000-00005F0C0000}"/>
    <cellStyle name="Millares 3 3 5 3 3 4" xfId="3181" xr:uid="{00000000-0005-0000-0000-0000600C0000}"/>
    <cellStyle name="Millares 3 3 5 3 4" xfId="3182" xr:uid="{00000000-0005-0000-0000-0000610C0000}"/>
    <cellStyle name="Millares 3 3 5 3 4 2" xfId="3183" xr:uid="{00000000-0005-0000-0000-0000620C0000}"/>
    <cellStyle name="Millares 3 3 5 3 4 2 2" xfId="3184" xr:uid="{00000000-0005-0000-0000-0000630C0000}"/>
    <cellStyle name="Millares 3 3 5 3 4 3" xfId="3185" xr:uid="{00000000-0005-0000-0000-0000640C0000}"/>
    <cellStyle name="Millares 3 3 5 3 5" xfId="3186" xr:uid="{00000000-0005-0000-0000-0000650C0000}"/>
    <cellStyle name="Millares 3 3 5 3 5 2" xfId="3187" xr:uid="{00000000-0005-0000-0000-0000660C0000}"/>
    <cellStyle name="Millares 3 3 5 3 6" xfId="3188" xr:uid="{00000000-0005-0000-0000-0000670C0000}"/>
    <cellStyle name="Millares 3 3 5 4" xfId="3189" xr:uid="{00000000-0005-0000-0000-0000680C0000}"/>
    <cellStyle name="Millares 3 3 5 4 2" xfId="3190" xr:uid="{00000000-0005-0000-0000-0000690C0000}"/>
    <cellStyle name="Millares 3 3 5 4 2 2" xfId="3191" xr:uid="{00000000-0005-0000-0000-00006A0C0000}"/>
    <cellStyle name="Millares 3 3 5 4 2 2 2" xfId="3192" xr:uid="{00000000-0005-0000-0000-00006B0C0000}"/>
    <cellStyle name="Millares 3 3 5 4 2 2 2 2" xfId="3193" xr:uid="{00000000-0005-0000-0000-00006C0C0000}"/>
    <cellStyle name="Millares 3 3 5 4 2 2 3" xfId="3194" xr:uid="{00000000-0005-0000-0000-00006D0C0000}"/>
    <cellStyle name="Millares 3 3 5 4 2 3" xfId="3195" xr:uid="{00000000-0005-0000-0000-00006E0C0000}"/>
    <cellStyle name="Millares 3 3 5 4 2 3 2" xfId="3196" xr:uid="{00000000-0005-0000-0000-00006F0C0000}"/>
    <cellStyle name="Millares 3 3 5 4 2 4" xfId="3197" xr:uid="{00000000-0005-0000-0000-0000700C0000}"/>
    <cellStyle name="Millares 3 3 5 4 3" xfId="3198" xr:uid="{00000000-0005-0000-0000-0000710C0000}"/>
    <cellStyle name="Millares 3 3 5 4 3 2" xfId="3199" xr:uid="{00000000-0005-0000-0000-0000720C0000}"/>
    <cellStyle name="Millares 3 3 5 4 3 2 2" xfId="3200" xr:uid="{00000000-0005-0000-0000-0000730C0000}"/>
    <cellStyle name="Millares 3 3 5 4 3 3" xfId="3201" xr:uid="{00000000-0005-0000-0000-0000740C0000}"/>
    <cellStyle name="Millares 3 3 5 4 4" xfId="3202" xr:uid="{00000000-0005-0000-0000-0000750C0000}"/>
    <cellStyle name="Millares 3 3 5 4 4 2" xfId="3203" xr:uid="{00000000-0005-0000-0000-0000760C0000}"/>
    <cellStyle name="Millares 3 3 5 4 5" xfId="3204" xr:uid="{00000000-0005-0000-0000-0000770C0000}"/>
    <cellStyle name="Millares 3 3 5 5" xfId="3205" xr:uid="{00000000-0005-0000-0000-0000780C0000}"/>
    <cellStyle name="Millares 3 3 5 5 2" xfId="3206" xr:uid="{00000000-0005-0000-0000-0000790C0000}"/>
    <cellStyle name="Millares 3 3 5 5 2 2" xfId="3207" xr:uid="{00000000-0005-0000-0000-00007A0C0000}"/>
    <cellStyle name="Millares 3 3 5 5 2 2 2" xfId="3208" xr:uid="{00000000-0005-0000-0000-00007B0C0000}"/>
    <cellStyle name="Millares 3 3 5 5 2 3" xfId="3209" xr:uid="{00000000-0005-0000-0000-00007C0C0000}"/>
    <cellStyle name="Millares 3 3 5 5 3" xfId="3210" xr:uid="{00000000-0005-0000-0000-00007D0C0000}"/>
    <cellStyle name="Millares 3 3 5 5 3 2" xfId="3211" xr:uid="{00000000-0005-0000-0000-00007E0C0000}"/>
    <cellStyle name="Millares 3 3 5 5 4" xfId="3212" xr:uid="{00000000-0005-0000-0000-00007F0C0000}"/>
    <cellStyle name="Millares 3 3 5 6" xfId="3213" xr:uid="{00000000-0005-0000-0000-0000800C0000}"/>
    <cellStyle name="Millares 3 3 5 6 2" xfId="3214" xr:uid="{00000000-0005-0000-0000-0000810C0000}"/>
    <cellStyle name="Millares 3 3 5 6 2 2" xfId="3215" xr:uid="{00000000-0005-0000-0000-0000820C0000}"/>
    <cellStyle name="Millares 3 3 5 6 3" xfId="3216" xr:uid="{00000000-0005-0000-0000-0000830C0000}"/>
    <cellStyle name="Millares 3 3 5 7" xfId="3217" xr:uid="{00000000-0005-0000-0000-0000840C0000}"/>
    <cellStyle name="Millares 3 3 5 7 2" xfId="3218" xr:uid="{00000000-0005-0000-0000-0000850C0000}"/>
    <cellStyle name="Millares 3 3 5 8" xfId="3219" xr:uid="{00000000-0005-0000-0000-0000860C0000}"/>
    <cellStyle name="Millares 3 3 6" xfId="3220" xr:uid="{00000000-0005-0000-0000-0000870C0000}"/>
    <cellStyle name="Millares 3 3 6 2" xfId="3221" xr:uid="{00000000-0005-0000-0000-0000880C0000}"/>
    <cellStyle name="Millares 3 3 6 2 2" xfId="3222" xr:uid="{00000000-0005-0000-0000-0000890C0000}"/>
    <cellStyle name="Millares 3 3 6 2 2 2" xfId="3223" xr:uid="{00000000-0005-0000-0000-00008A0C0000}"/>
    <cellStyle name="Millares 3 3 6 2 2 2 2" xfId="3224" xr:uid="{00000000-0005-0000-0000-00008B0C0000}"/>
    <cellStyle name="Millares 3 3 6 2 2 2 2 2" xfId="3225" xr:uid="{00000000-0005-0000-0000-00008C0C0000}"/>
    <cellStyle name="Millares 3 3 6 2 2 2 2 2 2" xfId="3226" xr:uid="{00000000-0005-0000-0000-00008D0C0000}"/>
    <cellStyle name="Millares 3 3 6 2 2 2 2 3" xfId="3227" xr:uid="{00000000-0005-0000-0000-00008E0C0000}"/>
    <cellStyle name="Millares 3 3 6 2 2 2 3" xfId="3228" xr:uid="{00000000-0005-0000-0000-00008F0C0000}"/>
    <cellStyle name="Millares 3 3 6 2 2 2 3 2" xfId="3229" xr:uid="{00000000-0005-0000-0000-0000900C0000}"/>
    <cellStyle name="Millares 3 3 6 2 2 2 4" xfId="3230" xr:uid="{00000000-0005-0000-0000-0000910C0000}"/>
    <cellStyle name="Millares 3 3 6 2 2 3" xfId="3231" xr:uid="{00000000-0005-0000-0000-0000920C0000}"/>
    <cellStyle name="Millares 3 3 6 2 2 3 2" xfId="3232" xr:uid="{00000000-0005-0000-0000-0000930C0000}"/>
    <cellStyle name="Millares 3 3 6 2 2 3 2 2" xfId="3233" xr:uid="{00000000-0005-0000-0000-0000940C0000}"/>
    <cellStyle name="Millares 3 3 6 2 2 3 3" xfId="3234" xr:uid="{00000000-0005-0000-0000-0000950C0000}"/>
    <cellStyle name="Millares 3 3 6 2 2 4" xfId="3235" xr:uid="{00000000-0005-0000-0000-0000960C0000}"/>
    <cellStyle name="Millares 3 3 6 2 2 4 2" xfId="3236" xr:uid="{00000000-0005-0000-0000-0000970C0000}"/>
    <cellStyle name="Millares 3 3 6 2 2 5" xfId="3237" xr:uid="{00000000-0005-0000-0000-0000980C0000}"/>
    <cellStyle name="Millares 3 3 6 2 3" xfId="3238" xr:uid="{00000000-0005-0000-0000-0000990C0000}"/>
    <cellStyle name="Millares 3 3 6 2 3 2" xfId="3239" xr:uid="{00000000-0005-0000-0000-00009A0C0000}"/>
    <cellStyle name="Millares 3 3 6 2 3 2 2" xfId="3240" xr:uid="{00000000-0005-0000-0000-00009B0C0000}"/>
    <cellStyle name="Millares 3 3 6 2 3 2 2 2" xfId="3241" xr:uid="{00000000-0005-0000-0000-00009C0C0000}"/>
    <cellStyle name="Millares 3 3 6 2 3 2 3" xfId="3242" xr:uid="{00000000-0005-0000-0000-00009D0C0000}"/>
    <cellStyle name="Millares 3 3 6 2 3 3" xfId="3243" xr:uid="{00000000-0005-0000-0000-00009E0C0000}"/>
    <cellStyle name="Millares 3 3 6 2 3 3 2" xfId="3244" xr:uid="{00000000-0005-0000-0000-00009F0C0000}"/>
    <cellStyle name="Millares 3 3 6 2 3 4" xfId="3245" xr:uid="{00000000-0005-0000-0000-0000A00C0000}"/>
    <cellStyle name="Millares 3 3 6 2 4" xfId="3246" xr:uid="{00000000-0005-0000-0000-0000A10C0000}"/>
    <cellStyle name="Millares 3 3 6 2 4 2" xfId="3247" xr:uid="{00000000-0005-0000-0000-0000A20C0000}"/>
    <cellStyle name="Millares 3 3 6 2 4 2 2" xfId="3248" xr:uid="{00000000-0005-0000-0000-0000A30C0000}"/>
    <cellStyle name="Millares 3 3 6 2 4 3" xfId="3249" xr:uid="{00000000-0005-0000-0000-0000A40C0000}"/>
    <cellStyle name="Millares 3 3 6 2 5" xfId="3250" xr:uid="{00000000-0005-0000-0000-0000A50C0000}"/>
    <cellStyle name="Millares 3 3 6 2 5 2" xfId="3251" xr:uid="{00000000-0005-0000-0000-0000A60C0000}"/>
    <cellStyle name="Millares 3 3 6 2 6" xfId="3252" xr:uid="{00000000-0005-0000-0000-0000A70C0000}"/>
    <cellStyle name="Millares 3 3 6 3" xfId="3253" xr:uid="{00000000-0005-0000-0000-0000A80C0000}"/>
    <cellStyle name="Millares 3 3 6 3 2" xfId="3254" xr:uid="{00000000-0005-0000-0000-0000A90C0000}"/>
    <cellStyle name="Millares 3 3 6 3 2 2" xfId="3255" xr:uid="{00000000-0005-0000-0000-0000AA0C0000}"/>
    <cellStyle name="Millares 3 3 6 3 2 2 2" xfId="3256" xr:uid="{00000000-0005-0000-0000-0000AB0C0000}"/>
    <cellStyle name="Millares 3 3 6 3 2 2 2 2" xfId="3257" xr:uid="{00000000-0005-0000-0000-0000AC0C0000}"/>
    <cellStyle name="Millares 3 3 6 3 2 2 3" xfId="3258" xr:uid="{00000000-0005-0000-0000-0000AD0C0000}"/>
    <cellStyle name="Millares 3 3 6 3 2 3" xfId="3259" xr:uid="{00000000-0005-0000-0000-0000AE0C0000}"/>
    <cellStyle name="Millares 3 3 6 3 2 3 2" xfId="3260" xr:uid="{00000000-0005-0000-0000-0000AF0C0000}"/>
    <cellStyle name="Millares 3 3 6 3 2 4" xfId="3261" xr:uid="{00000000-0005-0000-0000-0000B00C0000}"/>
    <cellStyle name="Millares 3 3 6 3 3" xfId="3262" xr:uid="{00000000-0005-0000-0000-0000B10C0000}"/>
    <cellStyle name="Millares 3 3 6 3 3 2" xfId="3263" xr:uid="{00000000-0005-0000-0000-0000B20C0000}"/>
    <cellStyle name="Millares 3 3 6 3 3 2 2" xfId="3264" xr:uid="{00000000-0005-0000-0000-0000B30C0000}"/>
    <cellStyle name="Millares 3 3 6 3 3 3" xfId="3265" xr:uid="{00000000-0005-0000-0000-0000B40C0000}"/>
    <cellStyle name="Millares 3 3 6 3 4" xfId="3266" xr:uid="{00000000-0005-0000-0000-0000B50C0000}"/>
    <cellStyle name="Millares 3 3 6 3 4 2" xfId="3267" xr:uid="{00000000-0005-0000-0000-0000B60C0000}"/>
    <cellStyle name="Millares 3 3 6 3 5" xfId="3268" xr:uid="{00000000-0005-0000-0000-0000B70C0000}"/>
    <cellStyle name="Millares 3 3 6 4" xfId="3269" xr:uid="{00000000-0005-0000-0000-0000B80C0000}"/>
    <cellStyle name="Millares 3 3 6 4 2" xfId="3270" xr:uid="{00000000-0005-0000-0000-0000B90C0000}"/>
    <cellStyle name="Millares 3 3 6 4 2 2" xfId="3271" xr:uid="{00000000-0005-0000-0000-0000BA0C0000}"/>
    <cellStyle name="Millares 3 3 6 4 2 2 2" xfId="3272" xr:uid="{00000000-0005-0000-0000-0000BB0C0000}"/>
    <cellStyle name="Millares 3 3 6 4 2 3" xfId="3273" xr:uid="{00000000-0005-0000-0000-0000BC0C0000}"/>
    <cellStyle name="Millares 3 3 6 4 3" xfId="3274" xr:uid="{00000000-0005-0000-0000-0000BD0C0000}"/>
    <cellStyle name="Millares 3 3 6 4 3 2" xfId="3275" xr:uid="{00000000-0005-0000-0000-0000BE0C0000}"/>
    <cellStyle name="Millares 3 3 6 4 4" xfId="3276" xr:uid="{00000000-0005-0000-0000-0000BF0C0000}"/>
    <cellStyle name="Millares 3 3 6 5" xfId="3277" xr:uid="{00000000-0005-0000-0000-0000C00C0000}"/>
    <cellStyle name="Millares 3 3 6 5 2" xfId="3278" xr:uid="{00000000-0005-0000-0000-0000C10C0000}"/>
    <cellStyle name="Millares 3 3 6 5 2 2" xfId="3279" xr:uid="{00000000-0005-0000-0000-0000C20C0000}"/>
    <cellStyle name="Millares 3 3 6 5 3" xfId="3280" xr:uid="{00000000-0005-0000-0000-0000C30C0000}"/>
    <cellStyle name="Millares 3 3 6 6" xfId="3281" xr:uid="{00000000-0005-0000-0000-0000C40C0000}"/>
    <cellStyle name="Millares 3 3 6 6 2" xfId="3282" xr:uid="{00000000-0005-0000-0000-0000C50C0000}"/>
    <cellStyle name="Millares 3 3 6 7" xfId="3283" xr:uid="{00000000-0005-0000-0000-0000C60C0000}"/>
    <cellStyle name="Millares 3 3 7" xfId="3284" xr:uid="{00000000-0005-0000-0000-0000C70C0000}"/>
    <cellStyle name="Millares 3 3 7 2" xfId="3285" xr:uid="{00000000-0005-0000-0000-0000C80C0000}"/>
    <cellStyle name="Millares 3 3 7 2 2" xfId="3286" xr:uid="{00000000-0005-0000-0000-0000C90C0000}"/>
    <cellStyle name="Millares 3 3 7 2 2 2" xfId="3287" xr:uid="{00000000-0005-0000-0000-0000CA0C0000}"/>
    <cellStyle name="Millares 3 3 7 2 2 2 2" xfId="3288" xr:uid="{00000000-0005-0000-0000-0000CB0C0000}"/>
    <cellStyle name="Millares 3 3 7 2 2 2 2 2" xfId="3289" xr:uid="{00000000-0005-0000-0000-0000CC0C0000}"/>
    <cellStyle name="Millares 3 3 7 2 2 2 3" xfId="3290" xr:uid="{00000000-0005-0000-0000-0000CD0C0000}"/>
    <cellStyle name="Millares 3 3 7 2 2 3" xfId="3291" xr:uid="{00000000-0005-0000-0000-0000CE0C0000}"/>
    <cellStyle name="Millares 3 3 7 2 2 3 2" xfId="3292" xr:uid="{00000000-0005-0000-0000-0000CF0C0000}"/>
    <cellStyle name="Millares 3 3 7 2 2 4" xfId="3293" xr:uid="{00000000-0005-0000-0000-0000D00C0000}"/>
    <cellStyle name="Millares 3 3 7 2 3" xfId="3294" xr:uid="{00000000-0005-0000-0000-0000D10C0000}"/>
    <cellStyle name="Millares 3 3 7 2 3 2" xfId="3295" xr:uid="{00000000-0005-0000-0000-0000D20C0000}"/>
    <cellStyle name="Millares 3 3 7 2 3 2 2" xfId="3296" xr:uid="{00000000-0005-0000-0000-0000D30C0000}"/>
    <cellStyle name="Millares 3 3 7 2 3 3" xfId="3297" xr:uid="{00000000-0005-0000-0000-0000D40C0000}"/>
    <cellStyle name="Millares 3 3 7 2 4" xfId="3298" xr:uid="{00000000-0005-0000-0000-0000D50C0000}"/>
    <cellStyle name="Millares 3 3 7 2 4 2" xfId="3299" xr:uid="{00000000-0005-0000-0000-0000D60C0000}"/>
    <cellStyle name="Millares 3 3 7 2 5" xfId="3300" xr:uid="{00000000-0005-0000-0000-0000D70C0000}"/>
    <cellStyle name="Millares 3 3 7 3" xfId="3301" xr:uid="{00000000-0005-0000-0000-0000D80C0000}"/>
    <cellStyle name="Millares 3 3 7 3 2" xfId="3302" xr:uid="{00000000-0005-0000-0000-0000D90C0000}"/>
    <cellStyle name="Millares 3 3 7 3 2 2" xfId="3303" xr:uid="{00000000-0005-0000-0000-0000DA0C0000}"/>
    <cellStyle name="Millares 3 3 7 3 2 2 2" xfId="3304" xr:uid="{00000000-0005-0000-0000-0000DB0C0000}"/>
    <cellStyle name="Millares 3 3 7 3 2 3" xfId="3305" xr:uid="{00000000-0005-0000-0000-0000DC0C0000}"/>
    <cellStyle name="Millares 3 3 7 3 3" xfId="3306" xr:uid="{00000000-0005-0000-0000-0000DD0C0000}"/>
    <cellStyle name="Millares 3 3 7 3 3 2" xfId="3307" xr:uid="{00000000-0005-0000-0000-0000DE0C0000}"/>
    <cellStyle name="Millares 3 3 7 3 4" xfId="3308" xr:uid="{00000000-0005-0000-0000-0000DF0C0000}"/>
    <cellStyle name="Millares 3 3 7 4" xfId="3309" xr:uid="{00000000-0005-0000-0000-0000E00C0000}"/>
    <cellStyle name="Millares 3 3 7 4 2" xfId="3310" xr:uid="{00000000-0005-0000-0000-0000E10C0000}"/>
    <cellStyle name="Millares 3 3 7 4 2 2" xfId="3311" xr:uid="{00000000-0005-0000-0000-0000E20C0000}"/>
    <cellStyle name="Millares 3 3 7 4 3" xfId="3312" xr:uid="{00000000-0005-0000-0000-0000E30C0000}"/>
    <cellStyle name="Millares 3 3 7 5" xfId="3313" xr:uid="{00000000-0005-0000-0000-0000E40C0000}"/>
    <cellStyle name="Millares 3 3 7 5 2" xfId="3314" xr:uid="{00000000-0005-0000-0000-0000E50C0000}"/>
    <cellStyle name="Millares 3 3 7 6" xfId="3315" xr:uid="{00000000-0005-0000-0000-0000E60C0000}"/>
    <cellStyle name="Millares 3 3 8" xfId="3316" xr:uid="{00000000-0005-0000-0000-0000E70C0000}"/>
    <cellStyle name="Millares 3 3 8 2" xfId="3317" xr:uid="{00000000-0005-0000-0000-0000E80C0000}"/>
    <cellStyle name="Millares 3 3 8 2 2" xfId="3318" xr:uid="{00000000-0005-0000-0000-0000E90C0000}"/>
    <cellStyle name="Millares 3 3 8 2 2 2" xfId="3319" xr:uid="{00000000-0005-0000-0000-0000EA0C0000}"/>
    <cellStyle name="Millares 3 3 8 2 2 2 2" xfId="3320" xr:uid="{00000000-0005-0000-0000-0000EB0C0000}"/>
    <cellStyle name="Millares 3 3 8 2 2 3" xfId="3321" xr:uid="{00000000-0005-0000-0000-0000EC0C0000}"/>
    <cellStyle name="Millares 3 3 8 2 3" xfId="3322" xr:uid="{00000000-0005-0000-0000-0000ED0C0000}"/>
    <cellStyle name="Millares 3 3 8 2 3 2" xfId="3323" xr:uid="{00000000-0005-0000-0000-0000EE0C0000}"/>
    <cellStyle name="Millares 3 3 8 2 4" xfId="3324" xr:uid="{00000000-0005-0000-0000-0000EF0C0000}"/>
    <cellStyle name="Millares 3 3 8 3" xfId="3325" xr:uid="{00000000-0005-0000-0000-0000F00C0000}"/>
    <cellStyle name="Millares 3 3 8 3 2" xfId="3326" xr:uid="{00000000-0005-0000-0000-0000F10C0000}"/>
    <cellStyle name="Millares 3 3 8 3 2 2" xfId="3327" xr:uid="{00000000-0005-0000-0000-0000F20C0000}"/>
    <cellStyle name="Millares 3 3 8 3 3" xfId="3328" xr:uid="{00000000-0005-0000-0000-0000F30C0000}"/>
    <cellStyle name="Millares 3 3 8 4" xfId="3329" xr:uid="{00000000-0005-0000-0000-0000F40C0000}"/>
    <cellStyle name="Millares 3 3 8 4 2" xfId="3330" xr:uid="{00000000-0005-0000-0000-0000F50C0000}"/>
    <cellStyle name="Millares 3 3 8 5" xfId="3331" xr:uid="{00000000-0005-0000-0000-0000F60C0000}"/>
    <cellStyle name="Millares 3 3 9" xfId="3332" xr:uid="{00000000-0005-0000-0000-0000F70C0000}"/>
    <cellStyle name="Millares 3 3 9 2" xfId="3333" xr:uid="{00000000-0005-0000-0000-0000F80C0000}"/>
    <cellStyle name="Millares 3 3 9 2 2" xfId="3334" xr:uid="{00000000-0005-0000-0000-0000F90C0000}"/>
    <cellStyle name="Millares 3 3 9 2 2 2" xfId="3335" xr:uid="{00000000-0005-0000-0000-0000FA0C0000}"/>
    <cellStyle name="Millares 3 3 9 2 3" xfId="3336" xr:uid="{00000000-0005-0000-0000-0000FB0C0000}"/>
    <cellStyle name="Millares 3 3 9 3" xfId="3337" xr:uid="{00000000-0005-0000-0000-0000FC0C0000}"/>
    <cellStyle name="Millares 3 3 9 3 2" xfId="3338" xr:uid="{00000000-0005-0000-0000-0000FD0C0000}"/>
    <cellStyle name="Millares 3 3 9 4" xfId="3339" xr:uid="{00000000-0005-0000-0000-0000FE0C0000}"/>
    <cellStyle name="Millares 3 4" xfId="3340" xr:uid="{00000000-0005-0000-0000-0000FF0C0000}"/>
    <cellStyle name="Millares 3 4 10" xfId="3341" xr:uid="{00000000-0005-0000-0000-0000000D0000}"/>
    <cellStyle name="Millares 3 4 10 2" xfId="3342" xr:uid="{00000000-0005-0000-0000-0000010D0000}"/>
    <cellStyle name="Millares 3 4 11" xfId="3343" xr:uid="{00000000-0005-0000-0000-0000020D0000}"/>
    <cellStyle name="Millares 3 4 12" xfId="3344" xr:uid="{00000000-0005-0000-0000-0000030D0000}"/>
    <cellStyle name="Millares 3 4 2" xfId="3345" xr:uid="{00000000-0005-0000-0000-0000040D0000}"/>
    <cellStyle name="Millares 3 4 2 10" xfId="3346" xr:uid="{00000000-0005-0000-0000-0000050D0000}"/>
    <cellStyle name="Millares 3 4 2 2" xfId="3347" xr:uid="{00000000-0005-0000-0000-0000060D0000}"/>
    <cellStyle name="Millares 3 4 2 2 2" xfId="3348" xr:uid="{00000000-0005-0000-0000-0000070D0000}"/>
    <cellStyle name="Millares 3 4 2 2 2 2" xfId="3349" xr:uid="{00000000-0005-0000-0000-0000080D0000}"/>
    <cellStyle name="Millares 3 4 2 2 2 2 2" xfId="3350" xr:uid="{00000000-0005-0000-0000-0000090D0000}"/>
    <cellStyle name="Millares 3 4 2 2 2 2 2 2" xfId="3351" xr:uid="{00000000-0005-0000-0000-00000A0D0000}"/>
    <cellStyle name="Millares 3 4 2 2 2 2 2 2 2" xfId="3352" xr:uid="{00000000-0005-0000-0000-00000B0D0000}"/>
    <cellStyle name="Millares 3 4 2 2 2 2 2 2 2 2" xfId="3353" xr:uid="{00000000-0005-0000-0000-00000C0D0000}"/>
    <cellStyle name="Millares 3 4 2 2 2 2 2 2 2 2 2" xfId="3354" xr:uid="{00000000-0005-0000-0000-00000D0D0000}"/>
    <cellStyle name="Millares 3 4 2 2 2 2 2 2 2 2 2 2" xfId="3355" xr:uid="{00000000-0005-0000-0000-00000E0D0000}"/>
    <cellStyle name="Millares 3 4 2 2 2 2 2 2 2 2 3" xfId="3356" xr:uid="{00000000-0005-0000-0000-00000F0D0000}"/>
    <cellStyle name="Millares 3 4 2 2 2 2 2 2 2 3" xfId="3357" xr:uid="{00000000-0005-0000-0000-0000100D0000}"/>
    <cellStyle name="Millares 3 4 2 2 2 2 2 2 2 3 2" xfId="3358" xr:uid="{00000000-0005-0000-0000-0000110D0000}"/>
    <cellStyle name="Millares 3 4 2 2 2 2 2 2 2 4" xfId="3359" xr:uid="{00000000-0005-0000-0000-0000120D0000}"/>
    <cellStyle name="Millares 3 4 2 2 2 2 2 2 3" xfId="3360" xr:uid="{00000000-0005-0000-0000-0000130D0000}"/>
    <cellStyle name="Millares 3 4 2 2 2 2 2 2 3 2" xfId="3361" xr:uid="{00000000-0005-0000-0000-0000140D0000}"/>
    <cellStyle name="Millares 3 4 2 2 2 2 2 2 3 2 2" xfId="3362" xr:uid="{00000000-0005-0000-0000-0000150D0000}"/>
    <cellStyle name="Millares 3 4 2 2 2 2 2 2 3 3" xfId="3363" xr:uid="{00000000-0005-0000-0000-0000160D0000}"/>
    <cellStyle name="Millares 3 4 2 2 2 2 2 2 4" xfId="3364" xr:uid="{00000000-0005-0000-0000-0000170D0000}"/>
    <cellStyle name="Millares 3 4 2 2 2 2 2 2 4 2" xfId="3365" xr:uid="{00000000-0005-0000-0000-0000180D0000}"/>
    <cellStyle name="Millares 3 4 2 2 2 2 2 2 5" xfId="3366" xr:uid="{00000000-0005-0000-0000-0000190D0000}"/>
    <cellStyle name="Millares 3 4 2 2 2 2 2 3" xfId="3367" xr:uid="{00000000-0005-0000-0000-00001A0D0000}"/>
    <cellStyle name="Millares 3 4 2 2 2 2 2 3 2" xfId="3368" xr:uid="{00000000-0005-0000-0000-00001B0D0000}"/>
    <cellStyle name="Millares 3 4 2 2 2 2 2 3 2 2" xfId="3369" xr:uid="{00000000-0005-0000-0000-00001C0D0000}"/>
    <cellStyle name="Millares 3 4 2 2 2 2 2 3 2 2 2" xfId="3370" xr:uid="{00000000-0005-0000-0000-00001D0D0000}"/>
    <cellStyle name="Millares 3 4 2 2 2 2 2 3 2 3" xfId="3371" xr:uid="{00000000-0005-0000-0000-00001E0D0000}"/>
    <cellStyle name="Millares 3 4 2 2 2 2 2 3 3" xfId="3372" xr:uid="{00000000-0005-0000-0000-00001F0D0000}"/>
    <cellStyle name="Millares 3 4 2 2 2 2 2 3 3 2" xfId="3373" xr:uid="{00000000-0005-0000-0000-0000200D0000}"/>
    <cellStyle name="Millares 3 4 2 2 2 2 2 3 4" xfId="3374" xr:uid="{00000000-0005-0000-0000-0000210D0000}"/>
    <cellStyle name="Millares 3 4 2 2 2 2 2 4" xfId="3375" xr:uid="{00000000-0005-0000-0000-0000220D0000}"/>
    <cellStyle name="Millares 3 4 2 2 2 2 2 4 2" xfId="3376" xr:uid="{00000000-0005-0000-0000-0000230D0000}"/>
    <cellStyle name="Millares 3 4 2 2 2 2 2 4 2 2" xfId="3377" xr:uid="{00000000-0005-0000-0000-0000240D0000}"/>
    <cellStyle name="Millares 3 4 2 2 2 2 2 4 3" xfId="3378" xr:uid="{00000000-0005-0000-0000-0000250D0000}"/>
    <cellStyle name="Millares 3 4 2 2 2 2 2 5" xfId="3379" xr:uid="{00000000-0005-0000-0000-0000260D0000}"/>
    <cellStyle name="Millares 3 4 2 2 2 2 2 5 2" xfId="3380" xr:uid="{00000000-0005-0000-0000-0000270D0000}"/>
    <cellStyle name="Millares 3 4 2 2 2 2 2 6" xfId="3381" xr:uid="{00000000-0005-0000-0000-0000280D0000}"/>
    <cellStyle name="Millares 3 4 2 2 2 2 3" xfId="3382" xr:uid="{00000000-0005-0000-0000-0000290D0000}"/>
    <cellStyle name="Millares 3 4 2 2 2 2 3 2" xfId="3383" xr:uid="{00000000-0005-0000-0000-00002A0D0000}"/>
    <cellStyle name="Millares 3 4 2 2 2 2 3 2 2" xfId="3384" xr:uid="{00000000-0005-0000-0000-00002B0D0000}"/>
    <cellStyle name="Millares 3 4 2 2 2 2 3 2 2 2" xfId="3385" xr:uid="{00000000-0005-0000-0000-00002C0D0000}"/>
    <cellStyle name="Millares 3 4 2 2 2 2 3 2 2 2 2" xfId="3386" xr:uid="{00000000-0005-0000-0000-00002D0D0000}"/>
    <cellStyle name="Millares 3 4 2 2 2 2 3 2 2 3" xfId="3387" xr:uid="{00000000-0005-0000-0000-00002E0D0000}"/>
    <cellStyle name="Millares 3 4 2 2 2 2 3 2 3" xfId="3388" xr:uid="{00000000-0005-0000-0000-00002F0D0000}"/>
    <cellStyle name="Millares 3 4 2 2 2 2 3 2 3 2" xfId="3389" xr:uid="{00000000-0005-0000-0000-0000300D0000}"/>
    <cellStyle name="Millares 3 4 2 2 2 2 3 2 4" xfId="3390" xr:uid="{00000000-0005-0000-0000-0000310D0000}"/>
    <cellStyle name="Millares 3 4 2 2 2 2 3 3" xfId="3391" xr:uid="{00000000-0005-0000-0000-0000320D0000}"/>
    <cellStyle name="Millares 3 4 2 2 2 2 3 3 2" xfId="3392" xr:uid="{00000000-0005-0000-0000-0000330D0000}"/>
    <cellStyle name="Millares 3 4 2 2 2 2 3 3 2 2" xfId="3393" xr:uid="{00000000-0005-0000-0000-0000340D0000}"/>
    <cellStyle name="Millares 3 4 2 2 2 2 3 3 3" xfId="3394" xr:uid="{00000000-0005-0000-0000-0000350D0000}"/>
    <cellStyle name="Millares 3 4 2 2 2 2 3 4" xfId="3395" xr:uid="{00000000-0005-0000-0000-0000360D0000}"/>
    <cellStyle name="Millares 3 4 2 2 2 2 3 4 2" xfId="3396" xr:uid="{00000000-0005-0000-0000-0000370D0000}"/>
    <cellStyle name="Millares 3 4 2 2 2 2 3 5" xfId="3397" xr:uid="{00000000-0005-0000-0000-0000380D0000}"/>
    <cellStyle name="Millares 3 4 2 2 2 2 4" xfId="3398" xr:uid="{00000000-0005-0000-0000-0000390D0000}"/>
    <cellStyle name="Millares 3 4 2 2 2 2 4 2" xfId="3399" xr:uid="{00000000-0005-0000-0000-00003A0D0000}"/>
    <cellStyle name="Millares 3 4 2 2 2 2 4 2 2" xfId="3400" xr:uid="{00000000-0005-0000-0000-00003B0D0000}"/>
    <cellStyle name="Millares 3 4 2 2 2 2 4 2 2 2" xfId="3401" xr:uid="{00000000-0005-0000-0000-00003C0D0000}"/>
    <cellStyle name="Millares 3 4 2 2 2 2 4 2 3" xfId="3402" xr:uid="{00000000-0005-0000-0000-00003D0D0000}"/>
    <cellStyle name="Millares 3 4 2 2 2 2 4 3" xfId="3403" xr:uid="{00000000-0005-0000-0000-00003E0D0000}"/>
    <cellStyle name="Millares 3 4 2 2 2 2 4 3 2" xfId="3404" xr:uid="{00000000-0005-0000-0000-00003F0D0000}"/>
    <cellStyle name="Millares 3 4 2 2 2 2 4 4" xfId="3405" xr:uid="{00000000-0005-0000-0000-0000400D0000}"/>
    <cellStyle name="Millares 3 4 2 2 2 2 5" xfId="3406" xr:uid="{00000000-0005-0000-0000-0000410D0000}"/>
    <cellStyle name="Millares 3 4 2 2 2 2 5 2" xfId="3407" xr:uid="{00000000-0005-0000-0000-0000420D0000}"/>
    <cellStyle name="Millares 3 4 2 2 2 2 5 2 2" xfId="3408" xr:uid="{00000000-0005-0000-0000-0000430D0000}"/>
    <cellStyle name="Millares 3 4 2 2 2 2 5 3" xfId="3409" xr:uid="{00000000-0005-0000-0000-0000440D0000}"/>
    <cellStyle name="Millares 3 4 2 2 2 2 6" xfId="3410" xr:uid="{00000000-0005-0000-0000-0000450D0000}"/>
    <cellStyle name="Millares 3 4 2 2 2 2 6 2" xfId="3411" xr:uid="{00000000-0005-0000-0000-0000460D0000}"/>
    <cellStyle name="Millares 3 4 2 2 2 2 7" xfId="3412" xr:uid="{00000000-0005-0000-0000-0000470D0000}"/>
    <cellStyle name="Millares 3 4 2 2 2 3" xfId="3413" xr:uid="{00000000-0005-0000-0000-0000480D0000}"/>
    <cellStyle name="Millares 3 4 2 2 2 3 2" xfId="3414" xr:uid="{00000000-0005-0000-0000-0000490D0000}"/>
    <cellStyle name="Millares 3 4 2 2 2 3 2 2" xfId="3415" xr:uid="{00000000-0005-0000-0000-00004A0D0000}"/>
    <cellStyle name="Millares 3 4 2 2 2 3 2 2 2" xfId="3416" xr:uid="{00000000-0005-0000-0000-00004B0D0000}"/>
    <cellStyle name="Millares 3 4 2 2 2 3 2 2 2 2" xfId="3417" xr:uid="{00000000-0005-0000-0000-00004C0D0000}"/>
    <cellStyle name="Millares 3 4 2 2 2 3 2 2 2 2 2" xfId="3418" xr:uid="{00000000-0005-0000-0000-00004D0D0000}"/>
    <cellStyle name="Millares 3 4 2 2 2 3 2 2 2 3" xfId="3419" xr:uid="{00000000-0005-0000-0000-00004E0D0000}"/>
    <cellStyle name="Millares 3 4 2 2 2 3 2 2 3" xfId="3420" xr:uid="{00000000-0005-0000-0000-00004F0D0000}"/>
    <cellStyle name="Millares 3 4 2 2 2 3 2 2 3 2" xfId="3421" xr:uid="{00000000-0005-0000-0000-0000500D0000}"/>
    <cellStyle name="Millares 3 4 2 2 2 3 2 2 4" xfId="3422" xr:uid="{00000000-0005-0000-0000-0000510D0000}"/>
    <cellStyle name="Millares 3 4 2 2 2 3 2 3" xfId="3423" xr:uid="{00000000-0005-0000-0000-0000520D0000}"/>
    <cellStyle name="Millares 3 4 2 2 2 3 2 3 2" xfId="3424" xr:uid="{00000000-0005-0000-0000-0000530D0000}"/>
    <cellStyle name="Millares 3 4 2 2 2 3 2 3 2 2" xfId="3425" xr:uid="{00000000-0005-0000-0000-0000540D0000}"/>
    <cellStyle name="Millares 3 4 2 2 2 3 2 3 3" xfId="3426" xr:uid="{00000000-0005-0000-0000-0000550D0000}"/>
    <cellStyle name="Millares 3 4 2 2 2 3 2 4" xfId="3427" xr:uid="{00000000-0005-0000-0000-0000560D0000}"/>
    <cellStyle name="Millares 3 4 2 2 2 3 2 4 2" xfId="3428" xr:uid="{00000000-0005-0000-0000-0000570D0000}"/>
    <cellStyle name="Millares 3 4 2 2 2 3 2 5" xfId="3429" xr:uid="{00000000-0005-0000-0000-0000580D0000}"/>
    <cellStyle name="Millares 3 4 2 2 2 3 3" xfId="3430" xr:uid="{00000000-0005-0000-0000-0000590D0000}"/>
    <cellStyle name="Millares 3 4 2 2 2 3 3 2" xfId="3431" xr:uid="{00000000-0005-0000-0000-00005A0D0000}"/>
    <cellStyle name="Millares 3 4 2 2 2 3 3 2 2" xfId="3432" xr:uid="{00000000-0005-0000-0000-00005B0D0000}"/>
    <cellStyle name="Millares 3 4 2 2 2 3 3 2 2 2" xfId="3433" xr:uid="{00000000-0005-0000-0000-00005C0D0000}"/>
    <cellStyle name="Millares 3 4 2 2 2 3 3 2 3" xfId="3434" xr:uid="{00000000-0005-0000-0000-00005D0D0000}"/>
    <cellStyle name="Millares 3 4 2 2 2 3 3 3" xfId="3435" xr:uid="{00000000-0005-0000-0000-00005E0D0000}"/>
    <cellStyle name="Millares 3 4 2 2 2 3 3 3 2" xfId="3436" xr:uid="{00000000-0005-0000-0000-00005F0D0000}"/>
    <cellStyle name="Millares 3 4 2 2 2 3 3 4" xfId="3437" xr:uid="{00000000-0005-0000-0000-0000600D0000}"/>
    <cellStyle name="Millares 3 4 2 2 2 3 4" xfId="3438" xr:uid="{00000000-0005-0000-0000-0000610D0000}"/>
    <cellStyle name="Millares 3 4 2 2 2 3 4 2" xfId="3439" xr:uid="{00000000-0005-0000-0000-0000620D0000}"/>
    <cellStyle name="Millares 3 4 2 2 2 3 4 2 2" xfId="3440" xr:uid="{00000000-0005-0000-0000-0000630D0000}"/>
    <cellStyle name="Millares 3 4 2 2 2 3 4 3" xfId="3441" xr:uid="{00000000-0005-0000-0000-0000640D0000}"/>
    <cellStyle name="Millares 3 4 2 2 2 3 5" xfId="3442" xr:uid="{00000000-0005-0000-0000-0000650D0000}"/>
    <cellStyle name="Millares 3 4 2 2 2 3 5 2" xfId="3443" xr:uid="{00000000-0005-0000-0000-0000660D0000}"/>
    <cellStyle name="Millares 3 4 2 2 2 3 6" xfId="3444" xr:uid="{00000000-0005-0000-0000-0000670D0000}"/>
    <cellStyle name="Millares 3 4 2 2 2 4" xfId="3445" xr:uid="{00000000-0005-0000-0000-0000680D0000}"/>
    <cellStyle name="Millares 3 4 2 2 2 4 2" xfId="3446" xr:uid="{00000000-0005-0000-0000-0000690D0000}"/>
    <cellStyle name="Millares 3 4 2 2 2 4 2 2" xfId="3447" xr:uid="{00000000-0005-0000-0000-00006A0D0000}"/>
    <cellStyle name="Millares 3 4 2 2 2 4 2 2 2" xfId="3448" xr:uid="{00000000-0005-0000-0000-00006B0D0000}"/>
    <cellStyle name="Millares 3 4 2 2 2 4 2 2 2 2" xfId="3449" xr:uid="{00000000-0005-0000-0000-00006C0D0000}"/>
    <cellStyle name="Millares 3 4 2 2 2 4 2 2 3" xfId="3450" xr:uid="{00000000-0005-0000-0000-00006D0D0000}"/>
    <cellStyle name="Millares 3 4 2 2 2 4 2 3" xfId="3451" xr:uid="{00000000-0005-0000-0000-00006E0D0000}"/>
    <cellStyle name="Millares 3 4 2 2 2 4 2 3 2" xfId="3452" xr:uid="{00000000-0005-0000-0000-00006F0D0000}"/>
    <cellStyle name="Millares 3 4 2 2 2 4 2 4" xfId="3453" xr:uid="{00000000-0005-0000-0000-0000700D0000}"/>
    <cellStyle name="Millares 3 4 2 2 2 4 3" xfId="3454" xr:uid="{00000000-0005-0000-0000-0000710D0000}"/>
    <cellStyle name="Millares 3 4 2 2 2 4 3 2" xfId="3455" xr:uid="{00000000-0005-0000-0000-0000720D0000}"/>
    <cellStyle name="Millares 3 4 2 2 2 4 3 2 2" xfId="3456" xr:uid="{00000000-0005-0000-0000-0000730D0000}"/>
    <cellStyle name="Millares 3 4 2 2 2 4 3 3" xfId="3457" xr:uid="{00000000-0005-0000-0000-0000740D0000}"/>
    <cellStyle name="Millares 3 4 2 2 2 4 4" xfId="3458" xr:uid="{00000000-0005-0000-0000-0000750D0000}"/>
    <cellStyle name="Millares 3 4 2 2 2 4 4 2" xfId="3459" xr:uid="{00000000-0005-0000-0000-0000760D0000}"/>
    <cellStyle name="Millares 3 4 2 2 2 4 5" xfId="3460" xr:uid="{00000000-0005-0000-0000-0000770D0000}"/>
    <cellStyle name="Millares 3 4 2 2 2 5" xfId="3461" xr:uid="{00000000-0005-0000-0000-0000780D0000}"/>
    <cellStyle name="Millares 3 4 2 2 2 5 2" xfId="3462" xr:uid="{00000000-0005-0000-0000-0000790D0000}"/>
    <cellStyle name="Millares 3 4 2 2 2 5 2 2" xfId="3463" xr:uid="{00000000-0005-0000-0000-00007A0D0000}"/>
    <cellStyle name="Millares 3 4 2 2 2 5 2 2 2" xfId="3464" xr:uid="{00000000-0005-0000-0000-00007B0D0000}"/>
    <cellStyle name="Millares 3 4 2 2 2 5 2 3" xfId="3465" xr:uid="{00000000-0005-0000-0000-00007C0D0000}"/>
    <cellStyle name="Millares 3 4 2 2 2 5 3" xfId="3466" xr:uid="{00000000-0005-0000-0000-00007D0D0000}"/>
    <cellStyle name="Millares 3 4 2 2 2 5 3 2" xfId="3467" xr:uid="{00000000-0005-0000-0000-00007E0D0000}"/>
    <cellStyle name="Millares 3 4 2 2 2 5 4" xfId="3468" xr:uid="{00000000-0005-0000-0000-00007F0D0000}"/>
    <cellStyle name="Millares 3 4 2 2 2 6" xfId="3469" xr:uid="{00000000-0005-0000-0000-0000800D0000}"/>
    <cellStyle name="Millares 3 4 2 2 2 6 2" xfId="3470" xr:uid="{00000000-0005-0000-0000-0000810D0000}"/>
    <cellStyle name="Millares 3 4 2 2 2 6 2 2" xfId="3471" xr:uid="{00000000-0005-0000-0000-0000820D0000}"/>
    <cellStyle name="Millares 3 4 2 2 2 6 3" xfId="3472" xr:uid="{00000000-0005-0000-0000-0000830D0000}"/>
    <cellStyle name="Millares 3 4 2 2 2 7" xfId="3473" xr:uid="{00000000-0005-0000-0000-0000840D0000}"/>
    <cellStyle name="Millares 3 4 2 2 2 7 2" xfId="3474" xr:uid="{00000000-0005-0000-0000-0000850D0000}"/>
    <cellStyle name="Millares 3 4 2 2 2 8" xfId="3475" xr:uid="{00000000-0005-0000-0000-0000860D0000}"/>
    <cellStyle name="Millares 3 4 2 2 3" xfId="3476" xr:uid="{00000000-0005-0000-0000-0000870D0000}"/>
    <cellStyle name="Millares 3 4 2 2 3 2" xfId="3477" xr:uid="{00000000-0005-0000-0000-0000880D0000}"/>
    <cellStyle name="Millares 3 4 2 2 3 2 2" xfId="3478" xr:uid="{00000000-0005-0000-0000-0000890D0000}"/>
    <cellStyle name="Millares 3 4 2 2 3 2 2 2" xfId="3479" xr:uid="{00000000-0005-0000-0000-00008A0D0000}"/>
    <cellStyle name="Millares 3 4 2 2 3 2 2 2 2" xfId="3480" xr:uid="{00000000-0005-0000-0000-00008B0D0000}"/>
    <cellStyle name="Millares 3 4 2 2 3 2 2 2 2 2" xfId="3481" xr:uid="{00000000-0005-0000-0000-00008C0D0000}"/>
    <cellStyle name="Millares 3 4 2 2 3 2 2 2 2 2 2" xfId="3482" xr:uid="{00000000-0005-0000-0000-00008D0D0000}"/>
    <cellStyle name="Millares 3 4 2 2 3 2 2 2 2 3" xfId="3483" xr:uid="{00000000-0005-0000-0000-00008E0D0000}"/>
    <cellStyle name="Millares 3 4 2 2 3 2 2 2 3" xfId="3484" xr:uid="{00000000-0005-0000-0000-00008F0D0000}"/>
    <cellStyle name="Millares 3 4 2 2 3 2 2 2 3 2" xfId="3485" xr:uid="{00000000-0005-0000-0000-0000900D0000}"/>
    <cellStyle name="Millares 3 4 2 2 3 2 2 2 4" xfId="3486" xr:uid="{00000000-0005-0000-0000-0000910D0000}"/>
    <cellStyle name="Millares 3 4 2 2 3 2 2 3" xfId="3487" xr:uid="{00000000-0005-0000-0000-0000920D0000}"/>
    <cellStyle name="Millares 3 4 2 2 3 2 2 3 2" xfId="3488" xr:uid="{00000000-0005-0000-0000-0000930D0000}"/>
    <cellStyle name="Millares 3 4 2 2 3 2 2 3 2 2" xfId="3489" xr:uid="{00000000-0005-0000-0000-0000940D0000}"/>
    <cellStyle name="Millares 3 4 2 2 3 2 2 3 3" xfId="3490" xr:uid="{00000000-0005-0000-0000-0000950D0000}"/>
    <cellStyle name="Millares 3 4 2 2 3 2 2 4" xfId="3491" xr:uid="{00000000-0005-0000-0000-0000960D0000}"/>
    <cellStyle name="Millares 3 4 2 2 3 2 2 4 2" xfId="3492" xr:uid="{00000000-0005-0000-0000-0000970D0000}"/>
    <cellStyle name="Millares 3 4 2 2 3 2 2 5" xfId="3493" xr:uid="{00000000-0005-0000-0000-0000980D0000}"/>
    <cellStyle name="Millares 3 4 2 2 3 2 3" xfId="3494" xr:uid="{00000000-0005-0000-0000-0000990D0000}"/>
    <cellStyle name="Millares 3 4 2 2 3 2 3 2" xfId="3495" xr:uid="{00000000-0005-0000-0000-00009A0D0000}"/>
    <cellStyle name="Millares 3 4 2 2 3 2 3 2 2" xfId="3496" xr:uid="{00000000-0005-0000-0000-00009B0D0000}"/>
    <cellStyle name="Millares 3 4 2 2 3 2 3 2 2 2" xfId="3497" xr:uid="{00000000-0005-0000-0000-00009C0D0000}"/>
    <cellStyle name="Millares 3 4 2 2 3 2 3 2 3" xfId="3498" xr:uid="{00000000-0005-0000-0000-00009D0D0000}"/>
    <cellStyle name="Millares 3 4 2 2 3 2 3 3" xfId="3499" xr:uid="{00000000-0005-0000-0000-00009E0D0000}"/>
    <cellStyle name="Millares 3 4 2 2 3 2 3 3 2" xfId="3500" xr:uid="{00000000-0005-0000-0000-00009F0D0000}"/>
    <cellStyle name="Millares 3 4 2 2 3 2 3 4" xfId="3501" xr:uid="{00000000-0005-0000-0000-0000A00D0000}"/>
    <cellStyle name="Millares 3 4 2 2 3 2 4" xfId="3502" xr:uid="{00000000-0005-0000-0000-0000A10D0000}"/>
    <cellStyle name="Millares 3 4 2 2 3 2 4 2" xfId="3503" xr:uid="{00000000-0005-0000-0000-0000A20D0000}"/>
    <cellStyle name="Millares 3 4 2 2 3 2 4 2 2" xfId="3504" xr:uid="{00000000-0005-0000-0000-0000A30D0000}"/>
    <cellStyle name="Millares 3 4 2 2 3 2 4 3" xfId="3505" xr:uid="{00000000-0005-0000-0000-0000A40D0000}"/>
    <cellStyle name="Millares 3 4 2 2 3 2 5" xfId="3506" xr:uid="{00000000-0005-0000-0000-0000A50D0000}"/>
    <cellStyle name="Millares 3 4 2 2 3 2 5 2" xfId="3507" xr:uid="{00000000-0005-0000-0000-0000A60D0000}"/>
    <cellStyle name="Millares 3 4 2 2 3 2 6" xfId="3508" xr:uid="{00000000-0005-0000-0000-0000A70D0000}"/>
    <cellStyle name="Millares 3 4 2 2 3 3" xfId="3509" xr:uid="{00000000-0005-0000-0000-0000A80D0000}"/>
    <cellStyle name="Millares 3 4 2 2 3 3 2" xfId="3510" xr:uid="{00000000-0005-0000-0000-0000A90D0000}"/>
    <cellStyle name="Millares 3 4 2 2 3 3 2 2" xfId="3511" xr:uid="{00000000-0005-0000-0000-0000AA0D0000}"/>
    <cellStyle name="Millares 3 4 2 2 3 3 2 2 2" xfId="3512" xr:uid="{00000000-0005-0000-0000-0000AB0D0000}"/>
    <cellStyle name="Millares 3 4 2 2 3 3 2 2 2 2" xfId="3513" xr:uid="{00000000-0005-0000-0000-0000AC0D0000}"/>
    <cellStyle name="Millares 3 4 2 2 3 3 2 2 3" xfId="3514" xr:uid="{00000000-0005-0000-0000-0000AD0D0000}"/>
    <cellStyle name="Millares 3 4 2 2 3 3 2 3" xfId="3515" xr:uid="{00000000-0005-0000-0000-0000AE0D0000}"/>
    <cellStyle name="Millares 3 4 2 2 3 3 2 3 2" xfId="3516" xr:uid="{00000000-0005-0000-0000-0000AF0D0000}"/>
    <cellStyle name="Millares 3 4 2 2 3 3 2 4" xfId="3517" xr:uid="{00000000-0005-0000-0000-0000B00D0000}"/>
    <cellStyle name="Millares 3 4 2 2 3 3 3" xfId="3518" xr:uid="{00000000-0005-0000-0000-0000B10D0000}"/>
    <cellStyle name="Millares 3 4 2 2 3 3 3 2" xfId="3519" xr:uid="{00000000-0005-0000-0000-0000B20D0000}"/>
    <cellStyle name="Millares 3 4 2 2 3 3 3 2 2" xfId="3520" xr:uid="{00000000-0005-0000-0000-0000B30D0000}"/>
    <cellStyle name="Millares 3 4 2 2 3 3 3 3" xfId="3521" xr:uid="{00000000-0005-0000-0000-0000B40D0000}"/>
    <cellStyle name="Millares 3 4 2 2 3 3 4" xfId="3522" xr:uid="{00000000-0005-0000-0000-0000B50D0000}"/>
    <cellStyle name="Millares 3 4 2 2 3 3 4 2" xfId="3523" xr:uid="{00000000-0005-0000-0000-0000B60D0000}"/>
    <cellStyle name="Millares 3 4 2 2 3 3 5" xfId="3524" xr:uid="{00000000-0005-0000-0000-0000B70D0000}"/>
    <cellStyle name="Millares 3 4 2 2 3 4" xfId="3525" xr:uid="{00000000-0005-0000-0000-0000B80D0000}"/>
    <cellStyle name="Millares 3 4 2 2 3 4 2" xfId="3526" xr:uid="{00000000-0005-0000-0000-0000B90D0000}"/>
    <cellStyle name="Millares 3 4 2 2 3 4 2 2" xfId="3527" xr:uid="{00000000-0005-0000-0000-0000BA0D0000}"/>
    <cellStyle name="Millares 3 4 2 2 3 4 2 2 2" xfId="3528" xr:uid="{00000000-0005-0000-0000-0000BB0D0000}"/>
    <cellStyle name="Millares 3 4 2 2 3 4 2 3" xfId="3529" xr:uid="{00000000-0005-0000-0000-0000BC0D0000}"/>
    <cellStyle name="Millares 3 4 2 2 3 4 3" xfId="3530" xr:uid="{00000000-0005-0000-0000-0000BD0D0000}"/>
    <cellStyle name="Millares 3 4 2 2 3 4 3 2" xfId="3531" xr:uid="{00000000-0005-0000-0000-0000BE0D0000}"/>
    <cellStyle name="Millares 3 4 2 2 3 4 4" xfId="3532" xr:uid="{00000000-0005-0000-0000-0000BF0D0000}"/>
    <cellStyle name="Millares 3 4 2 2 3 5" xfId="3533" xr:uid="{00000000-0005-0000-0000-0000C00D0000}"/>
    <cellStyle name="Millares 3 4 2 2 3 5 2" xfId="3534" xr:uid="{00000000-0005-0000-0000-0000C10D0000}"/>
    <cellStyle name="Millares 3 4 2 2 3 5 2 2" xfId="3535" xr:uid="{00000000-0005-0000-0000-0000C20D0000}"/>
    <cellStyle name="Millares 3 4 2 2 3 5 3" xfId="3536" xr:uid="{00000000-0005-0000-0000-0000C30D0000}"/>
    <cellStyle name="Millares 3 4 2 2 3 6" xfId="3537" xr:uid="{00000000-0005-0000-0000-0000C40D0000}"/>
    <cellStyle name="Millares 3 4 2 2 3 6 2" xfId="3538" xr:uid="{00000000-0005-0000-0000-0000C50D0000}"/>
    <cellStyle name="Millares 3 4 2 2 3 7" xfId="3539" xr:uid="{00000000-0005-0000-0000-0000C60D0000}"/>
    <cellStyle name="Millares 3 4 2 2 4" xfId="3540" xr:uid="{00000000-0005-0000-0000-0000C70D0000}"/>
    <cellStyle name="Millares 3 4 2 2 4 2" xfId="3541" xr:uid="{00000000-0005-0000-0000-0000C80D0000}"/>
    <cellStyle name="Millares 3 4 2 2 4 2 2" xfId="3542" xr:uid="{00000000-0005-0000-0000-0000C90D0000}"/>
    <cellStyle name="Millares 3 4 2 2 4 2 2 2" xfId="3543" xr:uid="{00000000-0005-0000-0000-0000CA0D0000}"/>
    <cellStyle name="Millares 3 4 2 2 4 2 2 2 2" xfId="3544" xr:uid="{00000000-0005-0000-0000-0000CB0D0000}"/>
    <cellStyle name="Millares 3 4 2 2 4 2 2 2 2 2" xfId="3545" xr:uid="{00000000-0005-0000-0000-0000CC0D0000}"/>
    <cellStyle name="Millares 3 4 2 2 4 2 2 2 3" xfId="3546" xr:uid="{00000000-0005-0000-0000-0000CD0D0000}"/>
    <cellStyle name="Millares 3 4 2 2 4 2 2 3" xfId="3547" xr:uid="{00000000-0005-0000-0000-0000CE0D0000}"/>
    <cellStyle name="Millares 3 4 2 2 4 2 2 3 2" xfId="3548" xr:uid="{00000000-0005-0000-0000-0000CF0D0000}"/>
    <cellStyle name="Millares 3 4 2 2 4 2 2 4" xfId="3549" xr:uid="{00000000-0005-0000-0000-0000D00D0000}"/>
    <cellStyle name="Millares 3 4 2 2 4 2 3" xfId="3550" xr:uid="{00000000-0005-0000-0000-0000D10D0000}"/>
    <cellStyle name="Millares 3 4 2 2 4 2 3 2" xfId="3551" xr:uid="{00000000-0005-0000-0000-0000D20D0000}"/>
    <cellStyle name="Millares 3 4 2 2 4 2 3 2 2" xfId="3552" xr:uid="{00000000-0005-0000-0000-0000D30D0000}"/>
    <cellStyle name="Millares 3 4 2 2 4 2 3 3" xfId="3553" xr:uid="{00000000-0005-0000-0000-0000D40D0000}"/>
    <cellStyle name="Millares 3 4 2 2 4 2 4" xfId="3554" xr:uid="{00000000-0005-0000-0000-0000D50D0000}"/>
    <cellStyle name="Millares 3 4 2 2 4 2 4 2" xfId="3555" xr:uid="{00000000-0005-0000-0000-0000D60D0000}"/>
    <cellStyle name="Millares 3 4 2 2 4 2 5" xfId="3556" xr:uid="{00000000-0005-0000-0000-0000D70D0000}"/>
    <cellStyle name="Millares 3 4 2 2 4 3" xfId="3557" xr:uid="{00000000-0005-0000-0000-0000D80D0000}"/>
    <cellStyle name="Millares 3 4 2 2 4 3 2" xfId="3558" xr:uid="{00000000-0005-0000-0000-0000D90D0000}"/>
    <cellStyle name="Millares 3 4 2 2 4 3 2 2" xfId="3559" xr:uid="{00000000-0005-0000-0000-0000DA0D0000}"/>
    <cellStyle name="Millares 3 4 2 2 4 3 2 2 2" xfId="3560" xr:uid="{00000000-0005-0000-0000-0000DB0D0000}"/>
    <cellStyle name="Millares 3 4 2 2 4 3 2 3" xfId="3561" xr:uid="{00000000-0005-0000-0000-0000DC0D0000}"/>
    <cellStyle name="Millares 3 4 2 2 4 3 3" xfId="3562" xr:uid="{00000000-0005-0000-0000-0000DD0D0000}"/>
    <cellStyle name="Millares 3 4 2 2 4 3 3 2" xfId="3563" xr:uid="{00000000-0005-0000-0000-0000DE0D0000}"/>
    <cellStyle name="Millares 3 4 2 2 4 3 4" xfId="3564" xr:uid="{00000000-0005-0000-0000-0000DF0D0000}"/>
    <cellStyle name="Millares 3 4 2 2 4 4" xfId="3565" xr:uid="{00000000-0005-0000-0000-0000E00D0000}"/>
    <cellStyle name="Millares 3 4 2 2 4 4 2" xfId="3566" xr:uid="{00000000-0005-0000-0000-0000E10D0000}"/>
    <cellStyle name="Millares 3 4 2 2 4 4 2 2" xfId="3567" xr:uid="{00000000-0005-0000-0000-0000E20D0000}"/>
    <cellStyle name="Millares 3 4 2 2 4 4 3" xfId="3568" xr:uid="{00000000-0005-0000-0000-0000E30D0000}"/>
    <cellStyle name="Millares 3 4 2 2 4 5" xfId="3569" xr:uid="{00000000-0005-0000-0000-0000E40D0000}"/>
    <cellStyle name="Millares 3 4 2 2 4 5 2" xfId="3570" xr:uid="{00000000-0005-0000-0000-0000E50D0000}"/>
    <cellStyle name="Millares 3 4 2 2 4 6" xfId="3571" xr:uid="{00000000-0005-0000-0000-0000E60D0000}"/>
    <cellStyle name="Millares 3 4 2 2 5" xfId="3572" xr:uid="{00000000-0005-0000-0000-0000E70D0000}"/>
    <cellStyle name="Millares 3 4 2 2 5 2" xfId="3573" xr:uid="{00000000-0005-0000-0000-0000E80D0000}"/>
    <cellStyle name="Millares 3 4 2 2 5 2 2" xfId="3574" xr:uid="{00000000-0005-0000-0000-0000E90D0000}"/>
    <cellStyle name="Millares 3 4 2 2 5 2 2 2" xfId="3575" xr:uid="{00000000-0005-0000-0000-0000EA0D0000}"/>
    <cellStyle name="Millares 3 4 2 2 5 2 2 2 2" xfId="3576" xr:uid="{00000000-0005-0000-0000-0000EB0D0000}"/>
    <cellStyle name="Millares 3 4 2 2 5 2 2 3" xfId="3577" xr:uid="{00000000-0005-0000-0000-0000EC0D0000}"/>
    <cellStyle name="Millares 3 4 2 2 5 2 3" xfId="3578" xr:uid="{00000000-0005-0000-0000-0000ED0D0000}"/>
    <cellStyle name="Millares 3 4 2 2 5 2 3 2" xfId="3579" xr:uid="{00000000-0005-0000-0000-0000EE0D0000}"/>
    <cellStyle name="Millares 3 4 2 2 5 2 4" xfId="3580" xr:uid="{00000000-0005-0000-0000-0000EF0D0000}"/>
    <cellStyle name="Millares 3 4 2 2 5 3" xfId="3581" xr:uid="{00000000-0005-0000-0000-0000F00D0000}"/>
    <cellStyle name="Millares 3 4 2 2 5 3 2" xfId="3582" xr:uid="{00000000-0005-0000-0000-0000F10D0000}"/>
    <cellStyle name="Millares 3 4 2 2 5 3 2 2" xfId="3583" xr:uid="{00000000-0005-0000-0000-0000F20D0000}"/>
    <cellStyle name="Millares 3 4 2 2 5 3 3" xfId="3584" xr:uid="{00000000-0005-0000-0000-0000F30D0000}"/>
    <cellStyle name="Millares 3 4 2 2 5 4" xfId="3585" xr:uid="{00000000-0005-0000-0000-0000F40D0000}"/>
    <cellStyle name="Millares 3 4 2 2 5 4 2" xfId="3586" xr:uid="{00000000-0005-0000-0000-0000F50D0000}"/>
    <cellStyle name="Millares 3 4 2 2 5 5" xfId="3587" xr:uid="{00000000-0005-0000-0000-0000F60D0000}"/>
    <cellStyle name="Millares 3 4 2 2 6" xfId="3588" xr:uid="{00000000-0005-0000-0000-0000F70D0000}"/>
    <cellStyle name="Millares 3 4 2 2 6 2" xfId="3589" xr:uid="{00000000-0005-0000-0000-0000F80D0000}"/>
    <cellStyle name="Millares 3 4 2 2 6 2 2" xfId="3590" xr:uid="{00000000-0005-0000-0000-0000F90D0000}"/>
    <cellStyle name="Millares 3 4 2 2 6 2 2 2" xfId="3591" xr:uid="{00000000-0005-0000-0000-0000FA0D0000}"/>
    <cellStyle name="Millares 3 4 2 2 6 2 3" xfId="3592" xr:uid="{00000000-0005-0000-0000-0000FB0D0000}"/>
    <cellStyle name="Millares 3 4 2 2 6 3" xfId="3593" xr:uid="{00000000-0005-0000-0000-0000FC0D0000}"/>
    <cellStyle name="Millares 3 4 2 2 6 3 2" xfId="3594" xr:uid="{00000000-0005-0000-0000-0000FD0D0000}"/>
    <cellStyle name="Millares 3 4 2 2 6 4" xfId="3595" xr:uid="{00000000-0005-0000-0000-0000FE0D0000}"/>
    <cellStyle name="Millares 3 4 2 2 7" xfId="3596" xr:uid="{00000000-0005-0000-0000-0000FF0D0000}"/>
    <cellStyle name="Millares 3 4 2 2 7 2" xfId="3597" xr:uid="{00000000-0005-0000-0000-0000000E0000}"/>
    <cellStyle name="Millares 3 4 2 2 7 2 2" xfId="3598" xr:uid="{00000000-0005-0000-0000-0000010E0000}"/>
    <cellStyle name="Millares 3 4 2 2 7 3" xfId="3599" xr:uid="{00000000-0005-0000-0000-0000020E0000}"/>
    <cellStyle name="Millares 3 4 2 2 8" xfId="3600" xr:uid="{00000000-0005-0000-0000-0000030E0000}"/>
    <cellStyle name="Millares 3 4 2 2 8 2" xfId="3601" xr:uid="{00000000-0005-0000-0000-0000040E0000}"/>
    <cellStyle name="Millares 3 4 2 2 9" xfId="3602" xr:uid="{00000000-0005-0000-0000-0000050E0000}"/>
    <cellStyle name="Millares 3 4 2 3" xfId="3603" xr:uid="{00000000-0005-0000-0000-0000060E0000}"/>
    <cellStyle name="Millares 3 4 2 3 2" xfId="3604" xr:uid="{00000000-0005-0000-0000-0000070E0000}"/>
    <cellStyle name="Millares 3 4 2 3 2 2" xfId="3605" xr:uid="{00000000-0005-0000-0000-0000080E0000}"/>
    <cellStyle name="Millares 3 4 2 3 2 2 2" xfId="3606" xr:uid="{00000000-0005-0000-0000-0000090E0000}"/>
    <cellStyle name="Millares 3 4 2 3 2 2 2 2" xfId="3607" xr:uid="{00000000-0005-0000-0000-00000A0E0000}"/>
    <cellStyle name="Millares 3 4 2 3 2 2 2 2 2" xfId="3608" xr:uid="{00000000-0005-0000-0000-00000B0E0000}"/>
    <cellStyle name="Millares 3 4 2 3 2 2 2 2 2 2" xfId="3609" xr:uid="{00000000-0005-0000-0000-00000C0E0000}"/>
    <cellStyle name="Millares 3 4 2 3 2 2 2 2 2 2 2" xfId="3610" xr:uid="{00000000-0005-0000-0000-00000D0E0000}"/>
    <cellStyle name="Millares 3 4 2 3 2 2 2 2 2 3" xfId="3611" xr:uid="{00000000-0005-0000-0000-00000E0E0000}"/>
    <cellStyle name="Millares 3 4 2 3 2 2 2 2 3" xfId="3612" xr:uid="{00000000-0005-0000-0000-00000F0E0000}"/>
    <cellStyle name="Millares 3 4 2 3 2 2 2 2 3 2" xfId="3613" xr:uid="{00000000-0005-0000-0000-0000100E0000}"/>
    <cellStyle name="Millares 3 4 2 3 2 2 2 2 4" xfId="3614" xr:uid="{00000000-0005-0000-0000-0000110E0000}"/>
    <cellStyle name="Millares 3 4 2 3 2 2 2 3" xfId="3615" xr:uid="{00000000-0005-0000-0000-0000120E0000}"/>
    <cellStyle name="Millares 3 4 2 3 2 2 2 3 2" xfId="3616" xr:uid="{00000000-0005-0000-0000-0000130E0000}"/>
    <cellStyle name="Millares 3 4 2 3 2 2 2 3 2 2" xfId="3617" xr:uid="{00000000-0005-0000-0000-0000140E0000}"/>
    <cellStyle name="Millares 3 4 2 3 2 2 2 3 3" xfId="3618" xr:uid="{00000000-0005-0000-0000-0000150E0000}"/>
    <cellStyle name="Millares 3 4 2 3 2 2 2 4" xfId="3619" xr:uid="{00000000-0005-0000-0000-0000160E0000}"/>
    <cellStyle name="Millares 3 4 2 3 2 2 2 4 2" xfId="3620" xr:uid="{00000000-0005-0000-0000-0000170E0000}"/>
    <cellStyle name="Millares 3 4 2 3 2 2 2 5" xfId="3621" xr:uid="{00000000-0005-0000-0000-0000180E0000}"/>
    <cellStyle name="Millares 3 4 2 3 2 2 3" xfId="3622" xr:uid="{00000000-0005-0000-0000-0000190E0000}"/>
    <cellStyle name="Millares 3 4 2 3 2 2 3 2" xfId="3623" xr:uid="{00000000-0005-0000-0000-00001A0E0000}"/>
    <cellStyle name="Millares 3 4 2 3 2 2 3 2 2" xfId="3624" xr:uid="{00000000-0005-0000-0000-00001B0E0000}"/>
    <cellStyle name="Millares 3 4 2 3 2 2 3 2 2 2" xfId="3625" xr:uid="{00000000-0005-0000-0000-00001C0E0000}"/>
    <cellStyle name="Millares 3 4 2 3 2 2 3 2 3" xfId="3626" xr:uid="{00000000-0005-0000-0000-00001D0E0000}"/>
    <cellStyle name="Millares 3 4 2 3 2 2 3 3" xfId="3627" xr:uid="{00000000-0005-0000-0000-00001E0E0000}"/>
    <cellStyle name="Millares 3 4 2 3 2 2 3 3 2" xfId="3628" xr:uid="{00000000-0005-0000-0000-00001F0E0000}"/>
    <cellStyle name="Millares 3 4 2 3 2 2 3 4" xfId="3629" xr:uid="{00000000-0005-0000-0000-0000200E0000}"/>
    <cellStyle name="Millares 3 4 2 3 2 2 4" xfId="3630" xr:uid="{00000000-0005-0000-0000-0000210E0000}"/>
    <cellStyle name="Millares 3 4 2 3 2 2 4 2" xfId="3631" xr:uid="{00000000-0005-0000-0000-0000220E0000}"/>
    <cellStyle name="Millares 3 4 2 3 2 2 4 2 2" xfId="3632" xr:uid="{00000000-0005-0000-0000-0000230E0000}"/>
    <cellStyle name="Millares 3 4 2 3 2 2 4 3" xfId="3633" xr:uid="{00000000-0005-0000-0000-0000240E0000}"/>
    <cellStyle name="Millares 3 4 2 3 2 2 5" xfId="3634" xr:uid="{00000000-0005-0000-0000-0000250E0000}"/>
    <cellStyle name="Millares 3 4 2 3 2 2 5 2" xfId="3635" xr:uid="{00000000-0005-0000-0000-0000260E0000}"/>
    <cellStyle name="Millares 3 4 2 3 2 2 6" xfId="3636" xr:uid="{00000000-0005-0000-0000-0000270E0000}"/>
    <cellStyle name="Millares 3 4 2 3 2 3" xfId="3637" xr:uid="{00000000-0005-0000-0000-0000280E0000}"/>
    <cellStyle name="Millares 3 4 2 3 2 3 2" xfId="3638" xr:uid="{00000000-0005-0000-0000-0000290E0000}"/>
    <cellStyle name="Millares 3 4 2 3 2 3 2 2" xfId="3639" xr:uid="{00000000-0005-0000-0000-00002A0E0000}"/>
    <cellStyle name="Millares 3 4 2 3 2 3 2 2 2" xfId="3640" xr:uid="{00000000-0005-0000-0000-00002B0E0000}"/>
    <cellStyle name="Millares 3 4 2 3 2 3 2 2 2 2" xfId="3641" xr:uid="{00000000-0005-0000-0000-00002C0E0000}"/>
    <cellStyle name="Millares 3 4 2 3 2 3 2 2 3" xfId="3642" xr:uid="{00000000-0005-0000-0000-00002D0E0000}"/>
    <cellStyle name="Millares 3 4 2 3 2 3 2 3" xfId="3643" xr:uid="{00000000-0005-0000-0000-00002E0E0000}"/>
    <cellStyle name="Millares 3 4 2 3 2 3 2 3 2" xfId="3644" xr:uid="{00000000-0005-0000-0000-00002F0E0000}"/>
    <cellStyle name="Millares 3 4 2 3 2 3 2 4" xfId="3645" xr:uid="{00000000-0005-0000-0000-0000300E0000}"/>
    <cellStyle name="Millares 3 4 2 3 2 3 3" xfId="3646" xr:uid="{00000000-0005-0000-0000-0000310E0000}"/>
    <cellStyle name="Millares 3 4 2 3 2 3 3 2" xfId="3647" xr:uid="{00000000-0005-0000-0000-0000320E0000}"/>
    <cellStyle name="Millares 3 4 2 3 2 3 3 2 2" xfId="3648" xr:uid="{00000000-0005-0000-0000-0000330E0000}"/>
    <cellStyle name="Millares 3 4 2 3 2 3 3 3" xfId="3649" xr:uid="{00000000-0005-0000-0000-0000340E0000}"/>
    <cellStyle name="Millares 3 4 2 3 2 3 4" xfId="3650" xr:uid="{00000000-0005-0000-0000-0000350E0000}"/>
    <cellStyle name="Millares 3 4 2 3 2 3 4 2" xfId="3651" xr:uid="{00000000-0005-0000-0000-0000360E0000}"/>
    <cellStyle name="Millares 3 4 2 3 2 3 5" xfId="3652" xr:uid="{00000000-0005-0000-0000-0000370E0000}"/>
    <cellStyle name="Millares 3 4 2 3 2 4" xfId="3653" xr:uid="{00000000-0005-0000-0000-0000380E0000}"/>
    <cellStyle name="Millares 3 4 2 3 2 4 2" xfId="3654" xr:uid="{00000000-0005-0000-0000-0000390E0000}"/>
    <cellStyle name="Millares 3 4 2 3 2 4 2 2" xfId="3655" xr:uid="{00000000-0005-0000-0000-00003A0E0000}"/>
    <cellStyle name="Millares 3 4 2 3 2 4 2 2 2" xfId="3656" xr:uid="{00000000-0005-0000-0000-00003B0E0000}"/>
    <cellStyle name="Millares 3 4 2 3 2 4 2 3" xfId="3657" xr:uid="{00000000-0005-0000-0000-00003C0E0000}"/>
    <cellStyle name="Millares 3 4 2 3 2 4 3" xfId="3658" xr:uid="{00000000-0005-0000-0000-00003D0E0000}"/>
    <cellStyle name="Millares 3 4 2 3 2 4 3 2" xfId="3659" xr:uid="{00000000-0005-0000-0000-00003E0E0000}"/>
    <cellStyle name="Millares 3 4 2 3 2 4 4" xfId="3660" xr:uid="{00000000-0005-0000-0000-00003F0E0000}"/>
    <cellStyle name="Millares 3 4 2 3 2 5" xfId="3661" xr:uid="{00000000-0005-0000-0000-0000400E0000}"/>
    <cellStyle name="Millares 3 4 2 3 2 5 2" xfId="3662" xr:uid="{00000000-0005-0000-0000-0000410E0000}"/>
    <cellStyle name="Millares 3 4 2 3 2 5 2 2" xfId="3663" xr:uid="{00000000-0005-0000-0000-0000420E0000}"/>
    <cellStyle name="Millares 3 4 2 3 2 5 3" xfId="3664" xr:uid="{00000000-0005-0000-0000-0000430E0000}"/>
    <cellStyle name="Millares 3 4 2 3 2 6" xfId="3665" xr:uid="{00000000-0005-0000-0000-0000440E0000}"/>
    <cellStyle name="Millares 3 4 2 3 2 6 2" xfId="3666" xr:uid="{00000000-0005-0000-0000-0000450E0000}"/>
    <cellStyle name="Millares 3 4 2 3 2 7" xfId="3667" xr:uid="{00000000-0005-0000-0000-0000460E0000}"/>
    <cellStyle name="Millares 3 4 2 3 3" xfId="3668" xr:uid="{00000000-0005-0000-0000-0000470E0000}"/>
    <cellStyle name="Millares 3 4 2 3 3 2" xfId="3669" xr:uid="{00000000-0005-0000-0000-0000480E0000}"/>
    <cellStyle name="Millares 3 4 2 3 3 2 2" xfId="3670" xr:uid="{00000000-0005-0000-0000-0000490E0000}"/>
    <cellStyle name="Millares 3 4 2 3 3 2 2 2" xfId="3671" xr:uid="{00000000-0005-0000-0000-00004A0E0000}"/>
    <cellStyle name="Millares 3 4 2 3 3 2 2 2 2" xfId="3672" xr:uid="{00000000-0005-0000-0000-00004B0E0000}"/>
    <cellStyle name="Millares 3 4 2 3 3 2 2 2 2 2" xfId="3673" xr:uid="{00000000-0005-0000-0000-00004C0E0000}"/>
    <cellStyle name="Millares 3 4 2 3 3 2 2 2 3" xfId="3674" xr:uid="{00000000-0005-0000-0000-00004D0E0000}"/>
    <cellStyle name="Millares 3 4 2 3 3 2 2 3" xfId="3675" xr:uid="{00000000-0005-0000-0000-00004E0E0000}"/>
    <cellStyle name="Millares 3 4 2 3 3 2 2 3 2" xfId="3676" xr:uid="{00000000-0005-0000-0000-00004F0E0000}"/>
    <cellStyle name="Millares 3 4 2 3 3 2 2 4" xfId="3677" xr:uid="{00000000-0005-0000-0000-0000500E0000}"/>
    <cellStyle name="Millares 3 4 2 3 3 2 3" xfId="3678" xr:uid="{00000000-0005-0000-0000-0000510E0000}"/>
    <cellStyle name="Millares 3 4 2 3 3 2 3 2" xfId="3679" xr:uid="{00000000-0005-0000-0000-0000520E0000}"/>
    <cellStyle name="Millares 3 4 2 3 3 2 3 2 2" xfId="3680" xr:uid="{00000000-0005-0000-0000-0000530E0000}"/>
    <cellStyle name="Millares 3 4 2 3 3 2 3 3" xfId="3681" xr:uid="{00000000-0005-0000-0000-0000540E0000}"/>
    <cellStyle name="Millares 3 4 2 3 3 2 4" xfId="3682" xr:uid="{00000000-0005-0000-0000-0000550E0000}"/>
    <cellStyle name="Millares 3 4 2 3 3 2 4 2" xfId="3683" xr:uid="{00000000-0005-0000-0000-0000560E0000}"/>
    <cellStyle name="Millares 3 4 2 3 3 2 5" xfId="3684" xr:uid="{00000000-0005-0000-0000-0000570E0000}"/>
    <cellStyle name="Millares 3 4 2 3 3 3" xfId="3685" xr:uid="{00000000-0005-0000-0000-0000580E0000}"/>
    <cellStyle name="Millares 3 4 2 3 3 3 2" xfId="3686" xr:uid="{00000000-0005-0000-0000-0000590E0000}"/>
    <cellStyle name="Millares 3 4 2 3 3 3 2 2" xfId="3687" xr:uid="{00000000-0005-0000-0000-00005A0E0000}"/>
    <cellStyle name="Millares 3 4 2 3 3 3 2 2 2" xfId="3688" xr:uid="{00000000-0005-0000-0000-00005B0E0000}"/>
    <cellStyle name="Millares 3 4 2 3 3 3 2 3" xfId="3689" xr:uid="{00000000-0005-0000-0000-00005C0E0000}"/>
    <cellStyle name="Millares 3 4 2 3 3 3 3" xfId="3690" xr:uid="{00000000-0005-0000-0000-00005D0E0000}"/>
    <cellStyle name="Millares 3 4 2 3 3 3 3 2" xfId="3691" xr:uid="{00000000-0005-0000-0000-00005E0E0000}"/>
    <cellStyle name="Millares 3 4 2 3 3 3 4" xfId="3692" xr:uid="{00000000-0005-0000-0000-00005F0E0000}"/>
    <cellStyle name="Millares 3 4 2 3 3 4" xfId="3693" xr:uid="{00000000-0005-0000-0000-0000600E0000}"/>
    <cellStyle name="Millares 3 4 2 3 3 4 2" xfId="3694" xr:uid="{00000000-0005-0000-0000-0000610E0000}"/>
    <cellStyle name="Millares 3 4 2 3 3 4 2 2" xfId="3695" xr:uid="{00000000-0005-0000-0000-0000620E0000}"/>
    <cellStyle name="Millares 3 4 2 3 3 4 3" xfId="3696" xr:uid="{00000000-0005-0000-0000-0000630E0000}"/>
    <cellStyle name="Millares 3 4 2 3 3 5" xfId="3697" xr:uid="{00000000-0005-0000-0000-0000640E0000}"/>
    <cellStyle name="Millares 3 4 2 3 3 5 2" xfId="3698" xr:uid="{00000000-0005-0000-0000-0000650E0000}"/>
    <cellStyle name="Millares 3 4 2 3 3 6" xfId="3699" xr:uid="{00000000-0005-0000-0000-0000660E0000}"/>
    <cellStyle name="Millares 3 4 2 3 4" xfId="3700" xr:uid="{00000000-0005-0000-0000-0000670E0000}"/>
    <cellStyle name="Millares 3 4 2 3 4 2" xfId="3701" xr:uid="{00000000-0005-0000-0000-0000680E0000}"/>
    <cellStyle name="Millares 3 4 2 3 4 2 2" xfId="3702" xr:uid="{00000000-0005-0000-0000-0000690E0000}"/>
    <cellStyle name="Millares 3 4 2 3 4 2 2 2" xfId="3703" xr:uid="{00000000-0005-0000-0000-00006A0E0000}"/>
    <cellStyle name="Millares 3 4 2 3 4 2 2 2 2" xfId="3704" xr:uid="{00000000-0005-0000-0000-00006B0E0000}"/>
    <cellStyle name="Millares 3 4 2 3 4 2 2 3" xfId="3705" xr:uid="{00000000-0005-0000-0000-00006C0E0000}"/>
    <cellStyle name="Millares 3 4 2 3 4 2 3" xfId="3706" xr:uid="{00000000-0005-0000-0000-00006D0E0000}"/>
    <cellStyle name="Millares 3 4 2 3 4 2 3 2" xfId="3707" xr:uid="{00000000-0005-0000-0000-00006E0E0000}"/>
    <cellStyle name="Millares 3 4 2 3 4 2 4" xfId="3708" xr:uid="{00000000-0005-0000-0000-00006F0E0000}"/>
    <cellStyle name="Millares 3 4 2 3 4 3" xfId="3709" xr:uid="{00000000-0005-0000-0000-0000700E0000}"/>
    <cellStyle name="Millares 3 4 2 3 4 3 2" xfId="3710" xr:uid="{00000000-0005-0000-0000-0000710E0000}"/>
    <cellStyle name="Millares 3 4 2 3 4 3 2 2" xfId="3711" xr:uid="{00000000-0005-0000-0000-0000720E0000}"/>
    <cellStyle name="Millares 3 4 2 3 4 3 3" xfId="3712" xr:uid="{00000000-0005-0000-0000-0000730E0000}"/>
    <cellStyle name="Millares 3 4 2 3 4 4" xfId="3713" xr:uid="{00000000-0005-0000-0000-0000740E0000}"/>
    <cellStyle name="Millares 3 4 2 3 4 4 2" xfId="3714" xr:uid="{00000000-0005-0000-0000-0000750E0000}"/>
    <cellStyle name="Millares 3 4 2 3 4 5" xfId="3715" xr:uid="{00000000-0005-0000-0000-0000760E0000}"/>
    <cellStyle name="Millares 3 4 2 3 5" xfId="3716" xr:uid="{00000000-0005-0000-0000-0000770E0000}"/>
    <cellStyle name="Millares 3 4 2 3 5 2" xfId="3717" xr:uid="{00000000-0005-0000-0000-0000780E0000}"/>
    <cellStyle name="Millares 3 4 2 3 5 2 2" xfId="3718" xr:uid="{00000000-0005-0000-0000-0000790E0000}"/>
    <cellStyle name="Millares 3 4 2 3 5 2 2 2" xfId="3719" xr:uid="{00000000-0005-0000-0000-00007A0E0000}"/>
    <cellStyle name="Millares 3 4 2 3 5 2 3" xfId="3720" xr:uid="{00000000-0005-0000-0000-00007B0E0000}"/>
    <cellStyle name="Millares 3 4 2 3 5 3" xfId="3721" xr:uid="{00000000-0005-0000-0000-00007C0E0000}"/>
    <cellStyle name="Millares 3 4 2 3 5 3 2" xfId="3722" xr:uid="{00000000-0005-0000-0000-00007D0E0000}"/>
    <cellStyle name="Millares 3 4 2 3 5 4" xfId="3723" xr:uid="{00000000-0005-0000-0000-00007E0E0000}"/>
    <cellStyle name="Millares 3 4 2 3 6" xfId="3724" xr:uid="{00000000-0005-0000-0000-00007F0E0000}"/>
    <cellStyle name="Millares 3 4 2 3 6 2" xfId="3725" xr:uid="{00000000-0005-0000-0000-0000800E0000}"/>
    <cellStyle name="Millares 3 4 2 3 6 2 2" xfId="3726" xr:uid="{00000000-0005-0000-0000-0000810E0000}"/>
    <cellStyle name="Millares 3 4 2 3 6 3" xfId="3727" xr:uid="{00000000-0005-0000-0000-0000820E0000}"/>
    <cellStyle name="Millares 3 4 2 3 7" xfId="3728" xr:uid="{00000000-0005-0000-0000-0000830E0000}"/>
    <cellStyle name="Millares 3 4 2 3 7 2" xfId="3729" xr:uid="{00000000-0005-0000-0000-0000840E0000}"/>
    <cellStyle name="Millares 3 4 2 3 8" xfId="3730" xr:uid="{00000000-0005-0000-0000-0000850E0000}"/>
    <cellStyle name="Millares 3 4 2 4" xfId="3731" xr:uid="{00000000-0005-0000-0000-0000860E0000}"/>
    <cellStyle name="Millares 3 4 2 4 2" xfId="3732" xr:uid="{00000000-0005-0000-0000-0000870E0000}"/>
    <cellStyle name="Millares 3 4 2 4 2 2" xfId="3733" xr:uid="{00000000-0005-0000-0000-0000880E0000}"/>
    <cellStyle name="Millares 3 4 2 4 2 2 2" xfId="3734" xr:uid="{00000000-0005-0000-0000-0000890E0000}"/>
    <cellStyle name="Millares 3 4 2 4 2 2 2 2" xfId="3735" xr:uid="{00000000-0005-0000-0000-00008A0E0000}"/>
    <cellStyle name="Millares 3 4 2 4 2 2 2 2 2" xfId="3736" xr:uid="{00000000-0005-0000-0000-00008B0E0000}"/>
    <cellStyle name="Millares 3 4 2 4 2 2 2 2 2 2" xfId="3737" xr:uid="{00000000-0005-0000-0000-00008C0E0000}"/>
    <cellStyle name="Millares 3 4 2 4 2 2 2 2 3" xfId="3738" xr:uid="{00000000-0005-0000-0000-00008D0E0000}"/>
    <cellStyle name="Millares 3 4 2 4 2 2 2 3" xfId="3739" xr:uid="{00000000-0005-0000-0000-00008E0E0000}"/>
    <cellStyle name="Millares 3 4 2 4 2 2 2 3 2" xfId="3740" xr:uid="{00000000-0005-0000-0000-00008F0E0000}"/>
    <cellStyle name="Millares 3 4 2 4 2 2 2 4" xfId="3741" xr:uid="{00000000-0005-0000-0000-0000900E0000}"/>
    <cellStyle name="Millares 3 4 2 4 2 2 3" xfId="3742" xr:uid="{00000000-0005-0000-0000-0000910E0000}"/>
    <cellStyle name="Millares 3 4 2 4 2 2 3 2" xfId="3743" xr:uid="{00000000-0005-0000-0000-0000920E0000}"/>
    <cellStyle name="Millares 3 4 2 4 2 2 3 2 2" xfId="3744" xr:uid="{00000000-0005-0000-0000-0000930E0000}"/>
    <cellStyle name="Millares 3 4 2 4 2 2 3 3" xfId="3745" xr:uid="{00000000-0005-0000-0000-0000940E0000}"/>
    <cellStyle name="Millares 3 4 2 4 2 2 4" xfId="3746" xr:uid="{00000000-0005-0000-0000-0000950E0000}"/>
    <cellStyle name="Millares 3 4 2 4 2 2 4 2" xfId="3747" xr:uid="{00000000-0005-0000-0000-0000960E0000}"/>
    <cellStyle name="Millares 3 4 2 4 2 2 5" xfId="3748" xr:uid="{00000000-0005-0000-0000-0000970E0000}"/>
    <cellStyle name="Millares 3 4 2 4 2 3" xfId="3749" xr:uid="{00000000-0005-0000-0000-0000980E0000}"/>
    <cellStyle name="Millares 3 4 2 4 2 3 2" xfId="3750" xr:uid="{00000000-0005-0000-0000-0000990E0000}"/>
    <cellStyle name="Millares 3 4 2 4 2 3 2 2" xfId="3751" xr:uid="{00000000-0005-0000-0000-00009A0E0000}"/>
    <cellStyle name="Millares 3 4 2 4 2 3 2 2 2" xfId="3752" xr:uid="{00000000-0005-0000-0000-00009B0E0000}"/>
    <cellStyle name="Millares 3 4 2 4 2 3 2 3" xfId="3753" xr:uid="{00000000-0005-0000-0000-00009C0E0000}"/>
    <cellStyle name="Millares 3 4 2 4 2 3 3" xfId="3754" xr:uid="{00000000-0005-0000-0000-00009D0E0000}"/>
    <cellStyle name="Millares 3 4 2 4 2 3 3 2" xfId="3755" xr:uid="{00000000-0005-0000-0000-00009E0E0000}"/>
    <cellStyle name="Millares 3 4 2 4 2 3 4" xfId="3756" xr:uid="{00000000-0005-0000-0000-00009F0E0000}"/>
    <cellStyle name="Millares 3 4 2 4 2 4" xfId="3757" xr:uid="{00000000-0005-0000-0000-0000A00E0000}"/>
    <cellStyle name="Millares 3 4 2 4 2 4 2" xfId="3758" xr:uid="{00000000-0005-0000-0000-0000A10E0000}"/>
    <cellStyle name="Millares 3 4 2 4 2 4 2 2" xfId="3759" xr:uid="{00000000-0005-0000-0000-0000A20E0000}"/>
    <cellStyle name="Millares 3 4 2 4 2 4 3" xfId="3760" xr:uid="{00000000-0005-0000-0000-0000A30E0000}"/>
    <cellStyle name="Millares 3 4 2 4 2 5" xfId="3761" xr:uid="{00000000-0005-0000-0000-0000A40E0000}"/>
    <cellStyle name="Millares 3 4 2 4 2 5 2" xfId="3762" xr:uid="{00000000-0005-0000-0000-0000A50E0000}"/>
    <cellStyle name="Millares 3 4 2 4 2 6" xfId="3763" xr:uid="{00000000-0005-0000-0000-0000A60E0000}"/>
    <cellStyle name="Millares 3 4 2 4 3" xfId="3764" xr:uid="{00000000-0005-0000-0000-0000A70E0000}"/>
    <cellStyle name="Millares 3 4 2 4 3 2" xfId="3765" xr:uid="{00000000-0005-0000-0000-0000A80E0000}"/>
    <cellStyle name="Millares 3 4 2 4 3 2 2" xfId="3766" xr:uid="{00000000-0005-0000-0000-0000A90E0000}"/>
    <cellStyle name="Millares 3 4 2 4 3 2 2 2" xfId="3767" xr:uid="{00000000-0005-0000-0000-0000AA0E0000}"/>
    <cellStyle name="Millares 3 4 2 4 3 2 2 2 2" xfId="3768" xr:uid="{00000000-0005-0000-0000-0000AB0E0000}"/>
    <cellStyle name="Millares 3 4 2 4 3 2 2 3" xfId="3769" xr:uid="{00000000-0005-0000-0000-0000AC0E0000}"/>
    <cellStyle name="Millares 3 4 2 4 3 2 3" xfId="3770" xr:uid="{00000000-0005-0000-0000-0000AD0E0000}"/>
    <cellStyle name="Millares 3 4 2 4 3 2 3 2" xfId="3771" xr:uid="{00000000-0005-0000-0000-0000AE0E0000}"/>
    <cellStyle name="Millares 3 4 2 4 3 2 4" xfId="3772" xr:uid="{00000000-0005-0000-0000-0000AF0E0000}"/>
    <cellStyle name="Millares 3 4 2 4 3 3" xfId="3773" xr:uid="{00000000-0005-0000-0000-0000B00E0000}"/>
    <cellStyle name="Millares 3 4 2 4 3 3 2" xfId="3774" xr:uid="{00000000-0005-0000-0000-0000B10E0000}"/>
    <cellStyle name="Millares 3 4 2 4 3 3 2 2" xfId="3775" xr:uid="{00000000-0005-0000-0000-0000B20E0000}"/>
    <cellStyle name="Millares 3 4 2 4 3 3 3" xfId="3776" xr:uid="{00000000-0005-0000-0000-0000B30E0000}"/>
    <cellStyle name="Millares 3 4 2 4 3 4" xfId="3777" xr:uid="{00000000-0005-0000-0000-0000B40E0000}"/>
    <cellStyle name="Millares 3 4 2 4 3 4 2" xfId="3778" xr:uid="{00000000-0005-0000-0000-0000B50E0000}"/>
    <cellStyle name="Millares 3 4 2 4 3 5" xfId="3779" xr:uid="{00000000-0005-0000-0000-0000B60E0000}"/>
    <cellStyle name="Millares 3 4 2 4 4" xfId="3780" xr:uid="{00000000-0005-0000-0000-0000B70E0000}"/>
    <cellStyle name="Millares 3 4 2 4 4 2" xfId="3781" xr:uid="{00000000-0005-0000-0000-0000B80E0000}"/>
    <cellStyle name="Millares 3 4 2 4 4 2 2" xfId="3782" xr:uid="{00000000-0005-0000-0000-0000B90E0000}"/>
    <cellStyle name="Millares 3 4 2 4 4 2 2 2" xfId="3783" xr:uid="{00000000-0005-0000-0000-0000BA0E0000}"/>
    <cellStyle name="Millares 3 4 2 4 4 2 3" xfId="3784" xr:uid="{00000000-0005-0000-0000-0000BB0E0000}"/>
    <cellStyle name="Millares 3 4 2 4 4 3" xfId="3785" xr:uid="{00000000-0005-0000-0000-0000BC0E0000}"/>
    <cellStyle name="Millares 3 4 2 4 4 3 2" xfId="3786" xr:uid="{00000000-0005-0000-0000-0000BD0E0000}"/>
    <cellStyle name="Millares 3 4 2 4 4 4" xfId="3787" xr:uid="{00000000-0005-0000-0000-0000BE0E0000}"/>
    <cellStyle name="Millares 3 4 2 4 5" xfId="3788" xr:uid="{00000000-0005-0000-0000-0000BF0E0000}"/>
    <cellStyle name="Millares 3 4 2 4 5 2" xfId="3789" xr:uid="{00000000-0005-0000-0000-0000C00E0000}"/>
    <cellStyle name="Millares 3 4 2 4 5 2 2" xfId="3790" xr:uid="{00000000-0005-0000-0000-0000C10E0000}"/>
    <cellStyle name="Millares 3 4 2 4 5 3" xfId="3791" xr:uid="{00000000-0005-0000-0000-0000C20E0000}"/>
    <cellStyle name="Millares 3 4 2 4 6" xfId="3792" xr:uid="{00000000-0005-0000-0000-0000C30E0000}"/>
    <cellStyle name="Millares 3 4 2 4 6 2" xfId="3793" xr:uid="{00000000-0005-0000-0000-0000C40E0000}"/>
    <cellStyle name="Millares 3 4 2 4 7" xfId="3794" xr:uid="{00000000-0005-0000-0000-0000C50E0000}"/>
    <cellStyle name="Millares 3 4 2 5" xfId="3795" xr:uid="{00000000-0005-0000-0000-0000C60E0000}"/>
    <cellStyle name="Millares 3 4 2 5 2" xfId="3796" xr:uid="{00000000-0005-0000-0000-0000C70E0000}"/>
    <cellStyle name="Millares 3 4 2 5 2 2" xfId="3797" xr:uid="{00000000-0005-0000-0000-0000C80E0000}"/>
    <cellStyle name="Millares 3 4 2 5 2 2 2" xfId="3798" xr:uid="{00000000-0005-0000-0000-0000C90E0000}"/>
    <cellStyle name="Millares 3 4 2 5 2 2 2 2" xfId="3799" xr:uid="{00000000-0005-0000-0000-0000CA0E0000}"/>
    <cellStyle name="Millares 3 4 2 5 2 2 2 2 2" xfId="3800" xr:uid="{00000000-0005-0000-0000-0000CB0E0000}"/>
    <cellStyle name="Millares 3 4 2 5 2 2 2 3" xfId="3801" xr:uid="{00000000-0005-0000-0000-0000CC0E0000}"/>
    <cellStyle name="Millares 3 4 2 5 2 2 3" xfId="3802" xr:uid="{00000000-0005-0000-0000-0000CD0E0000}"/>
    <cellStyle name="Millares 3 4 2 5 2 2 3 2" xfId="3803" xr:uid="{00000000-0005-0000-0000-0000CE0E0000}"/>
    <cellStyle name="Millares 3 4 2 5 2 2 4" xfId="3804" xr:uid="{00000000-0005-0000-0000-0000CF0E0000}"/>
    <cellStyle name="Millares 3 4 2 5 2 3" xfId="3805" xr:uid="{00000000-0005-0000-0000-0000D00E0000}"/>
    <cellStyle name="Millares 3 4 2 5 2 3 2" xfId="3806" xr:uid="{00000000-0005-0000-0000-0000D10E0000}"/>
    <cellStyle name="Millares 3 4 2 5 2 3 2 2" xfId="3807" xr:uid="{00000000-0005-0000-0000-0000D20E0000}"/>
    <cellStyle name="Millares 3 4 2 5 2 3 3" xfId="3808" xr:uid="{00000000-0005-0000-0000-0000D30E0000}"/>
    <cellStyle name="Millares 3 4 2 5 2 4" xfId="3809" xr:uid="{00000000-0005-0000-0000-0000D40E0000}"/>
    <cellStyle name="Millares 3 4 2 5 2 4 2" xfId="3810" xr:uid="{00000000-0005-0000-0000-0000D50E0000}"/>
    <cellStyle name="Millares 3 4 2 5 2 5" xfId="3811" xr:uid="{00000000-0005-0000-0000-0000D60E0000}"/>
    <cellStyle name="Millares 3 4 2 5 3" xfId="3812" xr:uid="{00000000-0005-0000-0000-0000D70E0000}"/>
    <cellStyle name="Millares 3 4 2 5 3 2" xfId="3813" xr:uid="{00000000-0005-0000-0000-0000D80E0000}"/>
    <cellStyle name="Millares 3 4 2 5 3 2 2" xfId="3814" xr:uid="{00000000-0005-0000-0000-0000D90E0000}"/>
    <cellStyle name="Millares 3 4 2 5 3 2 2 2" xfId="3815" xr:uid="{00000000-0005-0000-0000-0000DA0E0000}"/>
    <cellStyle name="Millares 3 4 2 5 3 2 3" xfId="3816" xr:uid="{00000000-0005-0000-0000-0000DB0E0000}"/>
    <cellStyle name="Millares 3 4 2 5 3 3" xfId="3817" xr:uid="{00000000-0005-0000-0000-0000DC0E0000}"/>
    <cellStyle name="Millares 3 4 2 5 3 3 2" xfId="3818" xr:uid="{00000000-0005-0000-0000-0000DD0E0000}"/>
    <cellStyle name="Millares 3 4 2 5 3 4" xfId="3819" xr:uid="{00000000-0005-0000-0000-0000DE0E0000}"/>
    <cellStyle name="Millares 3 4 2 5 4" xfId="3820" xr:uid="{00000000-0005-0000-0000-0000DF0E0000}"/>
    <cellStyle name="Millares 3 4 2 5 4 2" xfId="3821" xr:uid="{00000000-0005-0000-0000-0000E00E0000}"/>
    <cellStyle name="Millares 3 4 2 5 4 2 2" xfId="3822" xr:uid="{00000000-0005-0000-0000-0000E10E0000}"/>
    <cellStyle name="Millares 3 4 2 5 4 3" xfId="3823" xr:uid="{00000000-0005-0000-0000-0000E20E0000}"/>
    <cellStyle name="Millares 3 4 2 5 5" xfId="3824" xr:uid="{00000000-0005-0000-0000-0000E30E0000}"/>
    <cellStyle name="Millares 3 4 2 5 5 2" xfId="3825" xr:uid="{00000000-0005-0000-0000-0000E40E0000}"/>
    <cellStyle name="Millares 3 4 2 5 6" xfId="3826" xr:uid="{00000000-0005-0000-0000-0000E50E0000}"/>
    <cellStyle name="Millares 3 4 2 6" xfId="3827" xr:uid="{00000000-0005-0000-0000-0000E60E0000}"/>
    <cellStyle name="Millares 3 4 2 6 2" xfId="3828" xr:uid="{00000000-0005-0000-0000-0000E70E0000}"/>
    <cellStyle name="Millares 3 4 2 6 2 2" xfId="3829" xr:uid="{00000000-0005-0000-0000-0000E80E0000}"/>
    <cellStyle name="Millares 3 4 2 6 2 2 2" xfId="3830" xr:uid="{00000000-0005-0000-0000-0000E90E0000}"/>
    <cellStyle name="Millares 3 4 2 6 2 2 2 2" xfId="3831" xr:uid="{00000000-0005-0000-0000-0000EA0E0000}"/>
    <cellStyle name="Millares 3 4 2 6 2 2 3" xfId="3832" xr:uid="{00000000-0005-0000-0000-0000EB0E0000}"/>
    <cellStyle name="Millares 3 4 2 6 2 3" xfId="3833" xr:uid="{00000000-0005-0000-0000-0000EC0E0000}"/>
    <cellStyle name="Millares 3 4 2 6 2 3 2" xfId="3834" xr:uid="{00000000-0005-0000-0000-0000ED0E0000}"/>
    <cellStyle name="Millares 3 4 2 6 2 4" xfId="3835" xr:uid="{00000000-0005-0000-0000-0000EE0E0000}"/>
    <cellStyle name="Millares 3 4 2 6 3" xfId="3836" xr:uid="{00000000-0005-0000-0000-0000EF0E0000}"/>
    <cellStyle name="Millares 3 4 2 6 3 2" xfId="3837" xr:uid="{00000000-0005-0000-0000-0000F00E0000}"/>
    <cellStyle name="Millares 3 4 2 6 3 2 2" xfId="3838" xr:uid="{00000000-0005-0000-0000-0000F10E0000}"/>
    <cellStyle name="Millares 3 4 2 6 3 3" xfId="3839" xr:uid="{00000000-0005-0000-0000-0000F20E0000}"/>
    <cellStyle name="Millares 3 4 2 6 4" xfId="3840" xr:uid="{00000000-0005-0000-0000-0000F30E0000}"/>
    <cellStyle name="Millares 3 4 2 6 4 2" xfId="3841" xr:uid="{00000000-0005-0000-0000-0000F40E0000}"/>
    <cellStyle name="Millares 3 4 2 6 5" xfId="3842" xr:uid="{00000000-0005-0000-0000-0000F50E0000}"/>
    <cellStyle name="Millares 3 4 2 7" xfId="3843" xr:uid="{00000000-0005-0000-0000-0000F60E0000}"/>
    <cellStyle name="Millares 3 4 2 7 2" xfId="3844" xr:uid="{00000000-0005-0000-0000-0000F70E0000}"/>
    <cellStyle name="Millares 3 4 2 7 2 2" xfId="3845" xr:uid="{00000000-0005-0000-0000-0000F80E0000}"/>
    <cellStyle name="Millares 3 4 2 7 2 2 2" xfId="3846" xr:uid="{00000000-0005-0000-0000-0000F90E0000}"/>
    <cellStyle name="Millares 3 4 2 7 2 3" xfId="3847" xr:uid="{00000000-0005-0000-0000-0000FA0E0000}"/>
    <cellStyle name="Millares 3 4 2 7 3" xfId="3848" xr:uid="{00000000-0005-0000-0000-0000FB0E0000}"/>
    <cellStyle name="Millares 3 4 2 7 3 2" xfId="3849" xr:uid="{00000000-0005-0000-0000-0000FC0E0000}"/>
    <cellStyle name="Millares 3 4 2 7 4" xfId="3850" xr:uid="{00000000-0005-0000-0000-0000FD0E0000}"/>
    <cellStyle name="Millares 3 4 2 8" xfId="3851" xr:uid="{00000000-0005-0000-0000-0000FE0E0000}"/>
    <cellStyle name="Millares 3 4 2 8 2" xfId="3852" xr:uid="{00000000-0005-0000-0000-0000FF0E0000}"/>
    <cellStyle name="Millares 3 4 2 8 2 2" xfId="3853" xr:uid="{00000000-0005-0000-0000-0000000F0000}"/>
    <cellStyle name="Millares 3 4 2 8 3" xfId="3854" xr:uid="{00000000-0005-0000-0000-0000010F0000}"/>
    <cellStyle name="Millares 3 4 2 9" xfId="3855" xr:uid="{00000000-0005-0000-0000-0000020F0000}"/>
    <cellStyle name="Millares 3 4 2 9 2" xfId="3856" xr:uid="{00000000-0005-0000-0000-0000030F0000}"/>
    <cellStyle name="Millares 3 4 3" xfId="3857" xr:uid="{00000000-0005-0000-0000-0000040F0000}"/>
    <cellStyle name="Millares 3 4 3 2" xfId="3858" xr:uid="{00000000-0005-0000-0000-0000050F0000}"/>
    <cellStyle name="Millares 3 4 3 2 2" xfId="3859" xr:uid="{00000000-0005-0000-0000-0000060F0000}"/>
    <cellStyle name="Millares 3 4 3 2 2 2" xfId="3860" xr:uid="{00000000-0005-0000-0000-0000070F0000}"/>
    <cellStyle name="Millares 3 4 3 2 2 2 2" xfId="3861" xr:uid="{00000000-0005-0000-0000-0000080F0000}"/>
    <cellStyle name="Millares 3 4 3 2 2 2 2 2" xfId="3862" xr:uid="{00000000-0005-0000-0000-0000090F0000}"/>
    <cellStyle name="Millares 3 4 3 2 2 2 2 2 2" xfId="3863" xr:uid="{00000000-0005-0000-0000-00000A0F0000}"/>
    <cellStyle name="Millares 3 4 3 2 2 2 2 2 2 2" xfId="3864" xr:uid="{00000000-0005-0000-0000-00000B0F0000}"/>
    <cellStyle name="Millares 3 4 3 2 2 2 2 2 2 2 2" xfId="3865" xr:uid="{00000000-0005-0000-0000-00000C0F0000}"/>
    <cellStyle name="Millares 3 4 3 2 2 2 2 2 2 3" xfId="3866" xr:uid="{00000000-0005-0000-0000-00000D0F0000}"/>
    <cellStyle name="Millares 3 4 3 2 2 2 2 2 3" xfId="3867" xr:uid="{00000000-0005-0000-0000-00000E0F0000}"/>
    <cellStyle name="Millares 3 4 3 2 2 2 2 2 3 2" xfId="3868" xr:uid="{00000000-0005-0000-0000-00000F0F0000}"/>
    <cellStyle name="Millares 3 4 3 2 2 2 2 2 4" xfId="3869" xr:uid="{00000000-0005-0000-0000-0000100F0000}"/>
    <cellStyle name="Millares 3 4 3 2 2 2 2 3" xfId="3870" xr:uid="{00000000-0005-0000-0000-0000110F0000}"/>
    <cellStyle name="Millares 3 4 3 2 2 2 2 3 2" xfId="3871" xr:uid="{00000000-0005-0000-0000-0000120F0000}"/>
    <cellStyle name="Millares 3 4 3 2 2 2 2 3 2 2" xfId="3872" xr:uid="{00000000-0005-0000-0000-0000130F0000}"/>
    <cellStyle name="Millares 3 4 3 2 2 2 2 3 3" xfId="3873" xr:uid="{00000000-0005-0000-0000-0000140F0000}"/>
    <cellStyle name="Millares 3 4 3 2 2 2 2 4" xfId="3874" xr:uid="{00000000-0005-0000-0000-0000150F0000}"/>
    <cellStyle name="Millares 3 4 3 2 2 2 2 4 2" xfId="3875" xr:uid="{00000000-0005-0000-0000-0000160F0000}"/>
    <cellStyle name="Millares 3 4 3 2 2 2 2 5" xfId="3876" xr:uid="{00000000-0005-0000-0000-0000170F0000}"/>
    <cellStyle name="Millares 3 4 3 2 2 2 3" xfId="3877" xr:uid="{00000000-0005-0000-0000-0000180F0000}"/>
    <cellStyle name="Millares 3 4 3 2 2 2 3 2" xfId="3878" xr:uid="{00000000-0005-0000-0000-0000190F0000}"/>
    <cellStyle name="Millares 3 4 3 2 2 2 3 2 2" xfId="3879" xr:uid="{00000000-0005-0000-0000-00001A0F0000}"/>
    <cellStyle name="Millares 3 4 3 2 2 2 3 2 2 2" xfId="3880" xr:uid="{00000000-0005-0000-0000-00001B0F0000}"/>
    <cellStyle name="Millares 3 4 3 2 2 2 3 2 3" xfId="3881" xr:uid="{00000000-0005-0000-0000-00001C0F0000}"/>
    <cellStyle name="Millares 3 4 3 2 2 2 3 3" xfId="3882" xr:uid="{00000000-0005-0000-0000-00001D0F0000}"/>
    <cellStyle name="Millares 3 4 3 2 2 2 3 3 2" xfId="3883" xr:uid="{00000000-0005-0000-0000-00001E0F0000}"/>
    <cellStyle name="Millares 3 4 3 2 2 2 3 4" xfId="3884" xr:uid="{00000000-0005-0000-0000-00001F0F0000}"/>
    <cellStyle name="Millares 3 4 3 2 2 2 4" xfId="3885" xr:uid="{00000000-0005-0000-0000-0000200F0000}"/>
    <cellStyle name="Millares 3 4 3 2 2 2 4 2" xfId="3886" xr:uid="{00000000-0005-0000-0000-0000210F0000}"/>
    <cellStyle name="Millares 3 4 3 2 2 2 4 2 2" xfId="3887" xr:uid="{00000000-0005-0000-0000-0000220F0000}"/>
    <cellStyle name="Millares 3 4 3 2 2 2 4 3" xfId="3888" xr:uid="{00000000-0005-0000-0000-0000230F0000}"/>
    <cellStyle name="Millares 3 4 3 2 2 2 5" xfId="3889" xr:uid="{00000000-0005-0000-0000-0000240F0000}"/>
    <cellStyle name="Millares 3 4 3 2 2 2 5 2" xfId="3890" xr:uid="{00000000-0005-0000-0000-0000250F0000}"/>
    <cellStyle name="Millares 3 4 3 2 2 2 6" xfId="3891" xr:uid="{00000000-0005-0000-0000-0000260F0000}"/>
    <cellStyle name="Millares 3 4 3 2 2 3" xfId="3892" xr:uid="{00000000-0005-0000-0000-0000270F0000}"/>
    <cellStyle name="Millares 3 4 3 2 2 3 2" xfId="3893" xr:uid="{00000000-0005-0000-0000-0000280F0000}"/>
    <cellStyle name="Millares 3 4 3 2 2 3 2 2" xfId="3894" xr:uid="{00000000-0005-0000-0000-0000290F0000}"/>
    <cellStyle name="Millares 3 4 3 2 2 3 2 2 2" xfId="3895" xr:uid="{00000000-0005-0000-0000-00002A0F0000}"/>
    <cellStyle name="Millares 3 4 3 2 2 3 2 2 2 2" xfId="3896" xr:uid="{00000000-0005-0000-0000-00002B0F0000}"/>
    <cellStyle name="Millares 3 4 3 2 2 3 2 2 3" xfId="3897" xr:uid="{00000000-0005-0000-0000-00002C0F0000}"/>
    <cellStyle name="Millares 3 4 3 2 2 3 2 3" xfId="3898" xr:uid="{00000000-0005-0000-0000-00002D0F0000}"/>
    <cellStyle name="Millares 3 4 3 2 2 3 2 3 2" xfId="3899" xr:uid="{00000000-0005-0000-0000-00002E0F0000}"/>
    <cellStyle name="Millares 3 4 3 2 2 3 2 4" xfId="3900" xr:uid="{00000000-0005-0000-0000-00002F0F0000}"/>
    <cellStyle name="Millares 3 4 3 2 2 3 3" xfId="3901" xr:uid="{00000000-0005-0000-0000-0000300F0000}"/>
    <cellStyle name="Millares 3 4 3 2 2 3 3 2" xfId="3902" xr:uid="{00000000-0005-0000-0000-0000310F0000}"/>
    <cellStyle name="Millares 3 4 3 2 2 3 3 2 2" xfId="3903" xr:uid="{00000000-0005-0000-0000-0000320F0000}"/>
    <cellStyle name="Millares 3 4 3 2 2 3 3 3" xfId="3904" xr:uid="{00000000-0005-0000-0000-0000330F0000}"/>
    <cellStyle name="Millares 3 4 3 2 2 3 4" xfId="3905" xr:uid="{00000000-0005-0000-0000-0000340F0000}"/>
    <cellStyle name="Millares 3 4 3 2 2 3 4 2" xfId="3906" xr:uid="{00000000-0005-0000-0000-0000350F0000}"/>
    <cellStyle name="Millares 3 4 3 2 2 3 5" xfId="3907" xr:uid="{00000000-0005-0000-0000-0000360F0000}"/>
    <cellStyle name="Millares 3 4 3 2 2 4" xfId="3908" xr:uid="{00000000-0005-0000-0000-0000370F0000}"/>
    <cellStyle name="Millares 3 4 3 2 2 4 2" xfId="3909" xr:uid="{00000000-0005-0000-0000-0000380F0000}"/>
    <cellStyle name="Millares 3 4 3 2 2 4 2 2" xfId="3910" xr:uid="{00000000-0005-0000-0000-0000390F0000}"/>
    <cellStyle name="Millares 3 4 3 2 2 4 2 2 2" xfId="3911" xr:uid="{00000000-0005-0000-0000-00003A0F0000}"/>
    <cellStyle name="Millares 3 4 3 2 2 4 2 3" xfId="3912" xr:uid="{00000000-0005-0000-0000-00003B0F0000}"/>
    <cellStyle name="Millares 3 4 3 2 2 4 3" xfId="3913" xr:uid="{00000000-0005-0000-0000-00003C0F0000}"/>
    <cellStyle name="Millares 3 4 3 2 2 4 3 2" xfId="3914" xr:uid="{00000000-0005-0000-0000-00003D0F0000}"/>
    <cellStyle name="Millares 3 4 3 2 2 4 4" xfId="3915" xr:uid="{00000000-0005-0000-0000-00003E0F0000}"/>
    <cellStyle name="Millares 3 4 3 2 2 5" xfId="3916" xr:uid="{00000000-0005-0000-0000-00003F0F0000}"/>
    <cellStyle name="Millares 3 4 3 2 2 5 2" xfId="3917" xr:uid="{00000000-0005-0000-0000-0000400F0000}"/>
    <cellStyle name="Millares 3 4 3 2 2 5 2 2" xfId="3918" xr:uid="{00000000-0005-0000-0000-0000410F0000}"/>
    <cellStyle name="Millares 3 4 3 2 2 5 3" xfId="3919" xr:uid="{00000000-0005-0000-0000-0000420F0000}"/>
    <cellStyle name="Millares 3 4 3 2 2 6" xfId="3920" xr:uid="{00000000-0005-0000-0000-0000430F0000}"/>
    <cellStyle name="Millares 3 4 3 2 2 6 2" xfId="3921" xr:uid="{00000000-0005-0000-0000-0000440F0000}"/>
    <cellStyle name="Millares 3 4 3 2 2 7" xfId="3922" xr:uid="{00000000-0005-0000-0000-0000450F0000}"/>
    <cellStyle name="Millares 3 4 3 2 3" xfId="3923" xr:uid="{00000000-0005-0000-0000-0000460F0000}"/>
    <cellStyle name="Millares 3 4 3 2 3 2" xfId="3924" xr:uid="{00000000-0005-0000-0000-0000470F0000}"/>
    <cellStyle name="Millares 3 4 3 2 3 2 2" xfId="3925" xr:uid="{00000000-0005-0000-0000-0000480F0000}"/>
    <cellStyle name="Millares 3 4 3 2 3 2 2 2" xfId="3926" xr:uid="{00000000-0005-0000-0000-0000490F0000}"/>
    <cellStyle name="Millares 3 4 3 2 3 2 2 2 2" xfId="3927" xr:uid="{00000000-0005-0000-0000-00004A0F0000}"/>
    <cellStyle name="Millares 3 4 3 2 3 2 2 2 2 2" xfId="3928" xr:uid="{00000000-0005-0000-0000-00004B0F0000}"/>
    <cellStyle name="Millares 3 4 3 2 3 2 2 2 3" xfId="3929" xr:uid="{00000000-0005-0000-0000-00004C0F0000}"/>
    <cellStyle name="Millares 3 4 3 2 3 2 2 3" xfId="3930" xr:uid="{00000000-0005-0000-0000-00004D0F0000}"/>
    <cellStyle name="Millares 3 4 3 2 3 2 2 3 2" xfId="3931" xr:uid="{00000000-0005-0000-0000-00004E0F0000}"/>
    <cellStyle name="Millares 3 4 3 2 3 2 2 4" xfId="3932" xr:uid="{00000000-0005-0000-0000-00004F0F0000}"/>
    <cellStyle name="Millares 3 4 3 2 3 2 3" xfId="3933" xr:uid="{00000000-0005-0000-0000-0000500F0000}"/>
    <cellStyle name="Millares 3 4 3 2 3 2 3 2" xfId="3934" xr:uid="{00000000-0005-0000-0000-0000510F0000}"/>
    <cellStyle name="Millares 3 4 3 2 3 2 3 2 2" xfId="3935" xr:uid="{00000000-0005-0000-0000-0000520F0000}"/>
    <cellStyle name="Millares 3 4 3 2 3 2 3 3" xfId="3936" xr:uid="{00000000-0005-0000-0000-0000530F0000}"/>
    <cellStyle name="Millares 3 4 3 2 3 2 4" xfId="3937" xr:uid="{00000000-0005-0000-0000-0000540F0000}"/>
    <cellStyle name="Millares 3 4 3 2 3 2 4 2" xfId="3938" xr:uid="{00000000-0005-0000-0000-0000550F0000}"/>
    <cellStyle name="Millares 3 4 3 2 3 2 5" xfId="3939" xr:uid="{00000000-0005-0000-0000-0000560F0000}"/>
    <cellStyle name="Millares 3 4 3 2 3 3" xfId="3940" xr:uid="{00000000-0005-0000-0000-0000570F0000}"/>
    <cellStyle name="Millares 3 4 3 2 3 3 2" xfId="3941" xr:uid="{00000000-0005-0000-0000-0000580F0000}"/>
    <cellStyle name="Millares 3 4 3 2 3 3 2 2" xfId="3942" xr:uid="{00000000-0005-0000-0000-0000590F0000}"/>
    <cellStyle name="Millares 3 4 3 2 3 3 2 2 2" xfId="3943" xr:uid="{00000000-0005-0000-0000-00005A0F0000}"/>
    <cellStyle name="Millares 3 4 3 2 3 3 2 3" xfId="3944" xr:uid="{00000000-0005-0000-0000-00005B0F0000}"/>
    <cellStyle name="Millares 3 4 3 2 3 3 3" xfId="3945" xr:uid="{00000000-0005-0000-0000-00005C0F0000}"/>
    <cellStyle name="Millares 3 4 3 2 3 3 3 2" xfId="3946" xr:uid="{00000000-0005-0000-0000-00005D0F0000}"/>
    <cellStyle name="Millares 3 4 3 2 3 3 4" xfId="3947" xr:uid="{00000000-0005-0000-0000-00005E0F0000}"/>
    <cellStyle name="Millares 3 4 3 2 3 4" xfId="3948" xr:uid="{00000000-0005-0000-0000-00005F0F0000}"/>
    <cellStyle name="Millares 3 4 3 2 3 4 2" xfId="3949" xr:uid="{00000000-0005-0000-0000-0000600F0000}"/>
    <cellStyle name="Millares 3 4 3 2 3 4 2 2" xfId="3950" xr:uid="{00000000-0005-0000-0000-0000610F0000}"/>
    <cellStyle name="Millares 3 4 3 2 3 4 3" xfId="3951" xr:uid="{00000000-0005-0000-0000-0000620F0000}"/>
    <cellStyle name="Millares 3 4 3 2 3 5" xfId="3952" xr:uid="{00000000-0005-0000-0000-0000630F0000}"/>
    <cellStyle name="Millares 3 4 3 2 3 5 2" xfId="3953" xr:uid="{00000000-0005-0000-0000-0000640F0000}"/>
    <cellStyle name="Millares 3 4 3 2 3 6" xfId="3954" xr:uid="{00000000-0005-0000-0000-0000650F0000}"/>
    <cellStyle name="Millares 3 4 3 2 4" xfId="3955" xr:uid="{00000000-0005-0000-0000-0000660F0000}"/>
    <cellStyle name="Millares 3 4 3 2 4 2" xfId="3956" xr:uid="{00000000-0005-0000-0000-0000670F0000}"/>
    <cellStyle name="Millares 3 4 3 2 4 2 2" xfId="3957" xr:uid="{00000000-0005-0000-0000-0000680F0000}"/>
    <cellStyle name="Millares 3 4 3 2 4 2 2 2" xfId="3958" xr:uid="{00000000-0005-0000-0000-0000690F0000}"/>
    <cellStyle name="Millares 3 4 3 2 4 2 2 2 2" xfId="3959" xr:uid="{00000000-0005-0000-0000-00006A0F0000}"/>
    <cellStyle name="Millares 3 4 3 2 4 2 2 3" xfId="3960" xr:uid="{00000000-0005-0000-0000-00006B0F0000}"/>
    <cellStyle name="Millares 3 4 3 2 4 2 3" xfId="3961" xr:uid="{00000000-0005-0000-0000-00006C0F0000}"/>
    <cellStyle name="Millares 3 4 3 2 4 2 3 2" xfId="3962" xr:uid="{00000000-0005-0000-0000-00006D0F0000}"/>
    <cellStyle name="Millares 3 4 3 2 4 2 4" xfId="3963" xr:uid="{00000000-0005-0000-0000-00006E0F0000}"/>
    <cellStyle name="Millares 3 4 3 2 4 3" xfId="3964" xr:uid="{00000000-0005-0000-0000-00006F0F0000}"/>
    <cellStyle name="Millares 3 4 3 2 4 3 2" xfId="3965" xr:uid="{00000000-0005-0000-0000-0000700F0000}"/>
    <cellStyle name="Millares 3 4 3 2 4 3 2 2" xfId="3966" xr:uid="{00000000-0005-0000-0000-0000710F0000}"/>
    <cellStyle name="Millares 3 4 3 2 4 3 3" xfId="3967" xr:uid="{00000000-0005-0000-0000-0000720F0000}"/>
    <cellStyle name="Millares 3 4 3 2 4 4" xfId="3968" xr:uid="{00000000-0005-0000-0000-0000730F0000}"/>
    <cellStyle name="Millares 3 4 3 2 4 4 2" xfId="3969" xr:uid="{00000000-0005-0000-0000-0000740F0000}"/>
    <cellStyle name="Millares 3 4 3 2 4 5" xfId="3970" xr:uid="{00000000-0005-0000-0000-0000750F0000}"/>
    <cellStyle name="Millares 3 4 3 2 5" xfId="3971" xr:uid="{00000000-0005-0000-0000-0000760F0000}"/>
    <cellStyle name="Millares 3 4 3 2 5 2" xfId="3972" xr:uid="{00000000-0005-0000-0000-0000770F0000}"/>
    <cellStyle name="Millares 3 4 3 2 5 2 2" xfId="3973" xr:uid="{00000000-0005-0000-0000-0000780F0000}"/>
    <cellStyle name="Millares 3 4 3 2 5 2 2 2" xfId="3974" xr:uid="{00000000-0005-0000-0000-0000790F0000}"/>
    <cellStyle name="Millares 3 4 3 2 5 2 3" xfId="3975" xr:uid="{00000000-0005-0000-0000-00007A0F0000}"/>
    <cellStyle name="Millares 3 4 3 2 5 3" xfId="3976" xr:uid="{00000000-0005-0000-0000-00007B0F0000}"/>
    <cellStyle name="Millares 3 4 3 2 5 3 2" xfId="3977" xr:uid="{00000000-0005-0000-0000-00007C0F0000}"/>
    <cellStyle name="Millares 3 4 3 2 5 4" xfId="3978" xr:uid="{00000000-0005-0000-0000-00007D0F0000}"/>
    <cellStyle name="Millares 3 4 3 2 6" xfId="3979" xr:uid="{00000000-0005-0000-0000-00007E0F0000}"/>
    <cellStyle name="Millares 3 4 3 2 6 2" xfId="3980" xr:uid="{00000000-0005-0000-0000-00007F0F0000}"/>
    <cellStyle name="Millares 3 4 3 2 6 2 2" xfId="3981" xr:uid="{00000000-0005-0000-0000-0000800F0000}"/>
    <cellStyle name="Millares 3 4 3 2 6 3" xfId="3982" xr:uid="{00000000-0005-0000-0000-0000810F0000}"/>
    <cellStyle name="Millares 3 4 3 2 7" xfId="3983" xr:uid="{00000000-0005-0000-0000-0000820F0000}"/>
    <cellStyle name="Millares 3 4 3 2 7 2" xfId="3984" xr:uid="{00000000-0005-0000-0000-0000830F0000}"/>
    <cellStyle name="Millares 3 4 3 2 8" xfId="3985" xr:uid="{00000000-0005-0000-0000-0000840F0000}"/>
    <cellStyle name="Millares 3 4 3 3" xfId="3986" xr:uid="{00000000-0005-0000-0000-0000850F0000}"/>
    <cellStyle name="Millares 3 4 3 3 2" xfId="3987" xr:uid="{00000000-0005-0000-0000-0000860F0000}"/>
    <cellStyle name="Millares 3 4 3 3 2 2" xfId="3988" xr:uid="{00000000-0005-0000-0000-0000870F0000}"/>
    <cellStyle name="Millares 3 4 3 3 2 2 2" xfId="3989" xr:uid="{00000000-0005-0000-0000-0000880F0000}"/>
    <cellStyle name="Millares 3 4 3 3 2 2 2 2" xfId="3990" xr:uid="{00000000-0005-0000-0000-0000890F0000}"/>
    <cellStyle name="Millares 3 4 3 3 2 2 2 2 2" xfId="3991" xr:uid="{00000000-0005-0000-0000-00008A0F0000}"/>
    <cellStyle name="Millares 3 4 3 3 2 2 2 2 2 2" xfId="3992" xr:uid="{00000000-0005-0000-0000-00008B0F0000}"/>
    <cellStyle name="Millares 3 4 3 3 2 2 2 2 3" xfId="3993" xr:uid="{00000000-0005-0000-0000-00008C0F0000}"/>
    <cellStyle name="Millares 3 4 3 3 2 2 2 3" xfId="3994" xr:uid="{00000000-0005-0000-0000-00008D0F0000}"/>
    <cellStyle name="Millares 3 4 3 3 2 2 2 3 2" xfId="3995" xr:uid="{00000000-0005-0000-0000-00008E0F0000}"/>
    <cellStyle name="Millares 3 4 3 3 2 2 2 4" xfId="3996" xr:uid="{00000000-0005-0000-0000-00008F0F0000}"/>
    <cellStyle name="Millares 3 4 3 3 2 2 3" xfId="3997" xr:uid="{00000000-0005-0000-0000-0000900F0000}"/>
    <cellStyle name="Millares 3 4 3 3 2 2 3 2" xfId="3998" xr:uid="{00000000-0005-0000-0000-0000910F0000}"/>
    <cellStyle name="Millares 3 4 3 3 2 2 3 2 2" xfId="3999" xr:uid="{00000000-0005-0000-0000-0000920F0000}"/>
    <cellStyle name="Millares 3 4 3 3 2 2 3 3" xfId="4000" xr:uid="{00000000-0005-0000-0000-0000930F0000}"/>
    <cellStyle name="Millares 3 4 3 3 2 2 4" xfId="4001" xr:uid="{00000000-0005-0000-0000-0000940F0000}"/>
    <cellStyle name="Millares 3 4 3 3 2 2 4 2" xfId="4002" xr:uid="{00000000-0005-0000-0000-0000950F0000}"/>
    <cellStyle name="Millares 3 4 3 3 2 2 5" xfId="4003" xr:uid="{00000000-0005-0000-0000-0000960F0000}"/>
    <cellStyle name="Millares 3 4 3 3 2 3" xfId="4004" xr:uid="{00000000-0005-0000-0000-0000970F0000}"/>
    <cellStyle name="Millares 3 4 3 3 2 3 2" xfId="4005" xr:uid="{00000000-0005-0000-0000-0000980F0000}"/>
    <cellStyle name="Millares 3 4 3 3 2 3 2 2" xfId="4006" xr:uid="{00000000-0005-0000-0000-0000990F0000}"/>
    <cellStyle name="Millares 3 4 3 3 2 3 2 2 2" xfId="4007" xr:uid="{00000000-0005-0000-0000-00009A0F0000}"/>
    <cellStyle name="Millares 3 4 3 3 2 3 2 3" xfId="4008" xr:uid="{00000000-0005-0000-0000-00009B0F0000}"/>
    <cellStyle name="Millares 3 4 3 3 2 3 3" xfId="4009" xr:uid="{00000000-0005-0000-0000-00009C0F0000}"/>
    <cellStyle name="Millares 3 4 3 3 2 3 3 2" xfId="4010" xr:uid="{00000000-0005-0000-0000-00009D0F0000}"/>
    <cellStyle name="Millares 3 4 3 3 2 3 4" xfId="4011" xr:uid="{00000000-0005-0000-0000-00009E0F0000}"/>
    <cellStyle name="Millares 3 4 3 3 2 4" xfId="4012" xr:uid="{00000000-0005-0000-0000-00009F0F0000}"/>
    <cellStyle name="Millares 3 4 3 3 2 4 2" xfId="4013" xr:uid="{00000000-0005-0000-0000-0000A00F0000}"/>
    <cellStyle name="Millares 3 4 3 3 2 4 2 2" xfId="4014" xr:uid="{00000000-0005-0000-0000-0000A10F0000}"/>
    <cellStyle name="Millares 3 4 3 3 2 4 3" xfId="4015" xr:uid="{00000000-0005-0000-0000-0000A20F0000}"/>
    <cellStyle name="Millares 3 4 3 3 2 5" xfId="4016" xr:uid="{00000000-0005-0000-0000-0000A30F0000}"/>
    <cellStyle name="Millares 3 4 3 3 2 5 2" xfId="4017" xr:uid="{00000000-0005-0000-0000-0000A40F0000}"/>
    <cellStyle name="Millares 3 4 3 3 2 6" xfId="4018" xr:uid="{00000000-0005-0000-0000-0000A50F0000}"/>
    <cellStyle name="Millares 3 4 3 3 3" xfId="4019" xr:uid="{00000000-0005-0000-0000-0000A60F0000}"/>
    <cellStyle name="Millares 3 4 3 3 3 2" xfId="4020" xr:uid="{00000000-0005-0000-0000-0000A70F0000}"/>
    <cellStyle name="Millares 3 4 3 3 3 2 2" xfId="4021" xr:uid="{00000000-0005-0000-0000-0000A80F0000}"/>
    <cellStyle name="Millares 3 4 3 3 3 2 2 2" xfId="4022" xr:uid="{00000000-0005-0000-0000-0000A90F0000}"/>
    <cellStyle name="Millares 3 4 3 3 3 2 2 2 2" xfId="4023" xr:uid="{00000000-0005-0000-0000-0000AA0F0000}"/>
    <cellStyle name="Millares 3 4 3 3 3 2 2 3" xfId="4024" xr:uid="{00000000-0005-0000-0000-0000AB0F0000}"/>
    <cellStyle name="Millares 3 4 3 3 3 2 3" xfId="4025" xr:uid="{00000000-0005-0000-0000-0000AC0F0000}"/>
    <cellStyle name="Millares 3 4 3 3 3 2 3 2" xfId="4026" xr:uid="{00000000-0005-0000-0000-0000AD0F0000}"/>
    <cellStyle name="Millares 3 4 3 3 3 2 4" xfId="4027" xr:uid="{00000000-0005-0000-0000-0000AE0F0000}"/>
    <cellStyle name="Millares 3 4 3 3 3 3" xfId="4028" xr:uid="{00000000-0005-0000-0000-0000AF0F0000}"/>
    <cellStyle name="Millares 3 4 3 3 3 3 2" xfId="4029" xr:uid="{00000000-0005-0000-0000-0000B00F0000}"/>
    <cellStyle name="Millares 3 4 3 3 3 3 2 2" xfId="4030" xr:uid="{00000000-0005-0000-0000-0000B10F0000}"/>
    <cellStyle name="Millares 3 4 3 3 3 3 3" xfId="4031" xr:uid="{00000000-0005-0000-0000-0000B20F0000}"/>
    <cellStyle name="Millares 3 4 3 3 3 4" xfId="4032" xr:uid="{00000000-0005-0000-0000-0000B30F0000}"/>
    <cellStyle name="Millares 3 4 3 3 3 4 2" xfId="4033" xr:uid="{00000000-0005-0000-0000-0000B40F0000}"/>
    <cellStyle name="Millares 3 4 3 3 3 5" xfId="4034" xr:uid="{00000000-0005-0000-0000-0000B50F0000}"/>
    <cellStyle name="Millares 3 4 3 3 4" xfId="4035" xr:uid="{00000000-0005-0000-0000-0000B60F0000}"/>
    <cellStyle name="Millares 3 4 3 3 4 2" xfId="4036" xr:uid="{00000000-0005-0000-0000-0000B70F0000}"/>
    <cellStyle name="Millares 3 4 3 3 4 2 2" xfId="4037" xr:uid="{00000000-0005-0000-0000-0000B80F0000}"/>
    <cellStyle name="Millares 3 4 3 3 4 2 2 2" xfId="4038" xr:uid="{00000000-0005-0000-0000-0000B90F0000}"/>
    <cellStyle name="Millares 3 4 3 3 4 2 3" xfId="4039" xr:uid="{00000000-0005-0000-0000-0000BA0F0000}"/>
    <cellStyle name="Millares 3 4 3 3 4 3" xfId="4040" xr:uid="{00000000-0005-0000-0000-0000BB0F0000}"/>
    <cellStyle name="Millares 3 4 3 3 4 3 2" xfId="4041" xr:uid="{00000000-0005-0000-0000-0000BC0F0000}"/>
    <cellStyle name="Millares 3 4 3 3 4 4" xfId="4042" xr:uid="{00000000-0005-0000-0000-0000BD0F0000}"/>
    <cellStyle name="Millares 3 4 3 3 5" xfId="4043" xr:uid="{00000000-0005-0000-0000-0000BE0F0000}"/>
    <cellStyle name="Millares 3 4 3 3 5 2" xfId="4044" xr:uid="{00000000-0005-0000-0000-0000BF0F0000}"/>
    <cellStyle name="Millares 3 4 3 3 5 2 2" xfId="4045" xr:uid="{00000000-0005-0000-0000-0000C00F0000}"/>
    <cellStyle name="Millares 3 4 3 3 5 3" xfId="4046" xr:uid="{00000000-0005-0000-0000-0000C10F0000}"/>
    <cellStyle name="Millares 3 4 3 3 6" xfId="4047" xr:uid="{00000000-0005-0000-0000-0000C20F0000}"/>
    <cellStyle name="Millares 3 4 3 3 6 2" xfId="4048" xr:uid="{00000000-0005-0000-0000-0000C30F0000}"/>
    <cellStyle name="Millares 3 4 3 3 7" xfId="4049" xr:uid="{00000000-0005-0000-0000-0000C40F0000}"/>
    <cellStyle name="Millares 3 4 3 4" xfId="4050" xr:uid="{00000000-0005-0000-0000-0000C50F0000}"/>
    <cellStyle name="Millares 3 4 3 4 2" xfId="4051" xr:uid="{00000000-0005-0000-0000-0000C60F0000}"/>
    <cellStyle name="Millares 3 4 3 4 2 2" xfId="4052" xr:uid="{00000000-0005-0000-0000-0000C70F0000}"/>
    <cellStyle name="Millares 3 4 3 4 2 2 2" xfId="4053" xr:uid="{00000000-0005-0000-0000-0000C80F0000}"/>
    <cellStyle name="Millares 3 4 3 4 2 2 2 2" xfId="4054" xr:uid="{00000000-0005-0000-0000-0000C90F0000}"/>
    <cellStyle name="Millares 3 4 3 4 2 2 2 2 2" xfId="4055" xr:uid="{00000000-0005-0000-0000-0000CA0F0000}"/>
    <cellStyle name="Millares 3 4 3 4 2 2 2 3" xfId="4056" xr:uid="{00000000-0005-0000-0000-0000CB0F0000}"/>
    <cellStyle name="Millares 3 4 3 4 2 2 3" xfId="4057" xr:uid="{00000000-0005-0000-0000-0000CC0F0000}"/>
    <cellStyle name="Millares 3 4 3 4 2 2 3 2" xfId="4058" xr:uid="{00000000-0005-0000-0000-0000CD0F0000}"/>
    <cellStyle name="Millares 3 4 3 4 2 2 4" xfId="4059" xr:uid="{00000000-0005-0000-0000-0000CE0F0000}"/>
    <cellStyle name="Millares 3 4 3 4 2 3" xfId="4060" xr:uid="{00000000-0005-0000-0000-0000CF0F0000}"/>
    <cellStyle name="Millares 3 4 3 4 2 3 2" xfId="4061" xr:uid="{00000000-0005-0000-0000-0000D00F0000}"/>
    <cellStyle name="Millares 3 4 3 4 2 3 2 2" xfId="4062" xr:uid="{00000000-0005-0000-0000-0000D10F0000}"/>
    <cellStyle name="Millares 3 4 3 4 2 3 3" xfId="4063" xr:uid="{00000000-0005-0000-0000-0000D20F0000}"/>
    <cellStyle name="Millares 3 4 3 4 2 4" xfId="4064" xr:uid="{00000000-0005-0000-0000-0000D30F0000}"/>
    <cellStyle name="Millares 3 4 3 4 2 4 2" xfId="4065" xr:uid="{00000000-0005-0000-0000-0000D40F0000}"/>
    <cellStyle name="Millares 3 4 3 4 2 5" xfId="4066" xr:uid="{00000000-0005-0000-0000-0000D50F0000}"/>
    <cellStyle name="Millares 3 4 3 4 3" xfId="4067" xr:uid="{00000000-0005-0000-0000-0000D60F0000}"/>
    <cellStyle name="Millares 3 4 3 4 3 2" xfId="4068" xr:uid="{00000000-0005-0000-0000-0000D70F0000}"/>
    <cellStyle name="Millares 3 4 3 4 3 2 2" xfId="4069" xr:uid="{00000000-0005-0000-0000-0000D80F0000}"/>
    <cellStyle name="Millares 3 4 3 4 3 2 2 2" xfId="4070" xr:uid="{00000000-0005-0000-0000-0000D90F0000}"/>
    <cellStyle name="Millares 3 4 3 4 3 2 3" xfId="4071" xr:uid="{00000000-0005-0000-0000-0000DA0F0000}"/>
    <cellStyle name="Millares 3 4 3 4 3 3" xfId="4072" xr:uid="{00000000-0005-0000-0000-0000DB0F0000}"/>
    <cellStyle name="Millares 3 4 3 4 3 3 2" xfId="4073" xr:uid="{00000000-0005-0000-0000-0000DC0F0000}"/>
    <cellStyle name="Millares 3 4 3 4 3 4" xfId="4074" xr:uid="{00000000-0005-0000-0000-0000DD0F0000}"/>
    <cellStyle name="Millares 3 4 3 4 4" xfId="4075" xr:uid="{00000000-0005-0000-0000-0000DE0F0000}"/>
    <cellStyle name="Millares 3 4 3 4 4 2" xfId="4076" xr:uid="{00000000-0005-0000-0000-0000DF0F0000}"/>
    <cellStyle name="Millares 3 4 3 4 4 2 2" xfId="4077" xr:uid="{00000000-0005-0000-0000-0000E00F0000}"/>
    <cellStyle name="Millares 3 4 3 4 4 3" xfId="4078" xr:uid="{00000000-0005-0000-0000-0000E10F0000}"/>
    <cellStyle name="Millares 3 4 3 4 5" xfId="4079" xr:uid="{00000000-0005-0000-0000-0000E20F0000}"/>
    <cellStyle name="Millares 3 4 3 4 5 2" xfId="4080" xr:uid="{00000000-0005-0000-0000-0000E30F0000}"/>
    <cellStyle name="Millares 3 4 3 4 6" xfId="4081" xr:uid="{00000000-0005-0000-0000-0000E40F0000}"/>
    <cellStyle name="Millares 3 4 3 5" xfId="4082" xr:uid="{00000000-0005-0000-0000-0000E50F0000}"/>
    <cellStyle name="Millares 3 4 3 5 2" xfId="4083" xr:uid="{00000000-0005-0000-0000-0000E60F0000}"/>
    <cellStyle name="Millares 3 4 3 5 2 2" xfId="4084" xr:uid="{00000000-0005-0000-0000-0000E70F0000}"/>
    <cellStyle name="Millares 3 4 3 5 2 2 2" xfId="4085" xr:uid="{00000000-0005-0000-0000-0000E80F0000}"/>
    <cellStyle name="Millares 3 4 3 5 2 2 2 2" xfId="4086" xr:uid="{00000000-0005-0000-0000-0000E90F0000}"/>
    <cellStyle name="Millares 3 4 3 5 2 2 3" xfId="4087" xr:uid="{00000000-0005-0000-0000-0000EA0F0000}"/>
    <cellStyle name="Millares 3 4 3 5 2 3" xfId="4088" xr:uid="{00000000-0005-0000-0000-0000EB0F0000}"/>
    <cellStyle name="Millares 3 4 3 5 2 3 2" xfId="4089" xr:uid="{00000000-0005-0000-0000-0000EC0F0000}"/>
    <cellStyle name="Millares 3 4 3 5 2 4" xfId="4090" xr:uid="{00000000-0005-0000-0000-0000ED0F0000}"/>
    <cellStyle name="Millares 3 4 3 5 3" xfId="4091" xr:uid="{00000000-0005-0000-0000-0000EE0F0000}"/>
    <cellStyle name="Millares 3 4 3 5 3 2" xfId="4092" xr:uid="{00000000-0005-0000-0000-0000EF0F0000}"/>
    <cellStyle name="Millares 3 4 3 5 3 2 2" xfId="4093" xr:uid="{00000000-0005-0000-0000-0000F00F0000}"/>
    <cellStyle name="Millares 3 4 3 5 3 3" xfId="4094" xr:uid="{00000000-0005-0000-0000-0000F10F0000}"/>
    <cellStyle name="Millares 3 4 3 5 4" xfId="4095" xr:uid="{00000000-0005-0000-0000-0000F20F0000}"/>
    <cellStyle name="Millares 3 4 3 5 4 2" xfId="4096" xr:uid="{00000000-0005-0000-0000-0000F30F0000}"/>
    <cellStyle name="Millares 3 4 3 5 5" xfId="4097" xr:uid="{00000000-0005-0000-0000-0000F40F0000}"/>
    <cellStyle name="Millares 3 4 3 6" xfId="4098" xr:uid="{00000000-0005-0000-0000-0000F50F0000}"/>
    <cellStyle name="Millares 3 4 3 6 2" xfId="4099" xr:uid="{00000000-0005-0000-0000-0000F60F0000}"/>
    <cellStyle name="Millares 3 4 3 6 2 2" xfId="4100" xr:uid="{00000000-0005-0000-0000-0000F70F0000}"/>
    <cellStyle name="Millares 3 4 3 6 2 2 2" xfId="4101" xr:uid="{00000000-0005-0000-0000-0000F80F0000}"/>
    <cellStyle name="Millares 3 4 3 6 2 3" xfId="4102" xr:uid="{00000000-0005-0000-0000-0000F90F0000}"/>
    <cellStyle name="Millares 3 4 3 6 3" xfId="4103" xr:uid="{00000000-0005-0000-0000-0000FA0F0000}"/>
    <cellStyle name="Millares 3 4 3 6 3 2" xfId="4104" xr:uid="{00000000-0005-0000-0000-0000FB0F0000}"/>
    <cellStyle name="Millares 3 4 3 6 4" xfId="4105" xr:uid="{00000000-0005-0000-0000-0000FC0F0000}"/>
    <cellStyle name="Millares 3 4 3 7" xfId="4106" xr:uid="{00000000-0005-0000-0000-0000FD0F0000}"/>
    <cellStyle name="Millares 3 4 3 7 2" xfId="4107" xr:uid="{00000000-0005-0000-0000-0000FE0F0000}"/>
    <cellStyle name="Millares 3 4 3 7 2 2" xfId="4108" xr:uid="{00000000-0005-0000-0000-0000FF0F0000}"/>
    <cellStyle name="Millares 3 4 3 7 3" xfId="4109" xr:uid="{00000000-0005-0000-0000-000000100000}"/>
    <cellStyle name="Millares 3 4 3 8" xfId="4110" xr:uid="{00000000-0005-0000-0000-000001100000}"/>
    <cellStyle name="Millares 3 4 3 8 2" xfId="4111" xr:uid="{00000000-0005-0000-0000-000002100000}"/>
    <cellStyle name="Millares 3 4 3 9" xfId="4112" xr:uid="{00000000-0005-0000-0000-000003100000}"/>
    <cellStyle name="Millares 3 4 4" xfId="4113" xr:uid="{00000000-0005-0000-0000-000004100000}"/>
    <cellStyle name="Millares 3 4 4 2" xfId="4114" xr:uid="{00000000-0005-0000-0000-000005100000}"/>
    <cellStyle name="Millares 3 4 4 2 2" xfId="4115" xr:uid="{00000000-0005-0000-0000-000006100000}"/>
    <cellStyle name="Millares 3 4 4 2 2 2" xfId="4116" xr:uid="{00000000-0005-0000-0000-000007100000}"/>
    <cellStyle name="Millares 3 4 4 2 2 2 2" xfId="4117" xr:uid="{00000000-0005-0000-0000-000008100000}"/>
    <cellStyle name="Millares 3 4 4 2 2 2 2 2" xfId="4118" xr:uid="{00000000-0005-0000-0000-000009100000}"/>
    <cellStyle name="Millares 3 4 4 2 2 2 2 2 2" xfId="4119" xr:uid="{00000000-0005-0000-0000-00000A100000}"/>
    <cellStyle name="Millares 3 4 4 2 2 2 2 2 2 2" xfId="4120" xr:uid="{00000000-0005-0000-0000-00000B100000}"/>
    <cellStyle name="Millares 3 4 4 2 2 2 2 2 3" xfId="4121" xr:uid="{00000000-0005-0000-0000-00000C100000}"/>
    <cellStyle name="Millares 3 4 4 2 2 2 2 3" xfId="4122" xr:uid="{00000000-0005-0000-0000-00000D100000}"/>
    <cellStyle name="Millares 3 4 4 2 2 2 2 3 2" xfId="4123" xr:uid="{00000000-0005-0000-0000-00000E100000}"/>
    <cellStyle name="Millares 3 4 4 2 2 2 2 4" xfId="4124" xr:uid="{00000000-0005-0000-0000-00000F100000}"/>
    <cellStyle name="Millares 3 4 4 2 2 2 3" xfId="4125" xr:uid="{00000000-0005-0000-0000-000010100000}"/>
    <cellStyle name="Millares 3 4 4 2 2 2 3 2" xfId="4126" xr:uid="{00000000-0005-0000-0000-000011100000}"/>
    <cellStyle name="Millares 3 4 4 2 2 2 3 2 2" xfId="4127" xr:uid="{00000000-0005-0000-0000-000012100000}"/>
    <cellStyle name="Millares 3 4 4 2 2 2 3 3" xfId="4128" xr:uid="{00000000-0005-0000-0000-000013100000}"/>
    <cellStyle name="Millares 3 4 4 2 2 2 4" xfId="4129" xr:uid="{00000000-0005-0000-0000-000014100000}"/>
    <cellStyle name="Millares 3 4 4 2 2 2 4 2" xfId="4130" xr:uid="{00000000-0005-0000-0000-000015100000}"/>
    <cellStyle name="Millares 3 4 4 2 2 2 5" xfId="4131" xr:uid="{00000000-0005-0000-0000-000016100000}"/>
    <cellStyle name="Millares 3 4 4 2 2 3" xfId="4132" xr:uid="{00000000-0005-0000-0000-000017100000}"/>
    <cellStyle name="Millares 3 4 4 2 2 3 2" xfId="4133" xr:uid="{00000000-0005-0000-0000-000018100000}"/>
    <cellStyle name="Millares 3 4 4 2 2 3 2 2" xfId="4134" xr:uid="{00000000-0005-0000-0000-000019100000}"/>
    <cellStyle name="Millares 3 4 4 2 2 3 2 2 2" xfId="4135" xr:uid="{00000000-0005-0000-0000-00001A100000}"/>
    <cellStyle name="Millares 3 4 4 2 2 3 2 3" xfId="4136" xr:uid="{00000000-0005-0000-0000-00001B100000}"/>
    <cellStyle name="Millares 3 4 4 2 2 3 3" xfId="4137" xr:uid="{00000000-0005-0000-0000-00001C100000}"/>
    <cellStyle name="Millares 3 4 4 2 2 3 3 2" xfId="4138" xr:uid="{00000000-0005-0000-0000-00001D100000}"/>
    <cellStyle name="Millares 3 4 4 2 2 3 4" xfId="4139" xr:uid="{00000000-0005-0000-0000-00001E100000}"/>
    <cellStyle name="Millares 3 4 4 2 2 4" xfId="4140" xr:uid="{00000000-0005-0000-0000-00001F100000}"/>
    <cellStyle name="Millares 3 4 4 2 2 4 2" xfId="4141" xr:uid="{00000000-0005-0000-0000-000020100000}"/>
    <cellStyle name="Millares 3 4 4 2 2 4 2 2" xfId="4142" xr:uid="{00000000-0005-0000-0000-000021100000}"/>
    <cellStyle name="Millares 3 4 4 2 2 4 3" xfId="4143" xr:uid="{00000000-0005-0000-0000-000022100000}"/>
    <cellStyle name="Millares 3 4 4 2 2 5" xfId="4144" xr:uid="{00000000-0005-0000-0000-000023100000}"/>
    <cellStyle name="Millares 3 4 4 2 2 5 2" xfId="4145" xr:uid="{00000000-0005-0000-0000-000024100000}"/>
    <cellStyle name="Millares 3 4 4 2 2 6" xfId="4146" xr:uid="{00000000-0005-0000-0000-000025100000}"/>
    <cellStyle name="Millares 3 4 4 2 3" xfId="4147" xr:uid="{00000000-0005-0000-0000-000026100000}"/>
    <cellStyle name="Millares 3 4 4 2 3 2" xfId="4148" xr:uid="{00000000-0005-0000-0000-000027100000}"/>
    <cellStyle name="Millares 3 4 4 2 3 2 2" xfId="4149" xr:uid="{00000000-0005-0000-0000-000028100000}"/>
    <cellStyle name="Millares 3 4 4 2 3 2 2 2" xfId="4150" xr:uid="{00000000-0005-0000-0000-000029100000}"/>
    <cellStyle name="Millares 3 4 4 2 3 2 2 2 2" xfId="4151" xr:uid="{00000000-0005-0000-0000-00002A100000}"/>
    <cellStyle name="Millares 3 4 4 2 3 2 2 3" xfId="4152" xr:uid="{00000000-0005-0000-0000-00002B100000}"/>
    <cellStyle name="Millares 3 4 4 2 3 2 3" xfId="4153" xr:uid="{00000000-0005-0000-0000-00002C100000}"/>
    <cellStyle name="Millares 3 4 4 2 3 2 3 2" xfId="4154" xr:uid="{00000000-0005-0000-0000-00002D100000}"/>
    <cellStyle name="Millares 3 4 4 2 3 2 4" xfId="4155" xr:uid="{00000000-0005-0000-0000-00002E100000}"/>
    <cellStyle name="Millares 3 4 4 2 3 3" xfId="4156" xr:uid="{00000000-0005-0000-0000-00002F100000}"/>
    <cellStyle name="Millares 3 4 4 2 3 3 2" xfId="4157" xr:uid="{00000000-0005-0000-0000-000030100000}"/>
    <cellStyle name="Millares 3 4 4 2 3 3 2 2" xfId="4158" xr:uid="{00000000-0005-0000-0000-000031100000}"/>
    <cellStyle name="Millares 3 4 4 2 3 3 3" xfId="4159" xr:uid="{00000000-0005-0000-0000-000032100000}"/>
    <cellStyle name="Millares 3 4 4 2 3 4" xfId="4160" xr:uid="{00000000-0005-0000-0000-000033100000}"/>
    <cellStyle name="Millares 3 4 4 2 3 4 2" xfId="4161" xr:uid="{00000000-0005-0000-0000-000034100000}"/>
    <cellStyle name="Millares 3 4 4 2 3 5" xfId="4162" xr:uid="{00000000-0005-0000-0000-000035100000}"/>
    <cellStyle name="Millares 3 4 4 2 4" xfId="4163" xr:uid="{00000000-0005-0000-0000-000036100000}"/>
    <cellStyle name="Millares 3 4 4 2 4 2" xfId="4164" xr:uid="{00000000-0005-0000-0000-000037100000}"/>
    <cellStyle name="Millares 3 4 4 2 4 2 2" xfId="4165" xr:uid="{00000000-0005-0000-0000-000038100000}"/>
    <cellStyle name="Millares 3 4 4 2 4 2 2 2" xfId="4166" xr:uid="{00000000-0005-0000-0000-000039100000}"/>
    <cellStyle name="Millares 3 4 4 2 4 2 3" xfId="4167" xr:uid="{00000000-0005-0000-0000-00003A100000}"/>
    <cellStyle name="Millares 3 4 4 2 4 3" xfId="4168" xr:uid="{00000000-0005-0000-0000-00003B100000}"/>
    <cellStyle name="Millares 3 4 4 2 4 3 2" xfId="4169" xr:uid="{00000000-0005-0000-0000-00003C100000}"/>
    <cellStyle name="Millares 3 4 4 2 4 4" xfId="4170" xr:uid="{00000000-0005-0000-0000-00003D100000}"/>
    <cellStyle name="Millares 3 4 4 2 5" xfId="4171" xr:uid="{00000000-0005-0000-0000-00003E100000}"/>
    <cellStyle name="Millares 3 4 4 2 5 2" xfId="4172" xr:uid="{00000000-0005-0000-0000-00003F100000}"/>
    <cellStyle name="Millares 3 4 4 2 5 2 2" xfId="4173" xr:uid="{00000000-0005-0000-0000-000040100000}"/>
    <cellStyle name="Millares 3 4 4 2 5 3" xfId="4174" xr:uid="{00000000-0005-0000-0000-000041100000}"/>
    <cellStyle name="Millares 3 4 4 2 6" xfId="4175" xr:uid="{00000000-0005-0000-0000-000042100000}"/>
    <cellStyle name="Millares 3 4 4 2 6 2" xfId="4176" xr:uid="{00000000-0005-0000-0000-000043100000}"/>
    <cellStyle name="Millares 3 4 4 2 7" xfId="4177" xr:uid="{00000000-0005-0000-0000-000044100000}"/>
    <cellStyle name="Millares 3 4 4 3" xfId="4178" xr:uid="{00000000-0005-0000-0000-000045100000}"/>
    <cellStyle name="Millares 3 4 4 3 2" xfId="4179" xr:uid="{00000000-0005-0000-0000-000046100000}"/>
    <cellStyle name="Millares 3 4 4 3 2 2" xfId="4180" xr:uid="{00000000-0005-0000-0000-000047100000}"/>
    <cellStyle name="Millares 3 4 4 3 2 2 2" xfId="4181" xr:uid="{00000000-0005-0000-0000-000048100000}"/>
    <cellStyle name="Millares 3 4 4 3 2 2 2 2" xfId="4182" xr:uid="{00000000-0005-0000-0000-000049100000}"/>
    <cellStyle name="Millares 3 4 4 3 2 2 2 2 2" xfId="4183" xr:uid="{00000000-0005-0000-0000-00004A100000}"/>
    <cellStyle name="Millares 3 4 4 3 2 2 2 3" xfId="4184" xr:uid="{00000000-0005-0000-0000-00004B100000}"/>
    <cellStyle name="Millares 3 4 4 3 2 2 3" xfId="4185" xr:uid="{00000000-0005-0000-0000-00004C100000}"/>
    <cellStyle name="Millares 3 4 4 3 2 2 3 2" xfId="4186" xr:uid="{00000000-0005-0000-0000-00004D100000}"/>
    <cellStyle name="Millares 3 4 4 3 2 2 4" xfId="4187" xr:uid="{00000000-0005-0000-0000-00004E100000}"/>
    <cellStyle name="Millares 3 4 4 3 2 3" xfId="4188" xr:uid="{00000000-0005-0000-0000-00004F100000}"/>
    <cellStyle name="Millares 3 4 4 3 2 3 2" xfId="4189" xr:uid="{00000000-0005-0000-0000-000050100000}"/>
    <cellStyle name="Millares 3 4 4 3 2 3 2 2" xfId="4190" xr:uid="{00000000-0005-0000-0000-000051100000}"/>
    <cellStyle name="Millares 3 4 4 3 2 3 3" xfId="4191" xr:uid="{00000000-0005-0000-0000-000052100000}"/>
    <cellStyle name="Millares 3 4 4 3 2 4" xfId="4192" xr:uid="{00000000-0005-0000-0000-000053100000}"/>
    <cellStyle name="Millares 3 4 4 3 2 4 2" xfId="4193" xr:uid="{00000000-0005-0000-0000-000054100000}"/>
    <cellStyle name="Millares 3 4 4 3 2 5" xfId="4194" xr:uid="{00000000-0005-0000-0000-000055100000}"/>
    <cellStyle name="Millares 3 4 4 3 3" xfId="4195" xr:uid="{00000000-0005-0000-0000-000056100000}"/>
    <cellStyle name="Millares 3 4 4 3 3 2" xfId="4196" xr:uid="{00000000-0005-0000-0000-000057100000}"/>
    <cellStyle name="Millares 3 4 4 3 3 2 2" xfId="4197" xr:uid="{00000000-0005-0000-0000-000058100000}"/>
    <cellStyle name="Millares 3 4 4 3 3 2 2 2" xfId="4198" xr:uid="{00000000-0005-0000-0000-000059100000}"/>
    <cellStyle name="Millares 3 4 4 3 3 2 3" xfId="4199" xr:uid="{00000000-0005-0000-0000-00005A100000}"/>
    <cellStyle name="Millares 3 4 4 3 3 3" xfId="4200" xr:uid="{00000000-0005-0000-0000-00005B100000}"/>
    <cellStyle name="Millares 3 4 4 3 3 3 2" xfId="4201" xr:uid="{00000000-0005-0000-0000-00005C100000}"/>
    <cellStyle name="Millares 3 4 4 3 3 4" xfId="4202" xr:uid="{00000000-0005-0000-0000-00005D100000}"/>
    <cellStyle name="Millares 3 4 4 3 4" xfId="4203" xr:uid="{00000000-0005-0000-0000-00005E100000}"/>
    <cellStyle name="Millares 3 4 4 3 4 2" xfId="4204" xr:uid="{00000000-0005-0000-0000-00005F100000}"/>
    <cellStyle name="Millares 3 4 4 3 4 2 2" xfId="4205" xr:uid="{00000000-0005-0000-0000-000060100000}"/>
    <cellStyle name="Millares 3 4 4 3 4 3" xfId="4206" xr:uid="{00000000-0005-0000-0000-000061100000}"/>
    <cellStyle name="Millares 3 4 4 3 5" xfId="4207" xr:uid="{00000000-0005-0000-0000-000062100000}"/>
    <cellStyle name="Millares 3 4 4 3 5 2" xfId="4208" xr:uid="{00000000-0005-0000-0000-000063100000}"/>
    <cellStyle name="Millares 3 4 4 3 6" xfId="4209" xr:uid="{00000000-0005-0000-0000-000064100000}"/>
    <cellStyle name="Millares 3 4 4 4" xfId="4210" xr:uid="{00000000-0005-0000-0000-000065100000}"/>
    <cellStyle name="Millares 3 4 4 4 2" xfId="4211" xr:uid="{00000000-0005-0000-0000-000066100000}"/>
    <cellStyle name="Millares 3 4 4 4 2 2" xfId="4212" xr:uid="{00000000-0005-0000-0000-000067100000}"/>
    <cellStyle name="Millares 3 4 4 4 2 2 2" xfId="4213" xr:uid="{00000000-0005-0000-0000-000068100000}"/>
    <cellStyle name="Millares 3 4 4 4 2 2 2 2" xfId="4214" xr:uid="{00000000-0005-0000-0000-000069100000}"/>
    <cellStyle name="Millares 3 4 4 4 2 2 3" xfId="4215" xr:uid="{00000000-0005-0000-0000-00006A100000}"/>
    <cellStyle name="Millares 3 4 4 4 2 3" xfId="4216" xr:uid="{00000000-0005-0000-0000-00006B100000}"/>
    <cellStyle name="Millares 3 4 4 4 2 3 2" xfId="4217" xr:uid="{00000000-0005-0000-0000-00006C100000}"/>
    <cellStyle name="Millares 3 4 4 4 2 4" xfId="4218" xr:uid="{00000000-0005-0000-0000-00006D100000}"/>
    <cellStyle name="Millares 3 4 4 4 3" xfId="4219" xr:uid="{00000000-0005-0000-0000-00006E100000}"/>
    <cellStyle name="Millares 3 4 4 4 3 2" xfId="4220" xr:uid="{00000000-0005-0000-0000-00006F100000}"/>
    <cellStyle name="Millares 3 4 4 4 3 2 2" xfId="4221" xr:uid="{00000000-0005-0000-0000-000070100000}"/>
    <cellStyle name="Millares 3 4 4 4 3 3" xfId="4222" xr:uid="{00000000-0005-0000-0000-000071100000}"/>
    <cellStyle name="Millares 3 4 4 4 4" xfId="4223" xr:uid="{00000000-0005-0000-0000-000072100000}"/>
    <cellStyle name="Millares 3 4 4 4 4 2" xfId="4224" xr:uid="{00000000-0005-0000-0000-000073100000}"/>
    <cellStyle name="Millares 3 4 4 4 5" xfId="4225" xr:uid="{00000000-0005-0000-0000-000074100000}"/>
    <cellStyle name="Millares 3 4 4 5" xfId="4226" xr:uid="{00000000-0005-0000-0000-000075100000}"/>
    <cellStyle name="Millares 3 4 4 5 2" xfId="4227" xr:uid="{00000000-0005-0000-0000-000076100000}"/>
    <cellStyle name="Millares 3 4 4 5 2 2" xfId="4228" xr:uid="{00000000-0005-0000-0000-000077100000}"/>
    <cellStyle name="Millares 3 4 4 5 2 2 2" xfId="4229" xr:uid="{00000000-0005-0000-0000-000078100000}"/>
    <cellStyle name="Millares 3 4 4 5 2 3" xfId="4230" xr:uid="{00000000-0005-0000-0000-000079100000}"/>
    <cellStyle name="Millares 3 4 4 5 3" xfId="4231" xr:uid="{00000000-0005-0000-0000-00007A100000}"/>
    <cellStyle name="Millares 3 4 4 5 3 2" xfId="4232" xr:uid="{00000000-0005-0000-0000-00007B100000}"/>
    <cellStyle name="Millares 3 4 4 5 4" xfId="4233" xr:uid="{00000000-0005-0000-0000-00007C100000}"/>
    <cellStyle name="Millares 3 4 4 6" xfId="4234" xr:uid="{00000000-0005-0000-0000-00007D100000}"/>
    <cellStyle name="Millares 3 4 4 6 2" xfId="4235" xr:uid="{00000000-0005-0000-0000-00007E100000}"/>
    <cellStyle name="Millares 3 4 4 6 2 2" xfId="4236" xr:uid="{00000000-0005-0000-0000-00007F100000}"/>
    <cellStyle name="Millares 3 4 4 6 3" xfId="4237" xr:uid="{00000000-0005-0000-0000-000080100000}"/>
    <cellStyle name="Millares 3 4 4 7" xfId="4238" xr:uid="{00000000-0005-0000-0000-000081100000}"/>
    <cellStyle name="Millares 3 4 4 7 2" xfId="4239" xr:uid="{00000000-0005-0000-0000-000082100000}"/>
    <cellStyle name="Millares 3 4 4 8" xfId="4240" xr:uid="{00000000-0005-0000-0000-000083100000}"/>
    <cellStyle name="Millares 3 4 5" xfId="4241" xr:uid="{00000000-0005-0000-0000-000084100000}"/>
    <cellStyle name="Millares 3 4 5 2" xfId="4242" xr:uid="{00000000-0005-0000-0000-000085100000}"/>
    <cellStyle name="Millares 3 4 5 2 2" xfId="4243" xr:uid="{00000000-0005-0000-0000-000086100000}"/>
    <cellStyle name="Millares 3 4 5 2 2 2" xfId="4244" xr:uid="{00000000-0005-0000-0000-000087100000}"/>
    <cellStyle name="Millares 3 4 5 2 2 2 2" xfId="4245" xr:uid="{00000000-0005-0000-0000-000088100000}"/>
    <cellStyle name="Millares 3 4 5 2 2 2 2 2" xfId="4246" xr:uid="{00000000-0005-0000-0000-000089100000}"/>
    <cellStyle name="Millares 3 4 5 2 2 2 2 2 2" xfId="4247" xr:uid="{00000000-0005-0000-0000-00008A100000}"/>
    <cellStyle name="Millares 3 4 5 2 2 2 2 3" xfId="4248" xr:uid="{00000000-0005-0000-0000-00008B100000}"/>
    <cellStyle name="Millares 3 4 5 2 2 2 3" xfId="4249" xr:uid="{00000000-0005-0000-0000-00008C100000}"/>
    <cellStyle name="Millares 3 4 5 2 2 2 3 2" xfId="4250" xr:uid="{00000000-0005-0000-0000-00008D100000}"/>
    <cellStyle name="Millares 3 4 5 2 2 2 4" xfId="4251" xr:uid="{00000000-0005-0000-0000-00008E100000}"/>
    <cellStyle name="Millares 3 4 5 2 2 3" xfId="4252" xr:uid="{00000000-0005-0000-0000-00008F100000}"/>
    <cellStyle name="Millares 3 4 5 2 2 3 2" xfId="4253" xr:uid="{00000000-0005-0000-0000-000090100000}"/>
    <cellStyle name="Millares 3 4 5 2 2 3 2 2" xfId="4254" xr:uid="{00000000-0005-0000-0000-000091100000}"/>
    <cellStyle name="Millares 3 4 5 2 2 3 3" xfId="4255" xr:uid="{00000000-0005-0000-0000-000092100000}"/>
    <cellStyle name="Millares 3 4 5 2 2 4" xfId="4256" xr:uid="{00000000-0005-0000-0000-000093100000}"/>
    <cellStyle name="Millares 3 4 5 2 2 4 2" xfId="4257" xr:uid="{00000000-0005-0000-0000-000094100000}"/>
    <cellStyle name="Millares 3 4 5 2 2 5" xfId="4258" xr:uid="{00000000-0005-0000-0000-000095100000}"/>
    <cellStyle name="Millares 3 4 5 2 3" xfId="4259" xr:uid="{00000000-0005-0000-0000-000096100000}"/>
    <cellStyle name="Millares 3 4 5 2 3 2" xfId="4260" xr:uid="{00000000-0005-0000-0000-000097100000}"/>
    <cellStyle name="Millares 3 4 5 2 3 2 2" xfId="4261" xr:uid="{00000000-0005-0000-0000-000098100000}"/>
    <cellStyle name="Millares 3 4 5 2 3 2 2 2" xfId="4262" xr:uid="{00000000-0005-0000-0000-000099100000}"/>
    <cellStyle name="Millares 3 4 5 2 3 2 3" xfId="4263" xr:uid="{00000000-0005-0000-0000-00009A100000}"/>
    <cellStyle name="Millares 3 4 5 2 3 3" xfId="4264" xr:uid="{00000000-0005-0000-0000-00009B100000}"/>
    <cellStyle name="Millares 3 4 5 2 3 3 2" xfId="4265" xr:uid="{00000000-0005-0000-0000-00009C100000}"/>
    <cellStyle name="Millares 3 4 5 2 3 4" xfId="4266" xr:uid="{00000000-0005-0000-0000-00009D100000}"/>
    <cellStyle name="Millares 3 4 5 2 4" xfId="4267" xr:uid="{00000000-0005-0000-0000-00009E100000}"/>
    <cellStyle name="Millares 3 4 5 2 4 2" xfId="4268" xr:uid="{00000000-0005-0000-0000-00009F100000}"/>
    <cellStyle name="Millares 3 4 5 2 4 2 2" xfId="4269" xr:uid="{00000000-0005-0000-0000-0000A0100000}"/>
    <cellStyle name="Millares 3 4 5 2 4 3" xfId="4270" xr:uid="{00000000-0005-0000-0000-0000A1100000}"/>
    <cellStyle name="Millares 3 4 5 2 5" xfId="4271" xr:uid="{00000000-0005-0000-0000-0000A2100000}"/>
    <cellStyle name="Millares 3 4 5 2 5 2" xfId="4272" xr:uid="{00000000-0005-0000-0000-0000A3100000}"/>
    <cellStyle name="Millares 3 4 5 2 6" xfId="4273" xr:uid="{00000000-0005-0000-0000-0000A4100000}"/>
    <cellStyle name="Millares 3 4 5 3" xfId="4274" xr:uid="{00000000-0005-0000-0000-0000A5100000}"/>
    <cellStyle name="Millares 3 4 5 3 2" xfId="4275" xr:uid="{00000000-0005-0000-0000-0000A6100000}"/>
    <cellStyle name="Millares 3 4 5 3 2 2" xfId="4276" xr:uid="{00000000-0005-0000-0000-0000A7100000}"/>
    <cellStyle name="Millares 3 4 5 3 2 2 2" xfId="4277" xr:uid="{00000000-0005-0000-0000-0000A8100000}"/>
    <cellStyle name="Millares 3 4 5 3 2 2 2 2" xfId="4278" xr:uid="{00000000-0005-0000-0000-0000A9100000}"/>
    <cellStyle name="Millares 3 4 5 3 2 2 3" xfId="4279" xr:uid="{00000000-0005-0000-0000-0000AA100000}"/>
    <cellStyle name="Millares 3 4 5 3 2 3" xfId="4280" xr:uid="{00000000-0005-0000-0000-0000AB100000}"/>
    <cellStyle name="Millares 3 4 5 3 2 3 2" xfId="4281" xr:uid="{00000000-0005-0000-0000-0000AC100000}"/>
    <cellStyle name="Millares 3 4 5 3 2 4" xfId="4282" xr:uid="{00000000-0005-0000-0000-0000AD100000}"/>
    <cellStyle name="Millares 3 4 5 3 3" xfId="4283" xr:uid="{00000000-0005-0000-0000-0000AE100000}"/>
    <cellStyle name="Millares 3 4 5 3 3 2" xfId="4284" xr:uid="{00000000-0005-0000-0000-0000AF100000}"/>
    <cellStyle name="Millares 3 4 5 3 3 2 2" xfId="4285" xr:uid="{00000000-0005-0000-0000-0000B0100000}"/>
    <cellStyle name="Millares 3 4 5 3 3 3" xfId="4286" xr:uid="{00000000-0005-0000-0000-0000B1100000}"/>
    <cellStyle name="Millares 3 4 5 3 4" xfId="4287" xr:uid="{00000000-0005-0000-0000-0000B2100000}"/>
    <cellStyle name="Millares 3 4 5 3 4 2" xfId="4288" xr:uid="{00000000-0005-0000-0000-0000B3100000}"/>
    <cellStyle name="Millares 3 4 5 3 5" xfId="4289" xr:uid="{00000000-0005-0000-0000-0000B4100000}"/>
    <cellStyle name="Millares 3 4 5 4" xfId="4290" xr:uid="{00000000-0005-0000-0000-0000B5100000}"/>
    <cellStyle name="Millares 3 4 5 4 2" xfId="4291" xr:uid="{00000000-0005-0000-0000-0000B6100000}"/>
    <cellStyle name="Millares 3 4 5 4 2 2" xfId="4292" xr:uid="{00000000-0005-0000-0000-0000B7100000}"/>
    <cellStyle name="Millares 3 4 5 4 2 2 2" xfId="4293" xr:uid="{00000000-0005-0000-0000-0000B8100000}"/>
    <cellStyle name="Millares 3 4 5 4 2 3" xfId="4294" xr:uid="{00000000-0005-0000-0000-0000B9100000}"/>
    <cellStyle name="Millares 3 4 5 4 3" xfId="4295" xr:uid="{00000000-0005-0000-0000-0000BA100000}"/>
    <cellStyle name="Millares 3 4 5 4 3 2" xfId="4296" xr:uid="{00000000-0005-0000-0000-0000BB100000}"/>
    <cellStyle name="Millares 3 4 5 4 4" xfId="4297" xr:uid="{00000000-0005-0000-0000-0000BC100000}"/>
    <cellStyle name="Millares 3 4 5 5" xfId="4298" xr:uid="{00000000-0005-0000-0000-0000BD100000}"/>
    <cellStyle name="Millares 3 4 5 5 2" xfId="4299" xr:uid="{00000000-0005-0000-0000-0000BE100000}"/>
    <cellStyle name="Millares 3 4 5 5 2 2" xfId="4300" xr:uid="{00000000-0005-0000-0000-0000BF100000}"/>
    <cellStyle name="Millares 3 4 5 5 3" xfId="4301" xr:uid="{00000000-0005-0000-0000-0000C0100000}"/>
    <cellStyle name="Millares 3 4 5 6" xfId="4302" xr:uid="{00000000-0005-0000-0000-0000C1100000}"/>
    <cellStyle name="Millares 3 4 5 6 2" xfId="4303" xr:uid="{00000000-0005-0000-0000-0000C2100000}"/>
    <cellStyle name="Millares 3 4 5 7" xfId="4304" xr:uid="{00000000-0005-0000-0000-0000C3100000}"/>
    <cellStyle name="Millares 3 4 6" xfId="4305" xr:uid="{00000000-0005-0000-0000-0000C4100000}"/>
    <cellStyle name="Millares 3 4 6 2" xfId="4306" xr:uid="{00000000-0005-0000-0000-0000C5100000}"/>
    <cellStyle name="Millares 3 4 6 2 2" xfId="4307" xr:uid="{00000000-0005-0000-0000-0000C6100000}"/>
    <cellStyle name="Millares 3 4 6 2 2 2" xfId="4308" xr:uid="{00000000-0005-0000-0000-0000C7100000}"/>
    <cellStyle name="Millares 3 4 6 2 2 2 2" xfId="4309" xr:uid="{00000000-0005-0000-0000-0000C8100000}"/>
    <cellStyle name="Millares 3 4 6 2 2 2 2 2" xfId="4310" xr:uid="{00000000-0005-0000-0000-0000C9100000}"/>
    <cellStyle name="Millares 3 4 6 2 2 2 3" xfId="4311" xr:uid="{00000000-0005-0000-0000-0000CA100000}"/>
    <cellStyle name="Millares 3 4 6 2 2 3" xfId="4312" xr:uid="{00000000-0005-0000-0000-0000CB100000}"/>
    <cellStyle name="Millares 3 4 6 2 2 3 2" xfId="4313" xr:uid="{00000000-0005-0000-0000-0000CC100000}"/>
    <cellStyle name="Millares 3 4 6 2 2 4" xfId="4314" xr:uid="{00000000-0005-0000-0000-0000CD100000}"/>
    <cellStyle name="Millares 3 4 6 2 3" xfId="4315" xr:uid="{00000000-0005-0000-0000-0000CE100000}"/>
    <cellStyle name="Millares 3 4 6 2 3 2" xfId="4316" xr:uid="{00000000-0005-0000-0000-0000CF100000}"/>
    <cellStyle name="Millares 3 4 6 2 3 2 2" xfId="4317" xr:uid="{00000000-0005-0000-0000-0000D0100000}"/>
    <cellStyle name="Millares 3 4 6 2 3 3" xfId="4318" xr:uid="{00000000-0005-0000-0000-0000D1100000}"/>
    <cellStyle name="Millares 3 4 6 2 4" xfId="4319" xr:uid="{00000000-0005-0000-0000-0000D2100000}"/>
    <cellStyle name="Millares 3 4 6 2 4 2" xfId="4320" xr:uid="{00000000-0005-0000-0000-0000D3100000}"/>
    <cellStyle name="Millares 3 4 6 2 5" xfId="4321" xr:uid="{00000000-0005-0000-0000-0000D4100000}"/>
    <cellStyle name="Millares 3 4 6 3" xfId="4322" xr:uid="{00000000-0005-0000-0000-0000D5100000}"/>
    <cellStyle name="Millares 3 4 6 3 2" xfId="4323" xr:uid="{00000000-0005-0000-0000-0000D6100000}"/>
    <cellStyle name="Millares 3 4 6 3 2 2" xfId="4324" xr:uid="{00000000-0005-0000-0000-0000D7100000}"/>
    <cellStyle name="Millares 3 4 6 3 2 2 2" xfId="4325" xr:uid="{00000000-0005-0000-0000-0000D8100000}"/>
    <cellStyle name="Millares 3 4 6 3 2 3" xfId="4326" xr:uid="{00000000-0005-0000-0000-0000D9100000}"/>
    <cellStyle name="Millares 3 4 6 3 3" xfId="4327" xr:uid="{00000000-0005-0000-0000-0000DA100000}"/>
    <cellStyle name="Millares 3 4 6 3 3 2" xfId="4328" xr:uid="{00000000-0005-0000-0000-0000DB100000}"/>
    <cellStyle name="Millares 3 4 6 3 4" xfId="4329" xr:uid="{00000000-0005-0000-0000-0000DC100000}"/>
    <cellStyle name="Millares 3 4 6 4" xfId="4330" xr:uid="{00000000-0005-0000-0000-0000DD100000}"/>
    <cellStyle name="Millares 3 4 6 4 2" xfId="4331" xr:uid="{00000000-0005-0000-0000-0000DE100000}"/>
    <cellStyle name="Millares 3 4 6 4 2 2" xfId="4332" xr:uid="{00000000-0005-0000-0000-0000DF100000}"/>
    <cellStyle name="Millares 3 4 6 4 3" xfId="4333" xr:uid="{00000000-0005-0000-0000-0000E0100000}"/>
    <cellStyle name="Millares 3 4 6 5" xfId="4334" xr:uid="{00000000-0005-0000-0000-0000E1100000}"/>
    <cellStyle name="Millares 3 4 6 5 2" xfId="4335" xr:uid="{00000000-0005-0000-0000-0000E2100000}"/>
    <cellStyle name="Millares 3 4 6 6" xfId="4336" xr:uid="{00000000-0005-0000-0000-0000E3100000}"/>
    <cellStyle name="Millares 3 4 7" xfId="4337" xr:uid="{00000000-0005-0000-0000-0000E4100000}"/>
    <cellStyle name="Millares 3 4 7 2" xfId="4338" xr:uid="{00000000-0005-0000-0000-0000E5100000}"/>
    <cellStyle name="Millares 3 4 7 2 2" xfId="4339" xr:uid="{00000000-0005-0000-0000-0000E6100000}"/>
    <cellStyle name="Millares 3 4 7 2 2 2" xfId="4340" xr:uid="{00000000-0005-0000-0000-0000E7100000}"/>
    <cellStyle name="Millares 3 4 7 2 2 2 2" xfId="4341" xr:uid="{00000000-0005-0000-0000-0000E8100000}"/>
    <cellStyle name="Millares 3 4 7 2 2 3" xfId="4342" xr:uid="{00000000-0005-0000-0000-0000E9100000}"/>
    <cellStyle name="Millares 3 4 7 2 3" xfId="4343" xr:uid="{00000000-0005-0000-0000-0000EA100000}"/>
    <cellStyle name="Millares 3 4 7 2 3 2" xfId="4344" xr:uid="{00000000-0005-0000-0000-0000EB100000}"/>
    <cellStyle name="Millares 3 4 7 2 4" xfId="4345" xr:uid="{00000000-0005-0000-0000-0000EC100000}"/>
    <cellStyle name="Millares 3 4 7 3" xfId="4346" xr:uid="{00000000-0005-0000-0000-0000ED100000}"/>
    <cellStyle name="Millares 3 4 7 3 2" xfId="4347" xr:uid="{00000000-0005-0000-0000-0000EE100000}"/>
    <cellStyle name="Millares 3 4 7 3 2 2" xfId="4348" xr:uid="{00000000-0005-0000-0000-0000EF100000}"/>
    <cellStyle name="Millares 3 4 7 3 3" xfId="4349" xr:uid="{00000000-0005-0000-0000-0000F0100000}"/>
    <cellStyle name="Millares 3 4 7 4" xfId="4350" xr:uid="{00000000-0005-0000-0000-0000F1100000}"/>
    <cellStyle name="Millares 3 4 7 4 2" xfId="4351" xr:uid="{00000000-0005-0000-0000-0000F2100000}"/>
    <cellStyle name="Millares 3 4 7 5" xfId="4352" xr:uid="{00000000-0005-0000-0000-0000F3100000}"/>
    <cellStyle name="Millares 3 4 8" xfId="4353" xr:uid="{00000000-0005-0000-0000-0000F4100000}"/>
    <cellStyle name="Millares 3 4 8 2" xfId="4354" xr:uid="{00000000-0005-0000-0000-0000F5100000}"/>
    <cellStyle name="Millares 3 4 8 2 2" xfId="4355" xr:uid="{00000000-0005-0000-0000-0000F6100000}"/>
    <cellStyle name="Millares 3 4 8 2 2 2" xfId="4356" xr:uid="{00000000-0005-0000-0000-0000F7100000}"/>
    <cellStyle name="Millares 3 4 8 2 3" xfId="4357" xr:uid="{00000000-0005-0000-0000-0000F8100000}"/>
    <cellStyle name="Millares 3 4 8 3" xfId="4358" xr:uid="{00000000-0005-0000-0000-0000F9100000}"/>
    <cellStyle name="Millares 3 4 8 3 2" xfId="4359" xr:uid="{00000000-0005-0000-0000-0000FA100000}"/>
    <cellStyle name="Millares 3 4 8 4" xfId="4360" xr:uid="{00000000-0005-0000-0000-0000FB100000}"/>
    <cellStyle name="Millares 3 4 9" xfId="4361" xr:uid="{00000000-0005-0000-0000-0000FC100000}"/>
    <cellStyle name="Millares 3 4 9 2" xfId="4362" xr:uid="{00000000-0005-0000-0000-0000FD100000}"/>
    <cellStyle name="Millares 3 4 9 2 2" xfId="4363" xr:uid="{00000000-0005-0000-0000-0000FE100000}"/>
    <cellStyle name="Millares 3 4 9 3" xfId="4364" xr:uid="{00000000-0005-0000-0000-0000FF100000}"/>
    <cellStyle name="Millares 3 5" xfId="4365" xr:uid="{00000000-0005-0000-0000-000000110000}"/>
    <cellStyle name="Millares 3 5 10" xfId="4366" xr:uid="{00000000-0005-0000-0000-000001110000}"/>
    <cellStyle name="Millares 3 5 11" xfId="4367" xr:uid="{00000000-0005-0000-0000-000002110000}"/>
    <cellStyle name="Millares 3 5 2" xfId="4368" xr:uid="{00000000-0005-0000-0000-000003110000}"/>
    <cellStyle name="Millares 3 5 2 2" xfId="4369" xr:uid="{00000000-0005-0000-0000-000004110000}"/>
    <cellStyle name="Millares 3 5 2 2 2" xfId="4370" xr:uid="{00000000-0005-0000-0000-000005110000}"/>
    <cellStyle name="Millares 3 5 2 2 2 2" xfId="4371" xr:uid="{00000000-0005-0000-0000-000006110000}"/>
    <cellStyle name="Millares 3 5 2 2 2 2 2" xfId="4372" xr:uid="{00000000-0005-0000-0000-000007110000}"/>
    <cellStyle name="Millares 3 5 2 2 2 2 2 2" xfId="4373" xr:uid="{00000000-0005-0000-0000-000008110000}"/>
    <cellStyle name="Millares 3 5 2 2 2 2 2 2 2" xfId="4374" xr:uid="{00000000-0005-0000-0000-000009110000}"/>
    <cellStyle name="Millares 3 5 2 2 2 2 2 2 2 2" xfId="4375" xr:uid="{00000000-0005-0000-0000-00000A110000}"/>
    <cellStyle name="Millares 3 5 2 2 2 2 2 2 2 2 2" xfId="4376" xr:uid="{00000000-0005-0000-0000-00000B110000}"/>
    <cellStyle name="Millares 3 5 2 2 2 2 2 2 2 3" xfId="4377" xr:uid="{00000000-0005-0000-0000-00000C110000}"/>
    <cellStyle name="Millares 3 5 2 2 2 2 2 2 3" xfId="4378" xr:uid="{00000000-0005-0000-0000-00000D110000}"/>
    <cellStyle name="Millares 3 5 2 2 2 2 2 2 3 2" xfId="4379" xr:uid="{00000000-0005-0000-0000-00000E110000}"/>
    <cellStyle name="Millares 3 5 2 2 2 2 2 2 4" xfId="4380" xr:uid="{00000000-0005-0000-0000-00000F110000}"/>
    <cellStyle name="Millares 3 5 2 2 2 2 2 3" xfId="4381" xr:uid="{00000000-0005-0000-0000-000010110000}"/>
    <cellStyle name="Millares 3 5 2 2 2 2 2 3 2" xfId="4382" xr:uid="{00000000-0005-0000-0000-000011110000}"/>
    <cellStyle name="Millares 3 5 2 2 2 2 2 3 2 2" xfId="4383" xr:uid="{00000000-0005-0000-0000-000012110000}"/>
    <cellStyle name="Millares 3 5 2 2 2 2 2 3 3" xfId="4384" xr:uid="{00000000-0005-0000-0000-000013110000}"/>
    <cellStyle name="Millares 3 5 2 2 2 2 2 4" xfId="4385" xr:uid="{00000000-0005-0000-0000-000014110000}"/>
    <cellStyle name="Millares 3 5 2 2 2 2 2 4 2" xfId="4386" xr:uid="{00000000-0005-0000-0000-000015110000}"/>
    <cellStyle name="Millares 3 5 2 2 2 2 2 5" xfId="4387" xr:uid="{00000000-0005-0000-0000-000016110000}"/>
    <cellStyle name="Millares 3 5 2 2 2 2 3" xfId="4388" xr:uid="{00000000-0005-0000-0000-000017110000}"/>
    <cellStyle name="Millares 3 5 2 2 2 2 3 2" xfId="4389" xr:uid="{00000000-0005-0000-0000-000018110000}"/>
    <cellStyle name="Millares 3 5 2 2 2 2 3 2 2" xfId="4390" xr:uid="{00000000-0005-0000-0000-000019110000}"/>
    <cellStyle name="Millares 3 5 2 2 2 2 3 2 2 2" xfId="4391" xr:uid="{00000000-0005-0000-0000-00001A110000}"/>
    <cellStyle name="Millares 3 5 2 2 2 2 3 2 3" xfId="4392" xr:uid="{00000000-0005-0000-0000-00001B110000}"/>
    <cellStyle name="Millares 3 5 2 2 2 2 3 3" xfId="4393" xr:uid="{00000000-0005-0000-0000-00001C110000}"/>
    <cellStyle name="Millares 3 5 2 2 2 2 3 3 2" xfId="4394" xr:uid="{00000000-0005-0000-0000-00001D110000}"/>
    <cellStyle name="Millares 3 5 2 2 2 2 3 4" xfId="4395" xr:uid="{00000000-0005-0000-0000-00001E110000}"/>
    <cellStyle name="Millares 3 5 2 2 2 2 4" xfId="4396" xr:uid="{00000000-0005-0000-0000-00001F110000}"/>
    <cellStyle name="Millares 3 5 2 2 2 2 4 2" xfId="4397" xr:uid="{00000000-0005-0000-0000-000020110000}"/>
    <cellStyle name="Millares 3 5 2 2 2 2 4 2 2" xfId="4398" xr:uid="{00000000-0005-0000-0000-000021110000}"/>
    <cellStyle name="Millares 3 5 2 2 2 2 4 3" xfId="4399" xr:uid="{00000000-0005-0000-0000-000022110000}"/>
    <cellStyle name="Millares 3 5 2 2 2 2 5" xfId="4400" xr:uid="{00000000-0005-0000-0000-000023110000}"/>
    <cellStyle name="Millares 3 5 2 2 2 2 5 2" xfId="4401" xr:uid="{00000000-0005-0000-0000-000024110000}"/>
    <cellStyle name="Millares 3 5 2 2 2 2 6" xfId="4402" xr:uid="{00000000-0005-0000-0000-000025110000}"/>
    <cellStyle name="Millares 3 5 2 2 2 3" xfId="4403" xr:uid="{00000000-0005-0000-0000-000026110000}"/>
    <cellStyle name="Millares 3 5 2 2 2 3 2" xfId="4404" xr:uid="{00000000-0005-0000-0000-000027110000}"/>
    <cellStyle name="Millares 3 5 2 2 2 3 2 2" xfId="4405" xr:uid="{00000000-0005-0000-0000-000028110000}"/>
    <cellStyle name="Millares 3 5 2 2 2 3 2 2 2" xfId="4406" xr:uid="{00000000-0005-0000-0000-000029110000}"/>
    <cellStyle name="Millares 3 5 2 2 2 3 2 2 2 2" xfId="4407" xr:uid="{00000000-0005-0000-0000-00002A110000}"/>
    <cellStyle name="Millares 3 5 2 2 2 3 2 2 3" xfId="4408" xr:uid="{00000000-0005-0000-0000-00002B110000}"/>
    <cellStyle name="Millares 3 5 2 2 2 3 2 3" xfId="4409" xr:uid="{00000000-0005-0000-0000-00002C110000}"/>
    <cellStyle name="Millares 3 5 2 2 2 3 2 3 2" xfId="4410" xr:uid="{00000000-0005-0000-0000-00002D110000}"/>
    <cellStyle name="Millares 3 5 2 2 2 3 2 4" xfId="4411" xr:uid="{00000000-0005-0000-0000-00002E110000}"/>
    <cellStyle name="Millares 3 5 2 2 2 3 3" xfId="4412" xr:uid="{00000000-0005-0000-0000-00002F110000}"/>
    <cellStyle name="Millares 3 5 2 2 2 3 3 2" xfId="4413" xr:uid="{00000000-0005-0000-0000-000030110000}"/>
    <cellStyle name="Millares 3 5 2 2 2 3 3 2 2" xfId="4414" xr:uid="{00000000-0005-0000-0000-000031110000}"/>
    <cellStyle name="Millares 3 5 2 2 2 3 3 3" xfId="4415" xr:uid="{00000000-0005-0000-0000-000032110000}"/>
    <cellStyle name="Millares 3 5 2 2 2 3 4" xfId="4416" xr:uid="{00000000-0005-0000-0000-000033110000}"/>
    <cellStyle name="Millares 3 5 2 2 2 3 4 2" xfId="4417" xr:uid="{00000000-0005-0000-0000-000034110000}"/>
    <cellStyle name="Millares 3 5 2 2 2 3 5" xfId="4418" xr:uid="{00000000-0005-0000-0000-000035110000}"/>
    <cellStyle name="Millares 3 5 2 2 2 4" xfId="4419" xr:uid="{00000000-0005-0000-0000-000036110000}"/>
    <cellStyle name="Millares 3 5 2 2 2 4 2" xfId="4420" xr:uid="{00000000-0005-0000-0000-000037110000}"/>
    <cellStyle name="Millares 3 5 2 2 2 4 2 2" xfId="4421" xr:uid="{00000000-0005-0000-0000-000038110000}"/>
    <cellStyle name="Millares 3 5 2 2 2 4 2 2 2" xfId="4422" xr:uid="{00000000-0005-0000-0000-000039110000}"/>
    <cellStyle name="Millares 3 5 2 2 2 4 2 3" xfId="4423" xr:uid="{00000000-0005-0000-0000-00003A110000}"/>
    <cellStyle name="Millares 3 5 2 2 2 4 3" xfId="4424" xr:uid="{00000000-0005-0000-0000-00003B110000}"/>
    <cellStyle name="Millares 3 5 2 2 2 4 3 2" xfId="4425" xr:uid="{00000000-0005-0000-0000-00003C110000}"/>
    <cellStyle name="Millares 3 5 2 2 2 4 4" xfId="4426" xr:uid="{00000000-0005-0000-0000-00003D110000}"/>
    <cellStyle name="Millares 3 5 2 2 2 5" xfId="4427" xr:uid="{00000000-0005-0000-0000-00003E110000}"/>
    <cellStyle name="Millares 3 5 2 2 2 5 2" xfId="4428" xr:uid="{00000000-0005-0000-0000-00003F110000}"/>
    <cellStyle name="Millares 3 5 2 2 2 5 2 2" xfId="4429" xr:uid="{00000000-0005-0000-0000-000040110000}"/>
    <cellStyle name="Millares 3 5 2 2 2 5 3" xfId="4430" xr:uid="{00000000-0005-0000-0000-000041110000}"/>
    <cellStyle name="Millares 3 5 2 2 2 6" xfId="4431" xr:uid="{00000000-0005-0000-0000-000042110000}"/>
    <cellStyle name="Millares 3 5 2 2 2 6 2" xfId="4432" xr:uid="{00000000-0005-0000-0000-000043110000}"/>
    <cellStyle name="Millares 3 5 2 2 2 7" xfId="4433" xr:uid="{00000000-0005-0000-0000-000044110000}"/>
    <cellStyle name="Millares 3 5 2 2 3" xfId="4434" xr:uid="{00000000-0005-0000-0000-000045110000}"/>
    <cellStyle name="Millares 3 5 2 2 3 2" xfId="4435" xr:uid="{00000000-0005-0000-0000-000046110000}"/>
    <cellStyle name="Millares 3 5 2 2 3 2 2" xfId="4436" xr:uid="{00000000-0005-0000-0000-000047110000}"/>
    <cellStyle name="Millares 3 5 2 2 3 2 2 2" xfId="4437" xr:uid="{00000000-0005-0000-0000-000048110000}"/>
    <cellStyle name="Millares 3 5 2 2 3 2 2 2 2" xfId="4438" xr:uid="{00000000-0005-0000-0000-000049110000}"/>
    <cellStyle name="Millares 3 5 2 2 3 2 2 2 2 2" xfId="4439" xr:uid="{00000000-0005-0000-0000-00004A110000}"/>
    <cellStyle name="Millares 3 5 2 2 3 2 2 2 3" xfId="4440" xr:uid="{00000000-0005-0000-0000-00004B110000}"/>
    <cellStyle name="Millares 3 5 2 2 3 2 2 3" xfId="4441" xr:uid="{00000000-0005-0000-0000-00004C110000}"/>
    <cellStyle name="Millares 3 5 2 2 3 2 2 3 2" xfId="4442" xr:uid="{00000000-0005-0000-0000-00004D110000}"/>
    <cellStyle name="Millares 3 5 2 2 3 2 2 4" xfId="4443" xr:uid="{00000000-0005-0000-0000-00004E110000}"/>
    <cellStyle name="Millares 3 5 2 2 3 2 3" xfId="4444" xr:uid="{00000000-0005-0000-0000-00004F110000}"/>
    <cellStyle name="Millares 3 5 2 2 3 2 3 2" xfId="4445" xr:uid="{00000000-0005-0000-0000-000050110000}"/>
    <cellStyle name="Millares 3 5 2 2 3 2 3 2 2" xfId="4446" xr:uid="{00000000-0005-0000-0000-000051110000}"/>
    <cellStyle name="Millares 3 5 2 2 3 2 3 3" xfId="4447" xr:uid="{00000000-0005-0000-0000-000052110000}"/>
    <cellStyle name="Millares 3 5 2 2 3 2 4" xfId="4448" xr:uid="{00000000-0005-0000-0000-000053110000}"/>
    <cellStyle name="Millares 3 5 2 2 3 2 4 2" xfId="4449" xr:uid="{00000000-0005-0000-0000-000054110000}"/>
    <cellStyle name="Millares 3 5 2 2 3 2 5" xfId="4450" xr:uid="{00000000-0005-0000-0000-000055110000}"/>
    <cellStyle name="Millares 3 5 2 2 3 3" xfId="4451" xr:uid="{00000000-0005-0000-0000-000056110000}"/>
    <cellStyle name="Millares 3 5 2 2 3 3 2" xfId="4452" xr:uid="{00000000-0005-0000-0000-000057110000}"/>
    <cellStyle name="Millares 3 5 2 2 3 3 2 2" xfId="4453" xr:uid="{00000000-0005-0000-0000-000058110000}"/>
    <cellStyle name="Millares 3 5 2 2 3 3 2 2 2" xfId="4454" xr:uid="{00000000-0005-0000-0000-000059110000}"/>
    <cellStyle name="Millares 3 5 2 2 3 3 2 3" xfId="4455" xr:uid="{00000000-0005-0000-0000-00005A110000}"/>
    <cellStyle name="Millares 3 5 2 2 3 3 3" xfId="4456" xr:uid="{00000000-0005-0000-0000-00005B110000}"/>
    <cellStyle name="Millares 3 5 2 2 3 3 3 2" xfId="4457" xr:uid="{00000000-0005-0000-0000-00005C110000}"/>
    <cellStyle name="Millares 3 5 2 2 3 3 4" xfId="4458" xr:uid="{00000000-0005-0000-0000-00005D110000}"/>
    <cellStyle name="Millares 3 5 2 2 3 4" xfId="4459" xr:uid="{00000000-0005-0000-0000-00005E110000}"/>
    <cellStyle name="Millares 3 5 2 2 3 4 2" xfId="4460" xr:uid="{00000000-0005-0000-0000-00005F110000}"/>
    <cellStyle name="Millares 3 5 2 2 3 4 2 2" xfId="4461" xr:uid="{00000000-0005-0000-0000-000060110000}"/>
    <cellStyle name="Millares 3 5 2 2 3 4 3" xfId="4462" xr:uid="{00000000-0005-0000-0000-000061110000}"/>
    <cellStyle name="Millares 3 5 2 2 3 5" xfId="4463" xr:uid="{00000000-0005-0000-0000-000062110000}"/>
    <cellStyle name="Millares 3 5 2 2 3 5 2" xfId="4464" xr:uid="{00000000-0005-0000-0000-000063110000}"/>
    <cellStyle name="Millares 3 5 2 2 3 6" xfId="4465" xr:uid="{00000000-0005-0000-0000-000064110000}"/>
    <cellStyle name="Millares 3 5 2 2 4" xfId="4466" xr:uid="{00000000-0005-0000-0000-000065110000}"/>
    <cellStyle name="Millares 3 5 2 2 4 2" xfId="4467" xr:uid="{00000000-0005-0000-0000-000066110000}"/>
    <cellStyle name="Millares 3 5 2 2 4 2 2" xfId="4468" xr:uid="{00000000-0005-0000-0000-000067110000}"/>
    <cellStyle name="Millares 3 5 2 2 4 2 2 2" xfId="4469" xr:uid="{00000000-0005-0000-0000-000068110000}"/>
    <cellStyle name="Millares 3 5 2 2 4 2 2 2 2" xfId="4470" xr:uid="{00000000-0005-0000-0000-000069110000}"/>
    <cellStyle name="Millares 3 5 2 2 4 2 2 3" xfId="4471" xr:uid="{00000000-0005-0000-0000-00006A110000}"/>
    <cellStyle name="Millares 3 5 2 2 4 2 3" xfId="4472" xr:uid="{00000000-0005-0000-0000-00006B110000}"/>
    <cellStyle name="Millares 3 5 2 2 4 2 3 2" xfId="4473" xr:uid="{00000000-0005-0000-0000-00006C110000}"/>
    <cellStyle name="Millares 3 5 2 2 4 2 4" xfId="4474" xr:uid="{00000000-0005-0000-0000-00006D110000}"/>
    <cellStyle name="Millares 3 5 2 2 4 3" xfId="4475" xr:uid="{00000000-0005-0000-0000-00006E110000}"/>
    <cellStyle name="Millares 3 5 2 2 4 3 2" xfId="4476" xr:uid="{00000000-0005-0000-0000-00006F110000}"/>
    <cellStyle name="Millares 3 5 2 2 4 3 2 2" xfId="4477" xr:uid="{00000000-0005-0000-0000-000070110000}"/>
    <cellStyle name="Millares 3 5 2 2 4 3 3" xfId="4478" xr:uid="{00000000-0005-0000-0000-000071110000}"/>
    <cellStyle name="Millares 3 5 2 2 4 4" xfId="4479" xr:uid="{00000000-0005-0000-0000-000072110000}"/>
    <cellStyle name="Millares 3 5 2 2 4 4 2" xfId="4480" xr:uid="{00000000-0005-0000-0000-000073110000}"/>
    <cellStyle name="Millares 3 5 2 2 4 5" xfId="4481" xr:uid="{00000000-0005-0000-0000-000074110000}"/>
    <cellStyle name="Millares 3 5 2 2 5" xfId="4482" xr:uid="{00000000-0005-0000-0000-000075110000}"/>
    <cellStyle name="Millares 3 5 2 2 5 2" xfId="4483" xr:uid="{00000000-0005-0000-0000-000076110000}"/>
    <cellStyle name="Millares 3 5 2 2 5 2 2" xfId="4484" xr:uid="{00000000-0005-0000-0000-000077110000}"/>
    <cellStyle name="Millares 3 5 2 2 5 2 2 2" xfId="4485" xr:uid="{00000000-0005-0000-0000-000078110000}"/>
    <cellStyle name="Millares 3 5 2 2 5 2 3" xfId="4486" xr:uid="{00000000-0005-0000-0000-000079110000}"/>
    <cellStyle name="Millares 3 5 2 2 5 3" xfId="4487" xr:uid="{00000000-0005-0000-0000-00007A110000}"/>
    <cellStyle name="Millares 3 5 2 2 5 3 2" xfId="4488" xr:uid="{00000000-0005-0000-0000-00007B110000}"/>
    <cellStyle name="Millares 3 5 2 2 5 4" xfId="4489" xr:uid="{00000000-0005-0000-0000-00007C110000}"/>
    <cellStyle name="Millares 3 5 2 2 6" xfId="4490" xr:uid="{00000000-0005-0000-0000-00007D110000}"/>
    <cellStyle name="Millares 3 5 2 2 6 2" xfId="4491" xr:uid="{00000000-0005-0000-0000-00007E110000}"/>
    <cellStyle name="Millares 3 5 2 2 6 2 2" xfId="4492" xr:uid="{00000000-0005-0000-0000-00007F110000}"/>
    <cellStyle name="Millares 3 5 2 2 6 3" xfId="4493" xr:uid="{00000000-0005-0000-0000-000080110000}"/>
    <cellStyle name="Millares 3 5 2 2 7" xfId="4494" xr:uid="{00000000-0005-0000-0000-000081110000}"/>
    <cellStyle name="Millares 3 5 2 2 7 2" xfId="4495" xr:uid="{00000000-0005-0000-0000-000082110000}"/>
    <cellStyle name="Millares 3 5 2 2 8" xfId="4496" xr:uid="{00000000-0005-0000-0000-000083110000}"/>
    <cellStyle name="Millares 3 5 2 3" xfId="4497" xr:uid="{00000000-0005-0000-0000-000084110000}"/>
    <cellStyle name="Millares 3 5 2 3 2" xfId="4498" xr:uid="{00000000-0005-0000-0000-000085110000}"/>
    <cellStyle name="Millares 3 5 2 3 2 2" xfId="4499" xr:uid="{00000000-0005-0000-0000-000086110000}"/>
    <cellStyle name="Millares 3 5 2 3 2 2 2" xfId="4500" xr:uid="{00000000-0005-0000-0000-000087110000}"/>
    <cellStyle name="Millares 3 5 2 3 2 2 2 2" xfId="4501" xr:uid="{00000000-0005-0000-0000-000088110000}"/>
    <cellStyle name="Millares 3 5 2 3 2 2 2 2 2" xfId="4502" xr:uid="{00000000-0005-0000-0000-000089110000}"/>
    <cellStyle name="Millares 3 5 2 3 2 2 2 2 2 2" xfId="4503" xr:uid="{00000000-0005-0000-0000-00008A110000}"/>
    <cellStyle name="Millares 3 5 2 3 2 2 2 2 3" xfId="4504" xr:uid="{00000000-0005-0000-0000-00008B110000}"/>
    <cellStyle name="Millares 3 5 2 3 2 2 2 3" xfId="4505" xr:uid="{00000000-0005-0000-0000-00008C110000}"/>
    <cellStyle name="Millares 3 5 2 3 2 2 2 3 2" xfId="4506" xr:uid="{00000000-0005-0000-0000-00008D110000}"/>
    <cellStyle name="Millares 3 5 2 3 2 2 2 4" xfId="4507" xr:uid="{00000000-0005-0000-0000-00008E110000}"/>
    <cellStyle name="Millares 3 5 2 3 2 2 3" xfId="4508" xr:uid="{00000000-0005-0000-0000-00008F110000}"/>
    <cellStyle name="Millares 3 5 2 3 2 2 3 2" xfId="4509" xr:uid="{00000000-0005-0000-0000-000090110000}"/>
    <cellStyle name="Millares 3 5 2 3 2 2 3 2 2" xfId="4510" xr:uid="{00000000-0005-0000-0000-000091110000}"/>
    <cellStyle name="Millares 3 5 2 3 2 2 3 3" xfId="4511" xr:uid="{00000000-0005-0000-0000-000092110000}"/>
    <cellStyle name="Millares 3 5 2 3 2 2 4" xfId="4512" xr:uid="{00000000-0005-0000-0000-000093110000}"/>
    <cellStyle name="Millares 3 5 2 3 2 2 4 2" xfId="4513" xr:uid="{00000000-0005-0000-0000-000094110000}"/>
    <cellStyle name="Millares 3 5 2 3 2 2 5" xfId="4514" xr:uid="{00000000-0005-0000-0000-000095110000}"/>
    <cellStyle name="Millares 3 5 2 3 2 3" xfId="4515" xr:uid="{00000000-0005-0000-0000-000096110000}"/>
    <cellStyle name="Millares 3 5 2 3 2 3 2" xfId="4516" xr:uid="{00000000-0005-0000-0000-000097110000}"/>
    <cellStyle name="Millares 3 5 2 3 2 3 2 2" xfId="4517" xr:uid="{00000000-0005-0000-0000-000098110000}"/>
    <cellStyle name="Millares 3 5 2 3 2 3 2 2 2" xfId="4518" xr:uid="{00000000-0005-0000-0000-000099110000}"/>
    <cellStyle name="Millares 3 5 2 3 2 3 2 3" xfId="4519" xr:uid="{00000000-0005-0000-0000-00009A110000}"/>
    <cellStyle name="Millares 3 5 2 3 2 3 3" xfId="4520" xr:uid="{00000000-0005-0000-0000-00009B110000}"/>
    <cellStyle name="Millares 3 5 2 3 2 3 3 2" xfId="4521" xr:uid="{00000000-0005-0000-0000-00009C110000}"/>
    <cellStyle name="Millares 3 5 2 3 2 3 4" xfId="4522" xr:uid="{00000000-0005-0000-0000-00009D110000}"/>
    <cellStyle name="Millares 3 5 2 3 2 4" xfId="4523" xr:uid="{00000000-0005-0000-0000-00009E110000}"/>
    <cellStyle name="Millares 3 5 2 3 2 4 2" xfId="4524" xr:uid="{00000000-0005-0000-0000-00009F110000}"/>
    <cellStyle name="Millares 3 5 2 3 2 4 2 2" xfId="4525" xr:uid="{00000000-0005-0000-0000-0000A0110000}"/>
    <cellStyle name="Millares 3 5 2 3 2 4 3" xfId="4526" xr:uid="{00000000-0005-0000-0000-0000A1110000}"/>
    <cellStyle name="Millares 3 5 2 3 2 5" xfId="4527" xr:uid="{00000000-0005-0000-0000-0000A2110000}"/>
    <cellStyle name="Millares 3 5 2 3 2 5 2" xfId="4528" xr:uid="{00000000-0005-0000-0000-0000A3110000}"/>
    <cellStyle name="Millares 3 5 2 3 2 6" xfId="4529" xr:uid="{00000000-0005-0000-0000-0000A4110000}"/>
    <cellStyle name="Millares 3 5 2 3 3" xfId="4530" xr:uid="{00000000-0005-0000-0000-0000A5110000}"/>
    <cellStyle name="Millares 3 5 2 3 3 2" xfId="4531" xr:uid="{00000000-0005-0000-0000-0000A6110000}"/>
    <cellStyle name="Millares 3 5 2 3 3 2 2" xfId="4532" xr:uid="{00000000-0005-0000-0000-0000A7110000}"/>
    <cellStyle name="Millares 3 5 2 3 3 2 2 2" xfId="4533" xr:uid="{00000000-0005-0000-0000-0000A8110000}"/>
    <cellStyle name="Millares 3 5 2 3 3 2 2 2 2" xfId="4534" xr:uid="{00000000-0005-0000-0000-0000A9110000}"/>
    <cellStyle name="Millares 3 5 2 3 3 2 2 3" xfId="4535" xr:uid="{00000000-0005-0000-0000-0000AA110000}"/>
    <cellStyle name="Millares 3 5 2 3 3 2 3" xfId="4536" xr:uid="{00000000-0005-0000-0000-0000AB110000}"/>
    <cellStyle name="Millares 3 5 2 3 3 2 3 2" xfId="4537" xr:uid="{00000000-0005-0000-0000-0000AC110000}"/>
    <cellStyle name="Millares 3 5 2 3 3 2 4" xfId="4538" xr:uid="{00000000-0005-0000-0000-0000AD110000}"/>
    <cellStyle name="Millares 3 5 2 3 3 3" xfId="4539" xr:uid="{00000000-0005-0000-0000-0000AE110000}"/>
    <cellStyle name="Millares 3 5 2 3 3 3 2" xfId="4540" xr:uid="{00000000-0005-0000-0000-0000AF110000}"/>
    <cellStyle name="Millares 3 5 2 3 3 3 2 2" xfId="4541" xr:uid="{00000000-0005-0000-0000-0000B0110000}"/>
    <cellStyle name="Millares 3 5 2 3 3 3 3" xfId="4542" xr:uid="{00000000-0005-0000-0000-0000B1110000}"/>
    <cellStyle name="Millares 3 5 2 3 3 4" xfId="4543" xr:uid="{00000000-0005-0000-0000-0000B2110000}"/>
    <cellStyle name="Millares 3 5 2 3 3 4 2" xfId="4544" xr:uid="{00000000-0005-0000-0000-0000B3110000}"/>
    <cellStyle name="Millares 3 5 2 3 3 5" xfId="4545" xr:uid="{00000000-0005-0000-0000-0000B4110000}"/>
    <cellStyle name="Millares 3 5 2 3 4" xfId="4546" xr:uid="{00000000-0005-0000-0000-0000B5110000}"/>
    <cellStyle name="Millares 3 5 2 3 4 2" xfId="4547" xr:uid="{00000000-0005-0000-0000-0000B6110000}"/>
    <cellStyle name="Millares 3 5 2 3 4 2 2" xfId="4548" xr:uid="{00000000-0005-0000-0000-0000B7110000}"/>
    <cellStyle name="Millares 3 5 2 3 4 2 2 2" xfId="4549" xr:uid="{00000000-0005-0000-0000-0000B8110000}"/>
    <cellStyle name="Millares 3 5 2 3 4 2 3" xfId="4550" xr:uid="{00000000-0005-0000-0000-0000B9110000}"/>
    <cellStyle name="Millares 3 5 2 3 4 3" xfId="4551" xr:uid="{00000000-0005-0000-0000-0000BA110000}"/>
    <cellStyle name="Millares 3 5 2 3 4 3 2" xfId="4552" xr:uid="{00000000-0005-0000-0000-0000BB110000}"/>
    <cellStyle name="Millares 3 5 2 3 4 4" xfId="4553" xr:uid="{00000000-0005-0000-0000-0000BC110000}"/>
    <cellStyle name="Millares 3 5 2 3 5" xfId="4554" xr:uid="{00000000-0005-0000-0000-0000BD110000}"/>
    <cellStyle name="Millares 3 5 2 3 5 2" xfId="4555" xr:uid="{00000000-0005-0000-0000-0000BE110000}"/>
    <cellStyle name="Millares 3 5 2 3 5 2 2" xfId="4556" xr:uid="{00000000-0005-0000-0000-0000BF110000}"/>
    <cellStyle name="Millares 3 5 2 3 5 3" xfId="4557" xr:uid="{00000000-0005-0000-0000-0000C0110000}"/>
    <cellStyle name="Millares 3 5 2 3 6" xfId="4558" xr:uid="{00000000-0005-0000-0000-0000C1110000}"/>
    <cellStyle name="Millares 3 5 2 3 6 2" xfId="4559" xr:uid="{00000000-0005-0000-0000-0000C2110000}"/>
    <cellStyle name="Millares 3 5 2 3 7" xfId="4560" xr:uid="{00000000-0005-0000-0000-0000C3110000}"/>
    <cellStyle name="Millares 3 5 2 4" xfId="4561" xr:uid="{00000000-0005-0000-0000-0000C4110000}"/>
    <cellStyle name="Millares 3 5 2 4 2" xfId="4562" xr:uid="{00000000-0005-0000-0000-0000C5110000}"/>
    <cellStyle name="Millares 3 5 2 4 2 2" xfId="4563" xr:uid="{00000000-0005-0000-0000-0000C6110000}"/>
    <cellStyle name="Millares 3 5 2 4 2 2 2" xfId="4564" xr:uid="{00000000-0005-0000-0000-0000C7110000}"/>
    <cellStyle name="Millares 3 5 2 4 2 2 2 2" xfId="4565" xr:uid="{00000000-0005-0000-0000-0000C8110000}"/>
    <cellStyle name="Millares 3 5 2 4 2 2 2 2 2" xfId="4566" xr:uid="{00000000-0005-0000-0000-0000C9110000}"/>
    <cellStyle name="Millares 3 5 2 4 2 2 2 3" xfId="4567" xr:uid="{00000000-0005-0000-0000-0000CA110000}"/>
    <cellStyle name="Millares 3 5 2 4 2 2 3" xfId="4568" xr:uid="{00000000-0005-0000-0000-0000CB110000}"/>
    <cellStyle name="Millares 3 5 2 4 2 2 3 2" xfId="4569" xr:uid="{00000000-0005-0000-0000-0000CC110000}"/>
    <cellStyle name="Millares 3 5 2 4 2 2 4" xfId="4570" xr:uid="{00000000-0005-0000-0000-0000CD110000}"/>
    <cellStyle name="Millares 3 5 2 4 2 3" xfId="4571" xr:uid="{00000000-0005-0000-0000-0000CE110000}"/>
    <cellStyle name="Millares 3 5 2 4 2 3 2" xfId="4572" xr:uid="{00000000-0005-0000-0000-0000CF110000}"/>
    <cellStyle name="Millares 3 5 2 4 2 3 2 2" xfId="4573" xr:uid="{00000000-0005-0000-0000-0000D0110000}"/>
    <cellStyle name="Millares 3 5 2 4 2 3 3" xfId="4574" xr:uid="{00000000-0005-0000-0000-0000D1110000}"/>
    <cellStyle name="Millares 3 5 2 4 2 4" xfId="4575" xr:uid="{00000000-0005-0000-0000-0000D2110000}"/>
    <cellStyle name="Millares 3 5 2 4 2 4 2" xfId="4576" xr:uid="{00000000-0005-0000-0000-0000D3110000}"/>
    <cellStyle name="Millares 3 5 2 4 2 5" xfId="4577" xr:uid="{00000000-0005-0000-0000-0000D4110000}"/>
    <cellStyle name="Millares 3 5 2 4 3" xfId="4578" xr:uid="{00000000-0005-0000-0000-0000D5110000}"/>
    <cellStyle name="Millares 3 5 2 4 3 2" xfId="4579" xr:uid="{00000000-0005-0000-0000-0000D6110000}"/>
    <cellStyle name="Millares 3 5 2 4 3 2 2" xfId="4580" xr:uid="{00000000-0005-0000-0000-0000D7110000}"/>
    <cellStyle name="Millares 3 5 2 4 3 2 2 2" xfId="4581" xr:uid="{00000000-0005-0000-0000-0000D8110000}"/>
    <cellStyle name="Millares 3 5 2 4 3 2 3" xfId="4582" xr:uid="{00000000-0005-0000-0000-0000D9110000}"/>
    <cellStyle name="Millares 3 5 2 4 3 3" xfId="4583" xr:uid="{00000000-0005-0000-0000-0000DA110000}"/>
    <cellStyle name="Millares 3 5 2 4 3 3 2" xfId="4584" xr:uid="{00000000-0005-0000-0000-0000DB110000}"/>
    <cellStyle name="Millares 3 5 2 4 3 4" xfId="4585" xr:uid="{00000000-0005-0000-0000-0000DC110000}"/>
    <cellStyle name="Millares 3 5 2 4 4" xfId="4586" xr:uid="{00000000-0005-0000-0000-0000DD110000}"/>
    <cellStyle name="Millares 3 5 2 4 4 2" xfId="4587" xr:uid="{00000000-0005-0000-0000-0000DE110000}"/>
    <cellStyle name="Millares 3 5 2 4 4 2 2" xfId="4588" xr:uid="{00000000-0005-0000-0000-0000DF110000}"/>
    <cellStyle name="Millares 3 5 2 4 4 3" xfId="4589" xr:uid="{00000000-0005-0000-0000-0000E0110000}"/>
    <cellStyle name="Millares 3 5 2 4 5" xfId="4590" xr:uid="{00000000-0005-0000-0000-0000E1110000}"/>
    <cellStyle name="Millares 3 5 2 4 5 2" xfId="4591" xr:uid="{00000000-0005-0000-0000-0000E2110000}"/>
    <cellStyle name="Millares 3 5 2 4 6" xfId="4592" xr:uid="{00000000-0005-0000-0000-0000E3110000}"/>
    <cellStyle name="Millares 3 5 2 5" xfId="4593" xr:uid="{00000000-0005-0000-0000-0000E4110000}"/>
    <cellStyle name="Millares 3 5 2 5 2" xfId="4594" xr:uid="{00000000-0005-0000-0000-0000E5110000}"/>
    <cellStyle name="Millares 3 5 2 5 2 2" xfId="4595" xr:uid="{00000000-0005-0000-0000-0000E6110000}"/>
    <cellStyle name="Millares 3 5 2 5 2 2 2" xfId="4596" xr:uid="{00000000-0005-0000-0000-0000E7110000}"/>
    <cellStyle name="Millares 3 5 2 5 2 2 2 2" xfId="4597" xr:uid="{00000000-0005-0000-0000-0000E8110000}"/>
    <cellStyle name="Millares 3 5 2 5 2 2 3" xfId="4598" xr:uid="{00000000-0005-0000-0000-0000E9110000}"/>
    <cellStyle name="Millares 3 5 2 5 2 3" xfId="4599" xr:uid="{00000000-0005-0000-0000-0000EA110000}"/>
    <cellStyle name="Millares 3 5 2 5 2 3 2" xfId="4600" xr:uid="{00000000-0005-0000-0000-0000EB110000}"/>
    <cellStyle name="Millares 3 5 2 5 2 4" xfId="4601" xr:uid="{00000000-0005-0000-0000-0000EC110000}"/>
    <cellStyle name="Millares 3 5 2 5 3" xfId="4602" xr:uid="{00000000-0005-0000-0000-0000ED110000}"/>
    <cellStyle name="Millares 3 5 2 5 3 2" xfId="4603" xr:uid="{00000000-0005-0000-0000-0000EE110000}"/>
    <cellStyle name="Millares 3 5 2 5 3 2 2" xfId="4604" xr:uid="{00000000-0005-0000-0000-0000EF110000}"/>
    <cellStyle name="Millares 3 5 2 5 3 3" xfId="4605" xr:uid="{00000000-0005-0000-0000-0000F0110000}"/>
    <cellStyle name="Millares 3 5 2 5 4" xfId="4606" xr:uid="{00000000-0005-0000-0000-0000F1110000}"/>
    <cellStyle name="Millares 3 5 2 5 4 2" xfId="4607" xr:uid="{00000000-0005-0000-0000-0000F2110000}"/>
    <cellStyle name="Millares 3 5 2 5 5" xfId="4608" xr:uid="{00000000-0005-0000-0000-0000F3110000}"/>
    <cellStyle name="Millares 3 5 2 6" xfId="4609" xr:uid="{00000000-0005-0000-0000-0000F4110000}"/>
    <cellStyle name="Millares 3 5 2 6 2" xfId="4610" xr:uid="{00000000-0005-0000-0000-0000F5110000}"/>
    <cellStyle name="Millares 3 5 2 6 2 2" xfId="4611" xr:uid="{00000000-0005-0000-0000-0000F6110000}"/>
    <cellStyle name="Millares 3 5 2 6 2 2 2" xfId="4612" xr:uid="{00000000-0005-0000-0000-0000F7110000}"/>
    <cellStyle name="Millares 3 5 2 6 2 3" xfId="4613" xr:uid="{00000000-0005-0000-0000-0000F8110000}"/>
    <cellStyle name="Millares 3 5 2 6 3" xfId="4614" xr:uid="{00000000-0005-0000-0000-0000F9110000}"/>
    <cellStyle name="Millares 3 5 2 6 3 2" xfId="4615" xr:uid="{00000000-0005-0000-0000-0000FA110000}"/>
    <cellStyle name="Millares 3 5 2 6 4" xfId="4616" xr:uid="{00000000-0005-0000-0000-0000FB110000}"/>
    <cellStyle name="Millares 3 5 2 7" xfId="4617" xr:uid="{00000000-0005-0000-0000-0000FC110000}"/>
    <cellStyle name="Millares 3 5 2 7 2" xfId="4618" xr:uid="{00000000-0005-0000-0000-0000FD110000}"/>
    <cellStyle name="Millares 3 5 2 7 2 2" xfId="4619" xr:uid="{00000000-0005-0000-0000-0000FE110000}"/>
    <cellStyle name="Millares 3 5 2 7 3" xfId="4620" xr:uid="{00000000-0005-0000-0000-0000FF110000}"/>
    <cellStyle name="Millares 3 5 2 8" xfId="4621" xr:uid="{00000000-0005-0000-0000-000000120000}"/>
    <cellStyle name="Millares 3 5 2 8 2" xfId="4622" xr:uid="{00000000-0005-0000-0000-000001120000}"/>
    <cellStyle name="Millares 3 5 2 9" xfId="4623" xr:uid="{00000000-0005-0000-0000-000002120000}"/>
    <cellStyle name="Millares 3 5 3" xfId="4624" xr:uid="{00000000-0005-0000-0000-000003120000}"/>
    <cellStyle name="Millares 3 5 3 2" xfId="4625" xr:uid="{00000000-0005-0000-0000-000004120000}"/>
    <cellStyle name="Millares 3 5 3 2 2" xfId="4626" xr:uid="{00000000-0005-0000-0000-000005120000}"/>
    <cellStyle name="Millares 3 5 3 2 2 2" xfId="4627" xr:uid="{00000000-0005-0000-0000-000006120000}"/>
    <cellStyle name="Millares 3 5 3 2 2 2 2" xfId="4628" xr:uid="{00000000-0005-0000-0000-000007120000}"/>
    <cellStyle name="Millares 3 5 3 2 2 2 2 2" xfId="4629" xr:uid="{00000000-0005-0000-0000-000008120000}"/>
    <cellStyle name="Millares 3 5 3 2 2 2 2 2 2" xfId="4630" xr:uid="{00000000-0005-0000-0000-000009120000}"/>
    <cellStyle name="Millares 3 5 3 2 2 2 2 2 2 2" xfId="4631" xr:uid="{00000000-0005-0000-0000-00000A120000}"/>
    <cellStyle name="Millares 3 5 3 2 2 2 2 2 3" xfId="4632" xr:uid="{00000000-0005-0000-0000-00000B120000}"/>
    <cellStyle name="Millares 3 5 3 2 2 2 2 3" xfId="4633" xr:uid="{00000000-0005-0000-0000-00000C120000}"/>
    <cellStyle name="Millares 3 5 3 2 2 2 2 3 2" xfId="4634" xr:uid="{00000000-0005-0000-0000-00000D120000}"/>
    <cellStyle name="Millares 3 5 3 2 2 2 2 4" xfId="4635" xr:uid="{00000000-0005-0000-0000-00000E120000}"/>
    <cellStyle name="Millares 3 5 3 2 2 2 3" xfId="4636" xr:uid="{00000000-0005-0000-0000-00000F120000}"/>
    <cellStyle name="Millares 3 5 3 2 2 2 3 2" xfId="4637" xr:uid="{00000000-0005-0000-0000-000010120000}"/>
    <cellStyle name="Millares 3 5 3 2 2 2 3 2 2" xfId="4638" xr:uid="{00000000-0005-0000-0000-000011120000}"/>
    <cellStyle name="Millares 3 5 3 2 2 2 3 3" xfId="4639" xr:uid="{00000000-0005-0000-0000-000012120000}"/>
    <cellStyle name="Millares 3 5 3 2 2 2 4" xfId="4640" xr:uid="{00000000-0005-0000-0000-000013120000}"/>
    <cellStyle name="Millares 3 5 3 2 2 2 4 2" xfId="4641" xr:uid="{00000000-0005-0000-0000-000014120000}"/>
    <cellStyle name="Millares 3 5 3 2 2 2 5" xfId="4642" xr:uid="{00000000-0005-0000-0000-000015120000}"/>
    <cellStyle name="Millares 3 5 3 2 2 3" xfId="4643" xr:uid="{00000000-0005-0000-0000-000016120000}"/>
    <cellStyle name="Millares 3 5 3 2 2 3 2" xfId="4644" xr:uid="{00000000-0005-0000-0000-000017120000}"/>
    <cellStyle name="Millares 3 5 3 2 2 3 2 2" xfId="4645" xr:uid="{00000000-0005-0000-0000-000018120000}"/>
    <cellStyle name="Millares 3 5 3 2 2 3 2 2 2" xfId="4646" xr:uid="{00000000-0005-0000-0000-000019120000}"/>
    <cellStyle name="Millares 3 5 3 2 2 3 2 3" xfId="4647" xr:uid="{00000000-0005-0000-0000-00001A120000}"/>
    <cellStyle name="Millares 3 5 3 2 2 3 3" xfId="4648" xr:uid="{00000000-0005-0000-0000-00001B120000}"/>
    <cellStyle name="Millares 3 5 3 2 2 3 3 2" xfId="4649" xr:uid="{00000000-0005-0000-0000-00001C120000}"/>
    <cellStyle name="Millares 3 5 3 2 2 3 4" xfId="4650" xr:uid="{00000000-0005-0000-0000-00001D120000}"/>
    <cellStyle name="Millares 3 5 3 2 2 4" xfId="4651" xr:uid="{00000000-0005-0000-0000-00001E120000}"/>
    <cellStyle name="Millares 3 5 3 2 2 4 2" xfId="4652" xr:uid="{00000000-0005-0000-0000-00001F120000}"/>
    <cellStyle name="Millares 3 5 3 2 2 4 2 2" xfId="4653" xr:uid="{00000000-0005-0000-0000-000020120000}"/>
    <cellStyle name="Millares 3 5 3 2 2 4 3" xfId="4654" xr:uid="{00000000-0005-0000-0000-000021120000}"/>
    <cellStyle name="Millares 3 5 3 2 2 5" xfId="4655" xr:uid="{00000000-0005-0000-0000-000022120000}"/>
    <cellStyle name="Millares 3 5 3 2 2 5 2" xfId="4656" xr:uid="{00000000-0005-0000-0000-000023120000}"/>
    <cellStyle name="Millares 3 5 3 2 2 6" xfId="4657" xr:uid="{00000000-0005-0000-0000-000024120000}"/>
    <cellStyle name="Millares 3 5 3 2 3" xfId="4658" xr:uid="{00000000-0005-0000-0000-000025120000}"/>
    <cellStyle name="Millares 3 5 3 2 3 2" xfId="4659" xr:uid="{00000000-0005-0000-0000-000026120000}"/>
    <cellStyle name="Millares 3 5 3 2 3 2 2" xfId="4660" xr:uid="{00000000-0005-0000-0000-000027120000}"/>
    <cellStyle name="Millares 3 5 3 2 3 2 2 2" xfId="4661" xr:uid="{00000000-0005-0000-0000-000028120000}"/>
    <cellStyle name="Millares 3 5 3 2 3 2 2 2 2" xfId="4662" xr:uid="{00000000-0005-0000-0000-000029120000}"/>
    <cellStyle name="Millares 3 5 3 2 3 2 2 3" xfId="4663" xr:uid="{00000000-0005-0000-0000-00002A120000}"/>
    <cellStyle name="Millares 3 5 3 2 3 2 3" xfId="4664" xr:uid="{00000000-0005-0000-0000-00002B120000}"/>
    <cellStyle name="Millares 3 5 3 2 3 2 3 2" xfId="4665" xr:uid="{00000000-0005-0000-0000-00002C120000}"/>
    <cellStyle name="Millares 3 5 3 2 3 2 4" xfId="4666" xr:uid="{00000000-0005-0000-0000-00002D120000}"/>
    <cellStyle name="Millares 3 5 3 2 3 3" xfId="4667" xr:uid="{00000000-0005-0000-0000-00002E120000}"/>
    <cellStyle name="Millares 3 5 3 2 3 3 2" xfId="4668" xr:uid="{00000000-0005-0000-0000-00002F120000}"/>
    <cellStyle name="Millares 3 5 3 2 3 3 2 2" xfId="4669" xr:uid="{00000000-0005-0000-0000-000030120000}"/>
    <cellStyle name="Millares 3 5 3 2 3 3 3" xfId="4670" xr:uid="{00000000-0005-0000-0000-000031120000}"/>
    <cellStyle name="Millares 3 5 3 2 3 4" xfId="4671" xr:uid="{00000000-0005-0000-0000-000032120000}"/>
    <cellStyle name="Millares 3 5 3 2 3 4 2" xfId="4672" xr:uid="{00000000-0005-0000-0000-000033120000}"/>
    <cellStyle name="Millares 3 5 3 2 3 5" xfId="4673" xr:uid="{00000000-0005-0000-0000-000034120000}"/>
    <cellStyle name="Millares 3 5 3 2 4" xfId="4674" xr:uid="{00000000-0005-0000-0000-000035120000}"/>
    <cellStyle name="Millares 3 5 3 2 4 2" xfId="4675" xr:uid="{00000000-0005-0000-0000-000036120000}"/>
    <cellStyle name="Millares 3 5 3 2 4 2 2" xfId="4676" xr:uid="{00000000-0005-0000-0000-000037120000}"/>
    <cellStyle name="Millares 3 5 3 2 4 2 2 2" xfId="4677" xr:uid="{00000000-0005-0000-0000-000038120000}"/>
    <cellStyle name="Millares 3 5 3 2 4 2 3" xfId="4678" xr:uid="{00000000-0005-0000-0000-000039120000}"/>
    <cellStyle name="Millares 3 5 3 2 4 3" xfId="4679" xr:uid="{00000000-0005-0000-0000-00003A120000}"/>
    <cellStyle name="Millares 3 5 3 2 4 3 2" xfId="4680" xr:uid="{00000000-0005-0000-0000-00003B120000}"/>
    <cellStyle name="Millares 3 5 3 2 4 4" xfId="4681" xr:uid="{00000000-0005-0000-0000-00003C120000}"/>
    <cellStyle name="Millares 3 5 3 2 5" xfId="4682" xr:uid="{00000000-0005-0000-0000-00003D120000}"/>
    <cellStyle name="Millares 3 5 3 2 5 2" xfId="4683" xr:uid="{00000000-0005-0000-0000-00003E120000}"/>
    <cellStyle name="Millares 3 5 3 2 5 2 2" xfId="4684" xr:uid="{00000000-0005-0000-0000-00003F120000}"/>
    <cellStyle name="Millares 3 5 3 2 5 3" xfId="4685" xr:uid="{00000000-0005-0000-0000-000040120000}"/>
    <cellStyle name="Millares 3 5 3 2 6" xfId="4686" xr:uid="{00000000-0005-0000-0000-000041120000}"/>
    <cellStyle name="Millares 3 5 3 2 6 2" xfId="4687" xr:uid="{00000000-0005-0000-0000-000042120000}"/>
    <cellStyle name="Millares 3 5 3 2 7" xfId="4688" xr:uid="{00000000-0005-0000-0000-000043120000}"/>
    <cellStyle name="Millares 3 5 3 3" xfId="4689" xr:uid="{00000000-0005-0000-0000-000044120000}"/>
    <cellStyle name="Millares 3 5 3 3 2" xfId="4690" xr:uid="{00000000-0005-0000-0000-000045120000}"/>
    <cellStyle name="Millares 3 5 3 3 2 2" xfId="4691" xr:uid="{00000000-0005-0000-0000-000046120000}"/>
    <cellStyle name="Millares 3 5 3 3 2 2 2" xfId="4692" xr:uid="{00000000-0005-0000-0000-000047120000}"/>
    <cellStyle name="Millares 3 5 3 3 2 2 2 2" xfId="4693" xr:uid="{00000000-0005-0000-0000-000048120000}"/>
    <cellStyle name="Millares 3 5 3 3 2 2 2 2 2" xfId="4694" xr:uid="{00000000-0005-0000-0000-000049120000}"/>
    <cellStyle name="Millares 3 5 3 3 2 2 2 3" xfId="4695" xr:uid="{00000000-0005-0000-0000-00004A120000}"/>
    <cellStyle name="Millares 3 5 3 3 2 2 3" xfId="4696" xr:uid="{00000000-0005-0000-0000-00004B120000}"/>
    <cellStyle name="Millares 3 5 3 3 2 2 3 2" xfId="4697" xr:uid="{00000000-0005-0000-0000-00004C120000}"/>
    <cellStyle name="Millares 3 5 3 3 2 2 4" xfId="4698" xr:uid="{00000000-0005-0000-0000-00004D120000}"/>
    <cellStyle name="Millares 3 5 3 3 2 3" xfId="4699" xr:uid="{00000000-0005-0000-0000-00004E120000}"/>
    <cellStyle name="Millares 3 5 3 3 2 3 2" xfId="4700" xr:uid="{00000000-0005-0000-0000-00004F120000}"/>
    <cellStyle name="Millares 3 5 3 3 2 3 2 2" xfId="4701" xr:uid="{00000000-0005-0000-0000-000050120000}"/>
    <cellStyle name="Millares 3 5 3 3 2 3 3" xfId="4702" xr:uid="{00000000-0005-0000-0000-000051120000}"/>
    <cellStyle name="Millares 3 5 3 3 2 4" xfId="4703" xr:uid="{00000000-0005-0000-0000-000052120000}"/>
    <cellStyle name="Millares 3 5 3 3 2 4 2" xfId="4704" xr:uid="{00000000-0005-0000-0000-000053120000}"/>
    <cellStyle name="Millares 3 5 3 3 2 5" xfId="4705" xr:uid="{00000000-0005-0000-0000-000054120000}"/>
    <cellStyle name="Millares 3 5 3 3 3" xfId="4706" xr:uid="{00000000-0005-0000-0000-000055120000}"/>
    <cellStyle name="Millares 3 5 3 3 3 2" xfId="4707" xr:uid="{00000000-0005-0000-0000-000056120000}"/>
    <cellStyle name="Millares 3 5 3 3 3 2 2" xfId="4708" xr:uid="{00000000-0005-0000-0000-000057120000}"/>
    <cellStyle name="Millares 3 5 3 3 3 2 2 2" xfId="4709" xr:uid="{00000000-0005-0000-0000-000058120000}"/>
    <cellStyle name="Millares 3 5 3 3 3 2 3" xfId="4710" xr:uid="{00000000-0005-0000-0000-000059120000}"/>
    <cellStyle name="Millares 3 5 3 3 3 3" xfId="4711" xr:uid="{00000000-0005-0000-0000-00005A120000}"/>
    <cellStyle name="Millares 3 5 3 3 3 3 2" xfId="4712" xr:uid="{00000000-0005-0000-0000-00005B120000}"/>
    <cellStyle name="Millares 3 5 3 3 3 4" xfId="4713" xr:uid="{00000000-0005-0000-0000-00005C120000}"/>
    <cellStyle name="Millares 3 5 3 3 4" xfId="4714" xr:uid="{00000000-0005-0000-0000-00005D120000}"/>
    <cellStyle name="Millares 3 5 3 3 4 2" xfId="4715" xr:uid="{00000000-0005-0000-0000-00005E120000}"/>
    <cellStyle name="Millares 3 5 3 3 4 2 2" xfId="4716" xr:uid="{00000000-0005-0000-0000-00005F120000}"/>
    <cellStyle name="Millares 3 5 3 3 4 3" xfId="4717" xr:uid="{00000000-0005-0000-0000-000060120000}"/>
    <cellStyle name="Millares 3 5 3 3 5" xfId="4718" xr:uid="{00000000-0005-0000-0000-000061120000}"/>
    <cellStyle name="Millares 3 5 3 3 5 2" xfId="4719" xr:uid="{00000000-0005-0000-0000-000062120000}"/>
    <cellStyle name="Millares 3 5 3 3 6" xfId="4720" xr:uid="{00000000-0005-0000-0000-000063120000}"/>
    <cellStyle name="Millares 3 5 3 4" xfId="4721" xr:uid="{00000000-0005-0000-0000-000064120000}"/>
    <cellStyle name="Millares 3 5 3 4 2" xfId="4722" xr:uid="{00000000-0005-0000-0000-000065120000}"/>
    <cellStyle name="Millares 3 5 3 4 2 2" xfId="4723" xr:uid="{00000000-0005-0000-0000-000066120000}"/>
    <cellStyle name="Millares 3 5 3 4 2 2 2" xfId="4724" xr:uid="{00000000-0005-0000-0000-000067120000}"/>
    <cellStyle name="Millares 3 5 3 4 2 2 2 2" xfId="4725" xr:uid="{00000000-0005-0000-0000-000068120000}"/>
    <cellStyle name="Millares 3 5 3 4 2 2 3" xfId="4726" xr:uid="{00000000-0005-0000-0000-000069120000}"/>
    <cellStyle name="Millares 3 5 3 4 2 3" xfId="4727" xr:uid="{00000000-0005-0000-0000-00006A120000}"/>
    <cellStyle name="Millares 3 5 3 4 2 3 2" xfId="4728" xr:uid="{00000000-0005-0000-0000-00006B120000}"/>
    <cellStyle name="Millares 3 5 3 4 2 4" xfId="4729" xr:uid="{00000000-0005-0000-0000-00006C120000}"/>
    <cellStyle name="Millares 3 5 3 4 3" xfId="4730" xr:uid="{00000000-0005-0000-0000-00006D120000}"/>
    <cellStyle name="Millares 3 5 3 4 3 2" xfId="4731" xr:uid="{00000000-0005-0000-0000-00006E120000}"/>
    <cellStyle name="Millares 3 5 3 4 3 2 2" xfId="4732" xr:uid="{00000000-0005-0000-0000-00006F120000}"/>
    <cellStyle name="Millares 3 5 3 4 3 3" xfId="4733" xr:uid="{00000000-0005-0000-0000-000070120000}"/>
    <cellStyle name="Millares 3 5 3 4 4" xfId="4734" xr:uid="{00000000-0005-0000-0000-000071120000}"/>
    <cellStyle name="Millares 3 5 3 4 4 2" xfId="4735" xr:uid="{00000000-0005-0000-0000-000072120000}"/>
    <cellStyle name="Millares 3 5 3 4 5" xfId="4736" xr:uid="{00000000-0005-0000-0000-000073120000}"/>
    <cellStyle name="Millares 3 5 3 5" xfId="4737" xr:uid="{00000000-0005-0000-0000-000074120000}"/>
    <cellStyle name="Millares 3 5 3 5 2" xfId="4738" xr:uid="{00000000-0005-0000-0000-000075120000}"/>
    <cellStyle name="Millares 3 5 3 5 2 2" xfId="4739" xr:uid="{00000000-0005-0000-0000-000076120000}"/>
    <cellStyle name="Millares 3 5 3 5 2 2 2" xfId="4740" xr:uid="{00000000-0005-0000-0000-000077120000}"/>
    <cellStyle name="Millares 3 5 3 5 2 3" xfId="4741" xr:uid="{00000000-0005-0000-0000-000078120000}"/>
    <cellStyle name="Millares 3 5 3 5 3" xfId="4742" xr:uid="{00000000-0005-0000-0000-000079120000}"/>
    <cellStyle name="Millares 3 5 3 5 3 2" xfId="4743" xr:uid="{00000000-0005-0000-0000-00007A120000}"/>
    <cellStyle name="Millares 3 5 3 5 4" xfId="4744" xr:uid="{00000000-0005-0000-0000-00007B120000}"/>
    <cellStyle name="Millares 3 5 3 6" xfId="4745" xr:uid="{00000000-0005-0000-0000-00007C120000}"/>
    <cellStyle name="Millares 3 5 3 6 2" xfId="4746" xr:uid="{00000000-0005-0000-0000-00007D120000}"/>
    <cellStyle name="Millares 3 5 3 6 2 2" xfId="4747" xr:uid="{00000000-0005-0000-0000-00007E120000}"/>
    <cellStyle name="Millares 3 5 3 6 3" xfId="4748" xr:uid="{00000000-0005-0000-0000-00007F120000}"/>
    <cellStyle name="Millares 3 5 3 7" xfId="4749" xr:uid="{00000000-0005-0000-0000-000080120000}"/>
    <cellStyle name="Millares 3 5 3 7 2" xfId="4750" xr:uid="{00000000-0005-0000-0000-000081120000}"/>
    <cellStyle name="Millares 3 5 3 8" xfId="4751" xr:uid="{00000000-0005-0000-0000-000082120000}"/>
    <cellStyle name="Millares 3 5 4" xfId="4752" xr:uid="{00000000-0005-0000-0000-000083120000}"/>
    <cellStyle name="Millares 3 5 4 2" xfId="4753" xr:uid="{00000000-0005-0000-0000-000084120000}"/>
    <cellStyle name="Millares 3 5 4 2 2" xfId="4754" xr:uid="{00000000-0005-0000-0000-000085120000}"/>
    <cellStyle name="Millares 3 5 4 2 2 2" xfId="4755" xr:uid="{00000000-0005-0000-0000-000086120000}"/>
    <cellStyle name="Millares 3 5 4 2 2 2 2" xfId="4756" xr:uid="{00000000-0005-0000-0000-000087120000}"/>
    <cellStyle name="Millares 3 5 4 2 2 2 2 2" xfId="4757" xr:uid="{00000000-0005-0000-0000-000088120000}"/>
    <cellStyle name="Millares 3 5 4 2 2 2 2 2 2" xfId="4758" xr:uid="{00000000-0005-0000-0000-000089120000}"/>
    <cellStyle name="Millares 3 5 4 2 2 2 2 3" xfId="4759" xr:uid="{00000000-0005-0000-0000-00008A120000}"/>
    <cellStyle name="Millares 3 5 4 2 2 2 3" xfId="4760" xr:uid="{00000000-0005-0000-0000-00008B120000}"/>
    <cellStyle name="Millares 3 5 4 2 2 2 3 2" xfId="4761" xr:uid="{00000000-0005-0000-0000-00008C120000}"/>
    <cellStyle name="Millares 3 5 4 2 2 2 4" xfId="4762" xr:uid="{00000000-0005-0000-0000-00008D120000}"/>
    <cellStyle name="Millares 3 5 4 2 2 3" xfId="4763" xr:uid="{00000000-0005-0000-0000-00008E120000}"/>
    <cellStyle name="Millares 3 5 4 2 2 3 2" xfId="4764" xr:uid="{00000000-0005-0000-0000-00008F120000}"/>
    <cellStyle name="Millares 3 5 4 2 2 3 2 2" xfId="4765" xr:uid="{00000000-0005-0000-0000-000090120000}"/>
    <cellStyle name="Millares 3 5 4 2 2 3 3" xfId="4766" xr:uid="{00000000-0005-0000-0000-000091120000}"/>
    <cellStyle name="Millares 3 5 4 2 2 4" xfId="4767" xr:uid="{00000000-0005-0000-0000-000092120000}"/>
    <cellStyle name="Millares 3 5 4 2 2 4 2" xfId="4768" xr:uid="{00000000-0005-0000-0000-000093120000}"/>
    <cellStyle name="Millares 3 5 4 2 2 5" xfId="4769" xr:uid="{00000000-0005-0000-0000-000094120000}"/>
    <cellStyle name="Millares 3 5 4 2 3" xfId="4770" xr:uid="{00000000-0005-0000-0000-000095120000}"/>
    <cellStyle name="Millares 3 5 4 2 3 2" xfId="4771" xr:uid="{00000000-0005-0000-0000-000096120000}"/>
    <cellStyle name="Millares 3 5 4 2 3 2 2" xfId="4772" xr:uid="{00000000-0005-0000-0000-000097120000}"/>
    <cellStyle name="Millares 3 5 4 2 3 2 2 2" xfId="4773" xr:uid="{00000000-0005-0000-0000-000098120000}"/>
    <cellStyle name="Millares 3 5 4 2 3 2 3" xfId="4774" xr:uid="{00000000-0005-0000-0000-000099120000}"/>
    <cellStyle name="Millares 3 5 4 2 3 3" xfId="4775" xr:uid="{00000000-0005-0000-0000-00009A120000}"/>
    <cellStyle name="Millares 3 5 4 2 3 3 2" xfId="4776" xr:uid="{00000000-0005-0000-0000-00009B120000}"/>
    <cellStyle name="Millares 3 5 4 2 3 4" xfId="4777" xr:uid="{00000000-0005-0000-0000-00009C120000}"/>
    <cellStyle name="Millares 3 5 4 2 4" xfId="4778" xr:uid="{00000000-0005-0000-0000-00009D120000}"/>
    <cellStyle name="Millares 3 5 4 2 4 2" xfId="4779" xr:uid="{00000000-0005-0000-0000-00009E120000}"/>
    <cellStyle name="Millares 3 5 4 2 4 2 2" xfId="4780" xr:uid="{00000000-0005-0000-0000-00009F120000}"/>
    <cellStyle name="Millares 3 5 4 2 4 3" xfId="4781" xr:uid="{00000000-0005-0000-0000-0000A0120000}"/>
    <cellStyle name="Millares 3 5 4 2 5" xfId="4782" xr:uid="{00000000-0005-0000-0000-0000A1120000}"/>
    <cellStyle name="Millares 3 5 4 2 5 2" xfId="4783" xr:uid="{00000000-0005-0000-0000-0000A2120000}"/>
    <cellStyle name="Millares 3 5 4 2 6" xfId="4784" xr:uid="{00000000-0005-0000-0000-0000A3120000}"/>
    <cellStyle name="Millares 3 5 4 3" xfId="4785" xr:uid="{00000000-0005-0000-0000-0000A4120000}"/>
    <cellStyle name="Millares 3 5 4 3 2" xfId="4786" xr:uid="{00000000-0005-0000-0000-0000A5120000}"/>
    <cellStyle name="Millares 3 5 4 3 2 2" xfId="4787" xr:uid="{00000000-0005-0000-0000-0000A6120000}"/>
    <cellStyle name="Millares 3 5 4 3 2 2 2" xfId="4788" xr:uid="{00000000-0005-0000-0000-0000A7120000}"/>
    <cellStyle name="Millares 3 5 4 3 2 2 2 2" xfId="4789" xr:uid="{00000000-0005-0000-0000-0000A8120000}"/>
    <cellStyle name="Millares 3 5 4 3 2 2 3" xfId="4790" xr:uid="{00000000-0005-0000-0000-0000A9120000}"/>
    <cellStyle name="Millares 3 5 4 3 2 3" xfId="4791" xr:uid="{00000000-0005-0000-0000-0000AA120000}"/>
    <cellStyle name="Millares 3 5 4 3 2 3 2" xfId="4792" xr:uid="{00000000-0005-0000-0000-0000AB120000}"/>
    <cellStyle name="Millares 3 5 4 3 2 4" xfId="4793" xr:uid="{00000000-0005-0000-0000-0000AC120000}"/>
    <cellStyle name="Millares 3 5 4 3 3" xfId="4794" xr:uid="{00000000-0005-0000-0000-0000AD120000}"/>
    <cellStyle name="Millares 3 5 4 3 3 2" xfId="4795" xr:uid="{00000000-0005-0000-0000-0000AE120000}"/>
    <cellStyle name="Millares 3 5 4 3 3 2 2" xfId="4796" xr:uid="{00000000-0005-0000-0000-0000AF120000}"/>
    <cellStyle name="Millares 3 5 4 3 3 3" xfId="4797" xr:uid="{00000000-0005-0000-0000-0000B0120000}"/>
    <cellStyle name="Millares 3 5 4 3 4" xfId="4798" xr:uid="{00000000-0005-0000-0000-0000B1120000}"/>
    <cellStyle name="Millares 3 5 4 3 4 2" xfId="4799" xr:uid="{00000000-0005-0000-0000-0000B2120000}"/>
    <cellStyle name="Millares 3 5 4 3 5" xfId="4800" xr:uid="{00000000-0005-0000-0000-0000B3120000}"/>
    <cellStyle name="Millares 3 5 4 4" xfId="4801" xr:uid="{00000000-0005-0000-0000-0000B4120000}"/>
    <cellStyle name="Millares 3 5 4 4 2" xfId="4802" xr:uid="{00000000-0005-0000-0000-0000B5120000}"/>
    <cellStyle name="Millares 3 5 4 4 2 2" xfId="4803" xr:uid="{00000000-0005-0000-0000-0000B6120000}"/>
    <cellStyle name="Millares 3 5 4 4 2 2 2" xfId="4804" xr:uid="{00000000-0005-0000-0000-0000B7120000}"/>
    <cellStyle name="Millares 3 5 4 4 2 3" xfId="4805" xr:uid="{00000000-0005-0000-0000-0000B8120000}"/>
    <cellStyle name="Millares 3 5 4 4 3" xfId="4806" xr:uid="{00000000-0005-0000-0000-0000B9120000}"/>
    <cellStyle name="Millares 3 5 4 4 3 2" xfId="4807" xr:uid="{00000000-0005-0000-0000-0000BA120000}"/>
    <cellStyle name="Millares 3 5 4 4 4" xfId="4808" xr:uid="{00000000-0005-0000-0000-0000BB120000}"/>
    <cellStyle name="Millares 3 5 4 5" xfId="4809" xr:uid="{00000000-0005-0000-0000-0000BC120000}"/>
    <cellStyle name="Millares 3 5 4 5 2" xfId="4810" xr:uid="{00000000-0005-0000-0000-0000BD120000}"/>
    <cellStyle name="Millares 3 5 4 5 2 2" xfId="4811" xr:uid="{00000000-0005-0000-0000-0000BE120000}"/>
    <cellStyle name="Millares 3 5 4 5 3" xfId="4812" xr:uid="{00000000-0005-0000-0000-0000BF120000}"/>
    <cellStyle name="Millares 3 5 4 6" xfId="4813" xr:uid="{00000000-0005-0000-0000-0000C0120000}"/>
    <cellStyle name="Millares 3 5 4 6 2" xfId="4814" xr:uid="{00000000-0005-0000-0000-0000C1120000}"/>
    <cellStyle name="Millares 3 5 4 7" xfId="4815" xr:uid="{00000000-0005-0000-0000-0000C2120000}"/>
    <cellStyle name="Millares 3 5 5" xfId="4816" xr:uid="{00000000-0005-0000-0000-0000C3120000}"/>
    <cellStyle name="Millares 3 5 5 2" xfId="4817" xr:uid="{00000000-0005-0000-0000-0000C4120000}"/>
    <cellStyle name="Millares 3 5 5 2 2" xfId="4818" xr:uid="{00000000-0005-0000-0000-0000C5120000}"/>
    <cellStyle name="Millares 3 5 5 2 2 2" xfId="4819" xr:uid="{00000000-0005-0000-0000-0000C6120000}"/>
    <cellStyle name="Millares 3 5 5 2 2 2 2" xfId="4820" xr:uid="{00000000-0005-0000-0000-0000C7120000}"/>
    <cellStyle name="Millares 3 5 5 2 2 2 2 2" xfId="4821" xr:uid="{00000000-0005-0000-0000-0000C8120000}"/>
    <cellStyle name="Millares 3 5 5 2 2 2 3" xfId="4822" xr:uid="{00000000-0005-0000-0000-0000C9120000}"/>
    <cellStyle name="Millares 3 5 5 2 2 3" xfId="4823" xr:uid="{00000000-0005-0000-0000-0000CA120000}"/>
    <cellStyle name="Millares 3 5 5 2 2 3 2" xfId="4824" xr:uid="{00000000-0005-0000-0000-0000CB120000}"/>
    <cellStyle name="Millares 3 5 5 2 2 4" xfId="4825" xr:uid="{00000000-0005-0000-0000-0000CC120000}"/>
    <cellStyle name="Millares 3 5 5 2 3" xfId="4826" xr:uid="{00000000-0005-0000-0000-0000CD120000}"/>
    <cellStyle name="Millares 3 5 5 2 3 2" xfId="4827" xr:uid="{00000000-0005-0000-0000-0000CE120000}"/>
    <cellStyle name="Millares 3 5 5 2 3 2 2" xfId="4828" xr:uid="{00000000-0005-0000-0000-0000CF120000}"/>
    <cellStyle name="Millares 3 5 5 2 3 3" xfId="4829" xr:uid="{00000000-0005-0000-0000-0000D0120000}"/>
    <cellStyle name="Millares 3 5 5 2 4" xfId="4830" xr:uid="{00000000-0005-0000-0000-0000D1120000}"/>
    <cellStyle name="Millares 3 5 5 2 4 2" xfId="4831" xr:uid="{00000000-0005-0000-0000-0000D2120000}"/>
    <cellStyle name="Millares 3 5 5 2 5" xfId="4832" xr:uid="{00000000-0005-0000-0000-0000D3120000}"/>
    <cellStyle name="Millares 3 5 5 3" xfId="4833" xr:uid="{00000000-0005-0000-0000-0000D4120000}"/>
    <cellStyle name="Millares 3 5 5 3 2" xfId="4834" xr:uid="{00000000-0005-0000-0000-0000D5120000}"/>
    <cellStyle name="Millares 3 5 5 3 2 2" xfId="4835" xr:uid="{00000000-0005-0000-0000-0000D6120000}"/>
    <cellStyle name="Millares 3 5 5 3 2 2 2" xfId="4836" xr:uid="{00000000-0005-0000-0000-0000D7120000}"/>
    <cellStyle name="Millares 3 5 5 3 2 3" xfId="4837" xr:uid="{00000000-0005-0000-0000-0000D8120000}"/>
    <cellStyle name="Millares 3 5 5 3 3" xfId="4838" xr:uid="{00000000-0005-0000-0000-0000D9120000}"/>
    <cellStyle name="Millares 3 5 5 3 3 2" xfId="4839" xr:uid="{00000000-0005-0000-0000-0000DA120000}"/>
    <cellStyle name="Millares 3 5 5 3 4" xfId="4840" xr:uid="{00000000-0005-0000-0000-0000DB120000}"/>
    <cellStyle name="Millares 3 5 5 4" xfId="4841" xr:uid="{00000000-0005-0000-0000-0000DC120000}"/>
    <cellStyle name="Millares 3 5 5 4 2" xfId="4842" xr:uid="{00000000-0005-0000-0000-0000DD120000}"/>
    <cellStyle name="Millares 3 5 5 4 2 2" xfId="4843" xr:uid="{00000000-0005-0000-0000-0000DE120000}"/>
    <cellStyle name="Millares 3 5 5 4 3" xfId="4844" xr:uid="{00000000-0005-0000-0000-0000DF120000}"/>
    <cellStyle name="Millares 3 5 5 5" xfId="4845" xr:uid="{00000000-0005-0000-0000-0000E0120000}"/>
    <cellStyle name="Millares 3 5 5 5 2" xfId="4846" xr:uid="{00000000-0005-0000-0000-0000E1120000}"/>
    <cellStyle name="Millares 3 5 5 6" xfId="4847" xr:uid="{00000000-0005-0000-0000-0000E2120000}"/>
    <cellStyle name="Millares 3 5 6" xfId="4848" xr:uid="{00000000-0005-0000-0000-0000E3120000}"/>
    <cellStyle name="Millares 3 5 6 2" xfId="4849" xr:uid="{00000000-0005-0000-0000-0000E4120000}"/>
    <cellStyle name="Millares 3 5 6 2 2" xfId="4850" xr:uid="{00000000-0005-0000-0000-0000E5120000}"/>
    <cellStyle name="Millares 3 5 6 2 2 2" xfId="4851" xr:uid="{00000000-0005-0000-0000-0000E6120000}"/>
    <cellStyle name="Millares 3 5 6 2 2 2 2" xfId="4852" xr:uid="{00000000-0005-0000-0000-0000E7120000}"/>
    <cellStyle name="Millares 3 5 6 2 2 3" xfId="4853" xr:uid="{00000000-0005-0000-0000-0000E8120000}"/>
    <cellStyle name="Millares 3 5 6 2 3" xfId="4854" xr:uid="{00000000-0005-0000-0000-0000E9120000}"/>
    <cellStyle name="Millares 3 5 6 2 3 2" xfId="4855" xr:uid="{00000000-0005-0000-0000-0000EA120000}"/>
    <cellStyle name="Millares 3 5 6 2 4" xfId="4856" xr:uid="{00000000-0005-0000-0000-0000EB120000}"/>
    <cellStyle name="Millares 3 5 6 3" xfId="4857" xr:uid="{00000000-0005-0000-0000-0000EC120000}"/>
    <cellStyle name="Millares 3 5 6 3 2" xfId="4858" xr:uid="{00000000-0005-0000-0000-0000ED120000}"/>
    <cellStyle name="Millares 3 5 6 3 2 2" xfId="4859" xr:uid="{00000000-0005-0000-0000-0000EE120000}"/>
    <cellStyle name="Millares 3 5 6 3 3" xfId="4860" xr:uid="{00000000-0005-0000-0000-0000EF120000}"/>
    <cellStyle name="Millares 3 5 6 4" xfId="4861" xr:uid="{00000000-0005-0000-0000-0000F0120000}"/>
    <cellStyle name="Millares 3 5 6 4 2" xfId="4862" xr:uid="{00000000-0005-0000-0000-0000F1120000}"/>
    <cellStyle name="Millares 3 5 6 5" xfId="4863" xr:uid="{00000000-0005-0000-0000-0000F2120000}"/>
    <cellStyle name="Millares 3 5 7" xfId="4864" xr:uid="{00000000-0005-0000-0000-0000F3120000}"/>
    <cellStyle name="Millares 3 5 7 2" xfId="4865" xr:uid="{00000000-0005-0000-0000-0000F4120000}"/>
    <cellStyle name="Millares 3 5 7 2 2" xfId="4866" xr:uid="{00000000-0005-0000-0000-0000F5120000}"/>
    <cellStyle name="Millares 3 5 7 2 2 2" xfId="4867" xr:uid="{00000000-0005-0000-0000-0000F6120000}"/>
    <cellStyle name="Millares 3 5 7 2 3" xfId="4868" xr:uid="{00000000-0005-0000-0000-0000F7120000}"/>
    <cellStyle name="Millares 3 5 7 3" xfId="4869" xr:uid="{00000000-0005-0000-0000-0000F8120000}"/>
    <cellStyle name="Millares 3 5 7 3 2" xfId="4870" xr:uid="{00000000-0005-0000-0000-0000F9120000}"/>
    <cellStyle name="Millares 3 5 7 4" xfId="4871" xr:uid="{00000000-0005-0000-0000-0000FA120000}"/>
    <cellStyle name="Millares 3 5 8" xfId="4872" xr:uid="{00000000-0005-0000-0000-0000FB120000}"/>
    <cellStyle name="Millares 3 5 8 2" xfId="4873" xr:uid="{00000000-0005-0000-0000-0000FC120000}"/>
    <cellStyle name="Millares 3 5 8 2 2" xfId="4874" xr:uid="{00000000-0005-0000-0000-0000FD120000}"/>
    <cellStyle name="Millares 3 5 8 3" xfId="4875" xr:uid="{00000000-0005-0000-0000-0000FE120000}"/>
    <cellStyle name="Millares 3 5 9" xfId="4876" xr:uid="{00000000-0005-0000-0000-0000FF120000}"/>
    <cellStyle name="Millares 3 5 9 2" xfId="4877" xr:uid="{00000000-0005-0000-0000-000000130000}"/>
    <cellStyle name="Millares 3 6" xfId="4878" xr:uid="{00000000-0005-0000-0000-000001130000}"/>
    <cellStyle name="Millares 3 6 10" xfId="4879" xr:uid="{00000000-0005-0000-0000-000002130000}"/>
    <cellStyle name="Millares 3 6 2" xfId="4880" xr:uid="{00000000-0005-0000-0000-000003130000}"/>
    <cellStyle name="Millares 3 6 2 2" xfId="4881" xr:uid="{00000000-0005-0000-0000-000004130000}"/>
    <cellStyle name="Millares 3 6 2 2 2" xfId="4882" xr:uid="{00000000-0005-0000-0000-000005130000}"/>
    <cellStyle name="Millares 3 6 2 2 2 2" xfId="4883" xr:uid="{00000000-0005-0000-0000-000006130000}"/>
    <cellStyle name="Millares 3 6 2 2 2 2 2" xfId="4884" xr:uid="{00000000-0005-0000-0000-000007130000}"/>
    <cellStyle name="Millares 3 6 2 2 2 2 2 2" xfId="4885" xr:uid="{00000000-0005-0000-0000-000008130000}"/>
    <cellStyle name="Millares 3 6 2 2 2 2 2 2 2" xfId="4886" xr:uid="{00000000-0005-0000-0000-000009130000}"/>
    <cellStyle name="Millares 3 6 2 2 2 2 2 2 2 2" xfId="4887" xr:uid="{00000000-0005-0000-0000-00000A130000}"/>
    <cellStyle name="Millares 3 6 2 2 2 2 2 2 3" xfId="4888" xr:uid="{00000000-0005-0000-0000-00000B130000}"/>
    <cellStyle name="Millares 3 6 2 2 2 2 2 3" xfId="4889" xr:uid="{00000000-0005-0000-0000-00000C130000}"/>
    <cellStyle name="Millares 3 6 2 2 2 2 2 3 2" xfId="4890" xr:uid="{00000000-0005-0000-0000-00000D130000}"/>
    <cellStyle name="Millares 3 6 2 2 2 2 2 4" xfId="4891" xr:uid="{00000000-0005-0000-0000-00000E130000}"/>
    <cellStyle name="Millares 3 6 2 2 2 2 3" xfId="4892" xr:uid="{00000000-0005-0000-0000-00000F130000}"/>
    <cellStyle name="Millares 3 6 2 2 2 2 3 2" xfId="4893" xr:uid="{00000000-0005-0000-0000-000010130000}"/>
    <cellStyle name="Millares 3 6 2 2 2 2 3 2 2" xfId="4894" xr:uid="{00000000-0005-0000-0000-000011130000}"/>
    <cellStyle name="Millares 3 6 2 2 2 2 3 3" xfId="4895" xr:uid="{00000000-0005-0000-0000-000012130000}"/>
    <cellStyle name="Millares 3 6 2 2 2 2 4" xfId="4896" xr:uid="{00000000-0005-0000-0000-000013130000}"/>
    <cellStyle name="Millares 3 6 2 2 2 2 4 2" xfId="4897" xr:uid="{00000000-0005-0000-0000-000014130000}"/>
    <cellStyle name="Millares 3 6 2 2 2 2 5" xfId="4898" xr:uid="{00000000-0005-0000-0000-000015130000}"/>
    <cellStyle name="Millares 3 6 2 2 2 3" xfId="4899" xr:uid="{00000000-0005-0000-0000-000016130000}"/>
    <cellStyle name="Millares 3 6 2 2 2 3 2" xfId="4900" xr:uid="{00000000-0005-0000-0000-000017130000}"/>
    <cellStyle name="Millares 3 6 2 2 2 3 2 2" xfId="4901" xr:uid="{00000000-0005-0000-0000-000018130000}"/>
    <cellStyle name="Millares 3 6 2 2 2 3 2 2 2" xfId="4902" xr:uid="{00000000-0005-0000-0000-000019130000}"/>
    <cellStyle name="Millares 3 6 2 2 2 3 2 3" xfId="4903" xr:uid="{00000000-0005-0000-0000-00001A130000}"/>
    <cellStyle name="Millares 3 6 2 2 2 3 3" xfId="4904" xr:uid="{00000000-0005-0000-0000-00001B130000}"/>
    <cellStyle name="Millares 3 6 2 2 2 3 3 2" xfId="4905" xr:uid="{00000000-0005-0000-0000-00001C130000}"/>
    <cellStyle name="Millares 3 6 2 2 2 3 4" xfId="4906" xr:uid="{00000000-0005-0000-0000-00001D130000}"/>
    <cellStyle name="Millares 3 6 2 2 2 4" xfId="4907" xr:uid="{00000000-0005-0000-0000-00001E130000}"/>
    <cellStyle name="Millares 3 6 2 2 2 4 2" xfId="4908" xr:uid="{00000000-0005-0000-0000-00001F130000}"/>
    <cellStyle name="Millares 3 6 2 2 2 4 2 2" xfId="4909" xr:uid="{00000000-0005-0000-0000-000020130000}"/>
    <cellStyle name="Millares 3 6 2 2 2 4 3" xfId="4910" xr:uid="{00000000-0005-0000-0000-000021130000}"/>
    <cellStyle name="Millares 3 6 2 2 2 5" xfId="4911" xr:uid="{00000000-0005-0000-0000-000022130000}"/>
    <cellStyle name="Millares 3 6 2 2 2 5 2" xfId="4912" xr:uid="{00000000-0005-0000-0000-000023130000}"/>
    <cellStyle name="Millares 3 6 2 2 2 6" xfId="4913" xr:uid="{00000000-0005-0000-0000-000024130000}"/>
    <cellStyle name="Millares 3 6 2 2 3" xfId="4914" xr:uid="{00000000-0005-0000-0000-000025130000}"/>
    <cellStyle name="Millares 3 6 2 2 3 2" xfId="4915" xr:uid="{00000000-0005-0000-0000-000026130000}"/>
    <cellStyle name="Millares 3 6 2 2 3 2 2" xfId="4916" xr:uid="{00000000-0005-0000-0000-000027130000}"/>
    <cellStyle name="Millares 3 6 2 2 3 2 2 2" xfId="4917" xr:uid="{00000000-0005-0000-0000-000028130000}"/>
    <cellStyle name="Millares 3 6 2 2 3 2 2 2 2" xfId="4918" xr:uid="{00000000-0005-0000-0000-000029130000}"/>
    <cellStyle name="Millares 3 6 2 2 3 2 2 3" xfId="4919" xr:uid="{00000000-0005-0000-0000-00002A130000}"/>
    <cellStyle name="Millares 3 6 2 2 3 2 3" xfId="4920" xr:uid="{00000000-0005-0000-0000-00002B130000}"/>
    <cellStyle name="Millares 3 6 2 2 3 2 3 2" xfId="4921" xr:uid="{00000000-0005-0000-0000-00002C130000}"/>
    <cellStyle name="Millares 3 6 2 2 3 2 4" xfId="4922" xr:uid="{00000000-0005-0000-0000-00002D130000}"/>
    <cellStyle name="Millares 3 6 2 2 3 3" xfId="4923" xr:uid="{00000000-0005-0000-0000-00002E130000}"/>
    <cellStyle name="Millares 3 6 2 2 3 3 2" xfId="4924" xr:uid="{00000000-0005-0000-0000-00002F130000}"/>
    <cellStyle name="Millares 3 6 2 2 3 3 2 2" xfId="4925" xr:uid="{00000000-0005-0000-0000-000030130000}"/>
    <cellStyle name="Millares 3 6 2 2 3 3 3" xfId="4926" xr:uid="{00000000-0005-0000-0000-000031130000}"/>
    <cellStyle name="Millares 3 6 2 2 3 4" xfId="4927" xr:uid="{00000000-0005-0000-0000-000032130000}"/>
    <cellStyle name="Millares 3 6 2 2 3 4 2" xfId="4928" xr:uid="{00000000-0005-0000-0000-000033130000}"/>
    <cellStyle name="Millares 3 6 2 2 3 5" xfId="4929" xr:uid="{00000000-0005-0000-0000-000034130000}"/>
    <cellStyle name="Millares 3 6 2 2 4" xfId="4930" xr:uid="{00000000-0005-0000-0000-000035130000}"/>
    <cellStyle name="Millares 3 6 2 2 4 2" xfId="4931" xr:uid="{00000000-0005-0000-0000-000036130000}"/>
    <cellStyle name="Millares 3 6 2 2 4 2 2" xfId="4932" xr:uid="{00000000-0005-0000-0000-000037130000}"/>
    <cellStyle name="Millares 3 6 2 2 4 2 2 2" xfId="4933" xr:uid="{00000000-0005-0000-0000-000038130000}"/>
    <cellStyle name="Millares 3 6 2 2 4 2 3" xfId="4934" xr:uid="{00000000-0005-0000-0000-000039130000}"/>
    <cellStyle name="Millares 3 6 2 2 4 3" xfId="4935" xr:uid="{00000000-0005-0000-0000-00003A130000}"/>
    <cellStyle name="Millares 3 6 2 2 4 3 2" xfId="4936" xr:uid="{00000000-0005-0000-0000-00003B130000}"/>
    <cellStyle name="Millares 3 6 2 2 4 4" xfId="4937" xr:uid="{00000000-0005-0000-0000-00003C130000}"/>
    <cellStyle name="Millares 3 6 2 2 5" xfId="4938" xr:uid="{00000000-0005-0000-0000-00003D130000}"/>
    <cellStyle name="Millares 3 6 2 2 5 2" xfId="4939" xr:uid="{00000000-0005-0000-0000-00003E130000}"/>
    <cellStyle name="Millares 3 6 2 2 5 2 2" xfId="4940" xr:uid="{00000000-0005-0000-0000-00003F130000}"/>
    <cellStyle name="Millares 3 6 2 2 5 3" xfId="4941" xr:uid="{00000000-0005-0000-0000-000040130000}"/>
    <cellStyle name="Millares 3 6 2 2 6" xfId="4942" xr:uid="{00000000-0005-0000-0000-000041130000}"/>
    <cellStyle name="Millares 3 6 2 2 6 2" xfId="4943" xr:uid="{00000000-0005-0000-0000-000042130000}"/>
    <cellStyle name="Millares 3 6 2 2 7" xfId="4944" xr:uid="{00000000-0005-0000-0000-000043130000}"/>
    <cellStyle name="Millares 3 6 2 3" xfId="4945" xr:uid="{00000000-0005-0000-0000-000044130000}"/>
    <cellStyle name="Millares 3 6 2 3 2" xfId="4946" xr:uid="{00000000-0005-0000-0000-000045130000}"/>
    <cellStyle name="Millares 3 6 2 3 2 2" xfId="4947" xr:uid="{00000000-0005-0000-0000-000046130000}"/>
    <cellStyle name="Millares 3 6 2 3 2 2 2" xfId="4948" xr:uid="{00000000-0005-0000-0000-000047130000}"/>
    <cellStyle name="Millares 3 6 2 3 2 2 2 2" xfId="4949" xr:uid="{00000000-0005-0000-0000-000048130000}"/>
    <cellStyle name="Millares 3 6 2 3 2 2 2 2 2" xfId="4950" xr:uid="{00000000-0005-0000-0000-000049130000}"/>
    <cellStyle name="Millares 3 6 2 3 2 2 2 3" xfId="4951" xr:uid="{00000000-0005-0000-0000-00004A130000}"/>
    <cellStyle name="Millares 3 6 2 3 2 2 3" xfId="4952" xr:uid="{00000000-0005-0000-0000-00004B130000}"/>
    <cellStyle name="Millares 3 6 2 3 2 2 3 2" xfId="4953" xr:uid="{00000000-0005-0000-0000-00004C130000}"/>
    <cellStyle name="Millares 3 6 2 3 2 2 4" xfId="4954" xr:uid="{00000000-0005-0000-0000-00004D130000}"/>
    <cellStyle name="Millares 3 6 2 3 2 3" xfId="4955" xr:uid="{00000000-0005-0000-0000-00004E130000}"/>
    <cellStyle name="Millares 3 6 2 3 2 3 2" xfId="4956" xr:uid="{00000000-0005-0000-0000-00004F130000}"/>
    <cellStyle name="Millares 3 6 2 3 2 3 2 2" xfId="4957" xr:uid="{00000000-0005-0000-0000-000050130000}"/>
    <cellStyle name="Millares 3 6 2 3 2 3 3" xfId="4958" xr:uid="{00000000-0005-0000-0000-000051130000}"/>
    <cellStyle name="Millares 3 6 2 3 2 4" xfId="4959" xr:uid="{00000000-0005-0000-0000-000052130000}"/>
    <cellStyle name="Millares 3 6 2 3 2 4 2" xfId="4960" xr:uid="{00000000-0005-0000-0000-000053130000}"/>
    <cellStyle name="Millares 3 6 2 3 2 5" xfId="4961" xr:uid="{00000000-0005-0000-0000-000054130000}"/>
    <cellStyle name="Millares 3 6 2 3 3" xfId="4962" xr:uid="{00000000-0005-0000-0000-000055130000}"/>
    <cellStyle name="Millares 3 6 2 3 3 2" xfId="4963" xr:uid="{00000000-0005-0000-0000-000056130000}"/>
    <cellStyle name="Millares 3 6 2 3 3 2 2" xfId="4964" xr:uid="{00000000-0005-0000-0000-000057130000}"/>
    <cellStyle name="Millares 3 6 2 3 3 2 2 2" xfId="4965" xr:uid="{00000000-0005-0000-0000-000058130000}"/>
    <cellStyle name="Millares 3 6 2 3 3 2 3" xfId="4966" xr:uid="{00000000-0005-0000-0000-000059130000}"/>
    <cellStyle name="Millares 3 6 2 3 3 3" xfId="4967" xr:uid="{00000000-0005-0000-0000-00005A130000}"/>
    <cellStyle name="Millares 3 6 2 3 3 3 2" xfId="4968" xr:uid="{00000000-0005-0000-0000-00005B130000}"/>
    <cellStyle name="Millares 3 6 2 3 3 4" xfId="4969" xr:uid="{00000000-0005-0000-0000-00005C130000}"/>
    <cellStyle name="Millares 3 6 2 3 4" xfId="4970" xr:uid="{00000000-0005-0000-0000-00005D130000}"/>
    <cellStyle name="Millares 3 6 2 3 4 2" xfId="4971" xr:uid="{00000000-0005-0000-0000-00005E130000}"/>
    <cellStyle name="Millares 3 6 2 3 4 2 2" xfId="4972" xr:uid="{00000000-0005-0000-0000-00005F130000}"/>
    <cellStyle name="Millares 3 6 2 3 4 3" xfId="4973" xr:uid="{00000000-0005-0000-0000-000060130000}"/>
    <cellStyle name="Millares 3 6 2 3 5" xfId="4974" xr:uid="{00000000-0005-0000-0000-000061130000}"/>
    <cellStyle name="Millares 3 6 2 3 5 2" xfId="4975" xr:uid="{00000000-0005-0000-0000-000062130000}"/>
    <cellStyle name="Millares 3 6 2 3 6" xfId="4976" xr:uid="{00000000-0005-0000-0000-000063130000}"/>
    <cellStyle name="Millares 3 6 2 4" xfId="4977" xr:uid="{00000000-0005-0000-0000-000064130000}"/>
    <cellStyle name="Millares 3 6 2 4 2" xfId="4978" xr:uid="{00000000-0005-0000-0000-000065130000}"/>
    <cellStyle name="Millares 3 6 2 4 2 2" xfId="4979" xr:uid="{00000000-0005-0000-0000-000066130000}"/>
    <cellStyle name="Millares 3 6 2 4 2 2 2" xfId="4980" xr:uid="{00000000-0005-0000-0000-000067130000}"/>
    <cellStyle name="Millares 3 6 2 4 2 2 2 2" xfId="4981" xr:uid="{00000000-0005-0000-0000-000068130000}"/>
    <cellStyle name="Millares 3 6 2 4 2 2 3" xfId="4982" xr:uid="{00000000-0005-0000-0000-000069130000}"/>
    <cellStyle name="Millares 3 6 2 4 2 3" xfId="4983" xr:uid="{00000000-0005-0000-0000-00006A130000}"/>
    <cellStyle name="Millares 3 6 2 4 2 3 2" xfId="4984" xr:uid="{00000000-0005-0000-0000-00006B130000}"/>
    <cellStyle name="Millares 3 6 2 4 2 4" xfId="4985" xr:uid="{00000000-0005-0000-0000-00006C130000}"/>
    <cellStyle name="Millares 3 6 2 4 3" xfId="4986" xr:uid="{00000000-0005-0000-0000-00006D130000}"/>
    <cellStyle name="Millares 3 6 2 4 3 2" xfId="4987" xr:uid="{00000000-0005-0000-0000-00006E130000}"/>
    <cellStyle name="Millares 3 6 2 4 3 2 2" xfId="4988" xr:uid="{00000000-0005-0000-0000-00006F130000}"/>
    <cellStyle name="Millares 3 6 2 4 3 3" xfId="4989" xr:uid="{00000000-0005-0000-0000-000070130000}"/>
    <cellStyle name="Millares 3 6 2 4 4" xfId="4990" xr:uid="{00000000-0005-0000-0000-000071130000}"/>
    <cellStyle name="Millares 3 6 2 4 4 2" xfId="4991" xr:uid="{00000000-0005-0000-0000-000072130000}"/>
    <cellStyle name="Millares 3 6 2 4 5" xfId="4992" xr:uid="{00000000-0005-0000-0000-000073130000}"/>
    <cellStyle name="Millares 3 6 2 5" xfId="4993" xr:uid="{00000000-0005-0000-0000-000074130000}"/>
    <cellStyle name="Millares 3 6 2 5 2" xfId="4994" xr:uid="{00000000-0005-0000-0000-000075130000}"/>
    <cellStyle name="Millares 3 6 2 5 2 2" xfId="4995" xr:uid="{00000000-0005-0000-0000-000076130000}"/>
    <cellStyle name="Millares 3 6 2 5 2 2 2" xfId="4996" xr:uid="{00000000-0005-0000-0000-000077130000}"/>
    <cellStyle name="Millares 3 6 2 5 2 3" xfId="4997" xr:uid="{00000000-0005-0000-0000-000078130000}"/>
    <cellStyle name="Millares 3 6 2 5 3" xfId="4998" xr:uid="{00000000-0005-0000-0000-000079130000}"/>
    <cellStyle name="Millares 3 6 2 5 3 2" xfId="4999" xr:uid="{00000000-0005-0000-0000-00007A130000}"/>
    <cellStyle name="Millares 3 6 2 5 4" xfId="5000" xr:uid="{00000000-0005-0000-0000-00007B130000}"/>
    <cellStyle name="Millares 3 6 2 6" xfId="5001" xr:uid="{00000000-0005-0000-0000-00007C130000}"/>
    <cellStyle name="Millares 3 6 2 6 2" xfId="5002" xr:uid="{00000000-0005-0000-0000-00007D130000}"/>
    <cellStyle name="Millares 3 6 2 6 2 2" xfId="5003" xr:uid="{00000000-0005-0000-0000-00007E130000}"/>
    <cellStyle name="Millares 3 6 2 6 3" xfId="5004" xr:uid="{00000000-0005-0000-0000-00007F130000}"/>
    <cellStyle name="Millares 3 6 2 7" xfId="5005" xr:uid="{00000000-0005-0000-0000-000080130000}"/>
    <cellStyle name="Millares 3 6 2 7 2" xfId="5006" xr:uid="{00000000-0005-0000-0000-000081130000}"/>
    <cellStyle name="Millares 3 6 2 8" xfId="5007" xr:uid="{00000000-0005-0000-0000-000082130000}"/>
    <cellStyle name="Millares 3 6 3" xfId="5008" xr:uid="{00000000-0005-0000-0000-000083130000}"/>
    <cellStyle name="Millares 3 6 3 2" xfId="5009" xr:uid="{00000000-0005-0000-0000-000084130000}"/>
    <cellStyle name="Millares 3 6 3 2 2" xfId="5010" xr:uid="{00000000-0005-0000-0000-000085130000}"/>
    <cellStyle name="Millares 3 6 3 2 2 2" xfId="5011" xr:uid="{00000000-0005-0000-0000-000086130000}"/>
    <cellStyle name="Millares 3 6 3 2 2 2 2" xfId="5012" xr:uid="{00000000-0005-0000-0000-000087130000}"/>
    <cellStyle name="Millares 3 6 3 2 2 2 2 2" xfId="5013" xr:uid="{00000000-0005-0000-0000-000088130000}"/>
    <cellStyle name="Millares 3 6 3 2 2 2 2 2 2" xfId="5014" xr:uid="{00000000-0005-0000-0000-000089130000}"/>
    <cellStyle name="Millares 3 6 3 2 2 2 2 3" xfId="5015" xr:uid="{00000000-0005-0000-0000-00008A130000}"/>
    <cellStyle name="Millares 3 6 3 2 2 2 3" xfId="5016" xr:uid="{00000000-0005-0000-0000-00008B130000}"/>
    <cellStyle name="Millares 3 6 3 2 2 2 3 2" xfId="5017" xr:uid="{00000000-0005-0000-0000-00008C130000}"/>
    <cellStyle name="Millares 3 6 3 2 2 2 4" xfId="5018" xr:uid="{00000000-0005-0000-0000-00008D130000}"/>
    <cellStyle name="Millares 3 6 3 2 2 3" xfId="5019" xr:uid="{00000000-0005-0000-0000-00008E130000}"/>
    <cellStyle name="Millares 3 6 3 2 2 3 2" xfId="5020" xr:uid="{00000000-0005-0000-0000-00008F130000}"/>
    <cellStyle name="Millares 3 6 3 2 2 3 2 2" xfId="5021" xr:uid="{00000000-0005-0000-0000-000090130000}"/>
    <cellStyle name="Millares 3 6 3 2 2 3 3" xfId="5022" xr:uid="{00000000-0005-0000-0000-000091130000}"/>
    <cellStyle name="Millares 3 6 3 2 2 4" xfId="5023" xr:uid="{00000000-0005-0000-0000-000092130000}"/>
    <cellStyle name="Millares 3 6 3 2 2 4 2" xfId="5024" xr:uid="{00000000-0005-0000-0000-000093130000}"/>
    <cellStyle name="Millares 3 6 3 2 2 5" xfId="5025" xr:uid="{00000000-0005-0000-0000-000094130000}"/>
    <cellStyle name="Millares 3 6 3 2 3" xfId="5026" xr:uid="{00000000-0005-0000-0000-000095130000}"/>
    <cellStyle name="Millares 3 6 3 2 3 2" xfId="5027" xr:uid="{00000000-0005-0000-0000-000096130000}"/>
    <cellStyle name="Millares 3 6 3 2 3 2 2" xfId="5028" xr:uid="{00000000-0005-0000-0000-000097130000}"/>
    <cellStyle name="Millares 3 6 3 2 3 2 2 2" xfId="5029" xr:uid="{00000000-0005-0000-0000-000098130000}"/>
    <cellStyle name="Millares 3 6 3 2 3 2 3" xfId="5030" xr:uid="{00000000-0005-0000-0000-000099130000}"/>
    <cellStyle name="Millares 3 6 3 2 3 3" xfId="5031" xr:uid="{00000000-0005-0000-0000-00009A130000}"/>
    <cellStyle name="Millares 3 6 3 2 3 3 2" xfId="5032" xr:uid="{00000000-0005-0000-0000-00009B130000}"/>
    <cellStyle name="Millares 3 6 3 2 3 4" xfId="5033" xr:uid="{00000000-0005-0000-0000-00009C130000}"/>
    <cellStyle name="Millares 3 6 3 2 4" xfId="5034" xr:uid="{00000000-0005-0000-0000-00009D130000}"/>
    <cellStyle name="Millares 3 6 3 2 4 2" xfId="5035" xr:uid="{00000000-0005-0000-0000-00009E130000}"/>
    <cellStyle name="Millares 3 6 3 2 4 2 2" xfId="5036" xr:uid="{00000000-0005-0000-0000-00009F130000}"/>
    <cellStyle name="Millares 3 6 3 2 4 3" xfId="5037" xr:uid="{00000000-0005-0000-0000-0000A0130000}"/>
    <cellStyle name="Millares 3 6 3 2 5" xfId="5038" xr:uid="{00000000-0005-0000-0000-0000A1130000}"/>
    <cellStyle name="Millares 3 6 3 2 5 2" xfId="5039" xr:uid="{00000000-0005-0000-0000-0000A2130000}"/>
    <cellStyle name="Millares 3 6 3 2 6" xfId="5040" xr:uid="{00000000-0005-0000-0000-0000A3130000}"/>
    <cellStyle name="Millares 3 6 3 3" xfId="5041" xr:uid="{00000000-0005-0000-0000-0000A4130000}"/>
    <cellStyle name="Millares 3 6 3 3 2" xfId="5042" xr:uid="{00000000-0005-0000-0000-0000A5130000}"/>
    <cellStyle name="Millares 3 6 3 3 2 2" xfId="5043" xr:uid="{00000000-0005-0000-0000-0000A6130000}"/>
    <cellStyle name="Millares 3 6 3 3 2 2 2" xfId="5044" xr:uid="{00000000-0005-0000-0000-0000A7130000}"/>
    <cellStyle name="Millares 3 6 3 3 2 2 2 2" xfId="5045" xr:uid="{00000000-0005-0000-0000-0000A8130000}"/>
    <cellStyle name="Millares 3 6 3 3 2 2 3" xfId="5046" xr:uid="{00000000-0005-0000-0000-0000A9130000}"/>
    <cellStyle name="Millares 3 6 3 3 2 3" xfId="5047" xr:uid="{00000000-0005-0000-0000-0000AA130000}"/>
    <cellStyle name="Millares 3 6 3 3 2 3 2" xfId="5048" xr:uid="{00000000-0005-0000-0000-0000AB130000}"/>
    <cellStyle name="Millares 3 6 3 3 2 4" xfId="5049" xr:uid="{00000000-0005-0000-0000-0000AC130000}"/>
    <cellStyle name="Millares 3 6 3 3 3" xfId="5050" xr:uid="{00000000-0005-0000-0000-0000AD130000}"/>
    <cellStyle name="Millares 3 6 3 3 3 2" xfId="5051" xr:uid="{00000000-0005-0000-0000-0000AE130000}"/>
    <cellStyle name="Millares 3 6 3 3 3 2 2" xfId="5052" xr:uid="{00000000-0005-0000-0000-0000AF130000}"/>
    <cellStyle name="Millares 3 6 3 3 3 3" xfId="5053" xr:uid="{00000000-0005-0000-0000-0000B0130000}"/>
    <cellStyle name="Millares 3 6 3 3 4" xfId="5054" xr:uid="{00000000-0005-0000-0000-0000B1130000}"/>
    <cellStyle name="Millares 3 6 3 3 4 2" xfId="5055" xr:uid="{00000000-0005-0000-0000-0000B2130000}"/>
    <cellStyle name="Millares 3 6 3 3 5" xfId="5056" xr:uid="{00000000-0005-0000-0000-0000B3130000}"/>
    <cellStyle name="Millares 3 6 3 4" xfId="5057" xr:uid="{00000000-0005-0000-0000-0000B4130000}"/>
    <cellStyle name="Millares 3 6 3 4 2" xfId="5058" xr:uid="{00000000-0005-0000-0000-0000B5130000}"/>
    <cellStyle name="Millares 3 6 3 4 2 2" xfId="5059" xr:uid="{00000000-0005-0000-0000-0000B6130000}"/>
    <cellStyle name="Millares 3 6 3 4 2 2 2" xfId="5060" xr:uid="{00000000-0005-0000-0000-0000B7130000}"/>
    <cellStyle name="Millares 3 6 3 4 2 3" xfId="5061" xr:uid="{00000000-0005-0000-0000-0000B8130000}"/>
    <cellStyle name="Millares 3 6 3 4 3" xfId="5062" xr:uid="{00000000-0005-0000-0000-0000B9130000}"/>
    <cellStyle name="Millares 3 6 3 4 3 2" xfId="5063" xr:uid="{00000000-0005-0000-0000-0000BA130000}"/>
    <cellStyle name="Millares 3 6 3 4 4" xfId="5064" xr:uid="{00000000-0005-0000-0000-0000BB130000}"/>
    <cellStyle name="Millares 3 6 3 5" xfId="5065" xr:uid="{00000000-0005-0000-0000-0000BC130000}"/>
    <cellStyle name="Millares 3 6 3 5 2" xfId="5066" xr:uid="{00000000-0005-0000-0000-0000BD130000}"/>
    <cellStyle name="Millares 3 6 3 5 2 2" xfId="5067" xr:uid="{00000000-0005-0000-0000-0000BE130000}"/>
    <cellStyle name="Millares 3 6 3 5 3" xfId="5068" xr:uid="{00000000-0005-0000-0000-0000BF130000}"/>
    <cellStyle name="Millares 3 6 3 6" xfId="5069" xr:uid="{00000000-0005-0000-0000-0000C0130000}"/>
    <cellStyle name="Millares 3 6 3 6 2" xfId="5070" xr:uid="{00000000-0005-0000-0000-0000C1130000}"/>
    <cellStyle name="Millares 3 6 3 7" xfId="5071" xr:uid="{00000000-0005-0000-0000-0000C2130000}"/>
    <cellStyle name="Millares 3 6 4" xfId="5072" xr:uid="{00000000-0005-0000-0000-0000C3130000}"/>
    <cellStyle name="Millares 3 6 4 2" xfId="5073" xr:uid="{00000000-0005-0000-0000-0000C4130000}"/>
    <cellStyle name="Millares 3 6 4 2 2" xfId="5074" xr:uid="{00000000-0005-0000-0000-0000C5130000}"/>
    <cellStyle name="Millares 3 6 4 2 2 2" xfId="5075" xr:uid="{00000000-0005-0000-0000-0000C6130000}"/>
    <cellStyle name="Millares 3 6 4 2 2 2 2" xfId="5076" xr:uid="{00000000-0005-0000-0000-0000C7130000}"/>
    <cellStyle name="Millares 3 6 4 2 2 2 2 2" xfId="5077" xr:uid="{00000000-0005-0000-0000-0000C8130000}"/>
    <cellStyle name="Millares 3 6 4 2 2 2 3" xfId="5078" xr:uid="{00000000-0005-0000-0000-0000C9130000}"/>
    <cellStyle name="Millares 3 6 4 2 2 3" xfId="5079" xr:uid="{00000000-0005-0000-0000-0000CA130000}"/>
    <cellStyle name="Millares 3 6 4 2 2 3 2" xfId="5080" xr:uid="{00000000-0005-0000-0000-0000CB130000}"/>
    <cellStyle name="Millares 3 6 4 2 2 4" xfId="5081" xr:uid="{00000000-0005-0000-0000-0000CC130000}"/>
    <cellStyle name="Millares 3 6 4 2 3" xfId="5082" xr:uid="{00000000-0005-0000-0000-0000CD130000}"/>
    <cellStyle name="Millares 3 6 4 2 3 2" xfId="5083" xr:uid="{00000000-0005-0000-0000-0000CE130000}"/>
    <cellStyle name="Millares 3 6 4 2 3 2 2" xfId="5084" xr:uid="{00000000-0005-0000-0000-0000CF130000}"/>
    <cellStyle name="Millares 3 6 4 2 3 3" xfId="5085" xr:uid="{00000000-0005-0000-0000-0000D0130000}"/>
    <cellStyle name="Millares 3 6 4 2 4" xfId="5086" xr:uid="{00000000-0005-0000-0000-0000D1130000}"/>
    <cellStyle name="Millares 3 6 4 2 4 2" xfId="5087" xr:uid="{00000000-0005-0000-0000-0000D2130000}"/>
    <cellStyle name="Millares 3 6 4 2 5" xfId="5088" xr:uid="{00000000-0005-0000-0000-0000D3130000}"/>
    <cellStyle name="Millares 3 6 4 3" xfId="5089" xr:uid="{00000000-0005-0000-0000-0000D4130000}"/>
    <cellStyle name="Millares 3 6 4 3 2" xfId="5090" xr:uid="{00000000-0005-0000-0000-0000D5130000}"/>
    <cellStyle name="Millares 3 6 4 3 2 2" xfId="5091" xr:uid="{00000000-0005-0000-0000-0000D6130000}"/>
    <cellStyle name="Millares 3 6 4 3 2 2 2" xfId="5092" xr:uid="{00000000-0005-0000-0000-0000D7130000}"/>
    <cellStyle name="Millares 3 6 4 3 2 3" xfId="5093" xr:uid="{00000000-0005-0000-0000-0000D8130000}"/>
    <cellStyle name="Millares 3 6 4 3 3" xfId="5094" xr:uid="{00000000-0005-0000-0000-0000D9130000}"/>
    <cellStyle name="Millares 3 6 4 3 3 2" xfId="5095" xr:uid="{00000000-0005-0000-0000-0000DA130000}"/>
    <cellStyle name="Millares 3 6 4 3 4" xfId="5096" xr:uid="{00000000-0005-0000-0000-0000DB130000}"/>
    <cellStyle name="Millares 3 6 4 4" xfId="5097" xr:uid="{00000000-0005-0000-0000-0000DC130000}"/>
    <cellStyle name="Millares 3 6 4 4 2" xfId="5098" xr:uid="{00000000-0005-0000-0000-0000DD130000}"/>
    <cellStyle name="Millares 3 6 4 4 2 2" xfId="5099" xr:uid="{00000000-0005-0000-0000-0000DE130000}"/>
    <cellStyle name="Millares 3 6 4 4 3" xfId="5100" xr:uid="{00000000-0005-0000-0000-0000DF130000}"/>
    <cellStyle name="Millares 3 6 4 5" xfId="5101" xr:uid="{00000000-0005-0000-0000-0000E0130000}"/>
    <cellStyle name="Millares 3 6 4 5 2" xfId="5102" xr:uid="{00000000-0005-0000-0000-0000E1130000}"/>
    <cellStyle name="Millares 3 6 4 6" xfId="5103" xr:uid="{00000000-0005-0000-0000-0000E2130000}"/>
    <cellStyle name="Millares 3 6 5" xfId="5104" xr:uid="{00000000-0005-0000-0000-0000E3130000}"/>
    <cellStyle name="Millares 3 6 5 2" xfId="5105" xr:uid="{00000000-0005-0000-0000-0000E4130000}"/>
    <cellStyle name="Millares 3 6 5 2 2" xfId="5106" xr:uid="{00000000-0005-0000-0000-0000E5130000}"/>
    <cellStyle name="Millares 3 6 5 2 2 2" xfId="5107" xr:uid="{00000000-0005-0000-0000-0000E6130000}"/>
    <cellStyle name="Millares 3 6 5 2 2 2 2" xfId="5108" xr:uid="{00000000-0005-0000-0000-0000E7130000}"/>
    <cellStyle name="Millares 3 6 5 2 2 3" xfId="5109" xr:uid="{00000000-0005-0000-0000-0000E8130000}"/>
    <cellStyle name="Millares 3 6 5 2 3" xfId="5110" xr:uid="{00000000-0005-0000-0000-0000E9130000}"/>
    <cellStyle name="Millares 3 6 5 2 3 2" xfId="5111" xr:uid="{00000000-0005-0000-0000-0000EA130000}"/>
    <cellStyle name="Millares 3 6 5 2 4" xfId="5112" xr:uid="{00000000-0005-0000-0000-0000EB130000}"/>
    <cellStyle name="Millares 3 6 5 3" xfId="5113" xr:uid="{00000000-0005-0000-0000-0000EC130000}"/>
    <cellStyle name="Millares 3 6 5 3 2" xfId="5114" xr:uid="{00000000-0005-0000-0000-0000ED130000}"/>
    <cellStyle name="Millares 3 6 5 3 2 2" xfId="5115" xr:uid="{00000000-0005-0000-0000-0000EE130000}"/>
    <cellStyle name="Millares 3 6 5 3 3" xfId="5116" xr:uid="{00000000-0005-0000-0000-0000EF130000}"/>
    <cellStyle name="Millares 3 6 5 4" xfId="5117" xr:uid="{00000000-0005-0000-0000-0000F0130000}"/>
    <cellStyle name="Millares 3 6 5 4 2" xfId="5118" xr:uid="{00000000-0005-0000-0000-0000F1130000}"/>
    <cellStyle name="Millares 3 6 5 5" xfId="5119" xr:uid="{00000000-0005-0000-0000-0000F2130000}"/>
    <cellStyle name="Millares 3 6 6" xfId="5120" xr:uid="{00000000-0005-0000-0000-0000F3130000}"/>
    <cellStyle name="Millares 3 6 6 2" xfId="5121" xr:uid="{00000000-0005-0000-0000-0000F4130000}"/>
    <cellStyle name="Millares 3 6 6 2 2" xfId="5122" xr:uid="{00000000-0005-0000-0000-0000F5130000}"/>
    <cellStyle name="Millares 3 6 6 2 2 2" xfId="5123" xr:uid="{00000000-0005-0000-0000-0000F6130000}"/>
    <cellStyle name="Millares 3 6 6 2 3" xfId="5124" xr:uid="{00000000-0005-0000-0000-0000F7130000}"/>
    <cellStyle name="Millares 3 6 6 3" xfId="5125" xr:uid="{00000000-0005-0000-0000-0000F8130000}"/>
    <cellStyle name="Millares 3 6 6 3 2" xfId="5126" xr:uid="{00000000-0005-0000-0000-0000F9130000}"/>
    <cellStyle name="Millares 3 6 6 4" xfId="5127" xr:uid="{00000000-0005-0000-0000-0000FA130000}"/>
    <cellStyle name="Millares 3 6 7" xfId="5128" xr:uid="{00000000-0005-0000-0000-0000FB130000}"/>
    <cellStyle name="Millares 3 6 7 2" xfId="5129" xr:uid="{00000000-0005-0000-0000-0000FC130000}"/>
    <cellStyle name="Millares 3 6 7 2 2" xfId="5130" xr:uid="{00000000-0005-0000-0000-0000FD130000}"/>
    <cellStyle name="Millares 3 6 7 3" xfId="5131" xr:uid="{00000000-0005-0000-0000-0000FE130000}"/>
    <cellStyle name="Millares 3 6 8" xfId="5132" xr:uid="{00000000-0005-0000-0000-0000FF130000}"/>
    <cellStyle name="Millares 3 6 8 2" xfId="5133" xr:uid="{00000000-0005-0000-0000-000000140000}"/>
    <cellStyle name="Millares 3 6 9" xfId="5134" xr:uid="{00000000-0005-0000-0000-000001140000}"/>
    <cellStyle name="Millares 3 7" xfId="5135" xr:uid="{00000000-0005-0000-0000-000002140000}"/>
    <cellStyle name="Millares 3 7 2" xfId="5136" xr:uid="{00000000-0005-0000-0000-000003140000}"/>
    <cellStyle name="Millares 3 7 2 2" xfId="5137" xr:uid="{00000000-0005-0000-0000-000004140000}"/>
    <cellStyle name="Millares 3 7 2 2 2" xfId="5138" xr:uid="{00000000-0005-0000-0000-000005140000}"/>
    <cellStyle name="Millares 3 7 2 2 2 2" xfId="5139" xr:uid="{00000000-0005-0000-0000-000006140000}"/>
    <cellStyle name="Millares 3 7 2 2 2 2 2" xfId="5140" xr:uid="{00000000-0005-0000-0000-000007140000}"/>
    <cellStyle name="Millares 3 7 2 2 2 2 2 2" xfId="5141" xr:uid="{00000000-0005-0000-0000-000008140000}"/>
    <cellStyle name="Millares 3 7 2 2 2 2 2 2 2" xfId="5142" xr:uid="{00000000-0005-0000-0000-000009140000}"/>
    <cellStyle name="Millares 3 7 2 2 2 2 2 3" xfId="5143" xr:uid="{00000000-0005-0000-0000-00000A140000}"/>
    <cellStyle name="Millares 3 7 2 2 2 2 3" xfId="5144" xr:uid="{00000000-0005-0000-0000-00000B140000}"/>
    <cellStyle name="Millares 3 7 2 2 2 2 3 2" xfId="5145" xr:uid="{00000000-0005-0000-0000-00000C140000}"/>
    <cellStyle name="Millares 3 7 2 2 2 2 4" xfId="5146" xr:uid="{00000000-0005-0000-0000-00000D140000}"/>
    <cellStyle name="Millares 3 7 2 2 2 3" xfId="5147" xr:uid="{00000000-0005-0000-0000-00000E140000}"/>
    <cellStyle name="Millares 3 7 2 2 2 3 2" xfId="5148" xr:uid="{00000000-0005-0000-0000-00000F140000}"/>
    <cellStyle name="Millares 3 7 2 2 2 3 2 2" xfId="5149" xr:uid="{00000000-0005-0000-0000-000010140000}"/>
    <cellStyle name="Millares 3 7 2 2 2 3 3" xfId="5150" xr:uid="{00000000-0005-0000-0000-000011140000}"/>
    <cellStyle name="Millares 3 7 2 2 2 4" xfId="5151" xr:uid="{00000000-0005-0000-0000-000012140000}"/>
    <cellStyle name="Millares 3 7 2 2 2 4 2" xfId="5152" xr:uid="{00000000-0005-0000-0000-000013140000}"/>
    <cellStyle name="Millares 3 7 2 2 2 5" xfId="5153" xr:uid="{00000000-0005-0000-0000-000014140000}"/>
    <cellStyle name="Millares 3 7 2 2 3" xfId="5154" xr:uid="{00000000-0005-0000-0000-000015140000}"/>
    <cellStyle name="Millares 3 7 2 2 3 2" xfId="5155" xr:uid="{00000000-0005-0000-0000-000016140000}"/>
    <cellStyle name="Millares 3 7 2 2 3 2 2" xfId="5156" xr:uid="{00000000-0005-0000-0000-000017140000}"/>
    <cellStyle name="Millares 3 7 2 2 3 2 2 2" xfId="5157" xr:uid="{00000000-0005-0000-0000-000018140000}"/>
    <cellStyle name="Millares 3 7 2 2 3 2 3" xfId="5158" xr:uid="{00000000-0005-0000-0000-000019140000}"/>
    <cellStyle name="Millares 3 7 2 2 3 3" xfId="5159" xr:uid="{00000000-0005-0000-0000-00001A140000}"/>
    <cellStyle name="Millares 3 7 2 2 3 3 2" xfId="5160" xr:uid="{00000000-0005-0000-0000-00001B140000}"/>
    <cellStyle name="Millares 3 7 2 2 3 4" xfId="5161" xr:uid="{00000000-0005-0000-0000-00001C140000}"/>
    <cellStyle name="Millares 3 7 2 2 4" xfId="5162" xr:uid="{00000000-0005-0000-0000-00001D140000}"/>
    <cellStyle name="Millares 3 7 2 2 4 2" xfId="5163" xr:uid="{00000000-0005-0000-0000-00001E140000}"/>
    <cellStyle name="Millares 3 7 2 2 4 2 2" xfId="5164" xr:uid="{00000000-0005-0000-0000-00001F140000}"/>
    <cellStyle name="Millares 3 7 2 2 4 3" xfId="5165" xr:uid="{00000000-0005-0000-0000-000020140000}"/>
    <cellStyle name="Millares 3 7 2 2 5" xfId="5166" xr:uid="{00000000-0005-0000-0000-000021140000}"/>
    <cellStyle name="Millares 3 7 2 2 5 2" xfId="5167" xr:uid="{00000000-0005-0000-0000-000022140000}"/>
    <cellStyle name="Millares 3 7 2 2 6" xfId="5168" xr:uid="{00000000-0005-0000-0000-000023140000}"/>
    <cellStyle name="Millares 3 7 2 3" xfId="5169" xr:uid="{00000000-0005-0000-0000-000024140000}"/>
    <cellStyle name="Millares 3 7 2 3 2" xfId="5170" xr:uid="{00000000-0005-0000-0000-000025140000}"/>
    <cellStyle name="Millares 3 7 2 3 2 2" xfId="5171" xr:uid="{00000000-0005-0000-0000-000026140000}"/>
    <cellStyle name="Millares 3 7 2 3 2 2 2" xfId="5172" xr:uid="{00000000-0005-0000-0000-000027140000}"/>
    <cellStyle name="Millares 3 7 2 3 2 2 2 2" xfId="5173" xr:uid="{00000000-0005-0000-0000-000028140000}"/>
    <cellStyle name="Millares 3 7 2 3 2 2 3" xfId="5174" xr:uid="{00000000-0005-0000-0000-000029140000}"/>
    <cellStyle name="Millares 3 7 2 3 2 3" xfId="5175" xr:uid="{00000000-0005-0000-0000-00002A140000}"/>
    <cellStyle name="Millares 3 7 2 3 2 3 2" xfId="5176" xr:uid="{00000000-0005-0000-0000-00002B140000}"/>
    <cellStyle name="Millares 3 7 2 3 2 4" xfId="5177" xr:uid="{00000000-0005-0000-0000-00002C140000}"/>
    <cellStyle name="Millares 3 7 2 3 3" xfId="5178" xr:uid="{00000000-0005-0000-0000-00002D140000}"/>
    <cellStyle name="Millares 3 7 2 3 3 2" xfId="5179" xr:uid="{00000000-0005-0000-0000-00002E140000}"/>
    <cellStyle name="Millares 3 7 2 3 3 2 2" xfId="5180" xr:uid="{00000000-0005-0000-0000-00002F140000}"/>
    <cellStyle name="Millares 3 7 2 3 3 3" xfId="5181" xr:uid="{00000000-0005-0000-0000-000030140000}"/>
    <cellStyle name="Millares 3 7 2 3 4" xfId="5182" xr:uid="{00000000-0005-0000-0000-000031140000}"/>
    <cellStyle name="Millares 3 7 2 3 4 2" xfId="5183" xr:uid="{00000000-0005-0000-0000-000032140000}"/>
    <cellStyle name="Millares 3 7 2 3 5" xfId="5184" xr:uid="{00000000-0005-0000-0000-000033140000}"/>
    <cellStyle name="Millares 3 7 2 4" xfId="5185" xr:uid="{00000000-0005-0000-0000-000034140000}"/>
    <cellStyle name="Millares 3 7 2 4 2" xfId="5186" xr:uid="{00000000-0005-0000-0000-000035140000}"/>
    <cellStyle name="Millares 3 7 2 4 2 2" xfId="5187" xr:uid="{00000000-0005-0000-0000-000036140000}"/>
    <cellStyle name="Millares 3 7 2 4 2 2 2" xfId="5188" xr:uid="{00000000-0005-0000-0000-000037140000}"/>
    <cellStyle name="Millares 3 7 2 4 2 3" xfId="5189" xr:uid="{00000000-0005-0000-0000-000038140000}"/>
    <cellStyle name="Millares 3 7 2 4 3" xfId="5190" xr:uid="{00000000-0005-0000-0000-000039140000}"/>
    <cellStyle name="Millares 3 7 2 4 3 2" xfId="5191" xr:uid="{00000000-0005-0000-0000-00003A140000}"/>
    <cellStyle name="Millares 3 7 2 4 4" xfId="5192" xr:uid="{00000000-0005-0000-0000-00003B140000}"/>
    <cellStyle name="Millares 3 7 2 5" xfId="5193" xr:uid="{00000000-0005-0000-0000-00003C140000}"/>
    <cellStyle name="Millares 3 7 2 5 2" xfId="5194" xr:uid="{00000000-0005-0000-0000-00003D140000}"/>
    <cellStyle name="Millares 3 7 2 5 2 2" xfId="5195" xr:uid="{00000000-0005-0000-0000-00003E140000}"/>
    <cellStyle name="Millares 3 7 2 5 3" xfId="5196" xr:uid="{00000000-0005-0000-0000-00003F140000}"/>
    <cellStyle name="Millares 3 7 2 6" xfId="5197" xr:uid="{00000000-0005-0000-0000-000040140000}"/>
    <cellStyle name="Millares 3 7 2 6 2" xfId="5198" xr:uid="{00000000-0005-0000-0000-000041140000}"/>
    <cellStyle name="Millares 3 7 2 7" xfId="5199" xr:uid="{00000000-0005-0000-0000-000042140000}"/>
    <cellStyle name="Millares 3 7 3" xfId="5200" xr:uid="{00000000-0005-0000-0000-000043140000}"/>
    <cellStyle name="Millares 3 7 3 2" xfId="5201" xr:uid="{00000000-0005-0000-0000-000044140000}"/>
    <cellStyle name="Millares 3 7 3 2 2" xfId="5202" xr:uid="{00000000-0005-0000-0000-000045140000}"/>
    <cellStyle name="Millares 3 7 3 2 2 2" xfId="5203" xr:uid="{00000000-0005-0000-0000-000046140000}"/>
    <cellStyle name="Millares 3 7 3 2 2 2 2" xfId="5204" xr:uid="{00000000-0005-0000-0000-000047140000}"/>
    <cellStyle name="Millares 3 7 3 2 2 2 2 2" xfId="5205" xr:uid="{00000000-0005-0000-0000-000048140000}"/>
    <cellStyle name="Millares 3 7 3 2 2 2 3" xfId="5206" xr:uid="{00000000-0005-0000-0000-000049140000}"/>
    <cellStyle name="Millares 3 7 3 2 2 3" xfId="5207" xr:uid="{00000000-0005-0000-0000-00004A140000}"/>
    <cellStyle name="Millares 3 7 3 2 2 3 2" xfId="5208" xr:uid="{00000000-0005-0000-0000-00004B140000}"/>
    <cellStyle name="Millares 3 7 3 2 2 4" xfId="5209" xr:uid="{00000000-0005-0000-0000-00004C140000}"/>
    <cellStyle name="Millares 3 7 3 2 3" xfId="5210" xr:uid="{00000000-0005-0000-0000-00004D140000}"/>
    <cellStyle name="Millares 3 7 3 2 3 2" xfId="5211" xr:uid="{00000000-0005-0000-0000-00004E140000}"/>
    <cellStyle name="Millares 3 7 3 2 3 2 2" xfId="5212" xr:uid="{00000000-0005-0000-0000-00004F140000}"/>
    <cellStyle name="Millares 3 7 3 2 3 3" xfId="5213" xr:uid="{00000000-0005-0000-0000-000050140000}"/>
    <cellStyle name="Millares 3 7 3 2 4" xfId="5214" xr:uid="{00000000-0005-0000-0000-000051140000}"/>
    <cellStyle name="Millares 3 7 3 2 4 2" xfId="5215" xr:uid="{00000000-0005-0000-0000-000052140000}"/>
    <cellStyle name="Millares 3 7 3 2 5" xfId="5216" xr:uid="{00000000-0005-0000-0000-000053140000}"/>
    <cellStyle name="Millares 3 7 3 3" xfId="5217" xr:uid="{00000000-0005-0000-0000-000054140000}"/>
    <cellStyle name="Millares 3 7 3 3 2" xfId="5218" xr:uid="{00000000-0005-0000-0000-000055140000}"/>
    <cellStyle name="Millares 3 7 3 3 2 2" xfId="5219" xr:uid="{00000000-0005-0000-0000-000056140000}"/>
    <cellStyle name="Millares 3 7 3 3 2 2 2" xfId="5220" xr:uid="{00000000-0005-0000-0000-000057140000}"/>
    <cellStyle name="Millares 3 7 3 3 2 3" xfId="5221" xr:uid="{00000000-0005-0000-0000-000058140000}"/>
    <cellStyle name="Millares 3 7 3 3 3" xfId="5222" xr:uid="{00000000-0005-0000-0000-000059140000}"/>
    <cellStyle name="Millares 3 7 3 3 3 2" xfId="5223" xr:uid="{00000000-0005-0000-0000-00005A140000}"/>
    <cellStyle name="Millares 3 7 3 3 4" xfId="5224" xr:uid="{00000000-0005-0000-0000-00005B140000}"/>
    <cellStyle name="Millares 3 7 3 4" xfId="5225" xr:uid="{00000000-0005-0000-0000-00005C140000}"/>
    <cellStyle name="Millares 3 7 3 4 2" xfId="5226" xr:uid="{00000000-0005-0000-0000-00005D140000}"/>
    <cellStyle name="Millares 3 7 3 4 2 2" xfId="5227" xr:uid="{00000000-0005-0000-0000-00005E140000}"/>
    <cellStyle name="Millares 3 7 3 4 3" xfId="5228" xr:uid="{00000000-0005-0000-0000-00005F140000}"/>
    <cellStyle name="Millares 3 7 3 5" xfId="5229" xr:uid="{00000000-0005-0000-0000-000060140000}"/>
    <cellStyle name="Millares 3 7 3 5 2" xfId="5230" xr:uid="{00000000-0005-0000-0000-000061140000}"/>
    <cellStyle name="Millares 3 7 3 6" xfId="5231" xr:uid="{00000000-0005-0000-0000-000062140000}"/>
    <cellStyle name="Millares 3 7 4" xfId="5232" xr:uid="{00000000-0005-0000-0000-000063140000}"/>
    <cellStyle name="Millares 3 7 4 2" xfId="5233" xr:uid="{00000000-0005-0000-0000-000064140000}"/>
    <cellStyle name="Millares 3 7 4 2 2" xfId="5234" xr:uid="{00000000-0005-0000-0000-000065140000}"/>
    <cellStyle name="Millares 3 7 4 2 2 2" xfId="5235" xr:uid="{00000000-0005-0000-0000-000066140000}"/>
    <cellStyle name="Millares 3 7 4 2 2 2 2" xfId="5236" xr:uid="{00000000-0005-0000-0000-000067140000}"/>
    <cellStyle name="Millares 3 7 4 2 2 3" xfId="5237" xr:uid="{00000000-0005-0000-0000-000068140000}"/>
    <cellStyle name="Millares 3 7 4 2 3" xfId="5238" xr:uid="{00000000-0005-0000-0000-000069140000}"/>
    <cellStyle name="Millares 3 7 4 2 3 2" xfId="5239" xr:uid="{00000000-0005-0000-0000-00006A140000}"/>
    <cellStyle name="Millares 3 7 4 2 4" xfId="5240" xr:uid="{00000000-0005-0000-0000-00006B140000}"/>
    <cellStyle name="Millares 3 7 4 3" xfId="5241" xr:uid="{00000000-0005-0000-0000-00006C140000}"/>
    <cellStyle name="Millares 3 7 4 3 2" xfId="5242" xr:uid="{00000000-0005-0000-0000-00006D140000}"/>
    <cellStyle name="Millares 3 7 4 3 2 2" xfId="5243" xr:uid="{00000000-0005-0000-0000-00006E140000}"/>
    <cellStyle name="Millares 3 7 4 3 3" xfId="5244" xr:uid="{00000000-0005-0000-0000-00006F140000}"/>
    <cellStyle name="Millares 3 7 4 4" xfId="5245" xr:uid="{00000000-0005-0000-0000-000070140000}"/>
    <cellStyle name="Millares 3 7 4 4 2" xfId="5246" xr:uid="{00000000-0005-0000-0000-000071140000}"/>
    <cellStyle name="Millares 3 7 4 5" xfId="5247" xr:uid="{00000000-0005-0000-0000-000072140000}"/>
    <cellStyle name="Millares 3 7 5" xfId="5248" xr:uid="{00000000-0005-0000-0000-000073140000}"/>
    <cellStyle name="Millares 3 7 5 2" xfId="5249" xr:uid="{00000000-0005-0000-0000-000074140000}"/>
    <cellStyle name="Millares 3 7 5 2 2" xfId="5250" xr:uid="{00000000-0005-0000-0000-000075140000}"/>
    <cellStyle name="Millares 3 7 5 2 2 2" xfId="5251" xr:uid="{00000000-0005-0000-0000-000076140000}"/>
    <cellStyle name="Millares 3 7 5 2 3" xfId="5252" xr:uid="{00000000-0005-0000-0000-000077140000}"/>
    <cellStyle name="Millares 3 7 5 3" xfId="5253" xr:uid="{00000000-0005-0000-0000-000078140000}"/>
    <cellStyle name="Millares 3 7 5 3 2" xfId="5254" xr:uid="{00000000-0005-0000-0000-000079140000}"/>
    <cellStyle name="Millares 3 7 5 4" xfId="5255" xr:uid="{00000000-0005-0000-0000-00007A140000}"/>
    <cellStyle name="Millares 3 7 6" xfId="5256" xr:uid="{00000000-0005-0000-0000-00007B140000}"/>
    <cellStyle name="Millares 3 7 6 2" xfId="5257" xr:uid="{00000000-0005-0000-0000-00007C140000}"/>
    <cellStyle name="Millares 3 7 6 2 2" xfId="5258" xr:uid="{00000000-0005-0000-0000-00007D140000}"/>
    <cellStyle name="Millares 3 7 6 3" xfId="5259" xr:uid="{00000000-0005-0000-0000-00007E140000}"/>
    <cellStyle name="Millares 3 7 7" xfId="5260" xr:uid="{00000000-0005-0000-0000-00007F140000}"/>
    <cellStyle name="Millares 3 7 7 2" xfId="5261" xr:uid="{00000000-0005-0000-0000-000080140000}"/>
    <cellStyle name="Millares 3 7 8" xfId="5262" xr:uid="{00000000-0005-0000-0000-000081140000}"/>
    <cellStyle name="Millares 3 8" xfId="5263" xr:uid="{00000000-0005-0000-0000-000082140000}"/>
    <cellStyle name="Millares 3 8 2" xfId="5264" xr:uid="{00000000-0005-0000-0000-000083140000}"/>
    <cellStyle name="Millares 3 8 2 2" xfId="5265" xr:uid="{00000000-0005-0000-0000-000084140000}"/>
    <cellStyle name="Millares 3 8 2 2 2" xfId="5266" xr:uid="{00000000-0005-0000-0000-000085140000}"/>
    <cellStyle name="Millares 3 8 2 2 2 2" xfId="5267" xr:uid="{00000000-0005-0000-0000-000086140000}"/>
    <cellStyle name="Millares 3 8 2 2 2 2 2" xfId="5268" xr:uid="{00000000-0005-0000-0000-000087140000}"/>
    <cellStyle name="Millares 3 8 2 2 2 2 2 2" xfId="5269" xr:uid="{00000000-0005-0000-0000-000088140000}"/>
    <cellStyle name="Millares 3 8 2 2 2 2 3" xfId="5270" xr:uid="{00000000-0005-0000-0000-000089140000}"/>
    <cellStyle name="Millares 3 8 2 2 2 3" xfId="5271" xr:uid="{00000000-0005-0000-0000-00008A140000}"/>
    <cellStyle name="Millares 3 8 2 2 2 3 2" xfId="5272" xr:uid="{00000000-0005-0000-0000-00008B140000}"/>
    <cellStyle name="Millares 3 8 2 2 2 4" xfId="5273" xr:uid="{00000000-0005-0000-0000-00008C140000}"/>
    <cellStyle name="Millares 3 8 2 2 3" xfId="5274" xr:uid="{00000000-0005-0000-0000-00008D140000}"/>
    <cellStyle name="Millares 3 8 2 2 3 2" xfId="5275" xr:uid="{00000000-0005-0000-0000-00008E140000}"/>
    <cellStyle name="Millares 3 8 2 2 3 2 2" xfId="5276" xr:uid="{00000000-0005-0000-0000-00008F140000}"/>
    <cellStyle name="Millares 3 8 2 2 3 3" xfId="5277" xr:uid="{00000000-0005-0000-0000-000090140000}"/>
    <cellStyle name="Millares 3 8 2 2 4" xfId="5278" xr:uid="{00000000-0005-0000-0000-000091140000}"/>
    <cellStyle name="Millares 3 8 2 2 4 2" xfId="5279" xr:uid="{00000000-0005-0000-0000-000092140000}"/>
    <cellStyle name="Millares 3 8 2 2 5" xfId="5280" xr:uid="{00000000-0005-0000-0000-000093140000}"/>
    <cellStyle name="Millares 3 8 2 3" xfId="5281" xr:uid="{00000000-0005-0000-0000-000094140000}"/>
    <cellStyle name="Millares 3 8 2 3 2" xfId="5282" xr:uid="{00000000-0005-0000-0000-000095140000}"/>
    <cellStyle name="Millares 3 8 2 3 2 2" xfId="5283" xr:uid="{00000000-0005-0000-0000-000096140000}"/>
    <cellStyle name="Millares 3 8 2 3 2 2 2" xfId="5284" xr:uid="{00000000-0005-0000-0000-000097140000}"/>
    <cellStyle name="Millares 3 8 2 3 2 3" xfId="5285" xr:uid="{00000000-0005-0000-0000-000098140000}"/>
    <cellStyle name="Millares 3 8 2 3 3" xfId="5286" xr:uid="{00000000-0005-0000-0000-000099140000}"/>
    <cellStyle name="Millares 3 8 2 3 3 2" xfId="5287" xr:uid="{00000000-0005-0000-0000-00009A140000}"/>
    <cellStyle name="Millares 3 8 2 3 4" xfId="5288" xr:uid="{00000000-0005-0000-0000-00009B140000}"/>
    <cellStyle name="Millares 3 8 2 4" xfId="5289" xr:uid="{00000000-0005-0000-0000-00009C140000}"/>
    <cellStyle name="Millares 3 8 2 4 2" xfId="5290" xr:uid="{00000000-0005-0000-0000-00009D140000}"/>
    <cellStyle name="Millares 3 8 2 4 2 2" xfId="5291" xr:uid="{00000000-0005-0000-0000-00009E140000}"/>
    <cellStyle name="Millares 3 8 2 4 3" xfId="5292" xr:uid="{00000000-0005-0000-0000-00009F140000}"/>
    <cellStyle name="Millares 3 8 2 5" xfId="5293" xr:uid="{00000000-0005-0000-0000-0000A0140000}"/>
    <cellStyle name="Millares 3 8 2 5 2" xfId="5294" xr:uid="{00000000-0005-0000-0000-0000A1140000}"/>
    <cellStyle name="Millares 3 8 2 6" xfId="5295" xr:uid="{00000000-0005-0000-0000-0000A2140000}"/>
    <cellStyle name="Millares 3 8 3" xfId="5296" xr:uid="{00000000-0005-0000-0000-0000A3140000}"/>
    <cellStyle name="Millares 3 8 3 2" xfId="5297" xr:uid="{00000000-0005-0000-0000-0000A4140000}"/>
    <cellStyle name="Millares 3 8 3 2 2" xfId="5298" xr:uid="{00000000-0005-0000-0000-0000A5140000}"/>
    <cellStyle name="Millares 3 8 3 2 2 2" xfId="5299" xr:uid="{00000000-0005-0000-0000-0000A6140000}"/>
    <cellStyle name="Millares 3 8 3 2 2 2 2" xfId="5300" xr:uid="{00000000-0005-0000-0000-0000A7140000}"/>
    <cellStyle name="Millares 3 8 3 2 2 3" xfId="5301" xr:uid="{00000000-0005-0000-0000-0000A8140000}"/>
    <cellStyle name="Millares 3 8 3 2 3" xfId="5302" xr:uid="{00000000-0005-0000-0000-0000A9140000}"/>
    <cellStyle name="Millares 3 8 3 2 3 2" xfId="5303" xr:uid="{00000000-0005-0000-0000-0000AA140000}"/>
    <cellStyle name="Millares 3 8 3 2 4" xfId="5304" xr:uid="{00000000-0005-0000-0000-0000AB140000}"/>
    <cellStyle name="Millares 3 8 3 3" xfId="5305" xr:uid="{00000000-0005-0000-0000-0000AC140000}"/>
    <cellStyle name="Millares 3 8 3 3 2" xfId="5306" xr:uid="{00000000-0005-0000-0000-0000AD140000}"/>
    <cellStyle name="Millares 3 8 3 3 2 2" xfId="5307" xr:uid="{00000000-0005-0000-0000-0000AE140000}"/>
    <cellStyle name="Millares 3 8 3 3 3" xfId="5308" xr:uid="{00000000-0005-0000-0000-0000AF140000}"/>
    <cellStyle name="Millares 3 8 3 4" xfId="5309" xr:uid="{00000000-0005-0000-0000-0000B0140000}"/>
    <cellStyle name="Millares 3 8 3 4 2" xfId="5310" xr:uid="{00000000-0005-0000-0000-0000B1140000}"/>
    <cellStyle name="Millares 3 8 3 5" xfId="5311" xr:uid="{00000000-0005-0000-0000-0000B2140000}"/>
    <cellStyle name="Millares 3 8 4" xfId="5312" xr:uid="{00000000-0005-0000-0000-0000B3140000}"/>
    <cellStyle name="Millares 3 8 4 2" xfId="5313" xr:uid="{00000000-0005-0000-0000-0000B4140000}"/>
    <cellStyle name="Millares 3 8 4 2 2" xfId="5314" xr:uid="{00000000-0005-0000-0000-0000B5140000}"/>
    <cellStyle name="Millares 3 8 4 2 2 2" xfId="5315" xr:uid="{00000000-0005-0000-0000-0000B6140000}"/>
    <cellStyle name="Millares 3 8 4 2 3" xfId="5316" xr:uid="{00000000-0005-0000-0000-0000B7140000}"/>
    <cellStyle name="Millares 3 8 4 3" xfId="5317" xr:uid="{00000000-0005-0000-0000-0000B8140000}"/>
    <cellStyle name="Millares 3 8 4 3 2" xfId="5318" xr:uid="{00000000-0005-0000-0000-0000B9140000}"/>
    <cellStyle name="Millares 3 8 4 4" xfId="5319" xr:uid="{00000000-0005-0000-0000-0000BA140000}"/>
    <cellStyle name="Millares 3 8 5" xfId="5320" xr:uid="{00000000-0005-0000-0000-0000BB140000}"/>
    <cellStyle name="Millares 3 8 5 2" xfId="5321" xr:uid="{00000000-0005-0000-0000-0000BC140000}"/>
    <cellStyle name="Millares 3 8 5 2 2" xfId="5322" xr:uid="{00000000-0005-0000-0000-0000BD140000}"/>
    <cellStyle name="Millares 3 8 5 3" xfId="5323" xr:uid="{00000000-0005-0000-0000-0000BE140000}"/>
    <cellStyle name="Millares 3 8 6" xfId="5324" xr:uid="{00000000-0005-0000-0000-0000BF140000}"/>
    <cellStyle name="Millares 3 8 6 2" xfId="5325" xr:uid="{00000000-0005-0000-0000-0000C0140000}"/>
    <cellStyle name="Millares 3 8 7" xfId="5326" xr:uid="{00000000-0005-0000-0000-0000C1140000}"/>
    <cellStyle name="Millares 3 9" xfId="5327" xr:uid="{00000000-0005-0000-0000-0000C2140000}"/>
    <cellStyle name="Millares 3 9 2" xfId="5328" xr:uid="{00000000-0005-0000-0000-0000C3140000}"/>
    <cellStyle name="Millares 3 9 2 2" xfId="5329" xr:uid="{00000000-0005-0000-0000-0000C4140000}"/>
    <cellStyle name="Millares 3 9 2 2 2" xfId="5330" xr:uid="{00000000-0005-0000-0000-0000C5140000}"/>
    <cellStyle name="Millares 3 9 2 2 2 2" xfId="5331" xr:uid="{00000000-0005-0000-0000-0000C6140000}"/>
    <cellStyle name="Millares 3 9 2 2 2 2 2" xfId="5332" xr:uid="{00000000-0005-0000-0000-0000C7140000}"/>
    <cellStyle name="Millares 3 9 2 2 2 3" xfId="5333" xr:uid="{00000000-0005-0000-0000-0000C8140000}"/>
    <cellStyle name="Millares 3 9 2 2 3" xfId="5334" xr:uid="{00000000-0005-0000-0000-0000C9140000}"/>
    <cellStyle name="Millares 3 9 2 2 3 2" xfId="5335" xr:uid="{00000000-0005-0000-0000-0000CA140000}"/>
    <cellStyle name="Millares 3 9 2 2 4" xfId="5336" xr:uid="{00000000-0005-0000-0000-0000CB140000}"/>
    <cellStyle name="Millares 3 9 2 3" xfId="5337" xr:uid="{00000000-0005-0000-0000-0000CC140000}"/>
    <cellStyle name="Millares 3 9 2 3 2" xfId="5338" xr:uid="{00000000-0005-0000-0000-0000CD140000}"/>
    <cellStyle name="Millares 3 9 2 3 2 2" xfId="5339" xr:uid="{00000000-0005-0000-0000-0000CE140000}"/>
    <cellStyle name="Millares 3 9 2 3 3" xfId="5340" xr:uid="{00000000-0005-0000-0000-0000CF140000}"/>
    <cellStyle name="Millares 3 9 2 4" xfId="5341" xr:uid="{00000000-0005-0000-0000-0000D0140000}"/>
    <cellStyle name="Millares 3 9 2 4 2" xfId="5342" xr:uid="{00000000-0005-0000-0000-0000D1140000}"/>
    <cellStyle name="Millares 3 9 2 5" xfId="5343" xr:uid="{00000000-0005-0000-0000-0000D2140000}"/>
    <cellStyle name="Millares 3 9 3" xfId="5344" xr:uid="{00000000-0005-0000-0000-0000D3140000}"/>
    <cellStyle name="Millares 3 9 3 2" xfId="5345" xr:uid="{00000000-0005-0000-0000-0000D4140000}"/>
    <cellStyle name="Millares 3 9 3 2 2" xfId="5346" xr:uid="{00000000-0005-0000-0000-0000D5140000}"/>
    <cellStyle name="Millares 3 9 3 2 2 2" xfId="5347" xr:uid="{00000000-0005-0000-0000-0000D6140000}"/>
    <cellStyle name="Millares 3 9 3 2 3" xfId="5348" xr:uid="{00000000-0005-0000-0000-0000D7140000}"/>
    <cellStyle name="Millares 3 9 3 3" xfId="5349" xr:uid="{00000000-0005-0000-0000-0000D8140000}"/>
    <cellStyle name="Millares 3 9 3 3 2" xfId="5350" xr:uid="{00000000-0005-0000-0000-0000D9140000}"/>
    <cellStyle name="Millares 3 9 3 4" xfId="5351" xr:uid="{00000000-0005-0000-0000-0000DA140000}"/>
    <cellStyle name="Millares 3 9 4" xfId="5352" xr:uid="{00000000-0005-0000-0000-0000DB140000}"/>
    <cellStyle name="Millares 3 9 4 2" xfId="5353" xr:uid="{00000000-0005-0000-0000-0000DC140000}"/>
    <cellStyle name="Millares 3 9 4 2 2" xfId="5354" xr:uid="{00000000-0005-0000-0000-0000DD140000}"/>
    <cellStyle name="Millares 3 9 4 3" xfId="5355" xr:uid="{00000000-0005-0000-0000-0000DE140000}"/>
    <cellStyle name="Millares 3 9 5" xfId="5356" xr:uid="{00000000-0005-0000-0000-0000DF140000}"/>
    <cellStyle name="Millares 3 9 5 2" xfId="5357" xr:uid="{00000000-0005-0000-0000-0000E0140000}"/>
    <cellStyle name="Millares 3 9 6" xfId="5358" xr:uid="{00000000-0005-0000-0000-0000E1140000}"/>
    <cellStyle name="Millares 30" xfId="5359" xr:uid="{00000000-0005-0000-0000-0000E2140000}"/>
    <cellStyle name="Millares 31" xfId="5360" xr:uid="{00000000-0005-0000-0000-0000E3140000}"/>
    <cellStyle name="Millares 31 2" xfId="5361" xr:uid="{00000000-0005-0000-0000-0000E4140000}"/>
    <cellStyle name="Millares 31 2 2" xfId="5362" xr:uid="{00000000-0005-0000-0000-0000E5140000}"/>
    <cellStyle name="Millares 31 3" xfId="5363" xr:uid="{00000000-0005-0000-0000-0000E6140000}"/>
    <cellStyle name="Millares 31 3 2" xfId="5364" xr:uid="{00000000-0005-0000-0000-0000E7140000}"/>
    <cellStyle name="Millares 31 4" xfId="5365" xr:uid="{00000000-0005-0000-0000-0000E8140000}"/>
    <cellStyle name="Millares 31 4 2" xfId="5366" xr:uid="{00000000-0005-0000-0000-0000E9140000}"/>
    <cellStyle name="Millares 31 5" xfId="5367" xr:uid="{00000000-0005-0000-0000-0000EA140000}"/>
    <cellStyle name="Millares 31 5 2" xfId="5368" xr:uid="{00000000-0005-0000-0000-0000EB140000}"/>
    <cellStyle name="Millares 31 6" xfId="5369" xr:uid="{00000000-0005-0000-0000-0000EC140000}"/>
    <cellStyle name="Millares 31 6 2" xfId="5370" xr:uid="{00000000-0005-0000-0000-0000ED140000}"/>
    <cellStyle name="Millares 31 7" xfId="5371" xr:uid="{00000000-0005-0000-0000-0000EE140000}"/>
    <cellStyle name="Millares 31 7 2" xfId="5372" xr:uid="{00000000-0005-0000-0000-0000EF140000}"/>
    <cellStyle name="Millares 31 8" xfId="5373" xr:uid="{00000000-0005-0000-0000-0000F0140000}"/>
    <cellStyle name="Millares 32" xfId="5374" xr:uid="{00000000-0005-0000-0000-0000F1140000}"/>
    <cellStyle name="Millares 32 2" xfId="5375" xr:uid="{00000000-0005-0000-0000-0000F2140000}"/>
    <cellStyle name="Millares 32 2 2" xfId="5376" xr:uid="{00000000-0005-0000-0000-0000F3140000}"/>
    <cellStyle name="Millares 32 3" xfId="5377" xr:uid="{00000000-0005-0000-0000-0000F4140000}"/>
    <cellStyle name="Millares 32 3 2" xfId="5378" xr:uid="{00000000-0005-0000-0000-0000F5140000}"/>
    <cellStyle name="Millares 32 4" xfId="5379" xr:uid="{00000000-0005-0000-0000-0000F6140000}"/>
    <cellStyle name="Millares 32 4 2" xfId="5380" xr:uid="{00000000-0005-0000-0000-0000F7140000}"/>
    <cellStyle name="Millares 32 5" xfId="5381" xr:uid="{00000000-0005-0000-0000-0000F8140000}"/>
    <cellStyle name="Millares 32 5 2" xfId="5382" xr:uid="{00000000-0005-0000-0000-0000F9140000}"/>
    <cellStyle name="Millares 32 6" xfId="5383" xr:uid="{00000000-0005-0000-0000-0000FA140000}"/>
    <cellStyle name="Millares 32 6 2" xfId="5384" xr:uid="{00000000-0005-0000-0000-0000FB140000}"/>
    <cellStyle name="Millares 32 7" xfId="5385" xr:uid="{00000000-0005-0000-0000-0000FC140000}"/>
    <cellStyle name="Millares 32 7 2" xfId="5386" xr:uid="{00000000-0005-0000-0000-0000FD140000}"/>
    <cellStyle name="Millares 32 8" xfId="5387" xr:uid="{00000000-0005-0000-0000-0000FE140000}"/>
    <cellStyle name="Millares 33" xfId="5388" xr:uid="{00000000-0005-0000-0000-0000FF140000}"/>
    <cellStyle name="Millares 33 2" xfId="5389" xr:uid="{00000000-0005-0000-0000-000000150000}"/>
    <cellStyle name="Millares 33 2 2" xfId="5390" xr:uid="{00000000-0005-0000-0000-000001150000}"/>
    <cellStyle name="Millares 33 3" xfId="5391" xr:uid="{00000000-0005-0000-0000-000002150000}"/>
    <cellStyle name="Millares 33 3 2" xfId="5392" xr:uid="{00000000-0005-0000-0000-000003150000}"/>
    <cellStyle name="Millares 33 4" xfId="5393" xr:uid="{00000000-0005-0000-0000-000004150000}"/>
    <cellStyle name="Millares 33 4 2" xfId="5394" xr:uid="{00000000-0005-0000-0000-000005150000}"/>
    <cellStyle name="Millares 33 5" xfId="5395" xr:uid="{00000000-0005-0000-0000-000006150000}"/>
    <cellStyle name="Millares 33 5 2" xfId="5396" xr:uid="{00000000-0005-0000-0000-000007150000}"/>
    <cellStyle name="Millares 33 6" xfId="5397" xr:uid="{00000000-0005-0000-0000-000008150000}"/>
    <cellStyle name="Millares 33 6 2" xfId="5398" xr:uid="{00000000-0005-0000-0000-000009150000}"/>
    <cellStyle name="Millares 33 7" xfId="5399" xr:uid="{00000000-0005-0000-0000-00000A150000}"/>
    <cellStyle name="Millares 33 7 2" xfId="5400" xr:uid="{00000000-0005-0000-0000-00000B150000}"/>
    <cellStyle name="Millares 33 8" xfId="5401" xr:uid="{00000000-0005-0000-0000-00000C150000}"/>
    <cellStyle name="Millares 34" xfId="5402" xr:uid="{00000000-0005-0000-0000-00000D150000}"/>
    <cellStyle name="Millares 34 2" xfId="5403" xr:uid="{00000000-0005-0000-0000-00000E150000}"/>
    <cellStyle name="Millares 34 2 2" xfId="5404" xr:uid="{00000000-0005-0000-0000-00000F150000}"/>
    <cellStyle name="Millares 34 3" xfId="5405" xr:uid="{00000000-0005-0000-0000-000010150000}"/>
    <cellStyle name="Millares 34 3 2" xfId="5406" xr:uid="{00000000-0005-0000-0000-000011150000}"/>
    <cellStyle name="Millares 34 4" xfId="5407" xr:uid="{00000000-0005-0000-0000-000012150000}"/>
    <cellStyle name="Millares 34 4 2" xfId="5408" xr:uid="{00000000-0005-0000-0000-000013150000}"/>
    <cellStyle name="Millares 34 5" xfId="5409" xr:uid="{00000000-0005-0000-0000-000014150000}"/>
    <cellStyle name="Millares 34 5 2" xfId="5410" xr:uid="{00000000-0005-0000-0000-000015150000}"/>
    <cellStyle name="Millares 34 6" xfId="5411" xr:uid="{00000000-0005-0000-0000-000016150000}"/>
    <cellStyle name="Millares 34 6 2" xfId="5412" xr:uid="{00000000-0005-0000-0000-000017150000}"/>
    <cellStyle name="Millares 34 7" xfId="5413" xr:uid="{00000000-0005-0000-0000-000018150000}"/>
    <cellStyle name="Millares 34 7 2" xfId="5414" xr:uid="{00000000-0005-0000-0000-000019150000}"/>
    <cellStyle name="Millares 34 8" xfId="5415" xr:uid="{00000000-0005-0000-0000-00001A150000}"/>
    <cellStyle name="Millares 35" xfId="49" xr:uid="{00000000-0005-0000-0000-00001B150000}"/>
    <cellStyle name="Millares 36" xfId="35134" xr:uid="{00000000-0005-0000-0000-00001C150000}"/>
    <cellStyle name="Millares 4" xfId="5416" xr:uid="{00000000-0005-0000-0000-00001D150000}"/>
    <cellStyle name="Millares 4 10" xfId="5417" xr:uid="{00000000-0005-0000-0000-00001E150000}"/>
    <cellStyle name="Millares 4 10 2" xfId="5418" xr:uid="{00000000-0005-0000-0000-00001F150000}"/>
    <cellStyle name="Millares 4 10 2 2" xfId="5419" xr:uid="{00000000-0005-0000-0000-000020150000}"/>
    <cellStyle name="Millares 4 10 2 2 2" xfId="5420" xr:uid="{00000000-0005-0000-0000-000021150000}"/>
    <cellStyle name="Millares 4 10 2 2 3" xfId="5421" xr:uid="{00000000-0005-0000-0000-000022150000}"/>
    <cellStyle name="Millares 4 10 2 2 4" xfId="5422" xr:uid="{00000000-0005-0000-0000-000023150000}"/>
    <cellStyle name="Millares 4 10 2 3" xfId="5423" xr:uid="{00000000-0005-0000-0000-000024150000}"/>
    <cellStyle name="Millares 4 10 2 4" xfId="5424" xr:uid="{00000000-0005-0000-0000-000025150000}"/>
    <cellStyle name="Millares 4 10 2 5" xfId="5425" xr:uid="{00000000-0005-0000-0000-000026150000}"/>
    <cellStyle name="Millares 4 10 3" xfId="5426" xr:uid="{00000000-0005-0000-0000-000027150000}"/>
    <cellStyle name="Millares 4 10 3 2" xfId="5427" xr:uid="{00000000-0005-0000-0000-000028150000}"/>
    <cellStyle name="Millares 4 10 3 3" xfId="5428" xr:uid="{00000000-0005-0000-0000-000029150000}"/>
    <cellStyle name="Millares 4 10 3 4" xfId="5429" xr:uid="{00000000-0005-0000-0000-00002A150000}"/>
    <cellStyle name="Millares 4 10 4" xfId="5430" xr:uid="{00000000-0005-0000-0000-00002B150000}"/>
    <cellStyle name="Millares 4 10 5" xfId="5431" xr:uid="{00000000-0005-0000-0000-00002C150000}"/>
    <cellStyle name="Millares 4 10 6" xfId="5432" xr:uid="{00000000-0005-0000-0000-00002D150000}"/>
    <cellStyle name="Millares 4 11" xfId="5433" xr:uid="{00000000-0005-0000-0000-00002E150000}"/>
    <cellStyle name="Millares 4 11 2" xfId="5434" xr:uid="{00000000-0005-0000-0000-00002F150000}"/>
    <cellStyle name="Millares 4 11 2 2" xfId="5435" xr:uid="{00000000-0005-0000-0000-000030150000}"/>
    <cellStyle name="Millares 4 11 2 2 2" xfId="5436" xr:uid="{00000000-0005-0000-0000-000031150000}"/>
    <cellStyle name="Millares 4 11 2 2 3" xfId="5437" xr:uid="{00000000-0005-0000-0000-000032150000}"/>
    <cellStyle name="Millares 4 11 2 2 4" xfId="5438" xr:uid="{00000000-0005-0000-0000-000033150000}"/>
    <cellStyle name="Millares 4 11 2 3" xfId="5439" xr:uid="{00000000-0005-0000-0000-000034150000}"/>
    <cellStyle name="Millares 4 11 2 4" xfId="5440" xr:uid="{00000000-0005-0000-0000-000035150000}"/>
    <cellStyle name="Millares 4 11 2 5" xfId="5441" xr:uid="{00000000-0005-0000-0000-000036150000}"/>
    <cellStyle name="Millares 4 11 3" xfId="5442" xr:uid="{00000000-0005-0000-0000-000037150000}"/>
    <cellStyle name="Millares 4 11 3 2" xfId="5443" xr:uid="{00000000-0005-0000-0000-000038150000}"/>
    <cellStyle name="Millares 4 11 3 3" xfId="5444" xr:uid="{00000000-0005-0000-0000-000039150000}"/>
    <cellStyle name="Millares 4 11 3 4" xfId="5445" xr:uid="{00000000-0005-0000-0000-00003A150000}"/>
    <cellStyle name="Millares 4 11 4" xfId="5446" xr:uid="{00000000-0005-0000-0000-00003B150000}"/>
    <cellStyle name="Millares 4 11 5" xfId="5447" xr:uid="{00000000-0005-0000-0000-00003C150000}"/>
    <cellStyle name="Millares 4 11 6" xfId="5448" xr:uid="{00000000-0005-0000-0000-00003D150000}"/>
    <cellStyle name="Millares 4 12" xfId="5449" xr:uid="{00000000-0005-0000-0000-00003E150000}"/>
    <cellStyle name="Millares 4 12 2" xfId="5450" xr:uid="{00000000-0005-0000-0000-00003F150000}"/>
    <cellStyle name="Millares 4 12 2 2" xfId="5451" xr:uid="{00000000-0005-0000-0000-000040150000}"/>
    <cellStyle name="Millares 4 12 2 2 2" xfId="5452" xr:uid="{00000000-0005-0000-0000-000041150000}"/>
    <cellStyle name="Millares 4 12 2 2 3" xfId="5453" xr:uid="{00000000-0005-0000-0000-000042150000}"/>
    <cellStyle name="Millares 4 12 2 2 4" xfId="5454" xr:uid="{00000000-0005-0000-0000-000043150000}"/>
    <cellStyle name="Millares 4 12 2 3" xfId="5455" xr:uid="{00000000-0005-0000-0000-000044150000}"/>
    <cellStyle name="Millares 4 12 2 4" xfId="5456" xr:uid="{00000000-0005-0000-0000-000045150000}"/>
    <cellStyle name="Millares 4 12 2 5" xfId="5457" xr:uid="{00000000-0005-0000-0000-000046150000}"/>
    <cellStyle name="Millares 4 12 3" xfId="5458" xr:uid="{00000000-0005-0000-0000-000047150000}"/>
    <cellStyle name="Millares 4 12 3 2" xfId="5459" xr:uid="{00000000-0005-0000-0000-000048150000}"/>
    <cellStyle name="Millares 4 12 3 3" xfId="5460" xr:uid="{00000000-0005-0000-0000-000049150000}"/>
    <cellStyle name="Millares 4 12 3 4" xfId="5461" xr:uid="{00000000-0005-0000-0000-00004A150000}"/>
    <cellStyle name="Millares 4 12 4" xfId="5462" xr:uid="{00000000-0005-0000-0000-00004B150000}"/>
    <cellStyle name="Millares 4 12 5" xfId="5463" xr:uid="{00000000-0005-0000-0000-00004C150000}"/>
    <cellStyle name="Millares 4 12 6" xfId="5464" xr:uid="{00000000-0005-0000-0000-00004D150000}"/>
    <cellStyle name="Millares 4 13" xfId="5465" xr:uid="{00000000-0005-0000-0000-00004E150000}"/>
    <cellStyle name="Millares 4 13 2" xfId="5466" xr:uid="{00000000-0005-0000-0000-00004F150000}"/>
    <cellStyle name="Millares 4 13 2 2" xfId="5467" xr:uid="{00000000-0005-0000-0000-000050150000}"/>
    <cellStyle name="Millares 4 13 2 2 2" xfId="5468" xr:uid="{00000000-0005-0000-0000-000051150000}"/>
    <cellStyle name="Millares 4 13 2 2 3" xfId="5469" xr:uid="{00000000-0005-0000-0000-000052150000}"/>
    <cellStyle name="Millares 4 13 2 2 4" xfId="5470" xr:uid="{00000000-0005-0000-0000-000053150000}"/>
    <cellStyle name="Millares 4 13 2 3" xfId="5471" xr:uid="{00000000-0005-0000-0000-000054150000}"/>
    <cellStyle name="Millares 4 13 2 4" xfId="5472" xr:uid="{00000000-0005-0000-0000-000055150000}"/>
    <cellStyle name="Millares 4 13 2 5" xfId="5473" xr:uid="{00000000-0005-0000-0000-000056150000}"/>
    <cellStyle name="Millares 4 13 3" xfId="5474" xr:uid="{00000000-0005-0000-0000-000057150000}"/>
    <cellStyle name="Millares 4 13 3 2" xfId="5475" xr:uid="{00000000-0005-0000-0000-000058150000}"/>
    <cellStyle name="Millares 4 13 3 3" xfId="5476" xr:uid="{00000000-0005-0000-0000-000059150000}"/>
    <cellStyle name="Millares 4 13 3 4" xfId="5477" xr:uid="{00000000-0005-0000-0000-00005A150000}"/>
    <cellStyle name="Millares 4 13 4" xfId="5478" xr:uid="{00000000-0005-0000-0000-00005B150000}"/>
    <cellStyle name="Millares 4 13 5" xfId="5479" xr:uid="{00000000-0005-0000-0000-00005C150000}"/>
    <cellStyle name="Millares 4 13 6" xfId="5480" xr:uid="{00000000-0005-0000-0000-00005D150000}"/>
    <cellStyle name="Millares 4 14" xfId="5481" xr:uid="{00000000-0005-0000-0000-00005E150000}"/>
    <cellStyle name="Millares 4 14 2" xfId="5482" xr:uid="{00000000-0005-0000-0000-00005F150000}"/>
    <cellStyle name="Millares 4 14 2 2" xfId="5483" xr:uid="{00000000-0005-0000-0000-000060150000}"/>
    <cellStyle name="Millares 4 14 2 2 2" xfId="5484" xr:uid="{00000000-0005-0000-0000-000061150000}"/>
    <cellStyle name="Millares 4 14 2 2 3" xfId="5485" xr:uid="{00000000-0005-0000-0000-000062150000}"/>
    <cellStyle name="Millares 4 14 2 2 4" xfId="5486" xr:uid="{00000000-0005-0000-0000-000063150000}"/>
    <cellStyle name="Millares 4 14 2 3" xfId="5487" xr:uid="{00000000-0005-0000-0000-000064150000}"/>
    <cellStyle name="Millares 4 14 2 4" xfId="5488" xr:uid="{00000000-0005-0000-0000-000065150000}"/>
    <cellStyle name="Millares 4 14 2 5" xfId="5489" xr:uid="{00000000-0005-0000-0000-000066150000}"/>
    <cellStyle name="Millares 4 14 3" xfId="5490" xr:uid="{00000000-0005-0000-0000-000067150000}"/>
    <cellStyle name="Millares 4 14 3 2" xfId="5491" xr:uid="{00000000-0005-0000-0000-000068150000}"/>
    <cellStyle name="Millares 4 14 3 3" xfId="5492" xr:uid="{00000000-0005-0000-0000-000069150000}"/>
    <cellStyle name="Millares 4 14 3 4" xfId="5493" xr:uid="{00000000-0005-0000-0000-00006A150000}"/>
    <cellStyle name="Millares 4 14 4" xfId="5494" xr:uid="{00000000-0005-0000-0000-00006B150000}"/>
    <cellStyle name="Millares 4 14 5" xfId="5495" xr:uid="{00000000-0005-0000-0000-00006C150000}"/>
    <cellStyle name="Millares 4 14 6" xfId="5496" xr:uid="{00000000-0005-0000-0000-00006D150000}"/>
    <cellStyle name="Millares 4 15" xfId="5497" xr:uid="{00000000-0005-0000-0000-00006E150000}"/>
    <cellStyle name="Millares 4 15 2" xfId="5498" xr:uid="{00000000-0005-0000-0000-00006F150000}"/>
    <cellStyle name="Millares 4 15 2 2" xfId="5499" xr:uid="{00000000-0005-0000-0000-000070150000}"/>
    <cellStyle name="Millares 4 15 2 2 2" xfId="5500" xr:uid="{00000000-0005-0000-0000-000071150000}"/>
    <cellStyle name="Millares 4 15 2 2 3" xfId="5501" xr:uid="{00000000-0005-0000-0000-000072150000}"/>
    <cellStyle name="Millares 4 15 2 2 4" xfId="5502" xr:uid="{00000000-0005-0000-0000-000073150000}"/>
    <cellStyle name="Millares 4 15 2 3" xfId="5503" xr:uid="{00000000-0005-0000-0000-000074150000}"/>
    <cellStyle name="Millares 4 15 2 4" xfId="5504" xr:uid="{00000000-0005-0000-0000-000075150000}"/>
    <cellStyle name="Millares 4 15 2 5" xfId="5505" xr:uid="{00000000-0005-0000-0000-000076150000}"/>
    <cellStyle name="Millares 4 15 3" xfId="5506" xr:uid="{00000000-0005-0000-0000-000077150000}"/>
    <cellStyle name="Millares 4 15 3 2" xfId="5507" xr:uid="{00000000-0005-0000-0000-000078150000}"/>
    <cellStyle name="Millares 4 15 3 3" xfId="5508" xr:uid="{00000000-0005-0000-0000-000079150000}"/>
    <cellStyle name="Millares 4 15 3 4" xfId="5509" xr:uid="{00000000-0005-0000-0000-00007A150000}"/>
    <cellStyle name="Millares 4 15 4" xfId="5510" xr:uid="{00000000-0005-0000-0000-00007B150000}"/>
    <cellStyle name="Millares 4 15 5" xfId="5511" xr:uid="{00000000-0005-0000-0000-00007C150000}"/>
    <cellStyle name="Millares 4 15 6" xfId="5512" xr:uid="{00000000-0005-0000-0000-00007D150000}"/>
    <cellStyle name="Millares 4 16" xfId="5513" xr:uid="{00000000-0005-0000-0000-00007E150000}"/>
    <cellStyle name="Millares 4 16 2" xfId="5514" xr:uid="{00000000-0005-0000-0000-00007F150000}"/>
    <cellStyle name="Millares 4 16 2 2" xfId="5515" xr:uid="{00000000-0005-0000-0000-000080150000}"/>
    <cellStyle name="Millares 4 16 2 3" xfId="5516" xr:uid="{00000000-0005-0000-0000-000081150000}"/>
    <cellStyle name="Millares 4 16 2 4" xfId="5517" xr:uid="{00000000-0005-0000-0000-000082150000}"/>
    <cellStyle name="Millares 4 16 3" xfId="5518" xr:uid="{00000000-0005-0000-0000-000083150000}"/>
    <cellStyle name="Millares 4 16 4" xfId="5519" xr:uid="{00000000-0005-0000-0000-000084150000}"/>
    <cellStyle name="Millares 4 16 5" xfId="5520" xr:uid="{00000000-0005-0000-0000-000085150000}"/>
    <cellStyle name="Millares 4 17" xfId="5521" xr:uid="{00000000-0005-0000-0000-000086150000}"/>
    <cellStyle name="Millares 4 17 2" xfId="5522" xr:uid="{00000000-0005-0000-0000-000087150000}"/>
    <cellStyle name="Millares 4 17 3" xfId="5523" xr:uid="{00000000-0005-0000-0000-000088150000}"/>
    <cellStyle name="Millares 4 17 4" xfId="5524" xr:uid="{00000000-0005-0000-0000-000089150000}"/>
    <cellStyle name="Millares 4 18" xfId="5525" xr:uid="{00000000-0005-0000-0000-00008A150000}"/>
    <cellStyle name="Millares 4 19" xfId="5526" xr:uid="{00000000-0005-0000-0000-00008B150000}"/>
    <cellStyle name="Millares 4 2" xfId="5527" xr:uid="{00000000-0005-0000-0000-00008C150000}"/>
    <cellStyle name="Millares 4 2 2" xfId="5528" xr:uid="{00000000-0005-0000-0000-00008D150000}"/>
    <cellStyle name="Millares 4 2 2 2" xfId="5529" xr:uid="{00000000-0005-0000-0000-00008E150000}"/>
    <cellStyle name="Millares 4 2 2 2 2" xfId="5530" xr:uid="{00000000-0005-0000-0000-00008F150000}"/>
    <cellStyle name="Millares 4 2 2 2 3" xfId="5531" xr:uid="{00000000-0005-0000-0000-000090150000}"/>
    <cellStyle name="Millares 4 2 2 2 4" xfId="5532" xr:uid="{00000000-0005-0000-0000-000091150000}"/>
    <cellStyle name="Millares 4 2 2 3" xfId="5533" xr:uid="{00000000-0005-0000-0000-000092150000}"/>
    <cellStyle name="Millares 4 2 2 4" xfId="5534" xr:uid="{00000000-0005-0000-0000-000093150000}"/>
    <cellStyle name="Millares 4 2 2 5" xfId="5535" xr:uid="{00000000-0005-0000-0000-000094150000}"/>
    <cellStyle name="Millares 4 2 3" xfId="5536" xr:uid="{00000000-0005-0000-0000-000095150000}"/>
    <cellStyle name="Millares 4 2 3 2" xfId="5537" xr:uid="{00000000-0005-0000-0000-000096150000}"/>
    <cellStyle name="Millares 4 2 3 3" xfId="5538" xr:uid="{00000000-0005-0000-0000-000097150000}"/>
    <cellStyle name="Millares 4 2 3 4" xfId="5539" xr:uid="{00000000-0005-0000-0000-000098150000}"/>
    <cellStyle name="Millares 4 2 4" xfId="5540" xr:uid="{00000000-0005-0000-0000-000099150000}"/>
    <cellStyle name="Millares 4 2 5" xfId="5541" xr:uid="{00000000-0005-0000-0000-00009A150000}"/>
    <cellStyle name="Millares 4 2 6" xfId="5542" xr:uid="{00000000-0005-0000-0000-00009B150000}"/>
    <cellStyle name="Millares 4 20" xfId="5543" xr:uid="{00000000-0005-0000-0000-00009C150000}"/>
    <cellStyle name="Millares 4 3" xfId="5544" xr:uid="{00000000-0005-0000-0000-00009D150000}"/>
    <cellStyle name="Millares 4 3 2" xfId="5545" xr:uid="{00000000-0005-0000-0000-00009E150000}"/>
    <cellStyle name="Millares 4 3 2 2" xfId="5546" xr:uid="{00000000-0005-0000-0000-00009F150000}"/>
    <cellStyle name="Millares 4 3 2 2 2" xfId="5547" xr:uid="{00000000-0005-0000-0000-0000A0150000}"/>
    <cellStyle name="Millares 4 3 2 2 3" xfId="5548" xr:uid="{00000000-0005-0000-0000-0000A1150000}"/>
    <cellStyle name="Millares 4 3 2 2 4" xfId="5549" xr:uid="{00000000-0005-0000-0000-0000A2150000}"/>
    <cellStyle name="Millares 4 3 2 3" xfId="5550" xr:uid="{00000000-0005-0000-0000-0000A3150000}"/>
    <cellStyle name="Millares 4 3 2 4" xfId="5551" xr:uid="{00000000-0005-0000-0000-0000A4150000}"/>
    <cellStyle name="Millares 4 3 2 5" xfId="5552" xr:uid="{00000000-0005-0000-0000-0000A5150000}"/>
    <cellStyle name="Millares 4 3 3" xfId="5553" xr:uid="{00000000-0005-0000-0000-0000A6150000}"/>
    <cellStyle name="Millares 4 3 3 2" xfId="5554" xr:uid="{00000000-0005-0000-0000-0000A7150000}"/>
    <cellStyle name="Millares 4 3 3 3" xfId="5555" xr:uid="{00000000-0005-0000-0000-0000A8150000}"/>
    <cellStyle name="Millares 4 3 3 4" xfId="5556" xr:uid="{00000000-0005-0000-0000-0000A9150000}"/>
    <cellStyle name="Millares 4 3 4" xfId="5557" xr:uid="{00000000-0005-0000-0000-0000AA150000}"/>
    <cellStyle name="Millares 4 3 5" xfId="5558" xr:uid="{00000000-0005-0000-0000-0000AB150000}"/>
    <cellStyle name="Millares 4 3 6" xfId="5559" xr:uid="{00000000-0005-0000-0000-0000AC150000}"/>
    <cellStyle name="Millares 4 4" xfId="5560" xr:uid="{00000000-0005-0000-0000-0000AD150000}"/>
    <cellStyle name="Millares 4 4 2" xfId="5561" xr:uid="{00000000-0005-0000-0000-0000AE150000}"/>
    <cellStyle name="Millares 4 4 2 2" xfId="5562" xr:uid="{00000000-0005-0000-0000-0000AF150000}"/>
    <cellStyle name="Millares 4 4 2 2 2" xfId="5563" xr:uid="{00000000-0005-0000-0000-0000B0150000}"/>
    <cellStyle name="Millares 4 4 2 2 3" xfId="5564" xr:uid="{00000000-0005-0000-0000-0000B1150000}"/>
    <cellStyle name="Millares 4 4 2 2 4" xfId="5565" xr:uid="{00000000-0005-0000-0000-0000B2150000}"/>
    <cellStyle name="Millares 4 4 2 3" xfId="5566" xr:uid="{00000000-0005-0000-0000-0000B3150000}"/>
    <cellStyle name="Millares 4 4 2 4" xfId="5567" xr:uid="{00000000-0005-0000-0000-0000B4150000}"/>
    <cellStyle name="Millares 4 4 2 5" xfId="5568" xr:uid="{00000000-0005-0000-0000-0000B5150000}"/>
    <cellStyle name="Millares 4 4 3" xfId="5569" xr:uid="{00000000-0005-0000-0000-0000B6150000}"/>
    <cellStyle name="Millares 4 4 3 2" xfId="5570" xr:uid="{00000000-0005-0000-0000-0000B7150000}"/>
    <cellStyle name="Millares 4 4 3 3" xfId="5571" xr:uid="{00000000-0005-0000-0000-0000B8150000}"/>
    <cellStyle name="Millares 4 4 3 4" xfId="5572" xr:uid="{00000000-0005-0000-0000-0000B9150000}"/>
    <cellStyle name="Millares 4 4 4" xfId="5573" xr:uid="{00000000-0005-0000-0000-0000BA150000}"/>
    <cellStyle name="Millares 4 4 5" xfId="5574" xr:uid="{00000000-0005-0000-0000-0000BB150000}"/>
    <cellStyle name="Millares 4 4 6" xfId="5575" xr:uid="{00000000-0005-0000-0000-0000BC150000}"/>
    <cellStyle name="Millares 4 5" xfId="5576" xr:uid="{00000000-0005-0000-0000-0000BD150000}"/>
    <cellStyle name="Millares 4 5 2" xfId="5577" xr:uid="{00000000-0005-0000-0000-0000BE150000}"/>
    <cellStyle name="Millares 4 5 2 2" xfId="5578" xr:uid="{00000000-0005-0000-0000-0000BF150000}"/>
    <cellStyle name="Millares 4 5 2 2 2" xfId="5579" xr:uid="{00000000-0005-0000-0000-0000C0150000}"/>
    <cellStyle name="Millares 4 5 2 2 3" xfId="5580" xr:uid="{00000000-0005-0000-0000-0000C1150000}"/>
    <cellStyle name="Millares 4 5 2 2 4" xfId="5581" xr:uid="{00000000-0005-0000-0000-0000C2150000}"/>
    <cellStyle name="Millares 4 5 2 3" xfId="5582" xr:uid="{00000000-0005-0000-0000-0000C3150000}"/>
    <cellStyle name="Millares 4 5 2 4" xfId="5583" xr:uid="{00000000-0005-0000-0000-0000C4150000}"/>
    <cellStyle name="Millares 4 5 2 5" xfId="5584" xr:uid="{00000000-0005-0000-0000-0000C5150000}"/>
    <cellStyle name="Millares 4 5 3" xfId="5585" xr:uid="{00000000-0005-0000-0000-0000C6150000}"/>
    <cellStyle name="Millares 4 5 3 2" xfId="5586" xr:uid="{00000000-0005-0000-0000-0000C7150000}"/>
    <cellStyle name="Millares 4 5 3 3" xfId="5587" xr:uid="{00000000-0005-0000-0000-0000C8150000}"/>
    <cellStyle name="Millares 4 5 3 4" xfId="5588" xr:uid="{00000000-0005-0000-0000-0000C9150000}"/>
    <cellStyle name="Millares 4 5 4" xfId="5589" xr:uid="{00000000-0005-0000-0000-0000CA150000}"/>
    <cellStyle name="Millares 4 5 5" xfId="5590" xr:uid="{00000000-0005-0000-0000-0000CB150000}"/>
    <cellStyle name="Millares 4 5 6" xfId="5591" xr:uid="{00000000-0005-0000-0000-0000CC150000}"/>
    <cellStyle name="Millares 4 6" xfId="5592" xr:uid="{00000000-0005-0000-0000-0000CD150000}"/>
    <cellStyle name="Millares 4 6 2" xfId="5593" xr:uid="{00000000-0005-0000-0000-0000CE150000}"/>
    <cellStyle name="Millares 4 6 2 2" xfId="5594" xr:uid="{00000000-0005-0000-0000-0000CF150000}"/>
    <cellStyle name="Millares 4 6 2 2 2" xfId="5595" xr:uid="{00000000-0005-0000-0000-0000D0150000}"/>
    <cellStyle name="Millares 4 6 2 2 3" xfId="5596" xr:uid="{00000000-0005-0000-0000-0000D1150000}"/>
    <cellStyle name="Millares 4 6 2 2 4" xfId="5597" xr:uid="{00000000-0005-0000-0000-0000D2150000}"/>
    <cellStyle name="Millares 4 6 2 3" xfId="5598" xr:uid="{00000000-0005-0000-0000-0000D3150000}"/>
    <cellStyle name="Millares 4 6 2 4" xfId="5599" xr:uid="{00000000-0005-0000-0000-0000D4150000}"/>
    <cellStyle name="Millares 4 6 2 5" xfId="5600" xr:uid="{00000000-0005-0000-0000-0000D5150000}"/>
    <cellStyle name="Millares 4 6 3" xfId="5601" xr:uid="{00000000-0005-0000-0000-0000D6150000}"/>
    <cellStyle name="Millares 4 6 3 2" xfId="5602" xr:uid="{00000000-0005-0000-0000-0000D7150000}"/>
    <cellStyle name="Millares 4 6 3 3" xfId="5603" xr:uid="{00000000-0005-0000-0000-0000D8150000}"/>
    <cellStyle name="Millares 4 6 3 4" xfId="5604" xr:uid="{00000000-0005-0000-0000-0000D9150000}"/>
    <cellStyle name="Millares 4 6 4" xfId="5605" xr:uid="{00000000-0005-0000-0000-0000DA150000}"/>
    <cellStyle name="Millares 4 6 5" xfId="5606" xr:uid="{00000000-0005-0000-0000-0000DB150000}"/>
    <cellStyle name="Millares 4 6 6" xfId="5607" xr:uid="{00000000-0005-0000-0000-0000DC150000}"/>
    <cellStyle name="Millares 4 7" xfId="5608" xr:uid="{00000000-0005-0000-0000-0000DD150000}"/>
    <cellStyle name="Millares 4 7 2" xfId="5609" xr:uid="{00000000-0005-0000-0000-0000DE150000}"/>
    <cellStyle name="Millares 4 7 2 2" xfId="5610" xr:uid="{00000000-0005-0000-0000-0000DF150000}"/>
    <cellStyle name="Millares 4 7 2 2 2" xfId="5611" xr:uid="{00000000-0005-0000-0000-0000E0150000}"/>
    <cellStyle name="Millares 4 7 2 2 3" xfId="5612" xr:uid="{00000000-0005-0000-0000-0000E1150000}"/>
    <cellStyle name="Millares 4 7 2 2 4" xfId="5613" xr:uid="{00000000-0005-0000-0000-0000E2150000}"/>
    <cellStyle name="Millares 4 7 2 3" xfId="5614" xr:uid="{00000000-0005-0000-0000-0000E3150000}"/>
    <cellStyle name="Millares 4 7 2 4" xfId="5615" xr:uid="{00000000-0005-0000-0000-0000E4150000}"/>
    <cellStyle name="Millares 4 7 2 5" xfId="5616" xr:uid="{00000000-0005-0000-0000-0000E5150000}"/>
    <cellStyle name="Millares 4 7 3" xfId="5617" xr:uid="{00000000-0005-0000-0000-0000E6150000}"/>
    <cellStyle name="Millares 4 7 3 2" xfId="5618" xr:uid="{00000000-0005-0000-0000-0000E7150000}"/>
    <cellStyle name="Millares 4 7 3 3" xfId="5619" xr:uid="{00000000-0005-0000-0000-0000E8150000}"/>
    <cellStyle name="Millares 4 7 3 4" xfId="5620" xr:uid="{00000000-0005-0000-0000-0000E9150000}"/>
    <cellStyle name="Millares 4 7 4" xfId="5621" xr:uid="{00000000-0005-0000-0000-0000EA150000}"/>
    <cellStyle name="Millares 4 7 5" xfId="5622" xr:uid="{00000000-0005-0000-0000-0000EB150000}"/>
    <cellStyle name="Millares 4 7 6" xfId="5623" xr:uid="{00000000-0005-0000-0000-0000EC150000}"/>
    <cellStyle name="Millares 4 8" xfId="5624" xr:uid="{00000000-0005-0000-0000-0000ED150000}"/>
    <cellStyle name="Millares 4 8 2" xfId="5625" xr:uid="{00000000-0005-0000-0000-0000EE150000}"/>
    <cellStyle name="Millares 4 8 2 2" xfId="5626" xr:uid="{00000000-0005-0000-0000-0000EF150000}"/>
    <cellStyle name="Millares 4 8 2 2 2" xfId="5627" xr:uid="{00000000-0005-0000-0000-0000F0150000}"/>
    <cellStyle name="Millares 4 8 2 2 3" xfId="5628" xr:uid="{00000000-0005-0000-0000-0000F1150000}"/>
    <cellStyle name="Millares 4 8 2 2 4" xfId="5629" xr:uid="{00000000-0005-0000-0000-0000F2150000}"/>
    <cellStyle name="Millares 4 8 2 3" xfId="5630" xr:uid="{00000000-0005-0000-0000-0000F3150000}"/>
    <cellStyle name="Millares 4 8 2 4" xfId="5631" xr:uid="{00000000-0005-0000-0000-0000F4150000}"/>
    <cellStyle name="Millares 4 8 2 5" xfId="5632" xr:uid="{00000000-0005-0000-0000-0000F5150000}"/>
    <cellStyle name="Millares 4 8 3" xfId="5633" xr:uid="{00000000-0005-0000-0000-0000F6150000}"/>
    <cellStyle name="Millares 4 8 3 2" xfId="5634" xr:uid="{00000000-0005-0000-0000-0000F7150000}"/>
    <cellStyle name="Millares 4 8 3 3" xfId="5635" xr:uid="{00000000-0005-0000-0000-0000F8150000}"/>
    <cellStyle name="Millares 4 8 3 4" xfId="5636" xr:uid="{00000000-0005-0000-0000-0000F9150000}"/>
    <cellStyle name="Millares 4 8 4" xfId="5637" xr:uid="{00000000-0005-0000-0000-0000FA150000}"/>
    <cellStyle name="Millares 4 8 5" xfId="5638" xr:uid="{00000000-0005-0000-0000-0000FB150000}"/>
    <cellStyle name="Millares 4 8 6" xfId="5639" xr:uid="{00000000-0005-0000-0000-0000FC150000}"/>
    <cellStyle name="Millares 4 9" xfId="5640" xr:uid="{00000000-0005-0000-0000-0000FD150000}"/>
    <cellStyle name="Millares 4 9 2" xfId="5641" xr:uid="{00000000-0005-0000-0000-0000FE150000}"/>
    <cellStyle name="Millares 4 9 2 2" xfId="5642" xr:uid="{00000000-0005-0000-0000-0000FF150000}"/>
    <cellStyle name="Millares 4 9 2 2 2" xfId="5643" xr:uid="{00000000-0005-0000-0000-000000160000}"/>
    <cellStyle name="Millares 4 9 2 2 3" xfId="5644" xr:uid="{00000000-0005-0000-0000-000001160000}"/>
    <cellStyle name="Millares 4 9 2 2 4" xfId="5645" xr:uid="{00000000-0005-0000-0000-000002160000}"/>
    <cellStyle name="Millares 4 9 2 3" xfId="5646" xr:uid="{00000000-0005-0000-0000-000003160000}"/>
    <cellStyle name="Millares 4 9 2 4" xfId="5647" xr:uid="{00000000-0005-0000-0000-000004160000}"/>
    <cellStyle name="Millares 4 9 2 5" xfId="5648" xr:uid="{00000000-0005-0000-0000-000005160000}"/>
    <cellStyle name="Millares 4 9 3" xfId="5649" xr:uid="{00000000-0005-0000-0000-000006160000}"/>
    <cellStyle name="Millares 4 9 3 2" xfId="5650" xr:uid="{00000000-0005-0000-0000-000007160000}"/>
    <cellStyle name="Millares 4 9 3 3" xfId="5651" xr:uid="{00000000-0005-0000-0000-000008160000}"/>
    <cellStyle name="Millares 4 9 3 4" xfId="5652" xr:uid="{00000000-0005-0000-0000-000009160000}"/>
    <cellStyle name="Millares 4 9 4" xfId="5653" xr:uid="{00000000-0005-0000-0000-00000A160000}"/>
    <cellStyle name="Millares 4 9 5" xfId="5654" xr:uid="{00000000-0005-0000-0000-00000B160000}"/>
    <cellStyle name="Millares 4 9 6" xfId="5655" xr:uid="{00000000-0005-0000-0000-00000C160000}"/>
    <cellStyle name="Millares 41" xfId="5656" xr:uid="{00000000-0005-0000-0000-00000D160000}"/>
    <cellStyle name="Millares 41 2" xfId="5657" xr:uid="{00000000-0005-0000-0000-00000E160000}"/>
    <cellStyle name="Millares 41 2 2" xfId="5658" xr:uid="{00000000-0005-0000-0000-00000F160000}"/>
    <cellStyle name="Millares 41 3" xfId="5659" xr:uid="{00000000-0005-0000-0000-000010160000}"/>
    <cellStyle name="Millares 42" xfId="5660" xr:uid="{00000000-0005-0000-0000-000011160000}"/>
    <cellStyle name="Millares 42 2" xfId="5661" xr:uid="{00000000-0005-0000-0000-000012160000}"/>
    <cellStyle name="Millares 42 2 2" xfId="5662" xr:uid="{00000000-0005-0000-0000-000013160000}"/>
    <cellStyle name="Millares 42 3" xfId="5663" xr:uid="{00000000-0005-0000-0000-000014160000}"/>
    <cellStyle name="Millares 43" xfId="5664" xr:uid="{00000000-0005-0000-0000-000015160000}"/>
    <cellStyle name="Millares 43 2" xfId="5665" xr:uid="{00000000-0005-0000-0000-000016160000}"/>
    <cellStyle name="Millares 43 2 2" xfId="5666" xr:uid="{00000000-0005-0000-0000-000017160000}"/>
    <cellStyle name="Millares 43 3" xfId="5667" xr:uid="{00000000-0005-0000-0000-000018160000}"/>
    <cellStyle name="Millares 44" xfId="5668" xr:uid="{00000000-0005-0000-0000-000019160000}"/>
    <cellStyle name="Millares 44 2" xfId="5669" xr:uid="{00000000-0005-0000-0000-00001A160000}"/>
    <cellStyle name="Millares 44 2 2" xfId="5670" xr:uid="{00000000-0005-0000-0000-00001B160000}"/>
    <cellStyle name="Millares 44 3" xfId="5671" xr:uid="{00000000-0005-0000-0000-00001C160000}"/>
    <cellStyle name="Millares 5" xfId="5672" xr:uid="{00000000-0005-0000-0000-00001D160000}"/>
    <cellStyle name="Millares 5 10" xfId="5673" xr:uid="{00000000-0005-0000-0000-00001E160000}"/>
    <cellStyle name="Millares 5 10 2" xfId="5674" xr:uid="{00000000-0005-0000-0000-00001F160000}"/>
    <cellStyle name="Millares 5 11" xfId="5675" xr:uid="{00000000-0005-0000-0000-000020160000}"/>
    <cellStyle name="Millares 5 11 2" xfId="5676" xr:uid="{00000000-0005-0000-0000-000021160000}"/>
    <cellStyle name="Millares 5 12" xfId="5677" xr:uid="{00000000-0005-0000-0000-000022160000}"/>
    <cellStyle name="Millares 5 12 2" xfId="5678" xr:uid="{00000000-0005-0000-0000-000023160000}"/>
    <cellStyle name="Millares 5 13" xfId="5679" xr:uid="{00000000-0005-0000-0000-000024160000}"/>
    <cellStyle name="Millares 5 13 2" xfId="5680" xr:uid="{00000000-0005-0000-0000-000025160000}"/>
    <cellStyle name="Millares 5 14" xfId="5681" xr:uid="{00000000-0005-0000-0000-000026160000}"/>
    <cellStyle name="Millares 5 14 2" xfId="5682" xr:uid="{00000000-0005-0000-0000-000027160000}"/>
    <cellStyle name="Millares 5 15" xfId="5683" xr:uid="{00000000-0005-0000-0000-000028160000}"/>
    <cellStyle name="Millares 5 15 2" xfId="5684" xr:uid="{00000000-0005-0000-0000-000029160000}"/>
    <cellStyle name="Millares 5 16" xfId="5685" xr:uid="{00000000-0005-0000-0000-00002A160000}"/>
    <cellStyle name="Millares 5 2" xfId="5686" xr:uid="{00000000-0005-0000-0000-00002B160000}"/>
    <cellStyle name="Millares 5 2 2" xfId="5687" xr:uid="{00000000-0005-0000-0000-00002C160000}"/>
    <cellStyle name="Millares 5 3" xfId="5688" xr:uid="{00000000-0005-0000-0000-00002D160000}"/>
    <cellStyle name="Millares 5 3 2" xfId="5689" xr:uid="{00000000-0005-0000-0000-00002E160000}"/>
    <cellStyle name="Millares 5 4" xfId="5690" xr:uid="{00000000-0005-0000-0000-00002F160000}"/>
    <cellStyle name="Millares 5 4 2" xfId="5691" xr:uid="{00000000-0005-0000-0000-000030160000}"/>
    <cellStyle name="Millares 5 5" xfId="5692" xr:uid="{00000000-0005-0000-0000-000031160000}"/>
    <cellStyle name="Millares 5 5 2" xfId="5693" xr:uid="{00000000-0005-0000-0000-000032160000}"/>
    <cellStyle name="Millares 5 6" xfId="5694" xr:uid="{00000000-0005-0000-0000-000033160000}"/>
    <cellStyle name="Millares 5 6 2" xfId="5695" xr:uid="{00000000-0005-0000-0000-000034160000}"/>
    <cellStyle name="Millares 5 7" xfId="5696" xr:uid="{00000000-0005-0000-0000-000035160000}"/>
    <cellStyle name="Millares 5 7 2" xfId="5697" xr:uid="{00000000-0005-0000-0000-000036160000}"/>
    <cellStyle name="Millares 5 8" xfId="5698" xr:uid="{00000000-0005-0000-0000-000037160000}"/>
    <cellStyle name="Millares 5 8 2" xfId="5699" xr:uid="{00000000-0005-0000-0000-000038160000}"/>
    <cellStyle name="Millares 5 9" xfId="5700" xr:uid="{00000000-0005-0000-0000-000039160000}"/>
    <cellStyle name="Millares 5 9 2" xfId="5701" xr:uid="{00000000-0005-0000-0000-00003A160000}"/>
    <cellStyle name="Millares 52" xfId="5702" xr:uid="{00000000-0005-0000-0000-00003B160000}"/>
    <cellStyle name="Millares 52 2" xfId="5703" xr:uid="{00000000-0005-0000-0000-00003C160000}"/>
    <cellStyle name="Millares 52 2 2" xfId="5704" xr:uid="{00000000-0005-0000-0000-00003D160000}"/>
    <cellStyle name="Millares 52 3" xfId="5705" xr:uid="{00000000-0005-0000-0000-00003E160000}"/>
    <cellStyle name="Millares 6" xfId="5706" xr:uid="{00000000-0005-0000-0000-00003F160000}"/>
    <cellStyle name="Millares 6 10" xfId="5707" xr:uid="{00000000-0005-0000-0000-000040160000}"/>
    <cellStyle name="Millares 6 10 2" xfId="5708" xr:uid="{00000000-0005-0000-0000-000041160000}"/>
    <cellStyle name="Millares 6 11" xfId="5709" xr:uid="{00000000-0005-0000-0000-000042160000}"/>
    <cellStyle name="Millares 6 11 2" xfId="5710" xr:uid="{00000000-0005-0000-0000-000043160000}"/>
    <cellStyle name="Millares 6 12" xfId="5711" xr:uid="{00000000-0005-0000-0000-000044160000}"/>
    <cellStyle name="Millares 6 12 2" xfId="5712" xr:uid="{00000000-0005-0000-0000-000045160000}"/>
    <cellStyle name="Millares 6 13" xfId="5713" xr:uid="{00000000-0005-0000-0000-000046160000}"/>
    <cellStyle name="Millares 6 13 2" xfId="5714" xr:uid="{00000000-0005-0000-0000-000047160000}"/>
    <cellStyle name="Millares 6 14" xfId="5715" xr:uid="{00000000-0005-0000-0000-000048160000}"/>
    <cellStyle name="Millares 6 14 2" xfId="5716" xr:uid="{00000000-0005-0000-0000-000049160000}"/>
    <cellStyle name="Millares 6 15" xfId="5717" xr:uid="{00000000-0005-0000-0000-00004A160000}"/>
    <cellStyle name="Millares 6 15 2" xfId="5718" xr:uid="{00000000-0005-0000-0000-00004B160000}"/>
    <cellStyle name="Millares 6 16" xfId="5719" xr:uid="{00000000-0005-0000-0000-00004C160000}"/>
    <cellStyle name="Millares 6 2" xfId="5720" xr:uid="{00000000-0005-0000-0000-00004D160000}"/>
    <cellStyle name="Millares 6 2 2" xfId="5721" xr:uid="{00000000-0005-0000-0000-00004E160000}"/>
    <cellStyle name="Millares 6 3" xfId="5722" xr:uid="{00000000-0005-0000-0000-00004F160000}"/>
    <cellStyle name="Millares 6 3 2" xfId="5723" xr:uid="{00000000-0005-0000-0000-000050160000}"/>
    <cellStyle name="Millares 6 4" xfId="5724" xr:uid="{00000000-0005-0000-0000-000051160000}"/>
    <cellStyle name="Millares 6 4 2" xfId="5725" xr:uid="{00000000-0005-0000-0000-000052160000}"/>
    <cellStyle name="Millares 6 5" xfId="5726" xr:uid="{00000000-0005-0000-0000-000053160000}"/>
    <cellStyle name="Millares 6 5 2" xfId="5727" xr:uid="{00000000-0005-0000-0000-000054160000}"/>
    <cellStyle name="Millares 6 6" xfId="5728" xr:uid="{00000000-0005-0000-0000-000055160000}"/>
    <cellStyle name="Millares 6 6 2" xfId="5729" xr:uid="{00000000-0005-0000-0000-000056160000}"/>
    <cellStyle name="Millares 6 7" xfId="5730" xr:uid="{00000000-0005-0000-0000-000057160000}"/>
    <cellStyle name="Millares 6 7 2" xfId="5731" xr:uid="{00000000-0005-0000-0000-000058160000}"/>
    <cellStyle name="Millares 6 8" xfId="5732" xr:uid="{00000000-0005-0000-0000-000059160000}"/>
    <cellStyle name="Millares 6 8 2" xfId="5733" xr:uid="{00000000-0005-0000-0000-00005A160000}"/>
    <cellStyle name="Millares 6 9" xfId="5734" xr:uid="{00000000-0005-0000-0000-00005B160000}"/>
    <cellStyle name="Millares 6 9 2" xfId="5735" xr:uid="{00000000-0005-0000-0000-00005C160000}"/>
    <cellStyle name="Millares 7" xfId="5736" xr:uid="{00000000-0005-0000-0000-00005D160000}"/>
    <cellStyle name="Millares 7 10" xfId="5737" xr:uid="{00000000-0005-0000-0000-00005E160000}"/>
    <cellStyle name="Millares 7 10 2" xfId="5738" xr:uid="{00000000-0005-0000-0000-00005F160000}"/>
    <cellStyle name="Millares 7 11" xfId="5739" xr:uid="{00000000-0005-0000-0000-000060160000}"/>
    <cellStyle name="Millares 7 11 2" xfId="5740" xr:uid="{00000000-0005-0000-0000-000061160000}"/>
    <cellStyle name="Millares 7 12" xfId="5741" xr:uid="{00000000-0005-0000-0000-000062160000}"/>
    <cellStyle name="Millares 7 12 2" xfId="5742" xr:uid="{00000000-0005-0000-0000-000063160000}"/>
    <cellStyle name="Millares 7 13" xfId="5743" xr:uid="{00000000-0005-0000-0000-000064160000}"/>
    <cellStyle name="Millares 7 13 2" xfId="5744" xr:uid="{00000000-0005-0000-0000-000065160000}"/>
    <cellStyle name="Millares 7 14" xfId="5745" xr:uid="{00000000-0005-0000-0000-000066160000}"/>
    <cellStyle name="Millares 7 14 2" xfId="5746" xr:uid="{00000000-0005-0000-0000-000067160000}"/>
    <cellStyle name="Millares 7 15" xfId="5747" xr:uid="{00000000-0005-0000-0000-000068160000}"/>
    <cellStyle name="Millares 7 15 2" xfId="5748" xr:uid="{00000000-0005-0000-0000-000069160000}"/>
    <cellStyle name="Millares 7 16" xfId="5749" xr:uid="{00000000-0005-0000-0000-00006A160000}"/>
    <cellStyle name="Millares 7 2" xfId="5750" xr:uid="{00000000-0005-0000-0000-00006B160000}"/>
    <cellStyle name="Millares 7 2 2" xfId="5751" xr:uid="{00000000-0005-0000-0000-00006C160000}"/>
    <cellStyle name="Millares 7 3" xfId="5752" xr:uid="{00000000-0005-0000-0000-00006D160000}"/>
    <cellStyle name="Millares 7 3 2" xfId="5753" xr:uid="{00000000-0005-0000-0000-00006E160000}"/>
    <cellStyle name="Millares 7 4" xfId="5754" xr:uid="{00000000-0005-0000-0000-00006F160000}"/>
    <cellStyle name="Millares 7 4 2" xfId="5755" xr:uid="{00000000-0005-0000-0000-000070160000}"/>
    <cellStyle name="Millares 7 5" xfId="5756" xr:uid="{00000000-0005-0000-0000-000071160000}"/>
    <cellStyle name="Millares 7 5 2" xfId="5757" xr:uid="{00000000-0005-0000-0000-000072160000}"/>
    <cellStyle name="Millares 7 6" xfId="5758" xr:uid="{00000000-0005-0000-0000-000073160000}"/>
    <cellStyle name="Millares 7 6 2" xfId="5759" xr:uid="{00000000-0005-0000-0000-000074160000}"/>
    <cellStyle name="Millares 7 7" xfId="5760" xr:uid="{00000000-0005-0000-0000-000075160000}"/>
    <cellStyle name="Millares 7 7 2" xfId="5761" xr:uid="{00000000-0005-0000-0000-000076160000}"/>
    <cellStyle name="Millares 7 8" xfId="5762" xr:uid="{00000000-0005-0000-0000-000077160000}"/>
    <cellStyle name="Millares 7 8 2" xfId="5763" xr:uid="{00000000-0005-0000-0000-000078160000}"/>
    <cellStyle name="Millares 7 9" xfId="5764" xr:uid="{00000000-0005-0000-0000-000079160000}"/>
    <cellStyle name="Millares 7 9 2" xfId="5765" xr:uid="{00000000-0005-0000-0000-00007A160000}"/>
    <cellStyle name="Millares 8" xfId="5766" xr:uid="{00000000-0005-0000-0000-00007B160000}"/>
    <cellStyle name="Millares 8 2" xfId="5767" xr:uid="{00000000-0005-0000-0000-00007C160000}"/>
    <cellStyle name="Millares 8 2 2" xfId="5768" xr:uid="{00000000-0005-0000-0000-00007D160000}"/>
    <cellStyle name="Millares 8 2 2 2" xfId="5769" xr:uid="{00000000-0005-0000-0000-00007E160000}"/>
    <cellStyle name="Millares 8 2 2 2 2" xfId="5770" xr:uid="{00000000-0005-0000-0000-00007F160000}"/>
    <cellStyle name="Millares 8 2 2 2 3" xfId="5771" xr:uid="{00000000-0005-0000-0000-000080160000}"/>
    <cellStyle name="Millares 8 2 2 2 4" xfId="5772" xr:uid="{00000000-0005-0000-0000-000081160000}"/>
    <cellStyle name="Millares 8 2 2 3" xfId="5773" xr:uid="{00000000-0005-0000-0000-000082160000}"/>
    <cellStyle name="Millares 8 2 2 4" xfId="5774" xr:uid="{00000000-0005-0000-0000-000083160000}"/>
    <cellStyle name="Millares 8 2 2 5" xfId="5775" xr:uid="{00000000-0005-0000-0000-000084160000}"/>
    <cellStyle name="Millares 8 2 3" xfId="5776" xr:uid="{00000000-0005-0000-0000-000085160000}"/>
    <cellStyle name="Millares 8 2 3 2" xfId="5777" xr:uid="{00000000-0005-0000-0000-000086160000}"/>
    <cellStyle name="Millares 8 2 3 3" xfId="5778" xr:uid="{00000000-0005-0000-0000-000087160000}"/>
    <cellStyle name="Millares 8 2 3 4" xfId="5779" xr:uid="{00000000-0005-0000-0000-000088160000}"/>
    <cellStyle name="Millares 8 2 4" xfId="5780" xr:uid="{00000000-0005-0000-0000-000089160000}"/>
    <cellStyle name="Millares 8 2 5" xfId="5781" xr:uid="{00000000-0005-0000-0000-00008A160000}"/>
    <cellStyle name="Millares 8 2 6" xfId="5782" xr:uid="{00000000-0005-0000-0000-00008B160000}"/>
    <cellStyle name="Millares 8 3" xfId="5783" xr:uid="{00000000-0005-0000-0000-00008C160000}"/>
    <cellStyle name="Millares 8 3 2" xfId="5784" xr:uid="{00000000-0005-0000-0000-00008D160000}"/>
    <cellStyle name="Millares 8 3 2 2" xfId="5785" xr:uid="{00000000-0005-0000-0000-00008E160000}"/>
    <cellStyle name="Millares 8 3 2 2 2" xfId="5786" xr:uid="{00000000-0005-0000-0000-00008F160000}"/>
    <cellStyle name="Millares 8 3 2 3" xfId="5787" xr:uid="{00000000-0005-0000-0000-000090160000}"/>
    <cellStyle name="Millares 8 3 2 4" xfId="5788" xr:uid="{00000000-0005-0000-0000-000091160000}"/>
    <cellStyle name="Millares 8 3 3" xfId="5789" xr:uid="{00000000-0005-0000-0000-000092160000}"/>
    <cellStyle name="Millares 8 3 3 2" xfId="5790" xr:uid="{00000000-0005-0000-0000-000093160000}"/>
    <cellStyle name="Millares 8 3 4" xfId="5791" xr:uid="{00000000-0005-0000-0000-000094160000}"/>
    <cellStyle name="Millares 8 3 4 2" xfId="5792" xr:uid="{00000000-0005-0000-0000-000095160000}"/>
    <cellStyle name="Millares 8 3 5" xfId="5793" xr:uid="{00000000-0005-0000-0000-000096160000}"/>
    <cellStyle name="Millares 8 3 6" xfId="5794" xr:uid="{00000000-0005-0000-0000-000097160000}"/>
    <cellStyle name="Millares 8 3 7" xfId="5795" xr:uid="{00000000-0005-0000-0000-000098160000}"/>
    <cellStyle name="Millares 8 3 7 2" xfId="5796" xr:uid="{00000000-0005-0000-0000-000099160000}"/>
    <cellStyle name="Millares 8 4" xfId="5797" xr:uid="{00000000-0005-0000-0000-00009A160000}"/>
    <cellStyle name="Millares 8 4 2" xfId="5798" xr:uid="{00000000-0005-0000-0000-00009B160000}"/>
    <cellStyle name="Millares 8 4 2 2" xfId="5799" xr:uid="{00000000-0005-0000-0000-00009C160000}"/>
    <cellStyle name="Millares 8 4 3" xfId="5800" xr:uid="{00000000-0005-0000-0000-00009D160000}"/>
    <cellStyle name="Millares 8 4 4" xfId="5801" xr:uid="{00000000-0005-0000-0000-00009E160000}"/>
    <cellStyle name="Millares 8 5" xfId="5802" xr:uid="{00000000-0005-0000-0000-00009F160000}"/>
    <cellStyle name="Millares 8 5 2" xfId="5803" xr:uid="{00000000-0005-0000-0000-0000A0160000}"/>
    <cellStyle name="Millares 8 6" xfId="5804" xr:uid="{00000000-0005-0000-0000-0000A1160000}"/>
    <cellStyle name="Millares 8 6 2" xfId="5805" xr:uid="{00000000-0005-0000-0000-0000A2160000}"/>
    <cellStyle name="Millares 8 7" xfId="5806" xr:uid="{00000000-0005-0000-0000-0000A3160000}"/>
    <cellStyle name="Millares 8 8" xfId="5807" xr:uid="{00000000-0005-0000-0000-0000A4160000}"/>
    <cellStyle name="Millares 8 9" xfId="5808" xr:uid="{00000000-0005-0000-0000-0000A5160000}"/>
    <cellStyle name="Millares 8 9 2" xfId="5809" xr:uid="{00000000-0005-0000-0000-0000A6160000}"/>
    <cellStyle name="Millares 9" xfId="5810" xr:uid="{00000000-0005-0000-0000-0000A7160000}"/>
    <cellStyle name="Millares 9 2" xfId="5811" xr:uid="{00000000-0005-0000-0000-0000A8160000}"/>
    <cellStyle name="Millares 9 2 2" xfId="5812" xr:uid="{00000000-0005-0000-0000-0000A9160000}"/>
    <cellStyle name="Millares 9 2 2 2" xfId="5813" xr:uid="{00000000-0005-0000-0000-0000AA160000}"/>
    <cellStyle name="Millares 9 2 2 2 2" xfId="5814" xr:uid="{00000000-0005-0000-0000-0000AB160000}"/>
    <cellStyle name="Millares 9 2 2 2 3" xfId="5815" xr:uid="{00000000-0005-0000-0000-0000AC160000}"/>
    <cellStyle name="Millares 9 2 2 2 4" xfId="5816" xr:uid="{00000000-0005-0000-0000-0000AD160000}"/>
    <cellStyle name="Millares 9 2 2 3" xfId="5817" xr:uid="{00000000-0005-0000-0000-0000AE160000}"/>
    <cellStyle name="Millares 9 2 2 4" xfId="5818" xr:uid="{00000000-0005-0000-0000-0000AF160000}"/>
    <cellStyle name="Millares 9 2 2 5" xfId="5819" xr:uid="{00000000-0005-0000-0000-0000B0160000}"/>
    <cellStyle name="Millares 9 2 3" xfId="5820" xr:uid="{00000000-0005-0000-0000-0000B1160000}"/>
    <cellStyle name="Millares 9 2 3 2" xfId="5821" xr:uid="{00000000-0005-0000-0000-0000B2160000}"/>
    <cellStyle name="Millares 9 2 3 3" xfId="5822" xr:uid="{00000000-0005-0000-0000-0000B3160000}"/>
    <cellStyle name="Millares 9 2 3 4" xfId="5823" xr:uid="{00000000-0005-0000-0000-0000B4160000}"/>
    <cellStyle name="Millares 9 2 4" xfId="5824" xr:uid="{00000000-0005-0000-0000-0000B5160000}"/>
    <cellStyle name="Millares 9 2 5" xfId="5825" xr:uid="{00000000-0005-0000-0000-0000B6160000}"/>
    <cellStyle name="Millares 9 2 6" xfId="5826" xr:uid="{00000000-0005-0000-0000-0000B7160000}"/>
    <cellStyle name="Millares 9 3" xfId="5827" xr:uid="{00000000-0005-0000-0000-0000B8160000}"/>
    <cellStyle name="Millares 9 4" xfId="5828" xr:uid="{00000000-0005-0000-0000-0000B9160000}"/>
    <cellStyle name="Millares 9 5" xfId="5829" xr:uid="{00000000-0005-0000-0000-0000BA160000}"/>
    <cellStyle name="Millares 9 6" xfId="5830" xr:uid="{00000000-0005-0000-0000-0000BB160000}"/>
    <cellStyle name="Moneda 10" xfId="5831" xr:uid="{00000000-0005-0000-0000-0000BC160000}"/>
    <cellStyle name="Moneda 11" xfId="5832" xr:uid="{00000000-0005-0000-0000-0000BD160000}"/>
    <cellStyle name="Moneda 12" xfId="5833" xr:uid="{00000000-0005-0000-0000-0000BE160000}"/>
    <cellStyle name="Moneda 13" xfId="5834" xr:uid="{00000000-0005-0000-0000-0000BF160000}"/>
    <cellStyle name="Moneda 14" xfId="5835" xr:uid="{00000000-0005-0000-0000-0000C0160000}"/>
    <cellStyle name="Moneda 2" xfId="5836" xr:uid="{00000000-0005-0000-0000-0000C1160000}"/>
    <cellStyle name="Moneda 3" xfId="5837" xr:uid="{00000000-0005-0000-0000-0000C2160000}"/>
    <cellStyle name="Moneda 4" xfId="5838" xr:uid="{00000000-0005-0000-0000-0000C3160000}"/>
    <cellStyle name="Moneda 5" xfId="5839" xr:uid="{00000000-0005-0000-0000-0000C4160000}"/>
    <cellStyle name="Moneda 6" xfId="5840" xr:uid="{00000000-0005-0000-0000-0000C5160000}"/>
    <cellStyle name="Moneda 7" xfId="5841" xr:uid="{00000000-0005-0000-0000-0000C6160000}"/>
    <cellStyle name="Moneda 8" xfId="5842" xr:uid="{00000000-0005-0000-0000-0000C7160000}"/>
    <cellStyle name="Moneda 9" xfId="5843" xr:uid="{00000000-0005-0000-0000-0000C8160000}"/>
    <cellStyle name="Neutral 10" xfId="5844" xr:uid="{00000000-0005-0000-0000-0000C9160000}"/>
    <cellStyle name="Neutral 10 2" xfId="5845" xr:uid="{00000000-0005-0000-0000-0000CA160000}"/>
    <cellStyle name="Neutral 11" xfId="5846" xr:uid="{00000000-0005-0000-0000-0000CB160000}"/>
    <cellStyle name="Neutral 12" xfId="5847" xr:uid="{00000000-0005-0000-0000-0000CC160000}"/>
    <cellStyle name="Neutral 13" xfId="5848" xr:uid="{00000000-0005-0000-0000-0000CD160000}"/>
    <cellStyle name="Neutral 14" xfId="5849" xr:uid="{00000000-0005-0000-0000-0000CE160000}"/>
    <cellStyle name="Neutral 15" xfId="5850" xr:uid="{00000000-0005-0000-0000-0000CF160000}"/>
    <cellStyle name="Neutral 16" xfId="5851" xr:uid="{00000000-0005-0000-0000-0000D0160000}"/>
    <cellStyle name="Neutral 17" xfId="5852" xr:uid="{00000000-0005-0000-0000-0000D1160000}"/>
    <cellStyle name="Neutral 18" xfId="5853" xr:uid="{00000000-0005-0000-0000-0000D2160000}"/>
    <cellStyle name="Neutral 19" xfId="5854" xr:uid="{00000000-0005-0000-0000-0000D3160000}"/>
    <cellStyle name="Neutral 2" xfId="29" xr:uid="{00000000-0005-0000-0000-0000D4160000}"/>
    <cellStyle name="Neutral 2 2" xfId="5856" xr:uid="{00000000-0005-0000-0000-0000D5160000}"/>
    <cellStyle name="Neutral 2 3" xfId="5857" xr:uid="{00000000-0005-0000-0000-0000D6160000}"/>
    <cellStyle name="Neutral 2 4" xfId="5855" xr:uid="{00000000-0005-0000-0000-0000D7160000}"/>
    <cellStyle name="Neutral 20" xfId="5858" xr:uid="{00000000-0005-0000-0000-0000D8160000}"/>
    <cellStyle name="Neutral 21" xfId="5859" xr:uid="{00000000-0005-0000-0000-0000D9160000}"/>
    <cellStyle name="Neutral 3" xfId="5860" xr:uid="{00000000-0005-0000-0000-0000DA160000}"/>
    <cellStyle name="Neutral 4" xfId="5861" xr:uid="{00000000-0005-0000-0000-0000DB160000}"/>
    <cellStyle name="Neutral 5" xfId="5862" xr:uid="{00000000-0005-0000-0000-0000DC160000}"/>
    <cellStyle name="Neutral 6" xfId="5863" xr:uid="{00000000-0005-0000-0000-0000DD160000}"/>
    <cellStyle name="Neutral 7" xfId="5864" xr:uid="{00000000-0005-0000-0000-0000DE160000}"/>
    <cellStyle name="Neutral 8" xfId="5865" xr:uid="{00000000-0005-0000-0000-0000DF160000}"/>
    <cellStyle name="Neutral 9" xfId="5866" xr:uid="{00000000-0005-0000-0000-0000E0160000}"/>
    <cellStyle name="Neutral 9 2" xfId="5867" xr:uid="{00000000-0005-0000-0000-0000E1160000}"/>
    <cellStyle name="Normal" xfId="0" builtinId="0"/>
    <cellStyle name="Normal 10" xfId="5868" xr:uid="{00000000-0005-0000-0000-0000E3160000}"/>
    <cellStyle name="Normal 10 10" xfId="5869" xr:uid="{00000000-0005-0000-0000-0000E4160000}"/>
    <cellStyle name="Normal 10 10 2" xfId="5870" xr:uid="{00000000-0005-0000-0000-0000E5160000}"/>
    <cellStyle name="Normal 10 11" xfId="5871" xr:uid="{00000000-0005-0000-0000-0000E6160000}"/>
    <cellStyle name="Normal 10 12" xfId="5872" xr:uid="{00000000-0005-0000-0000-0000E7160000}"/>
    <cellStyle name="Normal 10 2" xfId="5873" xr:uid="{00000000-0005-0000-0000-0000E8160000}"/>
    <cellStyle name="Normal 10 2 10" xfId="5874" xr:uid="{00000000-0005-0000-0000-0000E9160000}"/>
    <cellStyle name="Normal 10 2 11" xfId="5875" xr:uid="{00000000-0005-0000-0000-0000EA160000}"/>
    <cellStyle name="Normal 10 2 2" xfId="5876" xr:uid="{00000000-0005-0000-0000-0000EB160000}"/>
    <cellStyle name="Normal 10 2 2 2" xfId="5877" xr:uid="{00000000-0005-0000-0000-0000EC160000}"/>
    <cellStyle name="Normal 10 2 2 2 2" xfId="5878" xr:uid="{00000000-0005-0000-0000-0000ED160000}"/>
    <cellStyle name="Normal 10 2 2 2 2 2" xfId="5879" xr:uid="{00000000-0005-0000-0000-0000EE160000}"/>
    <cellStyle name="Normal 10 2 2 2 2 2 2" xfId="5880" xr:uid="{00000000-0005-0000-0000-0000EF160000}"/>
    <cellStyle name="Normal 10 2 2 2 2 2 2 2" xfId="5881" xr:uid="{00000000-0005-0000-0000-0000F0160000}"/>
    <cellStyle name="Normal 10 2 2 2 2 2 2 2 2" xfId="5882" xr:uid="{00000000-0005-0000-0000-0000F1160000}"/>
    <cellStyle name="Normal 10 2 2 2 2 2 2 2 2 2" xfId="5883" xr:uid="{00000000-0005-0000-0000-0000F2160000}"/>
    <cellStyle name="Normal 10 2 2 2 2 2 2 2 2 2 2" xfId="5884" xr:uid="{00000000-0005-0000-0000-0000F3160000}"/>
    <cellStyle name="Normal 10 2 2 2 2 2 2 2 2 3" xfId="5885" xr:uid="{00000000-0005-0000-0000-0000F4160000}"/>
    <cellStyle name="Normal 10 2 2 2 2 2 2 2 3" xfId="5886" xr:uid="{00000000-0005-0000-0000-0000F5160000}"/>
    <cellStyle name="Normal 10 2 2 2 2 2 2 2 3 2" xfId="5887" xr:uid="{00000000-0005-0000-0000-0000F6160000}"/>
    <cellStyle name="Normal 10 2 2 2 2 2 2 2 4" xfId="5888" xr:uid="{00000000-0005-0000-0000-0000F7160000}"/>
    <cellStyle name="Normal 10 2 2 2 2 2 2 3" xfId="5889" xr:uid="{00000000-0005-0000-0000-0000F8160000}"/>
    <cellStyle name="Normal 10 2 2 2 2 2 2 3 2" xfId="5890" xr:uid="{00000000-0005-0000-0000-0000F9160000}"/>
    <cellStyle name="Normal 10 2 2 2 2 2 2 3 2 2" xfId="5891" xr:uid="{00000000-0005-0000-0000-0000FA160000}"/>
    <cellStyle name="Normal 10 2 2 2 2 2 2 3 3" xfId="5892" xr:uid="{00000000-0005-0000-0000-0000FB160000}"/>
    <cellStyle name="Normal 10 2 2 2 2 2 2 4" xfId="5893" xr:uid="{00000000-0005-0000-0000-0000FC160000}"/>
    <cellStyle name="Normal 10 2 2 2 2 2 2 4 2" xfId="5894" xr:uid="{00000000-0005-0000-0000-0000FD160000}"/>
    <cellStyle name="Normal 10 2 2 2 2 2 2 5" xfId="5895" xr:uid="{00000000-0005-0000-0000-0000FE160000}"/>
    <cellStyle name="Normal 10 2 2 2 2 2 3" xfId="5896" xr:uid="{00000000-0005-0000-0000-0000FF160000}"/>
    <cellStyle name="Normal 10 2 2 2 2 2 3 2" xfId="5897" xr:uid="{00000000-0005-0000-0000-000000170000}"/>
    <cellStyle name="Normal 10 2 2 2 2 2 3 2 2" xfId="5898" xr:uid="{00000000-0005-0000-0000-000001170000}"/>
    <cellStyle name="Normal 10 2 2 2 2 2 3 2 2 2" xfId="5899" xr:uid="{00000000-0005-0000-0000-000002170000}"/>
    <cellStyle name="Normal 10 2 2 2 2 2 3 2 3" xfId="5900" xr:uid="{00000000-0005-0000-0000-000003170000}"/>
    <cellStyle name="Normal 10 2 2 2 2 2 3 3" xfId="5901" xr:uid="{00000000-0005-0000-0000-000004170000}"/>
    <cellStyle name="Normal 10 2 2 2 2 2 3 3 2" xfId="5902" xr:uid="{00000000-0005-0000-0000-000005170000}"/>
    <cellStyle name="Normal 10 2 2 2 2 2 3 4" xfId="5903" xr:uid="{00000000-0005-0000-0000-000006170000}"/>
    <cellStyle name="Normal 10 2 2 2 2 2 4" xfId="5904" xr:uid="{00000000-0005-0000-0000-000007170000}"/>
    <cellStyle name="Normal 10 2 2 2 2 2 4 2" xfId="5905" xr:uid="{00000000-0005-0000-0000-000008170000}"/>
    <cellStyle name="Normal 10 2 2 2 2 2 4 2 2" xfId="5906" xr:uid="{00000000-0005-0000-0000-000009170000}"/>
    <cellStyle name="Normal 10 2 2 2 2 2 4 3" xfId="5907" xr:uid="{00000000-0005-0000-0000-00000A170000}"/>
    <cellStyle name="Normal 10 2 2 2 2 2 5" xfId="5908" xr:uid="{00000000-0005-0000-0000-00000B170000}"/>
    <cellStyle name="Normal 10 2 2 2 2 2 5 2" xfId="5909" xr:uid="{00000000-0005-0000-0000-00000C170000}"/>
    <cellStyle name="Normal 10 2 2 2 2 2 6" xfId="5910" xr:uid="{00000000-0005-0000-0000-00000D170000}"/>
    <cellStyle name="Normal 10 2 2 2 2 3" xfId="5911" xr:uid="{00000000-0005-0000-0000-00000E170000}"/>
    <cellStyle name="Normal 10 2 2 2 2 3 2" xfId="5912" xr:uid="{00000000-0005-0000-0000-00000F170000}"/>
    <cellStyle name="Normal 10 2 2 2 2 3 2 2" xfId="5913" xr:uid="{00000000-0005-0000-0000-000010170000}"/>
    <cellStyle name="Normal 10 2 2 2 2 3 2 2 2" xfId="5914" xr:uid="{00000000-0005-0000-0000-000011170000}"/>
    <cellStyle name="Normal 10 2 2 2 2 3 2 2 2 2" xfId="5915" xr:uid="{00000000-0005-0000-0000-000012170000}"/>
    <cellStyle name="Normal 10 2 2 2 2 3 2 2 3" xfId="5916" xr:uid="{00000000-0005-0000-0000-000013170000}"/>
    <cellStyle name="Normal 10 2 2 2 2 3 2 3" xfId="5917" xr:uid="{00000000-0005-0000-0000-000014170000}"/>
    <cellStyle name="Normal 10 2 2 2 2 3 2 3 2" xfId="5918" xr:uid="{00000000-0005-0000-0000-000015170000}"/>
    <cellStyle name="Normal 10 2 2 2 2 3 2 4" xfId="5919" xr:uid="{00000000-0005-0000-0000-000016170000}"/>
    <cellStyle name="Normal 10 2 2 2 2 3 3" xfId="5920" xr:uid="{00000000-0005-0000-0000-000017170000}"/>
    <cellStyle name="Normal 10 2 2 2 2 3 3 2" xfId="5921" xr:uid="{00000000-0005-0000-0000-000018170000}"/>
    <cellStyle name="Normal 10 2 2 2 2 3 3 2 2" xfId="5922" xr:uid="{00000000-0005-0000-0000-000019170000}"/>
    <cellStyle name="Normal 10 2 2 2 2 3 3 3" xfId="5923" xr:uid="{00000000-0005-0000-0000-00001A170000}"/>
    <cellStyle name="Normal 10 2 2 2 2 3 4" xfId="5924" xr:uid="{00000000-0005-0000-0000-00001B170000}"/>
    <cellStyle name="Normal 10 2 2 2 2 3 4 2" xfId="5925" xr:uid="{00000000-0005-0000-0000-00001C170000}"/>
    <cellStyle name="Normal 10 2 2 2 2 3 5" xfId="5926" xr:uid="{00000000-0005-0000-0000-00001D170000}"/>
    <cellStyle name="Normal 10 2 2 2 2 4" xfId="5927" xr:uid="{00000000-0005-0000-0000-00001E170000}"/>
    <cellStyle name="Normal 10 2 2 2 2 4 2" xfId="5928" xr:uid="{00000000-0005-0000-0000-00001F170000}"/>
    <cellStyle name="Normal 10 2 2 2 2 4 2 2" xfId="5929" xr:uid="{00000000-0005-0000-0000-000020170000}"/>
    <cellStyle name="Normal 10 2 2 2 2 4 2 2 2" xfId="5930" xr:uid="{00000000-0005-0000-0000-000021170000}"/>
    <cellStyle name="Normal 10 2 2 2 2 4 2 3" xfId="5931" xr:uid="{00000000-0005-0000-0000-000022170000}"/>
    <cellStyle name="Normal 10 2 2 2 2 4 3" xfId="5932" xr:uid="{00000000-0005-0000-0000-000023170000}"/>
    <cellStyle name="Normal 10 2 2 2 2 4 3 2" xfId="5933" xr:uid="{00000000-0005-0000-0000-000024170000}"/>
    <cellStyle name="Normal 10 2 2 2 2 4 4" xfId="5934" xr:uid="{00000000-0005-0000-0000-000025170000}"/>
    <cellStyle name="Normal 10 2 2 2 2 5" xfId="5935" xr:uid="{00000000-0005-0000-0000-000026170000}"/>
    <cellStyle name="Normal 10 2 2 2 2 5 2" xfId="5936" xr:uid="{00000000-0005-0000-0000-000027170000}"/>
    <cellStyle name="Normal 10 2 2 2 2 5 2 2" xfId="5937" xr:uid="{00000000-0005-0000-0000-000028170000}"/>
    <cellStyle name="Normal 10 2 2 2 2 5 3" xfId="5938" xr:uid="{00000000-0005-0000-0000-000029170000}"/>
    <cellStyle name="Normal 10 2 2 2 2 6" xfId="5939" xr:uid="{00000000-0005-0000-0000-00002A170000}"/>
    <cellStyle name="Normal 10 2 2 2 2 6 2" xfId="5940" xr:uid="{00000000-0005-0000-0000-00002B170000}"/>
    <cellStyle name="Normal 10 2 2 2 2 7" xfId="5941" xr:uid="{00000000-0005-0000-0000-00002C170000}"/>
    <cellStyle name="Normal 10 2 2 2 3" xfId="5942" xr:uid="{00000000-0005-0000-0000-00002D170000}"/>
    <cellStyle name="Normal 10 2 2 2 3 2" xfId="5943" xr:uid="{00000000-0005-0000-0000-00002E170000}"/>
    <cellStyle name="Normal 10 2 2 2 3 2 2" xfId="5944" xr:uid="{00000000-0005-0000-0000-00002F170000}"/>
    <cellStyle name="Normal 10 2 2 2 3 2 2 2" xfId="5945" xr:uid="{00000000-0005-0000-0000-000030170000}"/>
    <cellStyle name="Normal 10 2 2 2 3 2 2 2 2" xfId="5946" xr:uid="{00000000-0005-0000-0000-000031170000}"/>
    <cellStyle name="Normal 10 2 2 2 3 2 2 2 2 2" xfId="5947" xr:uid="{00000000-0005-0000-0000-000032170000}"/>
    <cellStyle name="Normal 10 2 2 2 3 2 2 2 3" xfId="5948" xr:uid="{00000000-0005-0000-0000-000033170000}"/>
    <cellStyle name="Normal 10 2 2 2 3 2 2 3" xfId="5949" xr:uid="{00000000-0005-0000-0000-000034170000}"/>
    <cellStyle name="Normal 10 2 2 2 3 2 2 3 2" xfId="5950" xr:uid="{00000000-0005-0000-0000-000035170000}"/>
    <cellStyle name="Normal 10 2 2 2 3 2 2 4" xfId="5951" xr:uid="{00000000-0005-0000-0000-000036170000}"/>
    <cellStyle name="Normal 10 2 2 2 3 2 3" xfId="5952" xr:uid="{00000000-0005-0000-0000-000037170000}"/>
    <cellStyle name="Normal 10 2 2 2 3 2 3 2" xfId="5953" xr:uid="{00000000-0005-0000-0000-000038170000}"/>
    <cellStyle name="Normal 10 2 2 2 3 2 3 2 2" xfId="5954" xr:uid="{00000000-0005-0000-0000-000039170000}"/>
    <cellStyle name="Normal 10 2 2 2 3 2 3 3" xfId="5955" xr:uid="{00000000-0005-0000-0000-00003A170000}"/>
    <cellStyle name="Normal 10 2 2 2 3 2 4" xfId="5956" xr:uid="{00000000-0005-0000-0000-00003B170000}"/>
    <cellStyle name="Normal 10 2 2 2 3 2 4 2" xfId="5957" xr:uid="{00000000-0005-0000-0000-00003C170000}"/>
    <cellStyle name="Normal 10 2 2 2 3 2 5" xfId="5958" xr:uid="{00000000-0005-0000-0000-00003D170000}"/>
    <cellStyle name="Normal 10 2 2 2 3 3" xfId="5959" xr:uid="{00000000-0005-0000-0000-00003E170000}"/>
    <cellStyle name="Normal 10 2 2 2 3 3 2" xfId="5960" xr:uid="{00000000-0005-0000-0000-00003F170000}"/>
    <cellStyle name="Normal 10 2 2 2 3 3 2 2" xfId="5961" xr:uid="{00000000-0005-0000-0000-000040170000}"/>
    <cellStyle name="Normal 10 2 2 2 3 3 2 2 2" xfId="5962" xr:uid="{00000000-0005-0000-0000-000041170000}"/>
    <cellStyle name="Normal 10 2 2 2 3 3 2 3" xfId="5963" xr:uid="{00000000-0005-0000-0000-000042170000}"/>
    <cellStyle name="Normal 10 2 2 2 3 3 3" xfId="5964" xr:uid="{00000000-0005-0000-0000-000043170000}"/>
    <cellStyle name="Normal 10 2 2 2 3 3 3 2" xfId="5965" xr:uid="{00000000-0005-0000-0000-000044170000}"/>
    <cellStyle name="Normal 10 2 2 2 3 3 4" xfId="5966" xr:uid="{00000000-0005-0000-0000-000045170000}"/>
    <cellStyle name="Normal 10 2 2 2 3 4" xfId="5967" xr:uid="{00000000-0005-0000-0000-000046170000}"/>
    <cellStyle name="Normal 10 2 2 2 3 4 2" xfId="5968" xr:uid="{00000000-0005-0000-0000-000047170000}"/>
    <cellStyle name="Normal 10 2 2 2 3 4 2 2" xfId="5969" xr:uid="{00000000-0005-0000-0000-000048170000}"/>
    <cellStyle name="Normal 10 2 2 2 3 4 3" xfId="5970" xr:uid="{00000000-0005-0000-0000-000049170000}"/>
    <cellStyle name="Normal 10 2 2 2 3 5" xfId="5971" xr:uid="{00000000-0005-0000-0000-00004A170000}"/>
    <cellStyle name="Normal 10 2 2 2 3 5 2" xfId="5972" xr:uid="{00000000-0005-0000-0000-00004B170000}"/>
    <cellStyle name="Normal 10 2 2 2 3 6" xfId="5973" xr:uid="{00000000-0005-0000-0000-00004C170000}"/>
    <cellStyle name="Normal 10 2 2 2 4" xfId="5974" xr:uid="{00000000-0005-0000-0000-00004D170000}"/>
    <cellStyle name="Normal 10 2 2 2 4 2" xfId="5975" xr:uid="{00000000-0005-0000-0000-00004E170000}"/>
    <cellStyle name="Normal 10 2 2 2 4 2 2" xfId="5976" xr:uid="{00000000-0005-0000-0000-00004F170000}"/>
    <cellStyle name="Normal 10 2 2 2 4 2 2 2" xfId="5977" xr:uid="{00000000-0005-0000-0000-000050170000}"/>
    <cellStyle name="Normal 10 2 2 2 4 2 2 2 2" xfId="5978" xr:uid="{00000000-0005-0000-0000-000051170000}"/>
    <cellStyle name="Normal 10 2 2 2 4 2 2 3" xfId="5979" xr:uid="{00000000-0005-0000-0000-000052170000}"/>
    <cellStyle name="Normal 10 2 2 2 4 2 3" xfId="5980" xr:uid="{00000000-0005-0000-0000-000053170000}"/>
    <cellStyle name="Normal 10 2 2 2 4 2 3 2" xfId="5981" xr:uid="{00000000-0005-0000-0000-000054170000}"/>
    <cellStyle name="Normal 10 2 2 2 4 2 4" xfId="5982" xr:uid="{00000000-0005-0000-0000-000055170000}"/>
    <cellStyle name="Normal 10 2 2 2 4 3" xfId="5983" xr:uid="{00000000-0005-0000-0000-000056170000}"/>
    <cellStyle name="Normal 10 2 2 2 4 3 2" xfId="5984" xr:uid="{00000000-0005-0000-0000-000057170000}"/>
    <cellStyle name="Normal 10 2 2 2 4 3 2 2" xfId="5985" xr:uid="{00000000-0005-0000-0000-000058170000}"/>
    <cellStyle name="Normal 10 2 2 2 4 3 3" xfId="5986" xr:uid="{00000000-0005-0000-0000-000059170000}"/>
    <cellStyle name="Normal 10 2 2 2 4 4" xfId="5987" xr:uid="{00000000-0005-0000-0000-00005A170000}"/>
    <cellStyle name="Normal 10 2 2 2 4 4 2" xfId="5988" xr:uid="{00000000-0005-0000-0000-00005B170000}"/>
    <cellStyle name="Normal 10 2 2 2 4 5" xfId="5989" xr:uid="{00000000-0005-0000-0000-00005C170000}"/>
    <cellStyle name="Normal 10 2 2 2 5" xfId="5990" xr:uid="{00000000-0005-0000-0000-00005D170000}"/>
    <cellStyle name="Normal 10 2 2 2 5 2" xfId="5991" xr:uid="{00000000-0005-0000-0000-00005E170000}"/>
    <cellStyle name="Normal 10 2 2 2 5 2 2" xfId="5992" xr:uid="{00000000-0005-0000-0000-00005F170000}"/>
    <cellStyle name="Normal 10 2 2 2 5 2 2 2" xfId="5993" xr:uid="{00000000-0005-0000-0000-000060170000}"/>
    <cellStyle name="Normal 10 2 2 2 5 2 3" xfId="5994" xr:uid="{00000000-0005-0000-0000-000061170000}"/>
    <cellStyle name="Normal 10 2 2 2 5 3" xfId="5995" xr:uid="{00000000-0005-0000-0000-000062170000}"/>
    <cellStyle name="Normal 10 2 2 2 5 3 2" xfId="5996" xr:uid="{00000000-0005-0000-0000-000063170000}"/>
    <cellStyle name="Normal 10 2 2 2 5 4" xfId="5997" xr:uid="{00000000-0005-0000-0000-000064170000}"/>
    <cellStyle name="Normal 10 2 2 2 6" xfId="5998" xr:uid="{00000000-0005-0000-0000-000065170000}"/>
    <cellStyle name="Normal 10 2 2 2 6 2" xfId="5999" xr:uid="{00000000-0005-0000-0000-000066170000}"/>
    <cellStyle name="Normal 10 2 2 2 6 2 2" xfId="6000" xr:uid="{00000000-0005-0000-0000-000067170000}"/>
    <cellStyle name="Normal 10 2 2 2 6 3" xfId="6001" xr:uid="{00000000-0005-0000-0000-000068170000}"/>
    <cellStyle name="Normal 10 2 2 2 7" xfId="6002" xr:uid="{00000000-0005-0000-0000-000069170000}"/>
    <cellStyle name="Normal 10 2 2 2 7 2" xfId="6003" xr:uid="{00000000-0005-0000-0000-00006A170000}"/>
    <cellStyle name="Normal 10 2 2 2 8" xfId="6004" xr:uid="{00000000-0005-0000-0000-00006B170000}"/>
    <cellStyle name="Normal 10 2 2 3" xfId="6005" xr:uid="{00000000-0005-0000-0000-00006C170000}"/>
    <cellStyle name="Normal 10 2 2 3 2" xfId="6006" xr:uid="{00000000-0005-0000-0000-00006D170000}"/>
    <cellStyle name="Normal 10 2 2 3 2 2" xfId="6007" xr:uid="{00000000-0005-0000-0000-00006E170000}"/>
    <cellStyle name="Normal 10 2 2 3 2 2 2" xfId="6008" xr:uid="{00000000-0005-0000-0000-00006F170000}"/>
    <cellStyle name="Normal 10 2 2 3 2 2 2 2" xfId="6009" xr:uid="{00000000-0005-0000-0000-000070170000}"/>
    <cellStyle name="Normal 10 2 2 3 2 2 2 2 2" xfId="6010" xr:uid="{00000000-0005-0000-0000-000071170000}"/>
    <cellStyle name="Normal 10 2 2 3 2 2 2 2 2 2" xfId="6011" xr:uid="{00000000-0005-0000-0000-000072170000}"/>
    <cellStyle name="Normal 10 2 2 3 2 2 2 2 3" xfId="6012" xr:uid="{00000000-0005-0000-0000-000073170000}"/>
    <cellStyle name="Normal 10 2 2 3 2 2 2 3" xfId="6013" xr:uid="{00000000-0005-0000-0000-000074170000}"/>
    <cellStyle name="Normal 10 2 2 3 2 2 2 3 2" xfId="6014" xr:uid="{00000000-0005-0000-0000-000075170000}"/>
    <cellStyle name="Normal 10 2 2 3 2 2 2 4" xfId="6015" xr:uid="{00000000-0005-0000-0000-000076170000}"/>
    <cellStyle name="Normal 10 2 2 3 2 2 3" xfId="6016" xr:uid="{00000000-0005-0000-0000-000077170000}"/>
    <cellStyle name="Normal 10 2 2 3 2 2 3 2" xfId="6017" xr:uid="{00000000-0005-0000-0000-000078170000}"/>
    <cellStyle name="Normal 10 2 2 3 2 2 3 2 2" xfId="6018" xr:uid="{00000000-0005-0000-0000-000079170000}"/>
    <cellStyle name="Normal 10 2 2 3 2 2 3 3" xfId="6019" xr:uid="{00000000-0005-0000-0000-00007A170000}"/>
    <cellStyle name="Normal 10 2 2 3 2 2 4" xfId="6020" xr:uid="{00000000-0005-0000-0000-00007B170000}"/>
    <cellStyle name="Normal 10 2 2 3 2 2 4 2" xfId="6021" xr:uid="{00000000-0005-0000-0000-00007C170000}"/>
    <cellStyle name="Normal 10 2 2 3 2 2 5" xfId="6022" xr:uid="{00000000-0005-0000-0000-00007D170000}"/>
    <cellStyle name="Normal 10 2 2 3 2 3" xfId="6023" xr:uid="{00000000-0005-0000-0000-00007E170000}"/>
    <cellStyle name="Normal 10 2 2 3 2 3 2" xfId="6024" xr:uid="{00000000-0005-0000-0000-00007F170000}"/>
    <cellStyle name="Normal 10 2 2 3 2 3 2 2" xfId="6025" xr:uid="{00000000-0005-0000-0000-000080170000}"/>
    <cellStyle name="Normal 10 2 2 3 2 3 2 2 2" xfId="6026" xr:uid="{00000000-0005-0000-0000-000081170000}"/>
    <cellStyle name="Normal 10 2 2 3 2 3 2 3" xfId="6027" xr:uid="{00000000-0005-0000-0000-000082170000}"/>
    <cellStyle name="Normal 10 2 2 3 2 3 3" xfId="6028" xr:uid="{00000000-0005-0000-0000-000083170000}"/>
    <cellStyle name="Normal 10 2 2 3 2 3 3 2" xfId="6029" xr:uid="{00000000-0005-0000-0000-000084170000}"/>
    <cellStyle name="Normal 10 2 2 3 2 3 4" xfId="6030" xr:uid="{00000000-0005-0000-0000-000085170000}"/>
    <cellStyle name="Normal 10 2 2 3 2 4" xfId="6031" xr:uid="{00000000-0005-0000-0000-000086170000}"/>
    <cellStyle name="Normal 10 2 2 3 2 4 2" xfId="6032" xr:uid="{00000000-0005-0000-0000-000087170000}"/>
    <cellStyle name="Normal 10 2 2 3 2 4 2 2" xfId="6033" xr:uid="{00000000-0005-0000-0000-000088170000}"/>
    <cellStyle name="Normal 10 2 2 3 2 4 3" xfId="6034" xr:uid="{00000000-0005-0000-0000-000089170000}"/>
    <cellStyle name="Normal 10 2 2 3 2 5" xfId="6035" xr:uid="{00000000-0005-0000-0000-00008A170000}"/>
    <cellStyle name="Normal 10 2 2 3 2 5 2" xfId="6036" xr:uid="{00000000-0005-0000-0000-00008B170000}"/>
    <cellStyle name="Normal 10 2 2 3 2 6" xfId="6037" xr:uid="{00000000-0005-0000-0000-00008C170000}"/>
    <cellStyle name="Normal 10 2 2 3 3" xfId="6038" xr:uid="{00000000-0005-0000-0000-00008D170000}"/>
    <cellStyle name="Normal 10 2 2 3 3 2" xfId="6039" xr:uid="{00000000-0005-0000-0000-00008E170000}"/>
    <cellStyle name="Normal 10 2 2 3 3 2 2" xfId="6040" xr:uid="{00000000-0005-0000-0000-00008F170000}"/>
    <cellStyle name="Normal 10 2 2 3 3 2 2 2" xfId="6041" xr:uid="{00000000-0005-0000-0000-000090170000}"/>
    <cellStyle name="Normal 10 2 2 3 3 2 2 2 2" xfId="6042" xr:uid="{00000000-0005-0000-0000-000091170000}"/>
    <cellStyle name="Normal 10 2 2 3 3 2 2 3" xfId="6043" xr:uid="{00000000-0005-0000-0000-000092170000}"/>
    <cellStyle name="Normal 10 2 2 3 3 2 3" xfId="6044" xr:uid="{00000000-0005-0000-0000-000093170000}"/>
    <cellStyle name="Normal 10 2 2 3 3 2 3 2" xfId="6045" xr:uid="{00000000-0005-0000-0000-000094170000}"/>
    <cellStyle name="Normal 10 2 2 3 3 2 4" xfId="6046" xr:uid="{00000000-0005-0000-0000-000095170000}"/>
    <cellStyle name="Normal 10 2 2 3 3 3" xfId="6047" xr:uid="{00000000-0005-0000-0000-000096170000}"/>
    <cellStyle name="Normal 10 2 2 3 3 3 2" xfId="6048" xr:uid="{00000000-0005-0000-0000-000097170000}"/>
    <cellStyle name="Normal 10 2 2 3 3 3 2 2" xfId="6049" xr:uid="{00000000-0005-0000-0000-000098170000}"/>
    <cellStyle name="Normal 10 2 2 3 3 3 3" xfId="6050" xr:uid="{00000000-0005-0000-0000-000099170000}"/>
    <cellStyle name="Normal 10 2 2 3 3 4" xfId="6051" xr:uid="{00000000-0005-0000-0000-00009A170000}"/>
    <cellStyle name="Normal 10 2 2 3 3 4 2" xfId="6052" xr:uid="{00000000-0005-0000-0000-00009B170000}"/>
    <cellStyle name="Normal 10 2 2 3 3 5" xfId="6053" xr:uid="{00000000-0005-0000-0000-00009C170000}"/>
    <cellStyle name="Normal 10 2 2 3 4" xfId="6054" xr:uid="{00000000-0005-0000-0000-00009D170000}"/>
    <cellStyle name="Normal 10 2 2 3 4 2" xfId="6055" xr:uid="{00000000-0005-0000-0000-00009E170000}"/>
    <cellStyle name="Normal 10 2 2 3 4 2 2" xfId="6056" xr:uid="{00000000-0005-0000-0000-00009F170000}"/>
    <cellStyle name="Normal 10 2 2 3 4 2 2 2" xfId="6057" xr:uid="{00000000-0005-0000-0000-0000A0170000}"/>
    <cellStyle name="Normal 10 2 2 3 4 2 3" xfId="6058" xr:uid="{00000000-0005-0000-0000-0000A1170000}"/>
    <cellStyle name="Normal 10 2 2 3 4 3" xfId="6059" xr:uid="{00000000-0005-0000-0000-0000A2170000}"/>
    <cellStyle name="Normal 10 2 2 3 4 3 2" xfId="6060" xr:uid="{00000000-0005-0000-0000-0000A3170000}"/>
    <cellStyle name="Normal 10 2 2 3 4 4" xfId="6061" xr:uid="{00000000-0005-0000-0000-0000A4170000}"/>
    <cellStyle name="Normal 10 2 2 3 5" xfId="6062" xr:uid="{00000000-0005-0000-0000-0000A5170000}"/>
    <cellStyle name="Normal 10 2 2 3 5 2" xfId="6063" xr:uid="{00000000-0005-0000-0000-0000A6170000}"/>
    <cellStyle name="Normal 10 2 2 3 5 2 2" xfId="6064" xr:uid="{00000000-0005-0000-0000-0000A7170000}"/>
    <cellStyle name="Normal 10 2 2 3 5 3" xfId="6065" xr:uid="{00000000-0005-0000-0000-0000A8170000}"/>
    <cellStyle name="Normal 10 2 2 3 6" xfId="6066" xr:uid="{00000000-0005-0000-0000-0000A9170000}"/>
    <cellStyle name="Normal 10 2 2 3 6 2" xfId="6067" xr:uid="{00000000-0005-0000-0000-0000AA170000}"/>
    <cellStyle name="Normal 10 2 2 3 7" xfId="6068" xr:uid="{00000000-0005-0000-0000-0000AB170000}"/>
    <cellStyle name="Normal 10 2 2 4" xfId="6069" xr:uid="{00000000-0005-0000-0000-0000AC170000}"/>
    <cellStyle name="Normal 10 2 2 4 2" xfId="6070" xr:uid="{00000000-0005-0000-0000-0000AD170000}"/>
    <cellStyle name="Normal 10 2 2 4 2 2" xfId="6071" xr:uid="{00000000-0005-0000-0000-0000AE170000}"/>
    <cellStyle name="Normal 10 2 2 4 2 2 2" xfId="6072" xr:uid="{00000000-0005-0000-0000-0000AF170000}"/>
    <cellStyle name="Normal 10 2 2 4 2 2 2 2" xfId="6073" xr:uid="{00000000-0005-0000-0000-0000B0170000}"/>
    <cellStyle name="Normal 10 2 2 4 2 2 2 2 2" xfId="6074" xr:uid="{00000000-0005-0000-0000-0000B1170000}"/>
    <cellStyle name="Normal 10 2 2 4 2 2 2 3" xfId="6075" xr:uid="{00000000-0005-0000-0000-0000B2170000}"/>
    <cellStyle name="Normal 10 2 2 4 2 2 3" xfId="6076" xr:uid="{00000000-0005-0000-0000-0000B3170000}"/>
    <cellStyle name="Normal 10 2 2 4 2 2 3 2" xfId="6077" xr:uid="{00000000-0005-0000-0000-0000B4170000}"/>
    <cellStyle name="Normal 10 2 2 4 2 2 4" xfId="6078" xr:uid="{00000000-0005-0000-0000-0000B5170000}"/>
    <cellStyle name="Normal 10 2 2 4 2 3" xfId="6079" xr:uid="{00000000-0005-0000-0000-0000B6170000}"/>
    <cellStyle name="Normal 10 2 2 4 2 3 2" xfId="6080" xr:uid="{00000000-0005-0000-0000-0000B7170000}"/>
    <cellStyle name="Normal 10 2 2 4 2 3 2 2" xfId="6081" xr:uid="{00000000-0005-0000-0000-0000B8170000}"/>
    <cellStyle name="Normal 10 2 2 4 2 3 3" xfId="6082" xr:uid="{00000000-0005-0000-0000-0000B9170000}"/>
    <cellStyle name="Normal 10 2 2 4 2 4" xfId="6083" xr:uid="{00000000-0005-0000-0000-0000BA170000}"/>
    <cellStyle name="Normal 10 2 2 4 2 4 2" xfId="6084" xr:uid="{00000000-0005-0000-0000-0000BB170000}"/>
    <cellStyle name="Normal 10 2 2 4 2 5" xfId="6085" xr:uid="{00000000-0005-0000-0000-0000BC170000}"/>
    <cellStyle name="Normal 10 2 2 4 3" xfId="6086" xr:uid="{00000000-0005-0000-0000-0000BD170000}"/>
    <cellStyle name="Normal 10 2 2 4 3 2" xfId="6087" xr:uid="{00000000-0005-0000-0000-0000BE170000}"/>
    <cellStyle name="Normal 10 2 2 4 3 2 2" xfId="6088" xr:uid="{00000000-0005-0000-0000-0000BF170000}"/>
    <cellStyle name="Normal 10 2 2 4 3 2 2 2" xfId="6089" xr:uid="{00000000-0005-0000-0000-0000C0170000}"/>
    <cellStyle name="Normal 10 2 2 4 3 2 3" xfId="6090" xr:uid="{00000000-0005-0000-0000-0000C1170000}"/>
    <cellStyle name="Normal 10 2 2 4 3 3" xfId="6091" xr:uid="{00000000-0005-0000-0000-0000C2170000}"/>
    <cellStyle name="Normal 10 2 2 4 3 3 2" xfId="6092" xr:uid="{00000000-0005-0000-0000-0000C3170000}"/>
    <cellStyle name="Normal 10 2 2 4 3 4" xfId="6093" xr:uid="{00000000-0005-0000-0000-0000C4170000}"/>
    <cellStyle name="Normal 10 2 2 4 4" xfId="6094" xr:uid="{00000000-0005-0000-0000-0000C5170000}"/>
    <cellStyle name="Normal 10 2 2 4 4 2" xfId="6095" xr:uid="{00000000-0005-0000-0000-0000C6170000}"/>
    <cellStyle name="Normal 10 2 2 4 4 2 2" xfId="6096" xr:uid="{00000000-0005-0000-0000-0000C7170000}"/>
    <cellStyle name="Normal 10 2 2 4 4 3" xfId="6097" xr:uid="{00000000-0005-0000-0000-0000C8170000}"/>
    <cellStyle name="Normal 10 2 2 4 5" xfId="6098" xr:uid="{00000000-0005-0000-0000-0000C9170000}"/>
    <cellStyle name="Normal 10 2 2 4 5 2" xfId="6099" xr:uid="{00000000-0005-0000-0000-0000CA170000}"/>
    <cellStyle name="Normal 10 2 2 4 6" xfId="6100" xr:uid="{00000000-0005-0000-0000-0000CB170000}"/>
    <cellStyle name="Normal 10 2 2 5" xfId="6101" xr:uid="{00000000-0005-0000-0000-0000CC170000}"/>
    <cellStyle name="Normal 10 2 2 5 2" xfId="6102" xr:uid="{00000000-0005-0000-0000-0000CD170000}"/>
    <cellStyle name="Normal 10 2 2 5 2 2" xfId="6103" xr:uid="{00000000-0005-0000-0000-0000CE170000}"/>
    <cellStyle name="Normal 10 2 2 5 2 2 2" xfId="6104" xr:uid="{00000000-0005-0000-0000-0000CF170000}"/>
    <cellStyle name="Normal 10 2 2 5 2 2 2 2" xfId="6105" xr:uid="{00000000-0005-0000-0000-0000D0170000}"/>
    <cellStyle name="Normal 10 2 2 5 2 2 3" xfId="6106" xr:uid="{00000000-0005-0000-0000-0000D1170000}"/>
    <cellStyle name="Normal 10 2 2 5 2 3" xfId="6107" xr:uid="{00000000-0005-0000-0000-0000D2170000}"/>
    <cellStyle name="Normal 10 2 2 5 2 3 2" xfId="6108" xr:uid="{00000000-0005-0000-0000-0000D3170000}"/>
    <cellStyle name="Normal 10 2 2 5 2 4" xfId="6109" xr:uid="{00000000-0005-0000-0000-0000D4170000}"/>
    <cellStyle name="Normal 10 2 2 5 3" xfId="6110" xr:uid="{00000000-0005-0000-0000-0000D5170000}"/>
    <cellStyle name="Normal 10 2 2 5 3 2" xfId="6111" xr:uid="{00000000-0005-0000-0000-0000D6170000}"/>
    <cellStyle name="Normal 10 2 2 5 3 2 2" xfId="6112" xr:uid="{00000000-0005-0000-0000-0000D7170000}"/>
    <cellStyle name="Normal 10 2 2 5 3 3" xfId="6113" xr:uid="{00000000-0005-0000-0000-0000D8170000}"/>
    <cellStyle name="Normal 10 2 2 5 4" xfId="6114" xr:uid="{00000000-0005-0000-0000-0000D9170000}"/>
    <cellStyle name="Normal 10 2 2 5 4 2" xfId="6115" xr:uid="{00000000-0005-0000-0000-0000DA170000}"/>
    <cellStyle name="Normal 10 2 2 5 5" xfId="6116" xr:uid="{00000000-0005-0000-0000-0000DB170000}"/>
    <cellStyle name="Normal 10 2 2 6" xfId="6117" xr:uid="{00000000-0005-0000-0000-0000DC170000}"/>
    <cellStyle name="Normal 10 2 2 6 2" xfId="6118" xr:uid="{00000000-0005-0000-0000-0000DD170000}"/>
    <cellStyle name="Normal 10 2 2 6 2 2" xfId="6119" xr:uid="{00000000-0005-0000-0000-0000DE170000}"/>
    <cellStyle name="Normal 10 2 2 6 2 2 2" xfId="6120" xr:uid="{00000000-0005-0000-0000-0000DF170000}"/>
    <cellStyle name="Normal 10 2 2 6 2 3" xfId="6121" xr:uid="{00000000-0005-0000-0000-0000E0170000}"/>
    <cellStyle name="Normal 10 2 2 6 3" xfId="6122" xr:uid="{00000000-0005-0000-0000-0000E1170000}"/>
    <cellStyle name="Normal 10 2 2 6 3 2" xfId="6123" xr:uid="{00000000-0005-0000-0000-0000E2170000}"/>
    <cellStyle name="Normal 10 2 2 6 4" xfId="6124" xr:uid="{00000000-0005-0000-0000-0000E3170000}"/>
    <cellStyle name="Normal 10 2 2 7" xfId="6125" xr:uid="{00000000-0005-0000-0000-0000E4170000}"/>
    <cellStyle name="Normal 10 2 2 7 2" xfId="6126" xr:uid="{00000000-0005-0000-0000-0000E5170000}"/>
    <cellStyle name="Normal 10 2 2 7 2 2" xfId="6127" xr:uid="{00000000-0005-0000-0000-0000E6170000}"/>
    <cellStyle name="Normal 10 2 2 7 3" xfId="6128" xr:uid="{00000000-0005-0000-0000-0000E7170000}"/>
    <cellStyle name="Normal 10 2 2 8" xfId="6129" xr:uid="{00000000-0005-0000-0000-0000E8170000}"/>
    <cellStyle name="Normal 10 2 2 8 2" xfId="6130" xr:uid="{00000000-0005-0000-0000-0000E9170000}"/>
    <cellStyle name="Normal 10 2 2 9" xfId="6131" xr:uid="{00000000-0005-0000-0000-0000EA170000}"/>
    <cellStyle name="Normal 10 2 3" xfId="6132" xr:uid="{00000000-0005-0000-0000-0000EB170000}"/>
    <cellStyle name="Normal 10 2 3 2" xfId="6133" xr:uid="{00000000-0005-0000-0000-0000EC170000}"/>
    <cellStyle name="Normal 10 2 3 2 2" xfId="6134" xr:uid="{00000000-0005-0000-0000-0000ED170000}"/>
    <cellStyle name="Normal 10 2 3 2 2 2" xfId="6135" xr:uid="{00000000-0005-0000-0000-0000EE170000}"/>
    <cellStyle name="Normal 10 2 3 2 2 2 2" xfId="6136" xr:uid="{00000000-0005-0000-0000-0000EF170000}"/>
    <cellStyle name="Normal 10 2 3 2 2 2 2 2" xfId="6137" xr:uid="{00000000-0005-0000-0000-0000F0170000}"/>
    <cellStyle name="Normal 10 2 3 2 2 2 2 2 2" xfId="6138" xr:uid="{00000000-0005-0000-0000-0000F1170000}"/>
    <cellStyle name="Normal 10 2 3 2 2 2 2 2 2 2" xfId="6139" xr:uid="{00000000-0005-0000-0000-0000F2170000}"/>
    <cellStyle name="Normal 10 2 3 2 2 2 2 2 3" xfId="6140" xr:uid="{00000000-0005-0000-0000-0000F3170000}"/>
    <cellStyle name="Normal 10 2 3 2 2 2 2 3" xfId="6141" xr:uid="{00000000-0005-0000-0000-0000F4170000}"/>
    <cellStyle name="Normal 10 2 3 2 2 2 2 3 2" xfId="6142" xr:uid="{00000000-0005-0000-0000-0000F5170000}"/>
    <cellStyle name="Normal 10 2 3 2 2 2 2 4" xfId="6143" xr:uid="{00000000-0005-0000-0000-0000F6170000}"/>
    <cellStyle name="Normal 10 2 3 2 2 2 3" xfId="6144" xr:uid="{00000000-0005-0000-0000-0000F7170000}"/>
    <cellStyle name="Normal 10 2 3 2 2 2 3 2" xfId="6145" xr:uid="{00000000-0005-0000-0000-0000F8170000}"/>
    <cellStyle name="Normal 10 2 3 2 2 2 3 2 2" xfId="6146" xr:uid="{00000000-0005-0000-0000-0000F9170000}"/>
    <cellStyle name="Normal 10 2 3 2 2 2 3 3" xfId="6147" xr:uid="{00000000-0005-0000-0000-0000FA170000}"/>
    <cellStyle name="Normal 10 2 3 2 2 2 4" xfId="6148" xr:uid="{00000000-0005-0000-0000-0000FB170000}"/>
    <cellStyle name="Normal 10 2 3 2 2 2 4 2" xfId="6149" xr:uid="{00000000-0005-0000-0000-0000FC170000}"/>
    <cellStyle name="Normal 10 2 3 2 2 2 5" xfId="6150" xr:uid="{00000000-0005-0000-0000-0000FD170000}"/>
    <cellStyle name="Normal 10 2 3 2 2 3" xfId="6151" xr:uid="{00000000-0005-0000-0000-0000FE170000}"/>
    <cellStyle name="Normal 10 2 3 2 2 3 2" xfId="6152" xr:uid="{00000000-0005-0000-0000-0000FF170000}"/>
    <cellStyle name="Normal 10 2 3 2 2 3 2 2" xfId="6153" xr:uid="{00000000-0005-0000-0000-000000180000}"/>
    <cellStyle name="Normal 10 2 3 2 2 3 2 2 2" xfId="6154" xr:uid="{00000000-0005-0000-0000-000001180000}"/>
    <cellStyle name="Normal 10 2 3 2 2 3 2 3" xfId="6155" xr:uid="{00000000-0005-0000-0000-000002180000}"/>
    <cellStyle name="Normal 10 2 3 2 2 3 3" xfId="6156" xr:uid="{00000000-0005-0000-0000-000003180000}"/>
    <cellStyle name="Normal 10 2 3 2 2 3 3 2" xfId="6157" xr:uid="{00000000-0005-0000-0000-000004180000}"/>
    <cellStyle name="Normal 10 2 3 2 2 3 4" xfId="6158" xr:uid="{00000000-0005-0000-0000-000005180000}"/>
    <cellStyle name="Normal 10 2 3 2 2 4" xfId="6159" xr:uid="{00000000-0005-0000-0000-000006180000}"/>
    <cellStyle name="Normal 10 2 3 2 2 4 2" xfId="6160" xr:uid="{00000000-0005-0000-0000-000007180000}"/>
    <cellStyle name="Normal 10 2 3 2 2 4 2 2" xfId="6161" xr:uid="{00000000-0005-0000-0000-000008180000}"/>
    <cellStyle name="Normal 10 2 3 2 2 4 3" xfId="6162" xr:uid="{00000000-0005-0000-0000-000009180000}"/>
    <cellStyle name="Normal 10 2 3 2 2 5" xfId="6163" xr:uid="{00000000-0005-0000-0000-00000A180000}"/>
    <cellStyle name="Normal 10 2 3 2 2 5 2" xfId="6164" xr:uid="{00000000-0005-0000-0000-00000B180000}"/>
    <cellStyle name="Normal 10 2 3 2 2 6" xfId="6165" xr:uid="{00000000-0005-0000-0000-00000C180000}"/>
    <cellStyle name="Normal 10 2 3 2 3" xfId="6166" xr:uid="{00000000-0005-0000-0000-00000D180000}"/>
    <cellStyle name="Normal 10 2 3 2 3 2" xfId="6167" xr:uid="{00000000-0005-0000-0000-00000E180000}"/>
    <cellStyle name="Normal 10 2 3 2 3 2 2" xfId="6168" xr:uid="{00000000-0005-0000-0000-00000F180000}"/>
    <cellStyle name="Normal 10 2 3 2 3 2 2 2" xfId="6169" xr:uid="{00000000-0005-0000-0000-000010180000}"/>
    <cellStyle name="Normal 10 2 3 2 3 2 2 2 2" xfId="6170" xr:uid="{00000000-0005-0000-0000-000011180000}"/>
    <cellStyle name="Normal 10 2 3 2 3 2 2 3" xfId="6171" xr:uid="{00000000-0005-0000-0000-000012180000}"/>
    <cellStyle name="Normal 10 2 3 2 3 2 3" xfId="6172" xr:uid="{00000000-0005-0000-0000-000013180000}"/>
    <cellStyle name="Normal 10 2 3 2 3 2 3 2" xfId="6173" xr:uid="{00000000-0005-0000-0000-000014180000}"/>
    <cellStyle name="Normal 10 2 3 2 3 2 4" xfId="6174" xr:uid="{00000000-0005-0000-0000-000015180000}"/>
    <cellStyle name="Normal 10 2 3 2 3 3" xfId="6175" xr:uid="{00000000-0005-0000-0000-000016180000}"/>
    <cellStyle name="Normal 10 2 3 2 3 3 2" xfId="6176" xr:uid="{00000000-0005-0000-0000-000017180000}"/>
    <cellStyle name="Normal 10 2 3 2 3 3 2 2" xfId="6177" xr:uid="{00000000-0005-0000-0000-000018180000}"/>
    <cellStyle name="Normal 10 2 3 2 3 3 3" xfId="6178" xr:uid="{00000000-0005-0000-0000-000019180000}"/>
    <cellStyle name="Normal 10 2 3 2 3 4" xfId="6179" xr:uid="{00000000-0005-0000-0000-00001A180000}"/>
    <cellStyle name="Normal 10 2 3 2 3 4 2" xfId="6180" xr:uid="{00000000-0005-0000-0000-00001B180000}"/>
    <cellStyle name="Normal 10 2 3 2 3 5" xfId="6181" xr:uid="{00000000-0005-0000-0000-00001C180000}"/>
    <cellStyle name="Normal 10 2 3 2 4" xfId="6182" xr:uid="{00000000-0005-0000-0000-00001D180000}"/>
    <cellStyle name="Normal 10 2 3 2 4 2" xfId="6183" xr:uid="{00000000-0005-0000-0000-00001E180000}"/>
    <cellStyle name="Normal 10 2 3 2 4 2 2" xfId="6184" xr:uid="{00000000-0005-0000-0000-00001F180000}"/>
    <cellStyle name="Normal 10 2 3 2 4 2 2 2" xfId="6185" xr:uid="{00000000-0005-0000-0000-000020180000}"/>
    <cellStyle name="Normal 10 2 3 2 4 2 3" xfId="6186" xr:uid="{00000000-0005-0000-0000-000021180000}"/>
    <cellStyle name="Normal 10 2 3 2 4 3" xfId="6187" xr:uid="{00000000-0005-0000-0000-000022180000}"/>
    <cellStyle name="Normal 10 2 3 2 4 3 2" xfId="6188" xr:uid="{00000000-0005-0000-0000-000023180000}"/>
    <cellStyle name="Normal 10 2 3 2 4 4" xfId="6189" xr:uid="{00000000-0005-0000-0000-000024180000}"/>
    <cellStyle name="Normal 10 2 3 2 5" xfId="6190" xr:uid="{00000000-0005-0000-0000-000025180000}"/>
    <cellStyle name="Normal 10 2 3 2 5 2" xfId="6191" xr:uid="{00000000-0005-0000-0000-000026180000}"/>
    <cellStyle name="Normal 10 2 3 2 5 2 2" xfId="6192" xr:uid="{00000000-0005-0000-0000-000027180000}"/>
    <cellStyle name="Normal 10 2 3 2 5 3" xfId="6193" xr:uid="{00000000-0005-0000-0000-000028180000}"/>
    <cellStyle name="Normal 10 2 3 2 6" xfId="6194" xr:uid="{00000000-0005-0000-0000-000029180000}"/>
    <cellStyle name="Normal 10 2 3 2 6 2" xfId="6195" xr:uid="{00000000-0005-0000-0000-00002A180000}"/>
    <cellStyle name="Normal 10 2 3 2 7" xfId="6196" xr:uid="{00000000-0005-0000-0000-00002B180000}"/>
    <cellStyle name="Normal 10 2 3 3" xfId="6197" xr:uid="{00000000-0005-0000-0000-00002C180000}"/>
    <cellStyle name="Normal 10 2 3 3 2" xfId="6198" xr:uid="{00000000-0005-0000-0000-00002D180000}"/>
    <cellStyle name="Normal 10 2 3 3 2 2" xfId="6199" xr:uid="{00000000-0005-0000-0000-00002E180000}"/>
    <cellStyle name="Normal 10 2 3 3 2 2 2" xfId="6200" xr:uid="{00000000-0005-0000-0000-00002F180000}"/>
    <cellStyle name="Normal 10 2 3 3 2 2 2 2" xfId="6201" xr:uid="{00000000-0005-0000-0000-000030180000}"/>
    <cellStyle name="Normal 10 2 3 3 2 2 2 2 2" xfId="6202" xr:uid="{00000000-0005-0000-0000-000031180000}"/>
    <cellStyle name="Normal 10 2 3 3 2 2 2 3" xfId="6203" xr:uid="{00000000-0005-0000-0000-000032180000}"/>
    <cellStyle name="Normal 10 2 3 3 2 2 3" xfId="6204" xr:uid="{00000000-0005-0000-0000-000033180000}"/>
    <cellStyle name="Normal 10 2 3 3 2 2 3 2" xfId="6205" xr:uid="{00000000-0005-0000-0000-000034180000}"/>
    <cellStyle name="Normal 10 2 3 3 2 2 4" xfId="6206" xr:uid="{00000000-0005-0000-0000-000035180000}"/>
    <cellStyle name="Normal 10 2 3 3 2 3" xfId="6207" xr:uid="{00000000-0005-0000-0000-000036180000}"/>
    <cellStyle name="Normal 10 2 3 3 2 3 2" xfId="6208" xr:uid="{00000000-0005-0000-0000-000037180000}"/>
    <cellStyle name="Normal 10 2 3 3 2 3 2 2" xfId="6209" xr:uid="{00000000-0005-0000-0000-000038180000}"/>
    <cellStyle name="Normal 10 2 3 3 2 3 3" xfId="6210" xr:uid="{00000000-0005-0000-0000-000039180000}"/>
    <cellStyle name="Normal 10 2 3 3 2 4" xfId="6211" xr:uid="{00000000-0005-0000-0000-00003A180000}"/>
    <cellStyle name="Normal 10 2 3 3 2 4 2" xfId="6212" xr:uid="{00000000-0005-0000-0000-00003B180000}"/>
    <cellStyle name="Normal 10 2 3 3 2 5" xfId="6213" xr:uid="{00000000-0005-0000-0000-00003C180000}"/>
    <cellStyle name="Normal 10 2 3 3 3" xfId="6214" xr:uid="{00000000-0005-0000-0000-00003D180000}"/>
    <cellStyle name="Normal 10 2 3 3 3 2" xfId="6215" xr:uid="{00000000-0005-0000-0000-00003E180000}"/>
    <cellStyle name="Normal 10 2 3 3 3 2 2" xfId="6216" xr:uid="{00000000-0005-0000-0000-00003F180000}"/>
    <cellStyle name="Normal 10 2 3 3 3 2 2 2" xfId="6217" xr:uid="{00000000-0005-0000-0000-000040180000}"/>
    <cellStyle name="Normal 10 2 3 3 3 2 3" xfId="6218" xr:uid="{00000000-0005-0000-0000-000041180000}"/>
    <cellStyle name="Normal 10 2 3 3 3 3" xfId="6219" xr:uid="{00000000-0005-0000-0000-000042180000}"/>
    <cellStyle name="Normal 10 2 3 3 3 3 2" xfId="6220" xr:uid="{00000000-0005-0000-0000-000043180000}"/>
    <cellStyle name="Normal 10 2 3 3 3 4" xfId="6221" xr:uid="{00000000-0005-0000-0000-000044180000}"/>
    <cellStyle name="Normal 10 2 3 3 4" xfId="6222" xr:uid="{00000000-0005-0000-0000-000045180000}"/>
    <cellStyle name="Normal 10 2 3 3 4 2" xfId="6223" xr:uid="{00000000-0005-0000-0000-000046180000}"/>
    <cellStyle name="Normal 10 2 3 3 4 2 2" xfId="6224" xr:uid="{00000000-0005-0000-0000-000047180000}"/>
    <cellStyle name="Normal 10 2 3 3 4 3" xfId="6225" xr:uid="{00000000-0005-0000-0000-000048180000}"/>
    <cellStyle name="Normal 10 2 3 3 5" xfId="6226" xr:uid="{00000000-0005-0000-0000-000049180000}"/>
    <cellStyle name="Normal 10 2 3 3 5 2" xfId="6227" xr:uid="{00000000-0005-0000-0000-00004A180000}"/>
    <cellStyle name="Normal 10 2 3 3 6" xfId="6228" xr:uid="{00000000-0005-0000-0000-00004B180000}"/>
    <cellStyle name="Normal 10 2 3 4" xfId="6229" xr:uid="{00000000-0005-0000-0000-00004C180000}"/>
    <cellStyle name="Normal 10 2 3 4 2" xfId="6230" xr:uid="{00000000-0005-0000-0000-00004D180000}"/>
    <cellStyle name="Normal 10 2 3 4 2 2" xfId="6231" xr:uid="{00000000-0005-0000-0000-00004E180000}"/>
    <cellStyle name="Normal 10 2 3 4 2 2 2" xfId="6232" xr:uid="{00000000-0005-0000-0000-00004F180000}"/>
    <cellStyle name="Normal 10 2 3 4 2 2 2 2" xfId="6233" xr:uid="{00000000-0005-0000-0000-000050180000}"/>
    <cellStyle name="Normal 10 2 3 4 2 2 3" xfId="6234" xr:uid="{00000000-0005-0000-0000-000051180000}"/>
    <cellStyle name="Normal 10 2 3 4 2 3" xfId="6235" xr:uid="{00000000-0005-0000-0000-000052180000}"/>
    <cellStyle name="Normal 10 2 3 4 2 3 2" xfId="6236" xr:uid="{00000000-0005-0000-0000-000053180000}"/>
    <cellStyle name="Normal 10 2 3 4 2 4" xfId="6237" xr:uid="{00000000-0005-0000-0000-000054180000}"/>
    <cellStyle name="Normal 10 2 3 4 3" xfId="6238" xr:uid="{00000000-0005-0000-0000-000055180000}"/>
    <cellStyle name="Normal 10 2 3 4 3 2" xfId="6239" xr:uid="{00000000-0005-0000-0000-000056180000}"/>
    <cellStyle name="Normal 10 2 3 4 3 2 2" xfId="6240" xr:uid="{00000000-0005-0000-0000-000057180000}"/>
    <cellStyle name="Normal 10 2 3 4 3 3" xfId="6241" xr:uid="{00000000-0005-0000-0000-000058180000}"/>
    <cellStyle name="Normal 10 2 3 4 4" xfId="6242" xr:uid="{00000000-0005-0000-0000-000059180000}"/>
    <cellStyle name="Normal 10 2 3 4 4 2" xfId="6243" xr:uid="{00000000-0005-0000-0000-00005A180000}"/>
    <cellStyle name="Normal 10 2 3 4 5" xfId="6244" xr:uid="{00000000-0005-0000-0000-00005B180000}"/>
    <cellStyle name="Normal 10 2 3 5" xfId="6245" xr:uid="{00000000-0005-0000-0000-00005C180000}"/>
    <cellStyle name="Normal 10 2 3 5 2" xfId="6246" xr:uid="{00000000-0005-0000-0000-00005D180000}"/>
    <cellStyle name="Normal 10 2 3 5 2 2" xfId="6247" xr:uid="{00000000-0005-0000-0000-00005E180000}"/>
    <cellStyle name="Normal 10 2 3 5 2 2 2" xfId="6248" xr:uid="{00000000-0005-0000-0000-00005F180000}"/>
    <cellStyle name="Normal 10 2 3 5 2 3" xfId="6249" xr:uid="{00000000-0005-0000-0000-000060180000}"/>
    <cellStyle name="Normal 10 2 3 5 3" xfId="6250" xr:uid="{00000000-0005-0000-0000-000061180000}"/>
    <cellStyle name="Normal 10 2 3 5 3 2" xfId="6251" xr:uid="{00000000-0005-0000-0000-000062180000}"/>
    <cellStyle name="Normal 10 2 3 5 4" xfId="6252" xr:uid="{00000000-0005-0000-0000-000063180000}"/>
    <cellStyle name="Normal 10 2 3 6" xfId="6253" xr:uid="{00000000-0005-0000-0000-000064180000}"/>
    <cellStyle name="Normal 10 2 3 6 2" xfId="6254" xr:uid="{00000000-0005-0000-0000-000065180000}"/>
    <cellStyle name="Normal 10 2 3 6 2 2" xfId="6255" xr:uid="{00000000-0005-0000-0000-000066180000}"/>
    <cellStyle name="Normal 10 2 3 6 3" xfId="6256" xr:uid="{00000000-0005-0000-0000-000067180000}"/>
    <cellStyle name="Normal 10 2 3 7" xfId="6257" xr:uid="{00000000-0005-0000-0000-000068180000}"/>
    <cellStyle name="Normal 10 2 3 7 2" xfId="6258" xr:uid="{00000000-0005-0000-0000-000069180000}"/>
    <cellStyle name="Normal 10 2 3 8" xfId="6259" xr:uid="{00000000-0005-0000-0000-00006A180000}"/>
    <cellStyle name="Normal 10 2 4" xfId="6260" xr:uid="{00000000-0005-0000-0000-00006B180000}"/>
    <cellStyle name="Normal 10 2 4 2" xfId="6261" xr:uid="{00000000-0005-0000-0000-00006C180000}"/>
    <cellStyle name="Normal 10 2 4 2 2" xfId="6262" xr:uid="{00000000-0005-0000-0000-00006D180000}"/>
    <cellStyle name="Normal 10 2 4 2 2 2" xfId="6263" xr:uid="{00000000-0005-0000-0000-00006E180000}"/>
    <cellStyle name="Normal 10 2 4 2 2 2 2" xfId="6264" xr:uid="{00000000-0005-0000-0000-00006F180000}"/>
    <cellStyle name="Normal 10 2 4 2 2 2 2 2" xfId="6265" xr:uid="{00000000-0005-0000-0000-000070180000}"/>
    <cellStyle name="Normal 10 2 4 2 2 2 2 2 2" xfId="6266" xr:uid="{00000000-0005-0000-0000-000071180000}"/>
    <cellStyle name="Normal 10 2 4 2 2 2 2 3" xfId="6267" xr:uid="{00000000-0005-0000-0000-000072180000}"/>
    <cellStyle name="Normal 10 2 4 2 2 2 3" xfId="6268" xr:uid="{00000000-0005-0000-0000-000073180000}"/>
    <cellStyle name="Normal 10 2 4 2 2 2 3 2" xfId="6269" xr:uid="{00000000-0005-0000-0000-000074180000}"/>
    <cellStyle name="Normal 10 2 4 2 2 2 4" xfId="6270" xr:uid="{00000000-0005-0000-0000-000075180000}"/>
    <cellStyle name="Normal 10 2 4 2 2 3" xfId="6271" xr:uid="{00000000-0005-0000-0000-000076180000}"/>
    <cellStyle name="Normal 10 2 4 2 2 3 2" xfId="6272" xr:uid="{00000000-0005-0000-0000-000077180000}"/>
    <cellStyle name="Normal 10 2 4 2 2 3 2 2" xfId="6273" xr:uid="{00000000-0005-0000-0000-000078180000}"/>
    <cellStyle name="Normal 10 2 4 2 2 3 3" xfId="6274" xr:uid="{00000000-0005-0000-0000-000079180000}"/>
    <cellStyle name="Normal 10 2 4 2 2 4" xfId="6275" xr:uid="{00000000-0005-0000-0000-00007A180000}"/>
    <cellStyle name="Normal 10 2 4 2 2 4 2" xfId="6276" xr:uid="{00000000-0005-0000-0000-00007B180000}"/>
    <cellStyle name="Normal 10 2 4 2 2 5" xfId="6277" xr:uid="{00000000-0005-0000-0000-00007C180000}"/>
    <cellStyle name="Normal 10 2 4 2 3" xfId="6278" xr:uid="{00000000-0005-0000-0000-00007D180000}"/>
    <cellStyle name="Normal 10 2 4 2 3 2" xfId="6279" xr:uid="{00000000-0005-0000-0000-00007E180000}"/>
    <cellStyle name="Normal 10 2 4 2 3 2 2" xfId="6280" xr:uid="{00000000-0005-0000-0000-00007F180000}"/>
    <cellStyle name="Normal 10 2 4 2 3 2 2 2" xfId="6281" xr:uid="{00000000-0005-0000-0000-000080180000}"/>
    <cellStyle name="Normal 10 2 4 2 3 2 3" xfId="6282" xr:uid="{00000000-0005-0000-0000-000081180000}"/>
    <cellStyle name="Normal 10 2 4 2 3 3" xfId="6283" xr:uid="{00000000-0005-0000-0000-000082180000}"/>
    <cellStyle name="Normal 10 2 4 2 3 3 2" xfId="6284" xr:uid="{00000000-0005-0000-0000-000083180000}"/>
    <cellStyle name="Normal 10 2 4 2 3 4" xfId="6285" xr:uid="{00000000-0005-0000-0000-000084180000}"/>
    <cellStyle name="Normal 10 2 4 2 4" xfId="6286" xr:uid="{00000000-0005-0000-0000-000085180000}"/>
    <cellStyle name="Normal 10 2 4 2 4 2" xfId="6287" xr:uid="{00000000-0005-0000-0000-000086180000}"/>
    <cellStyle name="Normal 10 2 4 2 4 2 2" xfId="6288" xr:uid="{00000000-0005-0000-0000-000087180000}"/>
    <cellStyle name="Normal 10 2 4 2 4 3" xfId="6289" xr:uid="{00000000-0005-0000-0000-000088180000}"/>
    <cellStyle name="Normal 10 2 4 2 5" xfId="6290" xr:uid="{00000000-0005-0000-0000-000089180000}"/>
    <cellStyle name="Normal 10 2 4 2 5 2" xfId="6291" xr:uid="{00000000-0005-0000-0000-00008A180000}"/>
    <cellStyle name="Normal 10 2 4 2 6" xfId="6292" xr:uid="{00000000-0005-0000-0000-00008B180000}"/>
    <cellStyle name="Normal 10 2 4 3" xfId="6293" xr:uid="{00000000-0005-0000-0000-00008C180000}"/>
    <cellStyle name="Normal 10 2 4 3 2" xfId="6294" xr:uid="{00000000-0005-0000-0000-00008D180000}"/>
    <cellStyle name="Normal 10 2 4 3 2 2" xfId="6295" xr:uid="{00000000-0005-0000-0000-00008E180000}"/>
    <cellStyle name="Normal 10 2 4 3 2 2 2" xfId="6296" xr:uid="{00000000-0005-0000-0000-00008F180000}"/>
    <cellStyle name="Normal 10 2 4 3 2 2 2 2" xfId="6297" xr:uid="{00000000-0005-0000-0000-000090180000}"/>
    <cellStyle name="Normal 10 2 4 3 2 2 3" xfId="6298" xr:uid="{00000000-0005-0000-0000-000091180000}"/>
    <cellStyle name="Normal 10 2 4 3 2 3" xfId="6299" xr:uid="{00000000-0005-0000-0000-000092180000}"/>
    <cellStyle name="Normal 10 2 4 3 2 3 2" xfId="6300" xr:uid="{00000000-0005-0000-0000-000093180000}"/>
    <cellStyle name="Normal 10 2 4 3 2 4" xfId="6301" xr:uid="{00000000-0005-0000-0000-000094180000}"/>
    <cellStyle name="Normal 10 2 4 3 3" xfId="6302" xr:uid="{00000000-0005-0000-0000-000095180000}"/>
    <cellStyle name="Normal 10 2 4 3 3 2" xfId="6303" xr:uid="{00000000-0005-0000-0000-000096180000}"/>
    <cellStyle name="Normal 10 2 4 3 3 2 2" xfId="6304" xr:uid="{00000000-0005-0000-0000-000097180000}"/>
    <cellStyle name="Normal 10 2 4 3 3 3" xfId="6305" xr:uid="{00000000-0005-0000-0000-000098180000}"/>
    <cellStyle name="Normal 10 2 4 3 4" xfId="6306" xr:uid="{00000000-0005-0000-0000-000099180000}"/>
    <cellStyle name="Normal 10 2 4 3 4 2" xfId="6307" xr:uid="{00000000-0005-0000-0000-00009A180000}"/>
    <cellStyle name="Normal 10 2 4 3 5" xfId="6308" xr:uid="{00000000-0005-0000-0000-00009B180000}"/>
    <cellStyle name="Normal 10 2 4 4" xfId="6309" xr:uid="{00000000-0005-0000-0000-00009C180000}"/>
    <cellStyle name="Normal 10 2 4 4 2" xfId="6310" xr:uid="{00000000-0005-0000-0000-00009D180000}"/>
    <cellStyle name="Normal 10 2 4 4 2 2" xfId="6311" xr:uid="{00000000-0005-0000-0000-00009E180000}"/>
    <cellStyle name="Normal 10 2 4 4 2 2 2" xfId="6312" xr:uid="{00000000-0005-0000-0000-00009F180000}"/>
    <cellStyle name="Normal 10 2 4 4 2 3" xfId="6313" xr:uid="{00000000-0005-0000-0000-0000A0180000}"/>
    <cellStyle name="Normal 10 2 4 4 3" xfId="6314" xr:uid="{00000000-0005-0000-0000-0000A1180000}"/>
    <cellStyle name="Normal 10 2 4 4 3 2" xfId="6315" xr:uid="{00000000-0005-0000-0000-0000A2180000}"/>
    <cellStyle name="Normal 10 2 4 4 4" xfId="6316" xr:uid="{00000000-0005-0000-0000-0000A3180000}"/>
    <cellStyle name="Normal 10 2 4 5" xfId="6317" xr:uid="{00000000-0005-0000-0000-0000A4180000}"/>
    <cellStyle name="Normal 10 2 4 5 2" xfId="6318" xr:uid="{00000000-0005-0000-0000-0000A5180000}"/>
    <cellStyle name="Normal 10 2 4 5 2 2" xfId="6319" xr:uid="{00000000-0005-0000-0000-0000A6180000}"/>
    <cellStyle name="Normal 10 2 4 5 3" xfId="6320" xr:uid="{00000000-0005-0000-0000-0000A7180000}"/>
    <cellStyle name="Normal 10 2 4 6" xfId="6321" xr:uid="{00000000-0005-0000-0000-0000A8180000}"/>
    <cellStyle name="Normal 10 2 4 6 2" xfId="6322" xr:uid="{00000000-0005-0000-0000-0000A9180000}"/>
    <cellStyle name="Normal 10 2 4 7" xfId="6323" xr:uid="{00000000-0005-0000-0000-0000AA180000}"/>
    <cellStyle name="Normal 10 2 5" xfId="6324" xr:uid="{00000000-0005-0000-0000-0000AB180000}"/>
    <cellStyle name="Normal 10 2 5 2" xfId="6325" xr:uid="{00000000-0005-0000-0000-0000AC180000}"/>
    <cellStyle name="Normal 10 2 5 2 2" xfId="6326" xr:uid="{00000000-0005-0000-0000-0000AD180000}"/>
    <cellStyle name="Normal 10 2 5 2 2 2" xfId="6327" xr:uid="{00000000-0005-0000-0000-0000AE180000}"/>
    <cellStyle name="Normal 10 2 5 2 2 2 2" xfId="6328" xr:uid="{00000000-0005-0000-0000-0000AF180000}"/>
    <cellStyle name="Normal 10 2 5 2 2 2 2 2" xfId="6329" xr:uid="{00000000-0005-0000-0000-0000B0180000}"/>
    <cellStyle name="Normal 10 2 5 2 2 2 3" xfId="6330" xr:uid="{00000000-0005-0000-0000-0000B1180000}"/>
    <cellStyle name="Normal 10 2 5 2 2 3" xfId="6331" xr:uid="{00000000-0005-0000-0000-0000B2180000}"/>
    <cellStyle name="Normal 10 2 5 2 2 3 2" xfId="6332" xr:uid="{00000000-0005-0000-0000-0000B3180000}"/>
    <cellStyle name="Normal 10 2 5 2 2 4" xfId="6333" xr:uid="{00000000-0005-0000-0000-0000B4180000}"/>
    <cellStyle name="Normal 10 2 5 2 3" xfId="6334" xr:uid="{00000000-0005-0000-0000-0000B5180000}"/>
    <cellStyle name="Normal 10 2 5 2 3 2" xfId="6335" xr:uid="{00000000-0005-0000-0000-0000B6180000}"/>
    <cellStyle name="Normal 10 2 5 2 3 2 2" xfId="6336" xr:uid="{00000000-0005-0000-0000-0000B7180000}"/>
    <cellStyle name="Normal 10 2 5 2 3 3" xfId="6337" xr:uid="{00000000-0005-0000-0000-0000B8180000}"/>
    <cellStyle name="Normal 10 2 5 2 4" xfId="6338" xr:uid="{00000000-0005-0000-0000-0000B9180000}"/>
    <cellStyle name="Normal 10 2 5 2 4 2" xfId="6339" xr:uid="{00000000-0005-0000-0000-0000BA180000}"/>
    <cellStyle name="Normal 10 2 5 2 5" xfId="6340" xr:uid="{00000000-0005-0000-0000-0000BB180000}"/>
    <cellStyle name="Normal 10 2 5 3" xfId="6341" xr:uid="{00000000-0005-0000-0000-0000BC180000}"/>
    <cellStyle name="Normal 10 2 5 3 2" xfId="6342" xr:uid="{00000000-0005-0000-0000-0000BD180000}"/>
    <cellStyle name="Normal 10 2 5 3 2 2" xfId="6343" xr:uid="{00000000-0005-0000-0000-0000BE180000}"/>
    <cellStyle name="Normal 10 2 5 3 2 2 2" xfId="6344" xr:uid="{00000000-0005-0000-0000-0000BF180000}"/>
    <cellStyle name="Normal 10 2 5 3 2 3" xfId="6345" xr:uid="{00000000-0005-0000-0000-0000C0180000}"/>
    <cellStyle name="Normal 10 2 5 3 3" xfId="6346" xr:uid="{00000000-0005-0000-0000-0000C1180000}"/>
    <cellStyle name="Normal 10 2 5 3 3 2" xfId="6347" xr:uid="{00000000-0005-0000-0000-0000C2180000}"/>
    <cellStyle name="Normal 10 2 5 3 4" xfId="6348" xr:uid="{00000000-0005-0000-0000-0000C3180000}"/>
    <cellStyle name="Normal 10 2 5 4" xfId="6349" xr:uid="{00000000-0005-0000-0000-0000C4180000}"/>
    <cellStyle name="Normal 10 2 5 4 2" xfId="6350" xr:uid="{00000000-0005-0000-0000-0000C5180000}"/>
    <cellStyle name="Normal 10 2 5 4 2 2" xfId="6351" xr:uid="{00000000-0005-0000-0000-0000C6180000}"/>
    <cellStyle name="Normal 10 2 5 4 3" xfId="6352" xr:uid="{00000000-0005-0000-0000-0000C7180000}"/>
    <cellStyle name="Normal 10 2 5 5" xfId="6353" xr:uid="{00000000-0005-0000-0000-0000C8180000}"/>
    <cellStyle name="Normal 10 2 5 5 2" xfId="6354" xr:uid="{00000000-0005-0000-0000-0000C9180000}"/>
    <cellStyle name="Normal 10 2 5 6" xfId="6355" xr:uid="{00000000-0005-0000-0000-0000CA180000}"/>
    <cellStyle name="Normal 10 2 6" xfId="6356" xr:uid="{00000000-0005-0000-0000-0000CB180000}"/>
    <cellStyle name="Normal 10 2 6 2" xfId="6357" xr:uid="{00000000-0005-0000-0000-0000CC180000}"/>
    <cellStyle name="Normal 10 2 6 2 2" xfId="6358" xr:uid="{00000000-0005-0000-0000-0000CD180000}"/>
    <cellStyle name="Normal 10 2 6 2 2 2" xfId="6359" xr:uid="{00000000-0005-0000-0000-0000CE180000}"/>
    <cellStyle name="Normal 10 2 6 2 2 2 2" xfId="6360" xr:uid="{00000000-0005-0000-0000-0000CF180000}"/>
    <cellStyle name="Normal 10 2 6 2 2 3" xfId="6361" xr:uid="{00000000-0005-0000-0000-0000D0180000}"/>
    <cellStyle name="Normal 10 2 6 2 3" xfId="6362" xr:uid="{00000000-0005-0000-0000-0000D1180000}"/>
    <cellStyle name="Normal 10 2 6 2 3 2" xfId="6363" xr:uid="{00000000-0005-0000-0000-0000D2180000}"/>
    <cellStyle name="Normal 10 2 6 2 4" xfId="6364" xr:uid="{00000000-0005-0000-0000-0000D3180000}"/>
    <cellStyle name="Normal 10 2 6 3" xfId="6365" xr:uid="{00000000-0005-0000-0000-0000D4180000}"/>
    <cellStyle name="Normal 10 2 6 3 2" xfId="6366" xr:uid="{00000000-0005-0000-0000-0000D5180000}"/>
    <cellStyle name="Normal 10 2 6 3 2 2" xfId="6367" xr:uid="{00000000-0005-0000-0000-0000D6180000}"/>
    <cellStyle name="Normal 10 2 6 3 3" xfId="6368" xr:uid="{00000000-0005-0000-0000-0000D7180000}"/>
    <cellStyle name="Normal 10 2 6 4" xfId="6369" xr:uid="{00000000-0005-0000-0000-0000D8180000}"/>
    <cellStyle name="Normal 10 2 6 4 2" xfId="6370" xr:uid="{00000000-0005-0000-0000-0000D9180000}"/>
    <cellStyle name="Normal 10 2 6 5" xfId="6371" xr:uid="{00000000-0005-0000-0000-0000DA180000}"/>
    <cellStyle name="Normal 10 2 7" xfId="6372" xr:uid="{00000000-0005-0000-0000-0000DB180000}"/>
    <cellStyle name="Normal 10 2 7 2" xfId="6373" xr:uid="{00000000-0005-0000-0000-0000DC180000}"/>
    <cellStyle name="Normal 10 2 7 2 2" xfId="6374" xr:uid="{00000000-0005-0000-0000-0000DD180000}"/>
    <cellStyle name="Normal 10 2 7 2 2 2" xfId="6375" xr:uid="{00000000-0005-0000-0000-0000DE180000}"/>
    <cellStyle name="Normal 10 2 7 2 3" xfId="6376" xr:uid="{00000000-0005-0000-0000-0000DF180000}"/>
    <cellStyle name="Normal 10 2 7 3" xfId="6377" xr:uid="{00000000-0005-0000-0000-0000E0180000}"/>
    <cellStyle name="Normal 10 2 7 3 2" xfId="6378" xr:uid="{00000000-0005-0000-0000-0000E1180000}"/>
    <cellStyle name="Normal 10 2 7 4" xfId="6379" xr:uid="{00000000-0005-0000-0000-0000E2180000}"/>
    <cellStyle name="Normal 10 2 8" xfId="6380" xr:uid="{00000000-0005-0000-0000-0000E3180000}"/>
    <cellStyle name="Normal 10 2 8 2" xfId="6381" xr:uid="{00000000-0005-0000-0000-0000E4180000}"/>
    <cellStyle name="Normal 10 2 8 2 2" xfId="6382" xr:uid="{00000000-0005-0000-0000-0000E5180000}"/>
    <cellStyle name="Normal 10 2 8 3" xfId="6383" xr:uid="{00000000-0005-0000-0000-0000E6180000}"/>
    <cellStyle name="Normal 10 2 9" xfId="6384" xr:uid="{00000000-0005-0000-0000-0000E7180000}"/>
    <cellStyle name="Normal 10 2 9 2" xfId="6385" xr:uid="{00000000-0005-0000-0000-0000E8180000}"/>
    <cellStyle name="Normal 10 3" xfId="6386" xr:uid="{00000000-0005-0000-0000-0000E9180000}"/>
    <cellStyle name="Normal 10 3 2" xfId="6387" xr:uid="{00000000-0005-0000-0000-0000EA180000}"/>
    <cellStyle name="Normal 10 3 2 2" xfId="6388" xr:uid="{00000000-0005-0000-0000-0000EB180000}"/>
    <cellStyle name="Normal 10 3 2 2 2" xfId="6389" xr:uid="{00000000-0005-0000-0000-0000EC180000}"/>
    <cellStyle name="Normal 10 3 2 2 2 2" xfId="6390" xr:uid="{00000000-0005-0000-0000-0000ED180000}"/>
    <cellStyle name="Normal 10 3 2 2 2 2 2" xfId="6391" xr:uid="{00000000-0005-0000-0000-0000EE180000}"/>
    <cellStyle name="Normal 10 3 2 2 2 2 2 2" xfId="6392" xr:uid="{00000000-0005-0000-0000-0000EF180000}"/>
    <cellStyle name="Normal 10 3 2 2 2 2 2 2 2" xfId="6393" xr:uid="{00000000-0005-0000-0000-0000F0180000}"/>
    <cellStyle name="Normal 10 3 2 2 2 2 2 2 2 2" xfId="6394" xr:uid="{00000000-0005-0000-0000-0000F1180000}"/>
    <cellStyle name="Normal 10 3 2 2 2 2 2 2 3" xfId="6395" xr:uid="{00000000-0005-0000-0000-0000F2180000}"/>
    <cellStyle name="Normal 10 3 2 2 2 2 2 3" xfId="6396" xr:uid="{00000000-0005-0000-0000-0000F3180000}"/>
    <cellStyle name="Normal 10 3 2 2 2 2 2 3 2" xfId="6397" xr:uid="{00000000-0005-0000-0000-0000F4180000}"/>
    <cellStyle name="Normal 10 3 2 2 2 2 2 4" xfId="6398" xr:uid="{00000000-0005-0000-0000-0000F5180000}"/>
    <cellStyle name="Normal 10 3 2 2 2 2 3" xfId="6399" xr:uid="{00000000-0005-0000-0000-0000F6180000}"/>
    <cellStyle name="Normal 10 3 2 2 2 2 3 2" xfId="6400" xr:uid="{00000000-0005-0000-0000-0000F7180000}"/>
    <cellStyle name="Normal 10 3 2 2 2 2 3 2 2" xfId="6401" xr:uid="{00000000-0005-0000-0000-0000F8180000}"/>
    <cellStyle name="Normal 10 3 2 2 2 2 3 3" xfId="6402" xr:uid="{00000000-0005-0000-0000-0000F9180000}"/>
    <cellStyle name="Normal 10 3 2 2 2 2 4" xfId="6403" xr:uid="{00000000-0005-0000-0000-0000FA180000}"/>
    <cellStyle name="Normal 10 3 2 2 2 2 4 2" xfId="6404" xr:uid="{00000000-0005-0000-0000-0000FB180000}"/>
    <cellStyle name="Normal 10 3 2 2 2 2 5" xfId="6405" xr:uid="{00000000-0005-0000-0000-0000FC180000}"/>
    <cellStyle name="Normal 10 3 2 2 2 3" xfId="6406" xr:uid="{00000000-0005-0000-0000-0000FD180000}"/>
    <cellStyle name="Normal 10 3 2 2 2 3 2" xfId="6407" xr:uid="{00000000-0005-0000-0000-0000FE180000}"/>
    <cellStyle name="Normal 10 3 2 2 2 3 2 2" xfId="6408" xr:uid="{00000000-0005-0000-0000-0000FF180000}"/>
    <cellStyle name="Normal 10 3 2 2 2 3 2 2 2" xfId="6409" xr:uid="{00000000-0005-0000-0000-000000190000}"/>
    <cellStyle name="Normal 10 3 2 2 2 3 2 3" xfId="6410" xr:uid="{00000000-0005-0000-0000-000001190000}"/>
    <cellStyle name="Normal 10 3 2 2 2 3 3" xfId="6411" xr:uid="{00000000-0005-0000-0000-000002190000}"/>
    <cellStyle name="Normal 10 3 2 2 2 3 3 2" xfId="6412" xr:uid="{00000000-0005-0000-0000-000003190000}"/>
    <cellStyle name="Normal 10 3 2 2 2 3 4" xfId="6413" xr:uid="{00000000-0005-0000-0000-000004190000}"/>
    <cellStyle name="Normal 10 3 2 2 2 4" xfId="6414" xr:uid="{00000000-0005-0000-0000-000005190000}"/>
    <cellStyle name="Normal 10 3 2 2 2 4 2" xfId="6415" xr:uid="{00000000-0005-0000-0000-000006190000}"/>
    <cellStyle name="Normal 10 3 2 2 2 4 2 2" xfId="6416" xr:uid="{00000000-0005-0000-0000-000007190000}"/>
    <cellStyle name="Normal 10 3 2 2 2 4 3" xfId="6417" xr:uid="{00000000-0005-0000-0000-000008190000}"/>
    <cellStyle name="Normal 10 3 2 2 2 5" xfId="6418" xr:uid="{00000000-0005-0000-0000-000009190000}"/>
    <cellStyle name="Normal 10 3 2 2 2 5 2" xfId="6419" xr:uid="{00000000-0005-0000-0000-00000A190000}"/>
    <cellStyle name="Normal 10 3 2 2 2 6" xfId="6420" xr:uid="{00000000-0005-0000-0000-00000B190000}"/>
    <cellStyle name="Normal 10 3 2 2 3" xfId="6421" xr:uid="{00000000-0005-0000-0000-00000C190000}"/>
    <cellStyle name="Normal 10 3 2 2 3 2" xfId="6422" xr:uid="{00000000-0005-0000-0000-00000D190000}"/>
    <cellStyle name="Normal 10 3 2 2 3 2 2" xfId="6423" xr:uid="{00000000-0005-0000-0000-00000E190000}"/>
    <cellStyle name="Normal 10 3 2 2 3 2 2 2" xfId="6424" xr:uid="{00000000-0005-0000-0000-00000F190000}"/>
    <cellStyle name="Normal 10 3 2 2 3 2 2 2 2" xfId="6425" xr:uid="{00000000-0005-0000-0000-000010190000}"/>
    <cellStyle name="Normal 10 3 2 2 3 2 2 3" xfId="6426" xr:uid="{00000000-0005-0000-0000-000011190000}"/>
    <cellStyle name="Normal 10 3 2 2 3 2 3" xfId="6427" xr:uid="{00000000-0005-0000-0000-000012190000}"/>
    <cellStyle name="Normal 10 3 2 2 3 2 3 2" xfId="6428" xr:uid="{00000000-0005-0000-0000-000013190000}"/>
    <cellStyle name="Normal 10 3 2 2 3 2 4" xfId="6429" xr:uid="{00000000-0005-0000-0000-000014190000}"/>
    <cellStyle name="Normal 10 3 2 2 3 3" xfId="6430" xr:uid="{00000000-0005-0000-0000-000015190000}"/>
    <cellStyle name="Normal 10 3 2 2 3 3 2" xfId="6431" xr:uid="{00000000-0005-0000-0000-000016190000}"/>
    <cellStyle name="Normal 10 3 2 2 3 3 2 2" xfId="6432" xr:uid="{00000000-0005-0000-0000-000017190000}"/>
    <cellStyle name="Normal 10 3 2 2 3 3 3" xfId="6433" xr:uid="{00000000-0005-0000-0000-000018190000}"/>
    <cellStyle name="Normal 10 3 2 2 3 4" xfId="6434" xr:uid="{00000000-0005-0000-0000-000019190000}"/>
    <cellStyle name="Normal 10 3 2 2 3 4 2" xfId="6435" xr:uid="{00000000-0005-0000-0000-00001A190000}"/>
    <cellStyle name="Normal 10 3 2 2 3 5" xfId="6436" xr:uid="{00000000-0005-0000-0000-00001B190000}"/>
    <cellStyle name="Normal 10 3 2 2 4" xfId="6437" xr:uid="{00000000-0005-0000-0000-00001C190000}"/>
    <cellStyle name="Normal 10 3 2 2 4 2" xfId="6438" xr:uid="{00000000-0005-0000-0000-00001D190000}"/>
    <cellStyle name="Normal 10 3 2 2 4 2 2" xfId="6439" xr:uid="{00000000-0005-0000-0000-00001E190000}"/>
    <cellStyle name="Normal 10 3 2 2 4 2 2 2" xfId="6440" xr:uid="{00000000-0005-0000-0000-00001F190000}"/>
    <cellStyle name="Normal 10 3 2 2 4 2 3" xfId="6441" xr:uid="{00000000-0005-0000-0000-000020190000}"/>
    <cellStyle name="Normal 10 3 2 2 4 3" xfId="6442" xr:uid="{00000000-0005-0000-0000-000021190000}"/>
    <cellStyle name="Normal 10 3 2 2 4 3 2" xfId="6443" xr:uid="{00000000-0005-0000-0000-000022190000}"/>
    <cellStyle name="Normal 10 3 2 2 4 4" xfId="6444" xr:uid="{00000000-0005-0000-0000-000023190000}"/>
    <cellStyle name="Normal 10 3 2 2 5" xfId="6445" xr:uid="{00000000-0005-0000-0000-000024190000}"/>
    <cellStyle name="Normal 10 3 2 2 5 2" xfId="6446" xr:uid="{00000000-0005-0000-0000-000025190000}"/>
    <cellStyle name="Normal 10 3 2 2 5 2 2" xfId="6447" xr:uid="{00000000-0005-0000-0000-000026190000}"/>
    <cellStyle name="Normal 10 3 2 2 5 3" xfId="6448" xr:uid="{00000000-0005-0000-0000-000027190000}"/>
    <cellStyle name="Normal 10 3 2 2 6" xfId="6449" xr:uid="{00000000-0005-0000-0000-000028190000}"/>
    <cellStyle name="Normal 10 3 2 2 6 2" xfId="6450" xr:uid="{00000000-0005-0000-0000-000029190000}"/>
    <cellStyle name="Normal 10 3 2 2 7" xfId="6451" xr:uid="{00000000-0005-0000-0000-00002A190000}"/>
    <cellStyle name="Normal 10 3 2 3" xfId="6452" xr:uid="{00000000-0005-0000-0000-00002B190000}"/>
    <cellStyle name="Normal 10 3 2 3 2" xfId="6453" xr:uid="{00000000-0005-0000-0000-00002C190000}"/>
    <cellStyle name="Normal 10 3 2 3 2 2" xfId="6454" xr:uid="{00000000-0005-0000-0000-00002D190000}"/>
    <cellStyle name="Normal 10 3 2 3 2 2 2" xfId="6455" xr:uid="{00000000-0005-0000-0000-00002E190000}"/>
    <cellStyle name="Normal 10 3 2 3 2 2 2 2" xfId="6456" xr:uid="{00000000-0005-0000-0000-00002F190000}"/>
    <cellStyle name="Normal 10 3 2 3 2 2 2 2 2" xfId="6457" xr:uid="{00000000-0005-0000-0000-000030190000}"/>
    <cellStyle name="Normal 10 3 2 3 2 2 2 3" xfId="6458" xr:uid="{00000000-0005-0000-0000-000031190000}"/>
    <cellStyle name="Normal 10 3 2 3 2 2 3" xfId="6459" xr:uid="{00000000-0005-0000-0000-000032190000}"/>
    <cellStyle name="Normal 10 3 2 3 2 2 3 2" xfId="6460" xr:uid="{00000000-0005-0000-0000-000033190000}"/>
    <cellStyle name="Normal 10 3 2 3 2 2 4" xfId="6461" xr:uid="{00000000-0005-0000-0000-000034190000}"/>
    <cellStyle name="Normal 10 3 2 3 2 3" xfId="6462" xr:uid="{00000000-0005-0000-0000-000035190000}"/>
    <cellStyle name="Normal 10 3 2 3 2 3 2" xfId="6463" xr:uid="{00000000-0005-0000-0000-000036190000}"/>
    <cellStyle name="Normal 10 3 2 3 2 3 2 2" xfId="6464" xr:uid="{00000000-0005-0000-0000-000037190000}"/>
    <cellStyle name="Normal 10 3 2 3 2 3 3" xfId="6465" xr:uid="{00000000-0005-0000-0000-000038190000}"/>
    <cellStyle name="Normal 10 3 2 3 2 4" xfId="6466" xr:uid="{00000000-0005-0000-0000-000039190000}"/>
    <cellStyle name="Normal 10 3 2 3 2 4 2" xfId="6467" xr:uid="{00000000-0005-0000-0000-00003A190000}"/>
    <cellStyle name="Normal 10 3 2 3 2 5" xfId="6468" xr:uid="{00000000-0005-0000-0000-00003B190000}"/>
    <cellStyle name="Normal 10 3 2 3 3" xfId="6469" xr:uid="{00000000-0005-0000-0000-00003C190000}"/>
    <cellStyle name="Normal 10 3 2 3 3 2" xfId="6470" xr:uid="{00000000-0005-0000-0000-00003D190000}"/>
    <cellStyle name="Normal 10 3 2 3 3 2 2" xfId="6471" xr:uid="{00000000-0005-0000-0000-00003E190000}"/>
    <cellStyle name="Normal 10 3 2 3 3 2 2 2" xfId="6472" xr:uid="{00000000-0005-0000-0000-00003F190000}"/>
    <cellStyle name="Normal 10 3 2 3 3 2 3" xfId="6473" xr:uid="{00000000-0005-0000-0000-000040190000}"/>
    <cellStyle name="Normal 10 3 2 3 3 3" xfId="6474" xr:uid="{00000000-0005-0000-0000-000041190000}"/>
    <cellStyle name="Normal 10 3 2 3 3 3 2" xfId="6475" xr:uid="{00000000-0005-0000-0000-000042190000}"/>
    <cellStyle name="Normal 10 3 2 3 3 4" xfId="6476" xr:uid="{00000000-0005-0000-0000-000043190000}"/>
    <cellStyle name="Normal 10 3 2 3 4" xfId="6477" xr:uid="{00000000-0005-0000-0000-000044190000}"/>
    <cellStyle name="Normal 10 3 2 3 4 2" xfId="6478" xr:uid="{00000000-0005-0000-0000-000045190000}"/>
    <cellStyle name="Normal 10 3 2 3 4 2 2" xfId="6479" xr:uid="{00000000-0005-0000-0000-000046190000}"/>
    <cellStyle name="Normal 10 3 2 3 4 3" xfId="6480" xr:uid="{00000000-0005-0000-0000-000047190000}"/>
    <cellStyle name="Normal 10 3 2 3 5" xfId="6481" xr:uid="{00000000-0005-0000-0000-000048190000}"/>
    <cellStyle name="Normal 10 3 2 3 5 2" xfId="6482" xr:uid="{00000000-0005-0000-0000-000049190000}"/>
    <cellStyle name="Normal 10 3 2 3 6" xfId="6483" xr:uid="{00000000-0005-0000-0000-00004A190000}"/>
    <cellStyle name="Normal 10 3 2 4" xfId="6484" xr:uid="{00000000-0005-0000-0000-00004B190000}"/>
    <cellStyle name="Normal 10 3 2 4 2" xfId="6485" xr:uid="{00000000-0005-0000-0000-00004C190000}"/>
    <cellStyle name="Normal 10 3 2 4 2 2" xfId="6486" xr:uid="{00000000-0005-0000-0000-00004D190000}"/>
    <cellStyle name="Normal 10 3 2 4 2 2 2" xfId="6487" xr:uid="{00000000-0005-0000-0000-00004E190000}"/>
    <cellStyle name="Normal 10 3 2 4 2 2 2 2" xfId="6488" xr:uid="{00000000-0005-0000-0000-00004F190000}"/>
    <cellStyle name="Normal 10 3 2 4 2 2 3" xfId="6489" xr:uid="{00000000-0005-0000-0000-000050190000}"/>
    <cellStyle name="Normal 10 3 2 4 2 3" xfId="6490" xr:uid="{00000000-0005-0000-0000-000051190000}"/>
    <cellStyle name="Normal 10 3 2 4 2 3 2" xfId="6491" xr:uid="{00000000-0005-0000-0000-000052190000}"/>
    <cellStyle name="Normal 10 3 2 4 2 4" xfId="6492" xr:uid="{00000000-0005-0000-0000-000053190000}"/>
    <cellStyle name="Normal 10 3 2 4 3" xfId="6493" xr:uid="{00000000-0005-0000-0000-000054190000}"/>
    <cellStyle name="Normal 10 3 2 4 3 2" xfId="6494" xr:uid="{00000000-0005-0000-0000-000055190000}"/>
    <cellStyle name="Normal 10 3 2 4 3 2 2" xfId="6495" xr:uid="{00000000-0005-0000-0000-000056190000}"/>
    <cellStyle name="Normal 10 3 2 4 3 3" xfId="6496" xr:uid="{00000000-0005-0000-0000-000057190000}"/>
    <cellStyle name="Normal 10 3 2 4 4" xfId="6497" xr:uid="{00000000-0005-0000-0000-000058190000}"/>
    <cellStyle name="Normal 10 3 2 4 4 2" xfId="6498" xr:uid="{00000000-0005-0000-0000-000059190000}"/>
    <cellStyle name="Normal 10 3 2 4 5" xfId="6499" xr:uid="{00000000-0005-0000-0000-00005A190000}"/>
    <cellStyle name="Normal 10 3 2 5" xfId="6500" xr:uid="{00000000-0005-0000-0000-00005B190000}"/>
    <cellStyle name="Normal 10 3 2 5 2" xfId="6501" xr:uid="{00000000-0005-0000-0000-00005C190000}"/>
    <cellStyle name="Normal 10 3 2 5 2 2" xfId="6502" xr:uid="{00000000-0005-0000-0000-00005D190000}"/>
    <cellStyle name="Normal 10 3 2 5 2 2 2" xfId="6503" xr:uid="{00000000-0005-0000-0000-00005E190000}"/>
    <cellStyle name="Normal 10 3 2 5 2 3" xfId="6504" xr:uid="{00000000-0005-0000-0000-00005F190000}"/>
    <cellStyle name="Normal 10 3 2 5 3" xfId="6505" xr:uid="{00000000-0005-0000-0000-000060190000}"/>
    <cellStyle name="Normal 10 3 2 5 3 2" xfId="6506" xr:uid="{00000000-0005-0000-0000-000061190000}"/>
    <cellStyle name="Normal 10 3 2 5 4" xfId="6507" xr:uid="{00000000-0005-0000-0000-000062190000}"/>
    <cellStyle name="Normal 10 3 2 6" xfId="6508" xr:uid="{00000000-0005-0000-0000-000063190000}"/>
    <cellStyle name="Normal 10 3 2 6 2" xfId="6509" xr:uid="{00000000-0005-0000-0000-000064190000}"/>
    <cellStyle name="Normal 10 3 2 6 2 2" xfId="6510" xr:uid="{00000000-0005-0000-0000-000065190000}"/>
    <cellStyle name="Normal 10 3 2 6 3" xfId="6511" xr:uid="{00000000-0005-0000-0000-000066190000}"/>
    <cellStyle name="Normal 10 3 2 7" xfId="6512" xr:uid="{00000000-0005-0000-0000-000067190000}"/>
    <cellStyle name="Normal 10 3 2 7 2" xfId="6513" xr:uid="{00000000-0005-0000-0000-000068190000}"/>
    <cellStyle name="Normal 10 3 2 8" xfId="6514" xr:uid="{00000000-0005-0000-0000-000069190000}"/>
    <cellStyle name="Normal 10 3 3" xfId="6515" xr:uid="{00000000-0005-0000-0000-00006A190000}"/>
    <cellStyle name="Normal 10 3 3 2" xfId="6516" xr:uid="{00000000-0005-0000-0000-00006B190000}"/>
    <cellStyle name="Normal 10 3 3 2 2" xfId="6517" xr:uid="{00000000-0005-0000-0000-00006C190000}"/>
    <cellStyle name="Normal 10 3 3 2 2 2" xfId="6518" xr:uid="{00000000-0005-0000-0000-00006D190000}"/>
    <cellStyle name="Normal 10 3 3 2 2 2 2" xfId="6519" xr:uid="{00000000-0005-0000-0000-00006E190000}"/>
    <cellStyle name="Normal 10 3 3 2 2 2 2 2" xfId="6520" xr:uid="{00000000-0005-0000-0000-00006F190000}"/>
    <cellStyle name="Normal 10 3 3 2 2 2 2 2 2" xfId="6521" xr:uid="{00000000-0005-0000-0000-000070190000}"/>
    <cellStyle name="Normal 10 3 3 2 2 2 2 3" xfId="6522" xr:uid="{00000000-0005-0000-0000-000071190000}"/>
    <cellStyle name="Normal 10 3 3 2 2 2 3" xfId="6523" xr:uid="{00000000-0005-0000-0000-000072190000}"/>
    <cellStyle name="Normal 10 3 3 2 2 2 3 2" xfId="6524" xr:uid="{00000000-0005-0000-0000-000073190000}"/>
    <cellStyle name="Normal 10 3 3 2 2 2 4" xfId="6525" xr:uid="{00000000-0005-0000-0000-000074190000}"/>
    <cellStyle name="Normal 10 3 3 2 2 3" xfId="6526" xr:uid="{00000000-0005-0000-0000-000075190000}"/>
    <cellStyle name="Normal 10 3 3 2 2 3 2" xfId="6527" xr:uid="{00000000-0005-0000-0000-000076190000}"/>
    <cellStyle name="Normal 10 3 3 2 2 3 2 2" xfId="6528" xr:uid="{00000000-0005-0000-0000-000077190000}"/>
    <cellStyle name="Normal 10 3 3 2 2 3 3" xfId="6529" xr:uid="{00000000-0005-0000-0000-000078190000}"/>
    <cellStyle name="Normal 10 3 3 2 2 4" xfId="6530" xr:uid="{00000000-0005-0000-0000-000079190000}"/>
    <cellStyle name="Normal 10 3 3 2 2 4 2" xfId="6531" xr:uid="{00000000-0005-0000-0000-00007A190000}"/>
    <cellStyle name="Normal 10 3 3 2 2 5" xfId="6532" xr:uid="{00000000-0005-0000-0000-00007B190000}"/>
    <cellStyle name="Normal 10 3 3 2 3" xfId="6533" xr:uid="{00000000-0005-0000-0000-00007C190000}"/>
    <cellStyle name="Normal 10 3 3 2 3 2" xfId="6534" xr:uid="{00000000-0005-0000-0000-00007D190000}"/>
    <cellStyle name="Normal 10 3 3 2 3 2 2" xfId="6535" xr:uid="{00000000-0005-0000-0000-00007E190000}"/>
    <cellStyle name="Normal 10 3 3 2 3 2 2 2" xfId="6536" xr:uid="{00000000-0005-0000-0000-00007F190000}"/>
    <cellStyle name="Normal 10 3 3 2 3 2 3" xfId="6537" xr:uid="{00000000-0005-0000-0000-000080190000}"/>
    <cellStyle name="Normal 10 3 3 2 3 3" xfId="6538" xr:uid="{00000000-0005-0000-0000-000081190000}"/>
    <cellStyle name="Normal 10 3 3 2 3 3 2" xfId="6539" xr:uid="{00000000-0005-0000-0000-000082190000}"/>
    <cellStyle name="Normal 10 3 3 2 3 4" xfId="6540" xr:uid="{00000000-0005-0000-0000-000083190000}"/>
    <cellStyle name="Normal 10 3 3 2 4" xfId="6541" xr:uid="{00000000-0005-0000-0000-000084190000}"/>
    <cellStyle name="Normal 10 3 3 2 4 2" xfId="6542" xr:uid="{00000000-0005-0000-0000-000085190000}"/>
    <cellStyle name="Normal 10 3 3 2 4 2 2" xfId="6543" xr:uid="{00000000-0005-0000-0000-000086190000}"/>
    <cellStyle name="Normal 10 3 3 2 4 3" xfId="6544" xr:uid="{00000000-0005-0000-0000-000087190000}"/>
    <cellStyle name="Normal 10 3 3 2 5" xfId="6545" xr:uid="{00000000-0005-0000-0000-000088190000}"/>
    <cellStyle name="Normal 10 3 3 2 5 2" xfId="6546" xr:uid="{00000000-0005-0000-0000-000089190000}"/>
    <cellStyle name="Normal 10 3 3 2 6" xfId="6547" xr:uid="{00000000-0005-0000-0000-00008A190000}"/>
    <cellStyle name="Normal 10 3 3 3" xfId="6548" xr:uid="{00000000-0005-0000-0000-00008B190000}"/>
    <cellStyle name="Normal 10 3 3 3 2" xfId="6549" xr:uid="{00000000-0005-0000-0000-00008C190000}"/>
    <cellStyle name="Normal 10 3 3 3 2 2" xfId="6550" xr:uid="{00000000-0005-0000-0000-00008D190000}"/>
    <cellStyle name="Normal 10 3 3 3 2 2 2" xfId="6551" xr:uid="{00000000-0005-0000-0000-00008E190000}"/>
    <cellStyle name="Normal 10 3 3 3 2 2 2 2" xfId="6552" xr:uid="{00000000-0005-0000-0000-00008F190000}"/>
    <cellStyle name="Normal 10 3 3 3 2 2 3" xfId="6553" xr:uid="{00000000-0005-0000-0000-000090190000}"/>
    <cellStyle name="Normal 10 3 3 3 2 3" xfId="6554" xr:uid="{00000000-0005-0000-0000-000091190000}"/>
    <cellStyle name="Normal 10 3 3 3 2 3 2" xfId="6555" xr:uid="{00000000-0005-0000-0000-000092190000}"/>
    <cellStyle name="Normal 10 3 3 3 2 4" xfId="6556" xr:uid="{00000000-0005-0000-0000-000093190000}"/>
    <cellStyle name="Normal 10 3 3 3 3" xfId="6557" xr:uid="{00000000-0005-0000-0000-000094190000}"/>
    <cellStyle name="Normal 10 3 3 3 3 2" xfId="6558" xr:uid="{00000000-0005-0000-0000-000095190000}"/>
    <cellStyle name="Normal 10 3 3 3 3 2 2" xfId="6559" xr:uid="{00000000-0005-0000-0000-000096190000}"/>
    <cellStyle name="Normal 10 3 3 3 3 3" xfId="6560" xr:uid="{00000000-0005-0000-0000-000097190000}"/>
    <cellStyle name="Normal 10 3 3 3 4" xfId="6561" xr:uid="{00000000-0005-0000-0000-000098190000}"/>
    <cellStyle name="Normal 10 3 3 3 4 2" xfId="6562" xr:uid="{00000000-0005-0000-0000-000099190000}"/>
    <cellStyle name="Normal 10 3 3 3 5" xfId="6563" xr:uid="{00000000-0005-0000-0000-00009A190000}"/>
    <cellStyle name="Normal 10 3 3 4" xfId="6564" xr:uid="{00000000-0005-0000-0000-00009B190000}"/>
    <cellStyle name="Normal 10 3 3 4 2" xfId="6565" xr:uid="{00000000-0005-0000-0000-00009C190000}"/>
    <cellStyle name="Normal 10 3 3 4 2 2" xfId="6566" xr:uid="{00000000-0005-0000-0000-00009D190000}"/>
    <cellStyle name="Normal 10 3 3 4 2 2 2" xfId="6567" xr:uid="{00000000-0005-0000-0000-00009E190000}"/>
    <cellStyle name="Normal 10 3 3 4 2 3" xfId="6568" xr:uid="{00000000-0005-0000-0000-00009F190000}"/>
    <cellStyle name="Normal 10 3 3 4 3" xfId="6569" xr:uid="{00000000-0005-0000-0000-0000A0190000}"/>
    <cellStyle name="Normal 10 3 3 4 3 2" xfId="6570" xr:uid="{00000000-0005-0000-0000-0000A1190000}"/>
    <cellStyle name="Normal 10 3 3 4 4" xfId="6571" xr:uid="{00000000-0005-0000-0000-0000A2190000}"/>
    <cellStyle name="Normal 10 3 3 5" xfId="6572" xr:uid="{00000000-0005-0000-0000-0000A3190000}"/>
    <cellStyle name="Normal 10 3 3 5 2" xfId="6573" xr:uid="{00000000-0005-0000-0000-0000A4190000}"/>
    <cellStyle name="Normal 10 3 3 5 2 2" xfId="6574" xr:uid="{00000000-0005-0000-0000-0000A5190000}"/>
    <cellStyle name="Normal 10 3 3 5 3" xfId="6575" xr:uid="{00000000-0005-0000-0000-0000A6190000}"/>
    <cellStyle name="Normal 10 3 3 6" xfId="6576" xr:uid="{00000000-0005-0000-0000-0000A7190000}"/>
    <cellStyle name="Normal 10 3 3 6 2" xfId="6577" xr:uid="{00000000-0005-0000-0000-0000A8190000}"/>
    <cellStyle name="Normal 10 3 3 7" xfId="6578" xr:uid="{00000000-0005-0000-0000-0000A9190000}"/>
    <cellStyle name="Normal 10 3 4" xfId="6579" xr:uid="{00000000-0005-0000-0000-0000AA190000}"/>
    <cellStyle name="Normal 10 3 4 2" xfId="6580" xr:uid="{00000000-0005-0000-0000-0000AB190000}"/>
    <cellStyle name="Normal 10 3 4 2 2" xfId="6581" xr:uid="{00000000-0005-0000-0000-0000AC190000}"/>
    <cellStyle name="Normal 10 3 4 2 2 2" xfId="6582" xr:uid="{00000000-0005-0000-0000-0000AD190000}"/>
    <cellStyle name="Normal 10 3 4 2 2 2 2" xfId="6583" xr:uid="{00000000-0005-0000-0000-0000AE190000}"/>
    <cellStyle name="Normal 10 3 4 2 2 2 2 2" xfId="6584" xr:uid="{00000000-0005-0000-0000-0000AF190000}"/>
    <cellStyle name="Normal 10 3 4 2 2 2 3" xfId="6585" xr:uid="{00000000-0005-0000-0000-0000B0190000}"/>
    <cellStyle name="Normal 10 3 4 2 2 3" xfId="6586" xr:uid="{00000000-0005-0000-0000-0000B1190000}"/>
    <cellStyle name="Normal 10 3 4 2 2 3 2" xfId="6587" xr:uid="{00000000-0005-0000-0000-0000B2190000}"/>
    <cellStyle name="Normal 10 3 4 2 2 4" xfId="6588" xr:uid="{00000000-0005-0000-0000-0000B3190000}"/>
    <cellStyle name="Normal 10 3 4 2 3" xfId="6589" xr:uid="{00000000-0005-0000-0000-0000B4190000}"/>
    <cellStyle name="Normal 10 3 4 2 3 2" xfId="6590" xr:uid="{00000000-0005-0000-0000-0000B5190000}"/>
    <cellStyle name="Normal 10 3 4 2 3 2 2" xfId="6591" xr:uid="{00000000-0005-0000-0000-0000B6190000}"/>
    <cellStyle name="Normal 10 3 4 2 3 3" xfId="6592" xr:uid="{00000000-0005-0000-0000-0000B7190000}"/>
    <cellStyle name="Normal 10 3 4 2 4" xfId="6593" xr:uid="{00000000-0005-0000-0000-0000B8190000}"/>
    <cellStyle name="Normal 10 3 4 2 4 2" xfId="6594" xr:uid="{00000000-0005-0000-0000-0000B9190000}"/>
    <cellStyle name="Normal 10 3 4 2 5" xfId="6595" xr:uid="{00000000-0005-0000-0000-0000BA190000}"/>
    <cellStyle name="Normal 10 3 4 3" xfId="6596" xr:uid="{00000000-0005-0000-0000-0000BB190000}"/>
    <cellStyle name="Normal 10 3 4 3 2" xfId="6597" xr:uid="{00000000-0005-0000-0000-0000BC190000}"/>
    <cellStyle name="Normal 10 3 4 3 2 2" xfId="6598" xr:uid="{00000000-0005-0000-0000-0000BD190000}"/>
    <cellStyle name="Normal 10 3 4 3 2 2 2" xfId="6599" xr:uid="{00000000-0005-0000-0000-0000BE190000}"/>
    <cellStyle name="Normal 10 3 4 3 2 3" xfId="6600" xr:uid="{00000000-0005-0000-0000-0000BF190000}"/>
    <cellStyle name="Normal 10 3 4 3 3" xfId="6601" xr:uid="{00000000-0005-0000-0000-0000C0190000}"/>
    <cellStyle name="Normal 10 3 4 3 3 2" xfId="6602" xr:uid="{00000000-0005-0000-0000-0000C1190000}"/>
    <cellStyle name="Normal 10 3 4 3 4" xfId="6603" xr:uid="{00000000-0005-0000-0000-0000C2190000}"/>
    <cellStyle name="Normal 10 3 4 4" xfId="6604" xr:uid="{00000000-0005-0000-0000-0000C3190000}"/>
    <cellStyle name="Normal 10 3 4 4 2" xfId="6605" xr:uid="{00000000-0005-0000-0000-0000C4190000}"/>
    <cellStyle name="Normal 10 3 4 4 2 2" xfId="6606" xr:uid="{00000000-0005-0000-0000-0000C5190000}"/>
    <cellStyle name="Normal 10 3 4 4 3" xfId="6607" xr:uid="{00000000-0005-0000-0000-0000C6190000}"/>
    <cellStyle name="Normal 10 3 4 5" xfId="6608" xr:uid="{00000000-0005-0000-0000-0000C7190000}"/>
    <cellStyle name="Normal 10 3 4 5 2" xfId="6609" xr:uid="{00000000-0005-0000-0000-0000C8190000}"/>
    <cellStyle name="Normal 10 3 4 6" xfId="6610" xr:uid="{00000000-0005-0000-0000-0000C9190000}"/>
    <cellStyle name="Normal 10 3 5" xfId="6611" xr:uid="{00000000-0005-0000-0000-0000CA190000}"/>
    <cellStyle name="Normal 10 3 5 2" xfId="6612" xr:uid="{00000000-0005-0000-0000-0000CB190000}"/>
    <cellStyle name="Normal 10 3 5 2 2" xfId="6613" xr:uid="{00000000-0005-0000-0000-0000CC190000}"/>
    <cellStyle name="Normal 10 3 5 2 2 2" xfId="6614" xr:uid="{00000000-0005-0000-0000-0000CD190000}"/>
    <cellStyle name="Normal 10 3 5 2 2 2 2" xfId="6615" xr:uid="{00000000-0005-0000-0000-0000CE190000}"/>
    <cellStyle name="Normal 10 3 5 2 2 3" xfId="6616" xr:uid="{00000000-0005-0000-0000-0000CF190000}"/>
    <cellStyle name="Normal 10 3 5 2 3" xfId="6617" xr:uid="{00000000-0005-0000-0000-0000D0190000}"/>
    <cellStyle name="Normal 10 3 5 2 3 2" xfId="6618" xr:uid="{00000000-0005-0000-0000-0000D1190000}"/>
    <cellStyle name="Normal 10 3 5 2 4" xfId="6619" xr:uid="{00000000-0005-0000-0000-0000D2190000}"/>
    <cellStyle name="Normal 10 3 5 3" xfId="6620" xr:uid="{00000000-0005-0000-0000-0000D3190000}"/>
    <cellStyle name="Normal 10 3 5 3 2" xfId="6621" xr:uid="{00000000-0005-0000-0000-0000D4190000}"/>
    <cellStyle name="Normal 10 3 5 3 2 2" xfId="6622" xr:uid="{00000000-0005-0000-0000-0000D5190000}"/>
    <cellStyle name="Normal 10 3 5 3 3" xfId="6623" xr:uid="{00000000-0005-0000-0000-0000D6190000}"/>
    <cellStyle name="Normal 10 3 5 4" xfId="6624" xr:uid="{00000000-0005-0000-0000-0000D7190000}"/>
    <cellStyle name="Normal 10 3 5 4 2" xfId="6625" xr:uid="{00000000-0005-0000-0000-0000D8190000}"/>
    <cellStyle name="Normal 10 3 5 5" xfId="6626" xr:uid="{00000000-0005-0000-0000-0000D9190000}"/>
    <cellStyle name="Normal 10 3 6" xfId="6627" xr:uid="{00000000-0005-0000-0000-0000DA190000}"/>
    <cellStyle name="Normal 10 3 6 2" xfId="6628" xr:uid="{00000000-0005-0000-0000-0000DB190000}"/>
    <cellStyle name="Normal 10 3 6 2 2" xfId="6629" xr:uid="{00000000-0005-0000-0000-0000DC190000}"/>
    <cellStyle name="Normal 10 3 6 2 2 2" xfId="6630" xr:uid="{00000000-0005-0000-0000-0000DD190000}"/>
    <cellStyle name="Normal 10 3 6 2 3" xfId="6631" xr:uid="{00000000-0005-0000-0000-0000DE190000}"/>
    <cellStyle name="Normal 10 3 6 3" xfId="6632" xr:uid="{00000000-0005-0000-0000-0000DF190000}"/>
    <cellStyle name="Normal 10 3 6 3 2" xfId="6633" xr:uid="{00000000-0005-0000-0000-0000E0190000}"/>
    <cellStyle name="Normal 10 3 6 4" xfId="6634" xr:uid="{00000000-0005-0000-0000-0000E1190000}"/>
    <cellStyle name="Normal 10 3 7" xfId="6635" xr:uid="{00000000-0005-0000-0000-0000E2190000}"/>
    <cellStyle name="Normal 10 3 7 2" xfId="6636" xr:uid="{00000000-0005-0000-0000-0000E3190000}"/>
    <cellStyle name="Normal 10 3 7 2 2" xfId="6637" xr:uid="{00000000-0005-0000-0000-0000E4190000}"/>
    <cellStyle name="Normal 10 3 7 3" xfId="6638" xr:uid="{00000000-0005-0000-0000-0000E5190000}"/>
    <cellStyle name="Normal 10 3 8" xfId="6639" xr:uid="{00000000-0005-0000-0000-0000E6190000}"/>
    <cellStyle name="Normal 10 3 8 2" xfId="6640" xr:uid="{00000000-0005-0000-0000-0000E7190000}"/>
    <cellStyle name="Normal 10 3 9" xfId="6641" xr:uid="{00000000-0005-0000-0000-0000E8190000}"/>
    <cellStyle name="Normal 10 4" xfId="6642" xr:uid="{00000000-0005-0000-0000-0000E9190000}"/>
    <cellStyle name="Normal 10 4 2" xfId="6643" xr:uid="{00000000-0005-0000-0000-0000EA190000}"/>
    <cellStyle name="Normal 10 4 2 2" xfId="6644" xr:uid="{00000000-0005-0000-0000-0000EB190000}"/>
    <cellStyle name="Normal 10 4 2 2 2" xfId="6645" xr:uid="{00000000-0005-0000-0000-0000EC190000}"/>
    <cellStyle name="Normal 10 4 2 2 2 2" xfId="6646" xr:uid="{00000000-0005-0000-0000-0000ED190000}"/>
    <cellStyle name="Normal 10 4 2 2 2 2 2" xfId="6647" xr:uid="{00000000-0005-0000-0000-0000EE190000}"/>
    <cellStyle name="Normal 10 4 2 2 2 2 2 2" xfId="6648" xr:uid="{00000000-0005-0000-0000-0000EF190000}"/>
    <cellStyle name="Normal 10 4 2 2 2 2 2 2 2" xfId="6649" xr:uid="{00000000-0005-0000-0000-0000F0190000}"/>
    <cellStyle name="Normal 10 4 2 2 2 2 2 3" xfId="6650" xr:uid="{00000000-0005-0000-0000-0000F1190000}"/>
    <cellStyle name="Normal 10 4 2 2 2 2 3" xfId="6651" xr:uid="{00000000-0005-0000-0000-0000F2190000}"/>
    <cellStyle name="Normal 10 4 2 2 2 2 3 2" xfId="6652" xr:uid="{00000000-0005-0000-0000-0000F3190000}"/>
    <cellStyle name="Normal 10 4 2 2 2 2 4" xfId="6653" xr:uid="{00000000-0005-0000-0000-0000F4190000}"/>
    <cellStyle name="Normal 10 4 2 2 2 3" xfId="6654" xr:uid="{00000000-0005-0000-0000-0000F5190000}"/>
    <cellStyle name="Normal 10 4 2 2 2 3 2" xfId="6655" xr:uid="{00000000-0005-0000-0000-0000F6190000}"/>
    <cellStyle name="Normal 10 4 2 2 2 3 2 2" xfId="6656" xr:uid="{00000000-0005-0000-0000-0000F7190000}"/>
    <cellStyle name="Normal 10 4 2 2 2 3 3" xfId="6657" xr:uid="{00000000-0005-0000-0000-0000F8190000}"/>
    <cellStyle name="Normal 10 4 2 2 2 4" xfId="6658" xr:uid="{00000000-0005-0000-0000-0000F9190000}"/>
    <cellStyle name="Normal 10 4 2 2 2 4 2" xfId="6659" xr:uid="{00000000-0005-0000-0000-0000FA190000}"/>
    <cellStyle name="Normal 10 4 2 2 2 5" xfId="6660" xr:uid="{00000000-0005-0000-0000-0000FB190000}"/>
    <cellStyle name="Normal 10 4 2 2 3" xfId="6661" xr:uid="{00000000-0005-0000-0000-0000FC190000}"/>
    <cellStyle name="Normal 10 4 2 2 3 2" xfId="6662" xr:uid="{00000000-0005-0000-0000-0000FD190000}"/>
    <cellStyle name="Normal 10 4 2 2 3 2 2" xfId="6663" xr:uid="{00000000-0005-0000-0000-0000FE190000}"/>
    <cellStyle name="Normal 10 4 2 2 3 2 2 2" xfId="6664" xr:uid="{00000000-0005-0000-0000-0000FF190000}"/>
    <cellStyle name="Normal 10 4 2 2 3 2 3" xfId="6665" xr:uid="{00000000-0005-0000-0000-0000001A0000}"/>
    <cellStyle name="Normal 10 4 2 2 3 3" xfId="6666" xr:uid="{00000000-0005-0000-0000-0000011A0000}"/>
    <cellStyle name="Normal 10 4 2 2 3 3 2" xfId="6667" xr:uid="{00000000-0005-0000-0000-0000021A0000}"/>
    <cellStyle name="Normal 10 4 2 2 3 4" xfId="6668" xr:uid="{00000000-0005-0000-0000-0000031A0000}"/>
    <cellStyle name="Normal 10 4 2 2 4" xfId="6669" xr:uid="{00000000-0005-0000-0000-0000041A0000}"/>
    <cellStyle name="Normal 10 4 2 2 4 2" xfId="6670" xr:uid="{00000000-0005-0000-0000-0000051A0000}"/>
    <cellStyle name="Normal 10 4 2 2 4 2 2" xfId="6671" xr:uid="{00000000-0005-0000-0000-0000061A0000}"/>
    <cellStyle name="Normal 10 4 2 2 4 3" xfId="6672" xr:uid="{00000000-0005-0000-0000-0000071A0000}"/>
    <cellStyle name="Normal 10 4 2 2 5" xfId="6673" xr:uid="{00000000-0005-0000-0000-0000081A0000}"/>
    <cellStyle name="Normal 10 4 2 2 5 2" xfId="6674" xr:uid="{00000000-0005-0000-0000-0000091A0000}"/>
    <cellStyle name="Normal 10 4 2 2 6" xfId="6675" xr:uid="{00000000-0005-0000-0000-00000A1A0000}"/>
    <cellStyle name="Normal 10 4 2 3" xfId="6676" xr:uid="{00000000-0005-0000-0000-00000B1A0000}"/>
    <cellStyle name="Normal 10 4 2 3 2" xfId="6677" xr:uid="{00000000-0005-0000-0000-00000C1A0000}"/>
    <cellStyle name="Normal 10 4 2 3 2 2" xfId="6678" xr:uid="{00000000-0005-0000-0000-00000D1A0000}"/>
    <cellStyle name="Normal 10 4 2 3 2 2 2" xfId="6679" xr:uid="{00000000-0005-0000-0000-00000E1A0000}"/>
    <cellStyle name="Normal 10 4 2 3 2 2 2 2" xfId="6680" xr:uid="{00000000-0005-0000-0000-00000F1A0000}"/>
    <cellStyle name="Normal 10 4 2 3 2 2 3" xfId="6681" xr:uid="{00000000-0005-0000-0000-0000101A0000}"/>
    <cellStyle name="Normal 10 4 2 3 2 3" xfId="6682" xr:uid="{00000000-0005-0000-0000-0000111A0000}"/>
    <cellStyle name="Normal 10 4 2 3 2 3 2" xfId="6683" xr:uid="{00000000-0005-0000-0000-0000121A0000}"/>
    <cellStyle name="Normal 10 4 2 3 2 4" xfId="6684" xr:uid="{00000000-0005-0000-0000-0000131A0000}"/>
    <cellStyle name="Normal 10 4 2 3 3" xfId="6685" xr:uid="{00000000-0005-0000-0000-0000141A0000}"/>
    <cellStyle name="Normal 10 4 2 3 3 2" xfId="6686" xr:uid="{00000000-0005-0000-0000-0000151A0000}"/>
    <cellStyle name="Normal 10 4 2 3 3 2 2" xfId="6687" xr:uid="{00000000-0005-0000-0000-0000161A0000}"/>
    <cellStyle name="Normal 10 4 2 3 3 3" xfId="6688" xr:uid="{00000000-0005-0000-0000-0000171A0000}"/>
    <cellStyle name="Normal 10 4 2 3 4" xfId="6689" xr:uid="{00000000-0005-0000-0000-0000181A0000}"/>
    <cellStyle name="Normal 10 4 2 3 4 2" xfId="6690" xr:uid="{00000000-0005-0000-0000-0000191A0000}"/>
    <cellStyle name="Normal 10 4 2 3 5" xfId="6691" xr:uid="{00000000-0005-0000-0000-00001A1A0000}"/>
    <cellStyle name="Normal 10 4 2 4" xfId="6692" xr:uid="{00000000-0005-0000-0000-00001B1A0000}"/>
    <cellStyle name="Normal 10 4 2 4 2" xfId="6693" xr:uid="{00000000-0005-0000-0000-00001C1A0000}"/>
    <cellStyle name="Normal 10 4 2 4 2 2" xfId="6694" xr:uid="{00000000-0005-0000-0000-00001D1A0000}"/>
    <cellStyle name="Normal 10 4 2 4 2 2 2" xfId="6695" xr:uid="{00000000-0005-0000-0000-00001E1A0000}"/>
    <cellStyle name="Normal 10 4 2 4 2 3" xfId="6696" xr:uid="{00000000-0005-0000-0000-00001F1A0000}"/>
    <cellStyle name="Normal 10 4 2 4 3" xfId="6697" xr:uid="{00000000-0005-0000-0000-0000201A0000}"/>
    <cellStyle name="Normal 10 4 2 4 3 2" xfId="6698" xr:uid="{00000000-0005-0000-0000-0000211A0000}"/>
    <cellStyle name="Normal 10 4 2 4 4" xfId="6699" xr:uid="{00000000-0005-0000-0000-0000221A0000}"/>
    <cellStyle name="Normal 10 4 2 5" xfId="6700" xr:uid="{00000000-0005-0000-0000-0000231A0000}"/>
    <cellStyle name="Normal 10 4 2 5 2" xfId="6701" xr:uid="{00000000-0005-0000-0000-0000241A0000}"/>
    <cellStyle name="Normal 10 4 2 5 2 2" xfId="6702" xr:uid="{00000000-0005-0000-0000-0000251A0000}"/>
    <cellStyle name="Normal 10 4 2 5 3" xfId="6703" xr:uid="{00000000-0005-0000-0000-0000261A0000}"/>
    <cellStyle name="Normal 10 4 2 6" xfId="6704" xr:uid="{00000000-0005-0000-0000-0000271A0000}"/>
    <cellStyle name="Normal 10 4 2 6 2" xfId="6705" xr:uid="{00000000-0005-0000-0000-0000281A0000}"/>
    <cellStyle name="Normal 10 4 2 7" xfId="6706" xr:uid="{00000000-0005-0000-0000-0000291A0000}"/>
    <cellStyle name="Normal 10 4 3" xfId="6707" xr:uid="{00000000-0005-0000-0000-00002A1A0000}"/>
    <cellStyle name="Normal 10 4 3 2" xfId="6708" xr:uid="{00000000-0005-0000-0000-00002B1A0000}"/>
    <cellStyle name="Normal 10 4 3 2 2" xfId="6709" xr:uid="{00000000-0005-0000-0000-00002C1A0000}"/>
    <cellStyle name="Normal 10 4 3 2 2 2" xfId="6710" xr:uid="{00000000-0005-0000-0000-00002D1A0000}"/>
    <cellStyle name="Normal 10 4 3 2 2 2 2" xfId="6711" xr:uid="{00000000-0005-0000-0000-00002E1A0000}"/>
    <cellStyle name="Normal 10 4 3 2 2 2 2 2" xfId="6712" xr:uid="{00000000-0005-0000-0000-00002F1A0000}"/>
    <cellStyle name="Normal 10 4 3 2 2 2 3" xfId="6713" xr:uid="{00000000-0005-0000-0000-0000301A0000}"/>
    <cellStyle name="Normal 10 4 3 2 2 3" xfId="6714" xr:uid="{00000000-0005-0000-0000-0000311A0000}"/>
    <cellStyle name="Normal 10 4 3 2 2 3 2" xfId="6715" xr:uid="{00000000-0005-0000-0000-0000321A0000}"/>
    <cellStyle name="Normal 10 4 3 2 2 4" xfId="6716" xr:uid="{00000000-0005-0000-0000-0000331A0000}"/>
    <cellStyle name="Normal 10 4 3 2 3" xfId="6717" xr:uid="{00000000-0005-0000-0000-0000341A0000}"/>
    <cellStyle name="Normal 10 4 3 2 3 2" xfId="6718" xr:uid="{00000000-0005-0000-0000-0000351A0000}"/>
    <cellStyle name="Normal 10 4 3 2 3 2 2" xfId="6719" xr:uid="{00000000-0005-0000-0000-0000361A0000}"/>
    <cellStyle name="Normal 10 4 3 2 3 3" xfId="6720" xr:uid="{00000000-0005-0000-0000-0000371A0000}"/>
    <cellStyle name="Normal 10 4 3 2 4" xfId="6721" xr:uid="{00000000-0005-0000-0000-0000381A0000}"/>
    <cellStyle name="Normal 10 4 3 2 4 2" xfId="6722" xr:uid="{00000000-0005-0000-0000-0000391A0000}"/>
    <cellStyle name="Normal 10 4 3 2 5" xfId="6723" xr:uid="{00000000-0005-0000-0000-00003A1A0000}"/>
    <cellStyle name="Normal 10 4 3 3" xfId="6724" xr:uid="{00000000-0005-0000-0000-00003B1A0000}"/>
    <cellStyle name="Normal 10 4 3 3 2" xfId="6725" xr:uid="{00000000-0005-0000-0000-00003C1A0000}"/>
    <cellStyle name="Normal 10 4 3 3 2 2" xfId="6726" xr:uid="{00000000-0005-0000-0000-00003D1A0000}"/>
    <cellStyle name="Normal 10 4 3 3 2 2 2" xfId="6727" xr:uid="{00000000-0005-0000-0000-00003E1A0000}"/>
    <cellStyle name="Normal 10 4 3 3 2 3" xfId="6728" xr:uid="{00000000-0005-0000-0000-00003F1A0000}"/>
    <cellStyle name="Normal 10 4 3 3 3" xfId="6729" xr:uid="{00000000-0005-0000-0000-0000401A0000}"/>
    <cellStyle name="Normal 10 4 3 3 3 2" xfId="6730" xr:uid="{00000000-0005-0000-0000-0000411A0000}"/>
    <cellStyle name="Normal 10 4 3 3 4" xfId="6731" xr:uid="{00000000-0005-0000-0000-0000421A0000}"/>
    <cellStyle name="Normal 10 4 3 4" xfId="6732" xr:uid="{00000000-0005-0000-0000-0000431A0000}"/>
    <cellStyle name="Normal 10 4 3 4 2" xfId="6733" xr:uid="{00000000-0005-0000-0000-0000441A0000}"/>
    <cellStyle name="Normal 10 4 3 4 2 2" xfId="6734" xr:uid="{00000000-0005-0000-0000-0000451A0000}"/>
    <cellStyle name="Normal 10 4 3 4 3" xfId="6735" xr:uid="{00000000-0005-0000-0000-0000461A0000}"/>
    <cellStyle name="Normal 10 4 3 5" xfId="6736" xr:uid="{00000000-0005-0000-0000-0000471A0000}"/>
    <cellStyle name="Normal 10 4 3 5 2" xfId="6737" xr:uid="{00000000-0005-0000-0000-0000481A0000}"/>
    <cellStyle name="Normal 10 4 3 6" xfId="6738" xr:uid="{00000000-0005-0000-0000-0000491A0000}"/>
    <cellStyle name="Normal 10 4 4" xfId="6739" xr:uid="{00000000-0005-0000-0000-00004A1A0000}"/>
    <cellStyle name="Normal 10 4 4 2" xfId="6740" xr:uid="{00000000-0005-0000-0000-00004B1A0000}"/>
    <cellStyle name="Normal 10 4 4 2 2" xfId="6741" xr:uid="{00000000-0005-0000-0000-00004C1A0000}"/>
    <cellStyle name="Normal 10 4 4 2 2 2" xfId="6742" xr:uid="{00000000-0005-0000-0000-00004D1A0000}"/>
    <cellStyle name="Normal 10 4 4 2 2 2 2" xfId="6743" xr:uid="{00000000-0005-0000-0000-00004E1A0000}"/>
    <cellStyle name="Normal 10 4 4 2 2 3" xfId="6744" xr:uid="{00000000-0005-0000-0000-00004F1A0000}"/>
    <cellStyle name="Normal 10 4 4 2 3" xfId="6745" xr:uid="{00000000-0005-0000-0000-0000501A0000}"/>
    <cellStyle name="Normal 10 4 4 2 3 2" xfId="6746" xr:uid="{00000000-0005-0000-0000-0000511A0000}"/>
    <cellStyle name="Normal 10 4 4 2 4" xfId="6747" xr:uid="{00000000-0005-0000-0000-0000521A0000}"/>
    <cellStyle name="Normal 10 4 4 3" xfId="6748" xr:uid="{00000000-0005-0000-0000-0000531A0000}"/>
    <cellStyle name="Normal 10 4 4 3 2" xfId="6749" xr:uid="{00000000-0005-0000-0000-0000541A0000}"/>
    <cellStyle name="Normal 10 4 4 3 2 2" xfId="6750" xr:uid="{00000000-0005-0000-0000-0000551A0000}"/>
    <cellStyle name="Normal 10 4 4 3 3" xfId="6751" xr:uid="{00000000-0005-0000-0000-0000561A0000}"/>
    <cellStyle name="Normal 10 4 4 4" xfId="6752" xr:uid="{00000000-0005-0000-0000-0000571A0000}"/>
    <cellStyle name="Normal 10 4 4 4 2" xfId="6753" xr:uid="{00000000-0005-0000-0000-0000581A0000}"/>
    <cellStyle name="Normal 10 4 4 5" xfId="6754" xr:uid="{00000000-0005-0000-0000-0000591A0000}"/>
    <cellStyle name="Normal 10 4 5" xfId="6755" xr:uid="{00000000-0005-0000-0000-00005A1A0000}"/>
    <cellStyle name="Normal 10 4 5 2" xfId="6756" xr:uid="{00000000-0005-0000-0000-00005B1A0000}"/>
    <cellStyle name="Normal 10 4 5 2 2" xfId="6757" xr:uid="{00000000-0005-0000-0000-00005C1A0000}"/>
    <cellStyle name="Normal 10 4 5 2 2 2" xfId="6758" xr:uid="{00000000-0005-0000-0000-00005D1A0000}"/>
    <cellStyle name="Normal 10 4 5 2 3" xfId="6759" xr:uid="{00000000-0005-0000-0000-00005E1A0000}"/>
    <cellStyle name="Normal 10 4 5 3" xfId="6760" xr:uid="{00000000-0005-0000-0000-00005F1A0000}"/>
    <cellStyle name="Normal 10 4 5 3 2" xfId="6761" xr:uid="{00000000-0005-0000-0000-0000601A0000}"/>
    <cellStyle name="Normal 10 4 5 4" xfId="6762" xr:uid="{00000000-0005-0000-0000-0000611A0000}"/>
    <cellStyle name="Normal 10 4 6" xfId="6763" xr:uid="{00000000-0005-0000-0000-0000621A0000}"/>
    <cellStyle name="Normal 10 4 6 2" xfId="6764" xr:uid="{00000000-0005-0000-0000-0000631A0000}"/>
    <cellStyle name="Normal 10 4 6 2 2" xfId="6765" xr:uid="{00000000-0005-0000-0000-0000641A0000}"/>
    <cellStyle name="Normal 10 4 6 3" xfId="6766" xr:uid="{00000000-0005-0000-0000-0000651A0000}"/>
    <cellStyle name="Normal 10 4 7" xfId="6767" xr:uid="{00000000-0005-0000-0000-0000661A0000}"/>
    <cellStyle name="Normal 10 4 7 2" xfId="6768" xr:uid="{00000000-0005-0000-0000-0000671A0000}"/>
    <cellStyle name="Normal 10 4 8" xfId="6769" xr:uid="{00000000-0005-0000-0000-0000681A0000}"/>
    <cellStyle name="Normal 10 5" xfId="6770" xr:uid="{00000000-0005-0000-0000-0000691A0000}"/>
    <cellStyle name="Normal 10 5 2" xfId="6771" xr:uid="{00000000-0005-0000-0000-00006A1A0000}"/>
    <cellStyle name="Normal 10 5 2 2" xfId="6772" xr:uid="{00000000-0005-0000-0000-00006B1A0000}"/>
    <cellStyle name="Normal 10 5 2 2 2" xfId="6773" xr:uid="{00000000-0005-0000-0000-00006C1A0000}"/>
    <cellStyle name="Normal 10 5 2 2 2 2" xfId="6774" xr:uid="{00000000-0005-0000-0000-00006D1A0000}"/>
    <cellStyle name="Normal 10 5 2 2 2 2 2" xfId="6775" xr:uid="{00000000-0005-0000-0000-00006E1A0000}"/>
    <cellStyle name="Normal 10 5 2 2 2 2 2 2" xfId="6776" xr:uid="{00000000-0005-0000-0000-00006F1A0000}"/>
    <cellStyle name="Normal 10 5 2 2 2 2 3" xfId="6777" xr:uid="{00000000-0005-0000-0000-0000701A0000}"/>
    <cellStyle name="Normal 10 5 2 2 2 3" xfId="6778" xr:uid="{00000000-0005-0000-0000-0000711A0000}"/>
    <cellStyle name="Normal 10 5 2 2 2 3 2" xfId="6779" xr:uid="{00000000-0005-0000-0000-0000721A0000}"/>
    <cellStyle name="Normal 10 5 2 2 2 4" xfId="6780" xr:uid="{00000000-0005-0000-0000-0000731A0000}"/>
    <cellStyle name="Normal 10 5 2 2 3" xfId="6781" xr:uid="{00000000-0005-0000-0000-0000741A0000}"/>
    <cellStyle name="Normal 10 5 2 2 3 2" xfId="6782" xr:uid="{00000000-0005-0000-0000-0000751A0000}"/>
    <cellStyle name="Normal 10 5 2 2 3 2 2" xfId="6783" xr:uid="{00000000-0005-0000-0000-0000761A0000}"/>
    <cellStyle name="Normal 10 5 2 2 3 3" xfId="6784" xr:uid="{00000000-0005-0000-0000-0000771A0000}"/>
    <cellStyle name="Normal 10 5 2 2 4" xfId="6785" xr:uid="{00000000-0005-0000-0000-0000781A0000}"/>
    <cellStyle name="Normal 10 5 2 2 4 2" xfId="6786" xr:uid="{00000000-0005-0000-0000-0000791A0000}"/>
    <cellStyle name="Normal 10 5 2 2 5" xfId="6787" xr:uid="{00000000-0005-0000-0000-00007A1A0000}"/>
    <cellStyle name="Normal 10 5 2 3" xfId="6788" xr:uid="{00000000-0005-0000-0000-00007B1A0000}"/>
    <cellStyle name="Normal 10 5 2 3 2" xfId="6789" xr:uid="{00000000-0005-0000-0000-00007C1A0000}"/>
    <cellStyle name="Normal 10 5 2 3 2 2" xfId="6790" xr:uid="{00000000-0005-0000-0000-00007D1A0000}"/>
    <cellStyle name="Normal 10 5 2 3 2 2 2" xfId="6791" xr:uid="{00000000-0005-0000-0000-00007E1A0000}"/>
    <cellStyle name="Normal 10 5 2 3 2 3" xfId="6792" xr:uid="{00000000-0005-0000-0000-00007F1A0000}"/>
    <cellStyle name="Normal 10 5 2 3 3" xfId="6793" xr:uid="{00000000-0005-0000-0000-0000801A0000}"/>
    <cellStyle name="Normal 10 5 2 3 3 2" xfId="6794" xr:uid="{00000000-0005-0000-0000-0000811A0000}"/>
    <cellStyle name="Normal 10 5 2 3 4" xfId="6795" xr:uid="{00000000-0005-0000-0000-0000821A0000}"/>
    <cellStyle name="Normal 10 5 2 4" xfId="6796" xr:uid="{00000000-0005-0000-0000-0000831A0000}"/>
    <cellStyle name="Normal 10 5 2 4 2" xfId="6797" xr:uid="{00000000-0005-0000-0000-0000841A0000}"/>
    <cellStyle name="Normal 10 5 2 4 2 2" xfId="6798" xr:uid="{00000000-0005-0000-0000-0000851A0000}"/>
    <cellStyle name="Normal 10 5 2 4 3" xfId="6799" xr:uid="{00000000-0005-0000-0000-0000861A0000}"/>
    <cellStyle name="Normal 10 5 2 5" xfId="6800" xr:uid="{00000000-0005-0000-0000-0000871A0000}"/>
    <cellStyle name="Normal 10 5 2 5 2" xfId="6801" xr:uid="{00000000-0005-0000-0000-0000881A0000}"/>
    <cellStyle name="Normal 10 5 2 6" xfId="6802" xr:uid="{00000000-0005-0000-0000-0000891A0000}"/>
    <cellStyle name="Normal 10 5 3" xfId="6803" xr:uid="{00000000-0005-0000-0000-00008A1A0000}"/>
    <cellStyle name="Normal 10 5 3 2" xfId="6804" xr:uid="{00000000-0005-0000-0000-00008B1A0000}"/>
    <cellStyle name="Normal 10 5 3 2 2" xfId="6805" xr:uid="{00000000-0005-0000-0000-00008C1A0000}"/>
    <cellStyle name="Normal 10 5 3 2 2 2" xfId="6806" xr:uid="{00000000-0005-0000-0000-00008D1A0000}"/>
    <cellStyle name="Normal 10 5 3 2 2 2 2" xfId="6807" xr:uid="{00000000-0005-0000-0000-00008E1A0000}"/>
    <cellStyle name="Normal 10 5 3 2 2 3" xfId="6808" xr:uid="{00000000-0005-0000-0000-00008F1A0000}"/>
    <cellStyle name="Normal 10 5 3 2 3" xfId="6809" xr:uid="{00000000-0005-0000-0000-0000901A0000}"/>
    <cellStyle name="Normal 10 5 3 2 3 2" xfId="6810" xr:uid="{00000000-0005-0000-0000-0000911A0000}"/>
    <cellStyle name="Normal 10 5 3 2 4" xfId="6811" xr:uid="{00000000-0005-0000-0000-0000921A0000}"/>
    <cellStyle name="Normal 10 5 3 3" xfId="6812" xr:uid="{00000000-0005-0000-0000-0000931A0000}"/>
    <cellStyle name="Normal 10 5 3 3 2" xfId="6813" xr:uid="{00000000-0005-0000-0000-0000941A0000}"/>
    <cellStyle name="Normal 10 5 3 3 2 2" xfId="6814" xr:uid="{00000000-0005-0000-0000-0000951A0000}"/>
    <cellStyle name="Normal 10 5 3 3 3" xfId="6815" xr:uid="{00000000-0005-0000-0000-0000961A0000}"/>
    <cellStyle name="Normal 10 5 3 4" xfId="6816" xr:uid="{00000000-0005-0000-0000-0000971A0000}"/>
    <cellStyle name="Normal 10 5 3 4 2" xfId="6817" xr:uid="{00000000-0005-0000-0000-0000981A0000}"/>
    <cellStyle name="Normal 10 5 3 5" xfId="6818" xr:uid="{00000000-0005-0000-0000-0000991A0000}"/>
    <cellStyle name="Normal 10 5 4" xfId="6819" xr:uid="{00000000-0005-0000-0000-00009A1A0000}"/>
    <cellStyle name="Normal 10 5 4 2" xfId="6820" xr:uid="{00000000-0005-0000-0000-00009B1A0000}"/>
    <cellStyle name="Normal 10 5 4 2 2" xfId="6821" xr:uid="{00000000-0005-0000-0000-00009C1A0000}"/>
    <cellStyle name="Normal 10 5 4 2 2 2" xfId="6822" xr:uid="{00000000-0005-0000-0000-00009D1A0000}"/>
    <cellStyle name="Normal 10 5 4 2 3" xfId="6823" xr:uid="{00000000-0005-0000-0000-00009E1A0000}"/>
    <cellStyle name="Normal 10 5 4 3" xfId="6824" xr:uid="{00000000-0005-0000-0000-00009F1A0000}"/>
    <cellStyle name="Normal 10 5 4 3 2" xfId="6825" xr:uid="{00000000-0005-0000-0000-0000A01A0000}"/>
    <cellStyle name="Normal 10 5 4 4" xfId="6826" xr:uid="{00000000-0005-0000-0000-0000A11A0000}"/>
    <cellStyle name="Normal 10 5 5" xfId="6827" xr:uid="{00000000-0005-0000-0000-0000A21A0000}"/>
    <cellStyle name="Normal 10 5 5 2" xfId="6828" xr:uid="{00000000-0005-0000-0000-0000A31A0000}"/>
    <cellStyle name="Normal 10 5 5 2 2" xfId="6829" xr:uid="{00000000-0005-0000-0000-0000A41A0000}"/>
    <cellStyle name="Normal 10 5 5 3" xfId="6830" xr:uid="{00000000-0005-0000-0000-0000A51A0000}"/>
    <cellStyle name="Normal 10 5 6" xfId="6831" xr:uid="{00000000-0005-0000-0000-0000A61A0000}"/>
    <cellStyle name="Normal 10 5 6 2" xfId="6832" xr:uid="{00000000-0005-0000-0000-0000A71A0000}"/>
    <cellStyle name="Normal 10 5 7" xfId="6833" xr:uid="{00000000-0005-0000-0000-0000A81A0000}"/>
    <cellStyle name="Normal 10 6" xfId="6834" xr:uid="{00000000-0005-0000-0000-0000A91A0000}"/>
    <cellStyle name="Normal 10 6 2" xfId="6835" xr:uid="{00000000-0005-0000-0000-0000AA1A0000}"/>
    <cellStyle name="Normal 10 6 2 2" xfId="6836" xr:uid="{00000000-0005-0000-0000-0000AB1A0000}"/>
    <cellStyle name="Normal 10 6 2 2 2" xfId="6837" xr:uid="{00000000-0005-0000-0000-0000AC1A0000}"/>
    <cellStyle name="Normal 10 6 2 2 2 2" xfId="6838" xr:uid="{00000000-0005-0000-0000-0000AD1A0000}"/>
    <cellStyle name="Normal 10 6 2 2 2 2 2" xfId="6839" xr:uid="{00000000-0005-0000-0000-0000AE1A0000}"/>
    <cellStyle name="Normal 10 6 2 2 2 3" xfId="6840" xr:uid="{00000000-0005-0000-0000-0000AF1A0000}"/>
    <cellStyle name="Normal 10 6 2 2 3" xfId="6841" xr:uid="{00000000-0005-0000-0000-0000B01A0000}"/>
    <cellStyle name="Normal 10 6 2 2 3 2" xfId="6842" xr:uid="{00000000-0005-0000-0000-0000B11A0000}"/>
    <cellStyle name="Normal 10 6 2 2 4" xfId="6843" xr:uid="{00000000-0005-0000-0000-0000B21A0000}"/>
    <cellStyle name="Normal 10 6 2 3" xfId="6844" xr:uid="{00000000-0005-0000-0000-0000B31A0000}"/>
    <cellStyle name="Normal 10 6 2 3 2" xfId="6845" xr:uid="{00000000-0005-0000-0000-0000B41A0000}"/>
    <cellStyle name="Normal 10 6 2 3 2 2" xfId="6846" xr:uid="{00000000-0005-0000-0000-0000B51A0000}"/>
    <cellStyle name="Normal 10 6 2 3 3" xfId="6847" xr:uid="{00000000-0005-0000-0000-0000B61A0000}"/>
    <cellStyle name="Normal 10 6 2 4" xfId="6848" xr:uid="{00000000-0005-0000-0000-0000B71A0000}"/>
    <cellStyle name="Normal 10 6 2 4 2" xfId="6849" xr:uid="{00000000-0005-0000-0000-0000B81A0000}"/>
    <cellStyle name="Normal 10 6 2 5" xfId="6850" xr:uid="{00000000-0005-0000-0000-0000B91A0000}"/>
    <cellStyle name="Normal 10 6 3" xfId="6851" xr:uid="{00000000-0005-0000-0000-0000BA1A0000}"/>
    <cellStyle name="Normal 10 6 3 2" xfId="6852" xr:uid="{00000000-0005-0000-0000-0000BB1A0000}"/>
    <cellStyle name="Normal 10 6 3 2 2" xfId="6853" xr:uid="{00000000-0005-0000-0000-0000BC1A0000}"/>
    <cellStyle name="Normal 10 6 3 2 2 2" xfId="6854" xr:uid="{00000000-0005-0000-0000-0000BD1A0000}"/>
    <cellStyle name="Normal 10 6 3 2 3" xfId="6855" xr:uid="{00000000-0005-0000-0000-0000BE1A0000}"/>
    <cellStyle name="Normal 10 6 3 3" xfId="6856" xr:uid="{00000000-0005-0000-0000-0000BF1A0000}"/>
    <cellStyle name="Normal 10 6 3 3 2" xfId="6857" xr:uid="{00000000-0005-0000-0000-0000C01A0000}"/>
    <cellStyle name="Normal 10 6 3 4" xfId="6858" xr:uid="{00000000-0005-0000-0000-0000C11A0000}"/>
    <cellStyle name="Normal 10 6 4" xfId="6859" xr:uid="{00000000-0005-0000-0000-0000C21A0000}"/>
    <cellStyle name="Normal 10 6 4 2" xfId="6860" xr:uid="{00000000-0005-0000-0000-0000C31A0000}"/>
    <cellStyle name="Normal 10 6 4 2 2" xfId="6861" xr:uid="{00000000-0005-0000-0000-0000C41A0000}"/>
    <cellStyle name="Normal 10 6 4 3" xfId="6862" xr:uid="{00000000-0005-0000-0000-0000C51A0000}"/>
    <cellStyle name="Normal 10 6 5" xfId="6863" xr:uid="{00000000-0005-0000-0000-0000C61A0000}"/>
    <cellStyle name="Normal 10 6 5 2" xfId="6864" xr:uid="{00000000-0005-0000-0000-0000C71A0000}"/>
    <cellStyle name="Normal 10 6 6" xfId="6865" xr:uid="{00000000-0005-0000-0000-0000C81A0000}"/>
    <cellStyle name="Normal 10 7" xfId="6866" xr:uid="{00000000-0005-0000-0000-0000C91A0000}"/>
    <cellStyle name="Normal 10 7 2" xfId="6867" xr:uid="{00000000-0005-0000-0000-0000CA1A0000}"/>
    <cellStyle name="Normal 10 7 2 2" xfId="6868" xr:uid="{00000000-0005-0000-0000-0000CB1A0000}"/>
    <cellStyle name="Normal 10 7 2 2 2" xfId="6869" xr:uid="{00000000-0005-0000-0000-0000CC1A0000}"/>
    <cellStyle name="Normal 10 7 2 2 2 2" xfId="6870" xr:uid="{00000000-0005-0000-0000-0000CD1A0000}"/>
    <cellStyle name="Normal 10 7 2 2 3" xfId="6871" xr:uid="{00000000-0005-0000-0000-0000CE1A0000}"/>
    <cellStyle name="Normal 10 7 2 3" xfId="6872" xr:uid="{00000000-0005-0000-0000-0000CF1A0000}"/>
    <cellStyle name="Normal 10 7 2 3 2" xfId="6873" xr:uid="{00000000-0005-0000-0000-0000D01A0000}"/>
    <cellStyle name="Normal 10 7 2 4" xfId="6874" xr:uid="{00000000-0005-0000-0000-0000D11A0000}"/>
    <cellStyle name="Normal 10 7 3" xfId="6875" xr:uid="{00000000-0005-0000-0000-0000D21A0000}"/>
    <cellStyle name="Normal 10 7 3 2" xfId="6876" xr:uid="{00000000-0005-0000-0000-0000D31A0000}"/>
    <cellStyle name="Normal 10 7 3 2 2" xfId="6877" xr:uid="{00000000-0005-0000-0000-0000D41A0000}"/>
    <cellStyle name="Normal 10 7 3 3" xfId="6878" xr:uid="{00000000-0005-0000-0000-0000D51A0000}"/>
    <cellStyle name="Normal 10 7 4" xfId="6879" xr:uid="{00000000-0005-0000-0000-0000D61A0000}"/>
    <cellStyle name="Normal 10 7 4 2" xfId="6880" xr:uid="{00000000-0005-0000-0000-0000D71A0000}"/>
    <cellStyle name="Normal 10 7 5" xfId="6881" xr:uid="{00000000-0005-0000-0000-0000D81A0000}"/>
    <cellStyle name="Normal 10 8" xfId="6882" xr:uid="{00000000-0005-0000-0000-0000D91A0000}"/>
    <cellStyle name="Normal 10 8 2" xfId="6883" xr:uid="{00000000-0005-0000-0000-0000DA1A0000}"/>
    <cellStyle name="Normal 10 8 2 2" xfId="6884" xr:uid="{00000000-0005-0000-0000-0000DB1A0000}"/>
    <cellStyle name="Normal 10 8 2 2 2" xfId="6885" xr:uid="{00000000-0005-0000-0000-0000DC1A0000}"/>
    <cellStyle name="Normal 10 8 2 3" xfId="6886" xr:uid="{00000000-0005-0000-0000-0000DD1A0000}"/>
    <cellStyle name="Normal 10 8 3" xfId="6887" xr:uid="{00000000-0005-0000-0000-0000DE1A0000}"/>
    <cellStyle name="Normal 10 8 3 2" xfId="6888" xr:uid="{00000000-0005-0000-0000-0000DF1A0000}"/>
    <cellStyle name="Normal 10 8 4" xfId="6889" xr:uid="{00000000-0005-0000-0000-0000E01A0000}"/>
    <cellStyle name="Normal 10 9" xfId="6890" xr:uid="{00000000-0005-0000-0000-0000E11A0000}"/>
    <cellStyle name="Normal 10 9 2" xfId="6891" xr:uid="{00000000-0005-0000-0000-0000E21A0000}"/>
    <cellStyle name="Normal 10 9 2 2" xfId="6892" xr:uid="{00000000-0005-0000-0000-0000E31A0000}"/>
    <cellStyle name="Normal 10 9 3" xfId="6893" xr:uid="{00000000-0005-0000-0000-0000E41A0000}"/>
    <cellStyle name="Normal 11" xfId="6894" xr:uid="{00000000-0005-0000-0000-0000E51A0000}"/>
    <cellStyle name="Normal 11 2" xfId="6895" xr:uid="{00000000-0005-0000-0000-0000E61A0000}"/>
    <cellStyle name="Normal 11 3" xfId="6896" xr:uid="{00000000-0005-0000-0000-0000E71A0000}"/>
    <cellStyle name="Normal 11 3 2" xfId="6897" xr:uid="{00000000-0005-0000-0000-0000E81A0000}"/>
    <cellStyle name="Normal 12" xfId="6898" xr:uid="{00000000-0005-0000-0000-0000E91A0000}"/>
    <cellStyle name="Normal 12 10" xfId="6899" xr:uid="{00000000-0005-0000-0000-0000EA1A0000}"/>
    <cellStyle name="Normal 12 11" xfId="6900" xr:uid="{00000000-0005-0000-0000-0000EB1A0000}"/>
    <cellStyle name="Normal 12 2" xfId="6901" xr:uid="{00000000-0005-0000-0000-0000EC1A0000}"/>
    <cellStyle name="Normal 12 2 2" xfId="6902" xr:uid="{00000000-0005-0000-0000-0000ED1A0000}"/>
    <cellStyle name="Normal 12 2 2 2" xfId="6903" xr:uid="{00000000-0005-0000-0000-0000EE1A0000}"/>
    <cellStyle name="Normal 12 2 2 2 2" xfId="6904" xr:uid="{00000000-0005-0000-0000-0000EF1A0000}"/>
    <cellStyle name="Normal 12 2 2 2 2 2" xfId="6905" xr:uid="{00000000-0005-0000-0000-0000F01A0000}"/>
    <cellStyle name="Normal 12 2 2 2 2 2 2" xfId="6906" xr:uid="{00000000-0005-0000-0000-0000F11A0000}"/>
    <cellStyle name="Normal 12 2 2 2 2 2 2 2" xfId="6907" xr:uid="{00000000-0005-0000-0000-0000F21A0000}"/>
    <cellStyle name="Normal 12 2 2 2 2 2 2 2 2" xfId="6908" xr:uid="{00000000-0005-0000-0000-0000F31A0000}"/>
    <cellStyle name="Normal 12 2 2 2 2 2 2 2 2 2" xfId="6909" xr:uid="{00000000-0005-0000-0000-0000F41A0000}"/>
    <cellStyle name="Normal 12 2 2 2 2 2 2 2 3" xfId="6910" xr:uid="{00000000-0005-0000-0000-0000F51A0000}"/>
    <cellStyle name="Normal 12 2 2 2 2 2 2 3" xfId="6911" xr:uid="{00000000-0005-0000-0000-0000F61A0000}"/>
    <cellStyle name="Normal 12 2 2 2 2 2 2 3 2" xfId="6912" xr:uid="{00000000-0005-0000-0000-0000F71A0000}"/>
    <cellStyle name="Normal 12 2 2 2 2 2 2 4" xfId="6913" xr:uid="{00000000-0005-0000-0000-0000F81A0000}"/>
    <cellStyle name="Normal 12 2 2 2 2 2 3" xfId="6914" xr:uid="{00000000-0005-0000-0000-0000F91A0000}"/>
    <cellStyle name="Normal 12 2 2 2 2 2 3 2" xfId="6915" xr:uid="{00000000-0005-0000-0000-0000FA1A0000}"/>
    <cellStyle name="Normal 12 2 2 2 2 2 3 2 2" xfId="6916" xr:uid="{00000000-0005-0000-0000-0000FB1A0000}"/>
    <cellStyle name="Normal 12 2 2 2 2 2 3 3" xfId="6917" xr:uid="{00000000-0005-0000-0000-0000FC1A0000}"/>
    <cellStyle name="Normal 12 2 2 2 2 2 4" xfId="6918" xr:uid="{00000000-0005-0000-0000-0000FD1A0000}"/>
    <cellStyle name="Normal 12 2 2 2 2 2 4 2" xfId="6919" xr:uid="{00000000-0005-0000-0000-0000FE1A0000}"/>
    <cellStyle name="Normal 12 2 2 2 2 2 5" xfId="6920" xr:uid="{00000000-0005-0000-0000-0000FF1A0000}"/>
    <cellStyle name="Normal 12 2 2 2 2 3" xfId="6921" xr:uid="{00000000-0005-0000-0000-0000001B0000}"/>
    <cellStyle name="Normal 12 2 2 2 2 3 2" xfId="6922" xr:uid="{00000000-0005-0000-0000-0000011B0000}"/>
    <cellStyle name="Normal 12 2 2 2 2 3 2 2" xfId="6923" xr:uid="{00000000-0005-0000-0000-0000021B0000}"/>
    <cellStyle name="Normal 12 2 2 2 2 3 2 2 2" xfId="6924" xr:uid="{00000000-0005-0000-0000-0000031B0000}"/>
    <cellStyle name="Normal 12 2 2 2 2 3 2 3" xfId="6925" xr:uid="{00000000-0005-0000-0000-0000041B0000}"/>
    <cellStyle name="Normal 12 2 2 2 2 3 3" xfId="6926" xr:uid="{00000000-0005-0000-0000-0000051B0000}"/>
    <cellStyle name="Normal 12 2 2 2 2 3 3 2" xfId="6927" xr:uid="{00000000-0005-0000-0000-0000061B0000}"/>
    <cellStyle name="Normal 12 2 2 2 2 3 4" xfId="6928" xr:uid="{00000000-0005-0000-0000-0000071B0000}"/>
    <cellStyle name="Normal 12 2 2 2 2 4" xfId="6929" xr:uid="{00000000-0005-0000-0000-0000081B0000}"/>
    <cellStyle name="Normal 12 2 2 2 2 4 2" xfId="6930" xr:uid="{00000000-0005-0000-0000-0000091B0000}"/>
    <cellStyle name="Normal 12 2 2 2 2 4 2 2" xfId="6931" xr:uid="{00000000-0005-0000-0000-00000A1B0000}"/>
    <cellStyle name="Normal 12 2 2 2 2 4 3" xfId="6932" xr:uid="{00000000-0005-0000-0000-00000B1B0000}"/>
    <cellStyle name="Normal 12 2 2 2 2 5" xfId="6933" xr:uid="{00000000-0005-0000-0000-00000C1B0000}"/>
    <cellStyle name="Normal 12 2 2 2 2 5 2" xfId="6934" xr:uid="{00000000-0005-0000-0000-00000D1B0000}"/>
    <cellStyle name="Normal 12 2 2 2 2 6" xfId="6935" xr:uid="{00000000-0005-0000-0000-00000E1B0000}"/>
    <cellStyle name="Normal 12 2 2 2 3" xfId="6936" xr:uid="{00000000-0005-0000-0000-00000F1B0000}"/>
    <cellStyle name="Normal 12 2 2 2 3 2" xfId="6937" xr:uid="{00000000-0005-0000-0000-0000101B0000}"/>
    <cellStyle name="Normal 12 2 2 2 3 2 2" xfId="6938" xr:uid="{00000000-0005-0000-0000-0000111B0000}"/>
    <cellStyle name="Normal 12 2 2 2 3 2 2 2" xfId="6939" xr:uid="{00000000-0005-0000-0000-0000121B0000}"/>
    <cellStyle name="Normal 12 2 2 2 3 2 2 2 2" xfId="6940" xr:uid="{00000000-0005-0000-0000-0000131B0000}"/>
    <cellStyle name="Normal 12 2 2 2 3 2 2 3" xfId="6941" xr:uid="{00000000-0005-0000-0000-0000141B0000}"/>
    <cellStyle name="Normal 12 2 2 2 3 2 3" xfId="6942" xr:uid="{00000000-0005-0000-0000-0000151B0000}"/>
    <cellStyle name="Normal 12 2 2 2 3 2 3 2" xfId="6943" xr:uid="{00000000-0005-0000-0000-0000161B0000}"/>
    <cellStyle name="Normal 12 2 2 2 3 2 4" xfId="6944" xr:uid="{00000000-0005-0000-0000-0000171B0000}"/>
    <cellStyle name="Normal 12 2 2 2 3 3" xfId="6945" xr:uid="{00000000-0005-0000-0000-0000181B0000}"/>
    <cellStyle name="Normal 12 2 2 2 3 3 2" xfId="6946" xr:uid="{00000000-0005-0000-0000-0000191B0000}"/>
    <cellStyle name="Normal 12 2 2 2 3 3 2 2" xfId="6947" xr:uid="{00000000-0005-0000-0000-00001A1B0000}"/>
    <cellStyle name="Normal 12 2 2 2 3 3 3" xfId="6948" xr:uid="{00000000-0005-0000-0000-00001B1B0000}"/>
    <cellStyle name="Normal 12 2 2 2 3 4" xfId="6949" xr:uid="{00000000-0005-0000-0000-00001C1B0000}"/>
    <cellStyle name="Normal 12 2 2 2 3 4 2" xfId="6950" xr:uid="{00000000-0005-0000-0000-00001D1B0000}"/>
    <cellStyle name="Normal 12 2 2 2 3 5" xfId="6951" xr:uid="{00000000-0005-0000-0000-00001E1B0000}"/>
    <cellStyle name="Normal 12 2 2 2 4" xfId="6952" xr:uid="{00000000-0005-0000-0000-00001F1B0000}"/>
    <cellStyle name="Normal 12 2 2 2 4 2" xfId="6953" xr:uid="{00000000-0005-0000-0000-0000201B0000}"/>
    <cellStyle name="Normal 12 2 2 2 4 2 2" xfId="6954" xr:uid="{00000000-0005-0000-0000-0000211B0000}"/>
    <cellStyle name="Normal 12 2 2 2 4 2 2 2" xfId="6955" xr:uid="{00000000-0005-0000-0000-0000221B0000}"/>
    <cellStyle name="Normal 12 2 2 2 4 2 3" xfId="6956" xr:uid="{00000000-0005-0000-0000-0000231B0000}"/>
    <cellStyle name="Normal 12 2 2 2 4 3" xfId="6957" xr:uid="{00000000-0005-0000-0000-0000241B0000}"/>
    <cellStyle name="Normal 12 2 2 2 4 3 2" xfId="6958" xr:uid="{00000000-0005-0000-0000-0000251B0000}"/>
    <cellStyle name="Normal 12 2 2 2 4 4" xfId="6959" xr:uid="{00000000-0005-0000-0000-0000261B0000}"/>
    <cellStyle name="Normal 12 2 2 2 5" xfId="6960" xr:uid="{00000000-0005-0000-0000-0000271B0000}"/>
    <cellStyle name="Normal 12 2 2 2 5 2" xfId="6961" xr:uid="{00000000-0005-0000-0000-0000281B0000}"/>
    <cellStyle name="Normal 12 2 2 2 5 2 2" xfId="6962" xr:uid="{00000000-0005-0000-0000-0000291B0000}"/>
    <cellStyle name="Normal 12 2 2 2 5 3" xfId="6963" xr:uid="{00000000-0005-0000-0000-00002A1B0000}"/>
    <cellStyle name="Normal 12 2 2 2 6" xfId="6964" xr:uid="{00000000-0005-0000-0000-00002B1B0000}"/>
    <cellStyle name="Normal 12 2 2 2 6 2" xfId="6965" xr:uid="{00000000-0005-0000-0000-00002C1B0000}"/>
    <cellStyle name="Normal 12 2 2 2 7" xfId="6966" xr:uid="{00000000-0005-0000-0000-00002D1B0000}"/>
    <cellStyle name="Normal 12 2 2 3" xfId="6967" xr:uid="{00000000-0005-0000-0000-00002E1B0000}"/>
    <cellStyle name="Normal 12 2 2 3 2" xfId="6968" xr:uid="{00000000-0005-0000-0000-00002F1B0000}"/>
    <cellStyle name="Normal 12 2 2 3 2 2" xfId="6969" xr:uid="{00000000-0005-0000-0000-0000301B0000}"/>
    <cellStyle name="Normal 12 2 2 3 2 2 2" xfId="6970" xr:uid="{00000000-0005-0000-0000-0000311B0000}"/>
    <cellStyle name="Normal 12 2 2 3 2 2 2 2" xfId="6971" xr:uid="{00000000-0005-0000-0000-0000321B0000}"/>
    <cellStyle name="Normal 12 2 2 3 2 2 2 2 2" xfId="6972" xr:uid="{00000000-0005-0000-0000-0000331B0000}"/>
    <cellStyle name="Normal 12 2 2 3 2 2 2 3" xfId="6973" xr:uid="{00000000-0005-0000-0000-0000341B0000}"/>
    <cellStyle name="Normal 12 2 2 3 2 2 3" xfId="6974" xr:uid="{00000000-0005-0000-0000-0000351B0000}"/>
    <cellStyle name="Normal 12 2 2 3 2 2 3 2" xfId="6975" xr:uid="{00000000-0005-0000-0000-0000361B0000}"/>
    <cellStyle name="Normal 12 2 2 3 2 2 4" xfId="6976" xr:uid="{00000000-0005-0000-0000-0000371B0000}"/>
    <cellStyle name="Normal 12 2 2 3 2 3" xfId="6977" xr:uid="{00000000-0005-0000-0000-0000381B0000}"/>
    <cellStyle name="Normal 12 2 2 3 2 3 2" xfId="6978" xr:uid="{00000000-0005-0000-0000-0000391B0000}"/>
    <cellStyle name="Normal 12 2 2 3 2 3 2 2" xfId="6979" xr:uid="{00000000-0005-0000-0000-00003A1B0000}"/>
    <cellStyle name="Normal 12 2 2 3 2 3 3" xfId="6980" xr:uid="{00000000-0005-0000-0000-00003B1B0000}"/>
    <cellStyle name="Normal 12 2 2 3 2 4" xfId="6981" xr:uid="{00000000-0005-0000-0000-00003C1B0000}"/>
    <cellStyle name="Normal 12 2 2 3 2 4 2" xfId="6982" xr:uid="{00000000-0005-0000-0000-00003D1B0000}"/>
    <cellStyle name="Normal 12 2 2 3 2 5" xfId="6983" xr:uid="{00000000-0005-0000-0000-00003E1B0000}"/>
    <cellStyle name="Normal 12 2 2 3 3" xfId="6984" xr:uid="{00000000-0005-0000-0000-00003F1B0000}"/>
    <cellStyle name="Normal 12 2 2 3 3 2" xfId="6985" xr:uid="{00000000-0005-0000-0000-0000401B0000}"/>
    <cellStyle name="Normal 12 2 2 3 3 2 2" xfId="6986" xr:uid="{00000000-0005-0000-0000-0000411B0000}"/>
    <cellStyle name="Normal 12 2 2 3 3 2 2 2" xfId="6987" xr:uid="{00000000-0005-0000-0000-0000421B0000}"/>
    <cellStyle name="Normal 12 2 2 3 3 2 3" xfId="6988" xr:uid="{00000000-0005-0000-0000-0000431B0000}"/>
    <cellStyle name="Normal 12 2 2 3 3 3" xfId="6989" xr:uid="{00000000-0005-0000-0000-0000441B0000}"/>
    <cellStyle name="Normal 12 2 2 3 3 3 2" xfId="6990" xr:uid="{00000000-0005-0000-0000-0000451B0000}"/>
    <cellStyle name="Normal 12 2 2 3 3 4" xfId="6991" xr:uid="{00000000-0005-0000-0000-0000461B0000}"/>
    <cellStyle name="Normal 12 2 2 3 4" xfId="6992" xr:uid="{00000000-0005-0000-0000-0000471B0000}"/>
    <cellStyle name="Normal 12 2 2 3 4 2" xfId="6993" xr:uid="{00000000-0005-0000-0000-0000481B0000}"/>
    <cellStyle name="Normal 12 2 2 3 4 2 2" xfId="6994" xr:uid="{00000000-0005-0000-0000-0000491B0000}"/>
    <cellStyle name="Normal 12 2 2 3 4 3" xfId="6995" xr:uid="{00000000-0005-0000-0000-00004A1B0000}"/>
    <cellStyle name="Normal 12 2 2 3 5" xfId="6996" xr:uid="{00000000-0005-0000-0000-00004B1B0000}"/>
    <cellStyle name="Normal 12 2 2 3 5 2" xfId="6997" xr:uid="{00000000-0005-0000-0000-00004C1B0000}"/>
    <cellStyle name="Normal 12 2 2 3 6" xfId="6998" xr:uid="{00000000-0005-0000-0000-00004D1B0000}"/>
    <cellStyle name="Normal 12 2 2 4" xfId="6999" xr:uid="{00000000-0005-0000-0000-00004E1B0000}"/>
    <cellStyle name="Normal 12 2 2 4 2" xfId="7000" xr:uid="{00000000-0005-0000-0000-00004F1B0000}"/>
    <cellStyle name="Normal 12 2 2 4 2 2" xfId="7001" xr:uid="{00000000-0005-0000-0000-0000501B0000}"/>
    <cellStyle name="Normal 12 2 2 4 2 2 2" xfId="7002" xr:uid="{00000000-0005-0000-0000-0000511B0000}"/>
    <cellStyle name="Normal 12 2 2 4 2 2 2 2" xfId="7003" xr:uid="{00000000-0005-0000-0000-0000521B0000}"/>
    <cellStyle name="Normal 12 2 2 4 2 2 3" xfId="7004" xr:uid="{00000000-0005-0000-0000-0000531B0000}"/>
    <cellStyle name="Normal 12 2 2 4 2 3" xfId="7005" xr:uid="{00000000-0005-0000-0000-0000541B0000}"/>
    <cellStyle name="Normal 12 2 2 4 2 3 2" xfId="7006" xr:uid="{00000000-0005-0000-0000-0000551B0000}"/>
    <cellStyle name="Normal 12 2 2 4 2 4" xfId="7007" xr:uid="{00000000-0005-0000-0000-0000561B0000}"/>
    <cellStyle name="Normal 12 2 2 4 3" xfId="7008" xr:uid="{00000000-0005-0000-0000-0000571B0000}"/>
    <cellStyle name="Normal 12 2 2 4 3 2" xfId="7009" xr:uid="{00000000-0005-0000-0000-0000581B0000}"/>
    <cellStyle name="Normal 12 2 2 4 3 2 2" xfId="7010" xr:uid="{00000000-0005-0000-0000-0000591B0000}"/>
    <cellStyle name="Normal 12 2 2 4 3 3" xfId="7011" xr:uid="{00000000-0005-0000-0000-00005A1B0000}"/>
    <cellStyle name="Normal 12 2 2 4 4" xfId="7012" xr:uid="{00000000-0005-0000-0000-00005B1B0000}"/>
    <cellStyle name="Normal 12 2 2 4 4 2" xfId="7013" xr:uid="{00000000-0005-0000-0000-00005C1B0000}"/>
    <cellStyle name="Normal 12 2 2 4 5" xfId="7014" xr:uid="{00000000-0005-0000-0000-00005D1B0000}"/>
    <cellStyle name="Normal 12 2 2 5" xfId="7015" xr:uid="{00000000-0005-0000-0000-00005E1B0000}"/>
    <cellStyle name="Normal 12 2 2 5 2" xfId="7016" xr:uid="{00000000-0005-0000-0000-00005F1B0000}"/>
    <cellStyle name="Normal 12 2 2 5 2 2" xfId="7017" xr:uid="{00000000-0005-0000-0000-0000601B0000}"/>
    <cellStyle name="Normal 12 2 2 5 2 2 2" xfId="7018" xr:uid="{00000000-0005-0000-0000-0000611B0000}"/>
    <cellStyle name="Normal 12 2 2 5 2 3" xfId="7019" xr:uid="{00000000-0005-0000-0000-0000621B0000}"/>
    <cellStyle name="Normal 12 2 2 5 3" xfId="7020" xr:uid="{00000000-0005-0000-0000-0000631B0000}"/>
    <cellStyle name="Normal 12 2 2 5 3 2" xfId="7021" xr:uid="{00000000-0005-0000-0000-0000641B0000}"/>
    <cellStyle name="Normal 12 2 2 5 4" xfId="7022" xr:uid="{00000000-0005-0000-0000-0000651B0000}"/>
    <cellStyle name="Normal 12 2 2 6" xfId="7023" xr:uid="{00000000-0005-0000-0000-0000661B0000}"/>
    <cellStyle name="Normal 12 2 2 6 2" xfId="7024" xr:uid="{00000000-0005-0000-0000-0000671B0000}"/>
    <cellStyle name="Normal 12 2 2 6 2 2" xfId="7025" xr:uid="{00000000-0005-0000-0000-0000681B0000}"/>
    <cellStyle name="Normal 12 2 2 6 3" xfId="7026" xr:uid="{00000000-0005-0000-0000-0000691B0000}"/>
    <cellStyle name="Normal 12 2 2 7" xfId="7027" xr:uid="{00000000-0005-0000-0000-00006A1B0000}"/>
    <cellStyle name="Normal 12 2 2 7 2" xfId="7028" xr:uid="{00000000-0005-0000-0000-00006B1B0000}"/>
    <cellStyle name="Normal 12 2 2 8" xfId="7029" xr:uid="{00000000-0005-0000-0000-00006C1B0000}"/>
    <cellStyle name="Normal 12 2 3" xfId="7030" xr:uid="{00000000-0005-0000-0000-00006D1B0000}"/>
    <cellStyle name="Normal 12 2 3 2" xfId="7031" xr:uid="{00000000-0005-0000-0000-00006E1B0000}"/>
    <cellStyle name="Normal 12 2 3 2 2" xfId="7032" xr:uid="{00000000-0005-0000-0000-00006F1B0000}"/>
    <cellStyle name="Normal 12 2 3 2 2 2" xfId="7033" xr:uid="{00000000-0005-0000-0000-0000701B0000}"/>
    <cellStyle name="Normal 12 2 3 2 2 2 2" xfId="7034" xr:uid="{00000000-0005-0000-0000-0000711B0000}"/>
    <cellStyle name="Normal 12 2 3 2 2 2 2 2" xfId="7035" xr:uid="{00000000-0005-0000-0000-0000721B0000}"/>
    <cellStyle name="Normal 12 2 3 2 2 2 2 2 2" xfId="7036" xr:uid="{00000000-0005-0000-0000-0000731B0000}"/>
    <cellStyle name="Normal 12 2 3 2 2 2 2 3" xfId="7037" xr:uid="{00000000-0005-0000-0000-0000741B0000}"/>
    <cellStyle name="Normal 12 2 3 2 2 2 3" xfId="7038" xr:uid="{00000000-0005-0000-0000-0000751B0000}"/>
    <cellStyle name="Normal 12 2 3 2 2 2 3 2" xfId="7039" xr:uid="{00000000-0005-0000-0000-0000761B0000}"/>
    <cellStyle name="Normal 12 2 3 2 2 2 4" xfId="7040" xr:uid="{00000000-0005-0000-0000-0000771B0000}"/>
    <cellStyle name="Normal 12 2 3 2 2 3" xfId="7041" xr:uid="{00000000-0005-0000-0000-0000781B0000}"/>
    <cellStyle name="Normal 12 2 3 2 2 3 2" xfId="7042" xr:uid="{00000000-0005-0000-0000-0000791B0000}"/>
    <cellStyle name="Normal 12 2 3 2 2 3 2 2" xfId="7043" xr:uid="{00000000-0005-0000-0000-00007A1B0000}"/>
    <cellStyle name="Normal 12 2 3 2 2 3 3" xfId="7044" xr:uid="{00000000-0005-0000-0000-00007B1B0000}"/>
    <cellStyle name="Normal 12 2 3 2 2 4" xfId="7045" xr:uid="{00000000-0005-0000-0000-00007C1B0000}"/>
    <cellStyle name="Normal 12 2 3 2 2 4 2" xfId="7046" xr:uid="{00000000-0005-0000-0000-00007D1B0000}"/>
    <cellStyle name="Normal 12 2 3 2 2 5" xfId="7047" xr:uid="{00000000-0005-0000-0000-00007E1B0000}"/>
    <cellStyle name="Normal 12 2 3 2 3" xfId="7048" xr:uid="{00000000-0005-0000-0000-00007F1B0000}"/>
    <cellStyle name="Normal 12 2 3 2 3 2" xfId="7049" xr:uid="{00000000-0005-0000-0000-0000801B0000}"/>
    <cellStyle name="Normal 12 2 3 2 3 2 2" xfId="7050" xr:uid="{00000000-0005-0000-0000-0000811B0000}"/>
    <cellStyle name="Normal 12 2 3 2 3 2 2 2" xfId="7051" xr:uid="{00000000-0005-0000-0000-0000821B0000}"/>
    <cellStyle name="Normal 12 2 3 2 3 2 3" xfId="7052" xr:uid="{00000000-0005-0000-0000-0000831B0000}"/>
    <cellStyle name="Normal 12 2 3 2 3 3" xfId="7053" xr:uid="{00000000-0005-0000-0000-0000841B0000}"/>
    <cellStyle name="Normal 12 2 3 2 3 3 2" xfId="7054" xr:uid="{00000000-0005-0000-0000-0000851B0000}"/>
    <cellStyle name="Normal 12 2 3 2 3 4" xfId="7055" xr:uid="{00000000-0005-0000-0000-0000861B0000}"/>
    <cellStyle name="Normal 12 2 3 2 4" xfId="7056" xr:uid="{00000000-0005-0000-0000-0000871B0000}"/>
    <cellStyle name="Normal 12 2 3 2 4 2" xfId="7057" xr:uid="{00000000-0005-0000-0000-0000881B0000}"/>
    <cellStyle name="Normal 12 2 3 2 4 2 2" xfId="7058" xr:uid="{00000000-0005-0000-0000-0000891B0000}"/>
    <cellStyle name="Normal 12 2 3 2 4 3" xfId="7059" xr:uid="{00000000-0005-0000-0000-00008A1B0000}"/>
    <cellStyle name="Normal 12 2 3 2 5" xfId="7060" xr:uid="{00000000-0005-0000-0000-00008B1B0000}"/>
    <cellStyle name="Normal 12 2 3 2 5 2" xfId="7061" xr:uid="{00000000-0005-0000-0000-00008C1B0000}"/>
    <cellStyle name="Normal 12 2 3 2 6" xfId="7062" xr:uid="{00000000-0005-0000-0000-00008D1B0000}"/>
    <cellStyle name="Normal 12 2 3 3" xfId="7063" xr:uid="{00000000-0005-0000-0000-00008E1B0000}"/>
    <cellStyle name="Normal 12 2 3 3 2" xfId="7064" xr:uid="{00000000-0005-0000-0000-00008F1B0000}"/>
    <cellStyle name="Normal 12 2 3 3 2 2" xfId="7065" xr:uid="{00000000-0005-0000-0000-0000901B0000}"/>
    <cellStyle name="Normal 12 2 3 3 2 2 2" xfId="7066" xr:uid="{00000000-0005-0000-0000-0000911B0000}"/>
    <cellStyle name="Normal 12 2 3 3 2 2 2 2" xfId="7067" xr:uid="{00000000-0005-0000-0000-0000921B0000}"/>
    <cellStyle name="Normal 12 2 3 3 2 2 3" xfId="7068" xr:uid="{00000000-0005-0000-0000-0000931B0000}"/>
    <cellStyle name="Normal 12 2 3 3 2 3" xfId="7069" xr:uid="{00000000-0005-0000-0000-0000941B0000}"/>
    <cellStyle name="Normal 12 2 3 3 2 3 2" xfId="7070" xr:uid="{00000000-0005-0000-0000-0000951B0000}"/>
    <cellStyle name="Normal 12 2 3 3 2 4" xfId="7071" xr:uid="{00000000-0005-0000-0000-0000961B0000}"/>
    <cellStyle name="Normal 12 2 3 3 3" xfId="7072" xr:uid="{00000000-0005-0000-0000-0000971B0000}"/>
    <cellStyle name="Normal 12 2 3 3 3 2" xfId="7073" xr:uid="{00000000-0005-0000-0000-0000981B0000}"/>
    <cellStyle name="Normal 12 2 3 3 3 2 2" xfId="7074" xr:uid="{00000000-0005-0000-0000-0000991B0000}"/>
    <cellStyle name="Normal 12 2 3 3 3 3" xfId="7075" xr:uid="{00000000-0005-0000-0000-00009A1B0000}"/>
    <cellStyle name="Normal 12 2 3 3 4" xfId="7076" xr:uid="{00000000-0005-0000-0000-00009B1B0000}"/>
    <cellStyle name="Normal 12 2 3 3 4 2" xfId="7077" xr:uid="{00000000-0005-0000-0000-00009C1B0000}"/>
    <cellStyle name="Normal 12 2 3 3 5" xfId="7078" xr:uid="{00000000-0005-0000-0000-00009D1B0000}"/>
    <cellStyle name="Normal 12 2 3 4" xfId="7079" xr:uid="{00000000-0005-0000-0000-00009E1B0000}"/>
    <cellStyle name="Normal 12 2 3 4 2" xfId="7080" xr:uid="{00000000-0005-0000-0000-00009F1B0000}"/>
    <cellStyle name="Normal 12 2 3 4 2 2" xfId="7081" xr:uid="{00000000-0005-0000-0000-0000A01B0000}"/>
    <cellStyle name="Normal 12 2 3 4 2 2 2" xfId="7082" xr:uid="{00000000-0005-0000-0000-0000A11B0000}"/>
    <cellStyle name="Normal 12 2 3 4 2 3" xfId="7083" xr:uid="{00000000-0005-0000-0000-0000A21B0000}"/>
    <cellStyle name="Normal 12 2 3 4 3" xfId="7084" xr:uid="{00000000-0005-0000-0000-0000A31B0000}"/>
    <cellStyle name="Normal 12 2 3 4 3 2" xfId="7085" xr:uid="{00000000-0005-0000-0000-0000A41B0000}"/>
    <cellStyle name="Normal 12 2 3 4 4" xfId="7086" xr:uid="{00000000-0005-0000-0000-0000A51B0000}"/>
    <cellStyle name="Normal 12 2 3 5" xfId="7087" xr:uid="{00000000-0005-0000-0000-0000A61B0000}"/>
    <cellStyle name="Normal 12 2 3 5 2" xfId="7088" xr:uid="{00000000-0005-0000-0000-0000A71B0000}"/>
    <cellStyle name="Normal 12 2 3 5 2 2" xfId="7089" xr:uid="{00000000-0005-0000-0000-0000A81B0000}"/>
    <cellStyle name="Normal 12 2 3 5 3" xfId="7090" xr:uid="{00000000-0005-0000-0000-0000A91B0000}"/>
    <cellStyle name="Normal 12 2 3 6" xfId="7091" xr:uid="{00000000-0005-0000-0000-0000AA1B0000}"/>
    <cellStyle name="Normal 12 2 3 6 2" xfId="7092" xr:uid="{00000000-0005-0000-0000-0000AB1B0000}"/>
    <cellStyle name="Normal 12 2 3 7" xfId="7093" xr:uid="{00000000-0005-0000-0000-0000AC1B0000}"/>
    <cellStyle name="Normal 12 2 4" xfId="7094" xr:uid="{00000000-0005-0000-0000-0000AD1B0000}"/>
    <cellStyle name="Normal 12 2 4 2" xfId="7095" xr:uid="{00000000-0005-0000-0000-0000AE1B0000}"/>
    <cellStyle name="Normal 12 2 4 2 2" xfId="7096" xr:uid="{00000000-0005-0000-0000-0000AF1B0000}"/>
    <cellStyle name="Normal 12 2 4 2 2 2" xfId="7097" xr:uid="{00000000-0005-0000-0000-0000B01B0000}"/>
    <cellStyle name="Normal 12 2 4 2 2 2 2" xfId="7098" xr:uid="{00000000-0005-0000-0000-0000B11B0000}"/>
    <cellStyle name="Normal 12 2 4 2 2 2 2 2" xfId="7099" xr:uid="{00000000-0005-0000-0000-0000B21B0000}"/>
    <cellStyle name="Normal 12 2 4 2 2 2 3" xfId="7100" xr:uid="{00000000-0005-0000-0000-0000B31B0000}"/>
    <cellStyle name="Normal 12 2 4 2 2 3" xfId="7101" xr:uid="{00000000-0005-0000-0000-0000B41B0000}"/>
    <cellStyle name="Normal 12 2 4 2 2 3 2" xfId="7102" xr:uid="{00000000-0005-0000-0000-0000B51B0000}"/>
    <cellStyle name="Normal 12 2 4 2 2 4" xfId="7103" xr:uid="{00000000-0005-0000-0000-0000B61B0000}"/>
    <cellStyle name="Normal 12 2 4 2 3" xfId="7104" xr:uid="{00000000-0005-0000-0000-0000B71B0000}"/>
    <cellStyle name="Normal 12 2 4 2 3 2" xfId="7105" xr:uid="{00000000-0005-0000-0000-0000B81B0000}"/>
    <cellStyle name="Normal 12 2 4 2 3 2 2" xfId="7106" xr:uid="{00000000-0005-0000-0000-0000B91B0000}"/>
    <cellStyle name="Normal 12 2 4 2 3 3" xfId="7107" xr:uid="{00000000-0005-0000-0000-0000BA1B0000}"/>
    <cellStyle name="Normal 12 2 4 2 4" xfId="7108" xr:uid="{00000000-0005-0000-0000-0000BB1B0000}"/>
    <cellStyle name="Normal 12 2 4 2 4 2" xfId="7109" xr:uid="{00000000-0005-0000-0000-0000BC1B0000}"/>
    <cellStyle name="Normal 12 2 4 2 5" xfId="7110" xr:uid="{00000000-0005-0000-0000-0000BD1B0000}"/>
    <cellStyle name="Normal 12 2 4 3" xfId="7111" xr:uid="{00000000-0005-0000-0000-0000BE1B0000}"/>
    <cellStyle name="Normal 12 2 4 3 2" xfId="7112" xr:uid="{00000000-0005-0000-0000-0000BF1B0000}"/>
    <cellStyle name="Normal 12 2 4 3 2 2" xfId="7113" xr:uid="{00000000-0005-0000-0000-0000C01B0000}"/>
    <cellStyle name="Normal 12 2 4 3 2 2 2" xfId="7114" xr:uid="{00000000-0005-0000-0000-0000C11B0000}"/>
    <cellStyle name="Normal 12 2 4 3 2 3" xfId="7115" xr:uid="{00000000-0005-0000-0000-0000C21B0000}"/>
    <cellStyle name="Normal 12 2 4 3 3" xfId="7116" xr:uid="{00000000-0005-0000-0000-0000C31B0000}"/>
    <cellStyle name="Normal 12 2 4 3 3 2" xfId="7117" xr:uid="{00000000-0005-0000-0000-0000C41B0000}"/>
    <cellStyle name="Normal 12 2 4 3 4" xfId="7118" xr:uid="{00000000-0005-0000-0000-0000C51B0000}"/>
    <cellStyle name="Normal 12 2 4 4" xfId="7119" xr:uid="{00000000-0005-0000-0000-0000C61B0000}"/>
    <cellStyle name="Normal 12 2 4 4 2" xfId="7120" xr:uid="{00000000-0005-0000-0000-0000C71B0000}"/>
    <cellStyle name="Normal 12 2 4 4 2 2" xfId="7121" xr:uid="{00000000-0005-0000-0000-0000C81B0000}"/>
    <cellStyle name="Normal 12 2 4 4 3" xfId="7122" xr:uid="{00000000-0005-0000-0000-0000C91B0000}"/>
    <cellStyle name="Normal 12 2 4 5" xfId="7123" xr:uid="{00000000-0005-0000-0000-0000CA1B0000}"/>
    <cellStyle name="Normal 12 2 4 5 2" xfId="7124" xr:uid="{00000000-0005-0000-0000-0000CB1B0000}"/>
    <cellStyle name="Normal 12 2 4 6" xfId="7125" xr:uid="{00000000-0005-0000-0000-0000CC1B0000}"/>
    <cellStyle name="Normal 12 2 5" xfId="7126" xr:uid="{00000000-0005-0000-0000-0000CD1B0000}"/>
    <cellStyle name="Normal 12 2 5 2" xfId="7127" xr:uid="{00000000-0005-0000-0000-0000CE1B0000}"/>
    <cellStyle name="Normal 12 2 5 2 2" xfId="7128" xr:uid="{00000000-0005-0000-0000-0000CF1B0000}"/>
    <cellStyle name="Normal 12 2 5 2 2 2" xfId="7129" xr:uid="{00000000-0005-0000-0000-0000D01B0000}"/>
    <cellStyle name="Normal 12 2 5 2 2 2 2" xfId="7130" xr:uid="{00000000-0005-0000-0000-0000D11B0000}"/>
    <cellStyle name="Normal 12 2 5 2 2 3" xfId="7131" xr:uid="{00000000-0005-0000-0000-0000D21B0000}"/>
    <cellStyle name="Normal 12 2 5 2 3" xfId="7132" xr:uid="{00000000-0005-0000-0000-0000D31B0000}"/>
    <cellStyle name="Normal 12 2 5 2 3 2" xfId="7133" xr:uid="{00000000-0005-0000-0000-0000D41B0000}"/>
    <cellStyle name="Normal 12 2 5 2 4" xfId="7134" xr:uid="{00000000-0005-0000-0000-0000D51B0000}"/>
    <cellStyle name="Normal 12 2 5 3" xfId="7135" xr:uid="{00000000-0005-0000-0000-0000D61B0000}"/>
    <cellStyle name="Normal 12 2 5 3 2" xfId="7136" xr:uid="{00000000-0005-0000-0000-0000D71B0000}"/>
    <cellStyle name="Normal 12 2 5 3 2 2" xfId="7137" xr:uid="{00000000-0005-0000-0000-0000D81B0000}"/>
    <cellStyle name="Normal 12 2 5 3 3" xfId="7138" xr:uid="{00000000-0005-0000-0000-0000D91B0000}"/>
    <cellStyle name="Normal 12 2 5 4" xfId="7139" xr:uid="{00000000-0005-0000-0000-0000DA1B0000}"/>
    <cellStyle name="Normal 12 2 5 4 2" xfId="7140" xr:uid="{00000000-0005-0000-0000-0000DB1B0000}"/>
    <cellStyle name="Normal 12 2 5 5" xfId="7141" xr:uid="{00000000-0005-0000-0000-0000DC1B0000}"/>
    <cellStyle name="Normal 12 2 6" xfId="7142" xr:uid="{00000000-0005-0000-0000-0000DD1B0000}"/>
    <cellStyle name="Normal 12 2 6 2" xfId="7143" xr:uid="{00000000-0005-0000-0000-0000DE1B0000}"/>
    <cellStyle name="Normal 12 2 6 2 2" xfId="7144" xr:uid="{00000000-0005-0000-0000-0000DF1B0000}"/>
    <cellStyle name="Normal 12 2 6 2 2 2" xfId="7145" xr:uid="{00000000-0005-0000-0000-0000E01B0000}"/>
    <cellStyle name="Normal 12 2 6 2 3" xfId="7146" xr:uid="{00000000-0005-0000-0000-0000E11B0000}"/>
    <cellStyle name="Normal 12 2 6 3" xfId="7147" xr:uid="{00000000-0005-0000-0000-0000E21B0000}"/>
    <cellStyle name="Normal 12 2 6 3 2" xfId="7148" xr:uid="{00000000-0005-0000-0000-0000E31B0000}"/>
    <cellStyle name="Normal 12 2 6 4" xfId="7149" xr:uid="{00000000-0005-0000-0000-0000E41B0000}"/>
    <cellStyle name="Normal 12 2 7" xfId="7150" xr:uid="{00000000-0005-0000-0000-0000E51B0000}"/>
    <cellStyle name="Normal 12 2 7 2" xfId="7151" xr:uid="{00000000-0005-0000-0000-0000E61B0000}"/>
    <cellStyle name="Normal 12 2 7 2 2" xfId="7152" xr:uid="{00000000-0005-0000-0000-0000E71B0000}"/>
    <cellStyle name="Normal 12 2 7 3" xfId="7153" xr:uid="{00000000-0005-0000-0000-0000E81B0000}"/>
    <cellStyle name="Normal 12 2 8" xfId="7154" xr:uid="{00000000-0005-0000-0000-0000E91B0000}"/>
    <cellStyle name="Normal 12 2 8 2" xfId="7155" xr:uid="{00000000-0005-0000-0000-0000EA1B0000}"/>
    <cellStyle name="Normal 12 2 9" xfId="7156" xr:uid="{00000000-0005-0000-0000-0000EB1B0000}"/>
    <cellStyle name="Normal 12 3" xfId="7157" xr:uid="{00000000-0005-0000-0000-0000EC1B0000}"/>
    <cellStyle name="Normal 12 3 2" xfId="7158" xr:uid="{00000000-0005-0000-0000-0000ED1B0000}"/>
    <cellStyle name="Normal 12 3 2 2" xfId="7159" xr:uid="{00000000-0005-0000-0000-0000EE1B0000}"/>
    <cellStyle name="Normal 12 3 2 2 2" xfId="7160" xr:uid="{00000000-0005-0000-0000-0000EF1B0000}"/>
    <cellStyle name="Normal 12 3 2 2 2 2" xfId="7161" xr:uid="{00000000-0005-0000-0000-0000F01B0000}"/>
    <cellStyle name="Normal 12 3 2 2 2 2 2" xfId="7162" xr:uid="{00000000-0005-0000-0000-0000F11B0000}"/>
    <cellStyle name="Normal 12 3 2 2 2 2 2 2" xfId="7163" xr:uid="{00000000-0005-0000-0000-0000F21B0000}"/>
    <cellStyle name="Normal 12 3 2 2 2 2 2 2 2" xfId="7164" xr:uid="{00000000-0005-0000-0000-0000F31B0000}"/>
    <cellStyle name="Normal 12 3 2 2 2 2 2 3" xfId="7165" xr:uid="{00000000-0005-0000-0000-0000F41B0000}"/>
    <cellStyle name="Normal 12 3 2 2 2 2 3" xfId="7166" xr:uid="{00000000-0005-0000-0000-0000F51B0000}"/>
    <cellStyle name="Normal 12 3 2 2 2 2 3 2" xfId="7167" xr:uid="{00000000-0005-0000-0000-0000F61B0000}"/>
    <cellStyle name="Normal 12 3 2 2 2 2 4" xfId="7168" xr:uid="{00000000-0005-0000-0000-0000F71B0000}"/>
    <cellStyle name="Normal 12 3 2 2 2 3" xfId="7169" xr:uid="{00000000-0005-0000-0000-0000F81B0000}"/>
    <cellStyle name="Normal 12 3 2 2 2 3 2" xfId="7170" xr:uid="{00000000-0005-0000-0000-0000F91B0000}"/>
    <cellStyle name="Normal 12 3 2 2 2 3 2 2" xfId="7171" xr:uid="{00000000-0005-0000-0000-0000FA1B0000}"/>
    <cellStyle name="Normal 12 3 2 2 2 3 3" xfId="7172" xr:uid="{00000000-0005-0000-0000-0000FB1B0000}"/>
    <cellStyle name="Normal 12 3 2 2 2 4" xfId="7173" xr:uid="{00000000-0005-0000-0000-0000FC1B0000}"/>
    <cellStyle name="Normal 12 3 2 2 2 4 2" xfId="7174" xr:uid="{00000000-0005-0000-0000-0000FD1B0000}"/>
    <cellStyle name="Normal 12 3 2 2 2 5" xfId="7175" xr:uid="{00000000-0005-0000-0000-0000FE1B0000}"/>
    <cellStyle name="Normal 12 3 2 2 3" xfId="7176" xr:uid="{00000000-0005-0000-0000-0000FF1B0000}"/>
    <cellStyle name="Normal 12 3 2 2 3 2" xfId="7177" xr:uid="{00000000-0005-0000-0000-0000001C0000}"/>
    <cellStyle name="Normal 12 3 2 2 3 2 2" xfId="7178" xr:uid="{00000000-0005-0000-0000-0000011C0000}"/>
    <cellStyle name="Normal 12 3 2 2 3 2 2 2" xfId="7179" xr:uid="{00000000-0005-0000-0000-0000021C0000}"/>
    <cellStyle name="Normal 12 3 2 2 3 2 3" xfId="7180" xr:uid="{00000000-0005-0000-0000-0000031C0000}"/>
    <cellStyle name="Normal 12 3 2 2 3 3" xfId="7181" xr:uid="{00000000-0005-0000-0000-0000041C0000}"/>
    <cellStyle name="Normal 12 3 2 2 3 3 2" xfId="7182" xr:uid="{00000000-0005-0000-0000-0000051C0000}"/>
    <cellStyle name="Normal 12 3 2 2 3 4" xfId="7183" xr:uid="{00000000-0005-0000-0000-0000061C0000}"/>
    <cellStyle name="Normal 12 3 2 2 4" xfId="7184" xr:uid="{00000000-0005-0000-0000-0000071C0000}"/>
    <cellStyle name="Normal 12 3 2 2 4 2" xfId="7185" xr:uid="{00000000-0005-0000-0000-0000081C0000}"/>
    <cellStyle name="Normal 12 3 2 2 4 2 2" xfId="7186" xr:uid="{00000000-0005-0000-0000-0000091C0000}"/>
    <cellStyle name="Normal 12 3 2 2 4 3" xfId="7187" xr:uid="{00000000-0005-0000-0000-00000A1C0000}"/>
    <cellStyle name="Normal 12 3 2 2 5" xfId="7188" xr:uid="{00000000-0005-0000-0000-00000B1C0000}"/>
    <cellStyle name="Normal 12 3 2 2 5 2" xfId="7189" xr:uid="{00000000-0005-0000-0000-00000C1C0000}"/>
    <cellStyle name="Normal 12 3 2 2 6" xfId="7190" xr:uid="{00000000-0005-0000-0000-00000D1C0000}"/>
    <cellStyle name="Normal 12 3 2 3" xfId="7191" xr:uid="{00000000-0005-0000-0000-00000E1C0000}"/>
    <cellStyle name="Normal 12 3 2 3 2" xfId="7192" xr:uid="{00000000-0005-0000-0000-00000F1C0000}"/>
    <cellStyle name="Normal 12 3 2 3 2 2" xfId="7193" xr:uid="{00000000-0005-0000-0000-0000101C0000}"/>
    <cellStyle name="Normal 12 3 2 3 2 2 2" xfId="7194" xr:uid="{00000000-0005-0000-0000-0000111C0000}"/>
    <cellStyle name="Normal 12 3 2 3 2 2 2 2" xfId="7195" xr:uid="{00000000-0005-0000-0000-0000121C0000}"/>
    <cellStyle name="Normal 12 3 2 3 2 2 3" xfId="7196" xr:uid="{00000000-0005-0000-0000-0000131C0000}"/>
    <cellStyle name="Normal 12 3 2 3 2 3" xfId="7197" xr:uid="{00000000-0005-0000-0000-0000141C0000}"/>
    <cellStyle name="Normal 12 3 2 3 2 3 2" xfId="7198" xr:uid="{00000000-0005-0000-0000-0000151C0000}"/>
    <cellStyle name="Normal 12 3 2 3 2 4" xfId="7199" xr:uid="{00000000-0005-0000-0000-0000161C0000}"/>
    <cellStyle name="Normal 12 3 2 3 3" xfId="7200" xr:uid="{00000000-0005-0000-0000-0000171C0000}"/>
    <cellStyle name="Normal 12 3 2 3 3 2" xfId="7201" xr:uid="{00000000-0005-0000-0000-0000181C0000}"/>
    <cellStyle name="Normal 12 3 2 3 3 2 2" xfId="7202" xr:uid="{00000000-0005-0000-0000-0000191C0000}"/>
    <cellStyle name="Normal 12 3 2 3 3 3" xfId="7203" xr:uid="{00000000-0005-0000-0000-00001A1C0000}"/>
    <cellStyle name="Normal 12 3 2 3 4" xfId="7204" xr:uid="{00000000-0005-0000-0000-00001B1C0000}"/>
    <cellStyle name="Normal 12 3 2 3 4 2" xfId="7205" xr:uid="{00000000-0005-0000-0000-00001C1C0000}"/>
    <cellStyle name="Normal 12 3 2 3 5" xfId="7206" xr:uid="{00000000-0005-0000-0000-00001D1C0000}"/>
    <cellStyle name="Normal 12 3 2 4" xfId="7207" xr:uid="{00000000-0005-0000-0000-00001E1C0000}"/>
    <cellStyle name="Normal 12 3 2 4 2" xfId="7208" xr:uid="{00000000-0005-0000-0000-00001F1C0000}"/>
    <cellStyle name="Normal 12 3 2 4 2 2" xfId="7209" xr:uid="{00000000-0005-0000-0000-0000201C0000}"/>
    <cellStyle name="Normal 12 3 2 4 2 2 2" xfId="7210" xr:uid="{00000000-0005-0000-0000-0000211C0000}"/>
    <cellStyle name="Normal 12 3 2 4 2 3" xfId="7211" xr:uid="{00000000-0005-0000-0000-0000221C0000}"/>
    <cellStyle name="Normal 12 3 2 4 3" xfId="7212" xr:uid="{00000000-0005-0000-0000-0000231C0000}"/>
    <cellStyle name="Normal 12 3 2 4 3 2" xfId="7213" xr:uid="{00000000-0005-0000-0000-0000241C0000}"/>
    <cellStyle name="Normal 12 3 2 4 4" xfId="7214" xr:uid="{00000000-0005-0000-0000-0000251C0000}"/>
    <cellStyle name="Normal 12 3 2 5" xfId="7215" xr:uid="{00000000-0005-0000-0000-0000261C0000}"/>
    <cellStyle name="Normal 12 3 2 5 2" xfId="7216" xr:uid="{00000000-0005-0000-0000-0000271C0000}"/>
    <cellStyle name="Normal 12 3 2 5 2 2" xfId="7217" xr:uid="{00000000-0005-0000-0000-0000281C0000}"/>
    <cellStyle name="Normal 12 3 2 5 3" xfId="7218" xr:uid="{00000000-0005-0000-0000-0000291C0000}"/>
    <cellStyle name="Normal 12 3 2 6" xfId="7219" xr:uid="{00000000-0005-0000-0000-00002A1C0000}"/>
    <cellStyle name="Normal 12 3 2 6 2" xfId="7220" xr:uid="{00000000-0005-0000-0000-00002B1C0000}"/>
    <cellStyle name="Normal 12 3 2 7" xfId="7221" xr:uid="{00000000-0005-0000-0000-00002C1C0000}"/>
    <cellStyle name="Normal 12 3 3" xfId="7222" xr:uid="{00000000-0005-0000-0000-00002D1C0000}"/>
    <cellStyle name="Normal 12 3 3 2" xfId="7223" xr:uid="{00000000-0005-0000-0000-00002E1C0000}"/>
    <cellStyle name="Normal 12 3 3 2 2" xfId="7224" xr:uid="{00000000-0005-0000-0000-00002F1C0000}"/>
    <cellStyle name="Normal 12 3 3 2 2 2" xfId="7225" xr:uid="{00000000-0005-0000-0000-0000301C0000}"/>
    <cellStyle name="Normal 12 3 3 2 2 2 2" xfId="7226" xr:uid="{00000000-0005-0000-0000-0000311C0000}"/>
    <cellStyle name="Normal 12 3 3 2 2 2 2 2" xfId="7227" xr:uid="{00000000-0005-0000-0000-0000321C0000}"/>
    <cellStyle name="Normal 12 3 3 2 2 2 3" xfId="7228" xr:uid="{00000000-0005-0000-0000-0000331C0000}"/>
    <cellStyle name="Normal 12 3 3 2 2 3" xfId="7229" xr:uid="{00000000-0005-0000-0000-0000341C0000}"/>
    <cellStyle name="Normal 12 3 3 2 2 3 2" xfId="7230" xr:uid="{00000000-0005-0000-0000-0000351C0000}"/>
    <cellStyle name="Normal 12 3 3 2 2 4" xfId="7231" xr:uid="{00000000-0005-0000-0000-0000361C0000}"/>
    <cellStyle name="Normal 12 3 3 2 3" xfId="7232" xr:uid="{00000000-0005-0000-0000-0000371C0000}"/>
    <cellStyle name="Normal 12 3 3 2 3 2" xfId="7233" xr:uid="{00000000-0005-0000-0000-0000381C0000}"/>
    <cellStyle name="Normal 12 3 3 2 3 2 2" xfId="7234" xr:uid="{00000000-0005-0000-0000-0000391C0000}"/>
    <cellStyle name="Normal 12 3 3 2 3 3" xfId="7235" xr:uid="{00000000-0005-0000-0000-00003A1C0000}"/>
    <cellStyle name="Normal 12 3 3 2 4" xfId="7236" xr:uid="{00000000-0005-0000-0000-00003B1C0000}"/>
    <cellStyle name="Normal 12 3 3 2 4 2" xfId="7237" xr:uid="{00000000-0005-0000-0000-00003C1C0000}"/>
    <cellStyle name="Normal 12 3 3 2 5" xfId="7238" xr:uid="{00000000-0005-0000-0000-00003D1C0000}"/>
    <cellStyle name="Normal 12 3 3 3" xfId="7239" xr:uid="{00000000-0005-0000-0000-00003E1C0000}"/>
    <cellStyle name="Normal 12 3 3 3 2" xfId="7240" xr:uid="{00000000-0005-0000-0000-00003F1C0000}"/>
    <cellStyle name="Normal 12 3 3 3 2 2" xfId="7241" xr:uid="{00000000-0005-0000-0000-0000401C0000}"/>
    <cellStyle name="Normal 12 3 3 3 2 2 2" xfId="7242" xr:uid="{00000000-0005-0000-0000-0000411C0000}"/>
    <cellStyle name="Normal 12 3 3 3 2 3" xfId="7243" xr:uid="{00000000-0005-0000-0000-0000421C0000}"/>
    <cellStyle name="Normal 12 3 3 3 3" xfId="7244" xr:uid="{00000000-0005-0000-0000-0000431C0000}"/>
    <cellStyle name="Normal 12 3 3 3 3 2" xfId="7245" xr:uid="{00000000-0005-0000-0000-0000441C0000}"/>
    <cellStyle name="Normal 12 3 3 3 4" xfId="7246" xr:uid="{00000000-0005-0000-0000-0000451C0000}"/>
    <cellStyle name="Normal 12 3 3 4" xfId="7247" xr:uid="{00000000-0005-0000-0000-0000461C0000}"/>
    <cellStyle name="Normal 12 3 3 4 2" xfId="7248" xr:uid="{00000000-0005-0000-0000-0000471C0000}"/>
    <cellStyle name="Normal 12 3 3 4 2 2" xfId="7249" xr:uid="{00000000-0005-0000-0000-0000481C0000}"/>
    <cellStyle name="Normal 12 3 3 4 3" xfId="7250" xr:uid="{00000000-0005-0000-0000-0000491C0000}"/>
    <cellStyle name="Normal 12 3 3 5" xfId="7251" xr:uid="{00000000-0005-0000-0000-00004A1C0000}"/>
    <cellStyle name="Normal 12 3 3 5 2" xfId="7252" xr:uid="{00000000-0005-0000-0000-00004B1C0000}"/>
    <cellStyle name="Normal 12 3 3 6" xfId="7253" xr:uid="{00000000-0005-0000-0000-00004C1C0000}"/>
    <cellStyle name="Normal 12 3 4" xfId="7254" xr:uid="{00000000-0005-0000-0000-00004D1C0000}"/>
    <cellStyle name="Normal 12 3 4 2" xfId="7255" xr:uid="{00000000-0005-0000-0000-00004E1C0000}"/>
    <cellStyle name="Normal 12 3 4 2 2" xfId="7256" xr:uid="{00000000-0005-0000-0000-00004F1C0000}"/>
    <cellStyle name="Normal 12 3 4 2 2 2" xfId="7257" xr:uid="{00000000-0005-0000-0000-0000501C0000}"/>
    <cellStyle name="Normal 12 3 4 2 2 2 2" xfId="7258" xr:uid="{00000000-0005-0000-0000-0000511C0000}"/>
    <cellStyle name="Normal 12 3 4 2 2 3" xfId="7259" xr:uid="{00000000-0005-0000-0000-0000521C0000}"/>
    <cellStyle name="Normal 12 3 4 2 3" xfId="7260" xr:uid="{00000000-0005-0000-0000-0000531C0000}"/>
    <cellStyle name="Normal 12 3 4 2 3 2" xfId="7261" xr:uid="{00000000-0005-0000-0000-0000541C0000}"/>
    <cellStyle name="Normal 12 3 4 2 4" xfId="7262" xr:uid="{00000000-0005-0000-0000-0000551C0000}"/>
    <cellStyle name="Normal 12 3 4 3" xfId="7263" xr:uid="{00000000-0005-0000-0000-0000561C0000}"/>
    <cellStyle name="Normal 12 3 4 3 2" xfId="7264" xr:uid="{00000000-0005-0000-0000-0000571C0000}"/>
    <cellStyle name="Normal 12 3 4 3 2 2" xfId="7265" xr:uid="{00000000-0005-0000-0000-0000581C0000}"/>
    <cellStyle name="Normal 12 3 4 3 3" xfId="7266" xr:uid="{00000000-0005-0000-0000-0000591C0000}"/>
    <cellStyle name="Normal 12 3 4 4" xfId="7267" xr:uid="{00000000-0005-0000-0000-00005A1C0000}"/>
    <cellStyle name="Normal 12 3 4 4 2" xfId="7268" xr:uid="{00000000-0005-0000-0000-00005B1C0000}"/>
    <cellStyle name="Normal 12 3 4 5" xfId="7269" xr:uid="{00000000-0005-0000-0000-00005C1C0000}"/>
    <cellStyle name="Normal 12 3 5" xfId="7270" xr:uid="{00000000-0005-0000-0000-00005D1C0000}"/>
    <cellStyle name="Normal 12 3 5 2" xfId="7271" xr:uid="{00000000-0005-0000-0000-00005E1C0000}"/>
    <cellStyle name="Normal 12 3 5 2 2" xfId="7272" xr:uid="{00000000-0005-0000-0000-00005F1C0000}"/>
    <cellStyle name="Normal 12 3 5 2 2 2" xfId="7273" xr:uid="{00000000-0005-0000-0000-0000601C0000}"/>
    <cellStyle name="Normal 12 3 5 2 3" xfId="7274" xr:uid="{00000000-0005-0000-0000-0000611C0000}"/>
    <cellStyle name="Normal 12 3 5 3" xfId="7275" xr:uid="{00000000-0005-0000-0000-0000621C0000}"/>
    <cellStyle name="Normal 12 3 5 3 2" xfId="7276" xr:uid="{00000000-0005-0000-0000-0000631C0000}"/>
    <cellStyle name="Normal 12 3 5 4" xfId="7277" xr:uid="{00000000-0005-0000-0000-0000641C0000}"/>
    <cellStyle name="Normal 12 3 6" xfId="7278" xr:uid="{00000000-0005-0000-0000-0000651C0000}"/>
    <cellStyle name="Normal 12 3 6 2" xfId="7279" xr:uid="{00000000-0005-0000-0000-0000661C0000}"/>
    <cellStyle name="Normal 12 3 6 2 2" xfId="7280" xr:uid="{00000000-0005-0000-0000-0000671C0000}"/>
    <cellStyle name="Normal 12 3 6 3" xfId="7281" xr:uid="{00000000-0005-0000-0000-0000681C0000}"/>
    <cellStyle name="Normal 12 3 7" xfId="7282" xr:uid="{00000000-0005-0000-0000-0000691C0000}"/>
    <cellStyle name="Normal 12 3 7 2" xfId="7283" xr:uid="{00000000-0005-0000-0000-00006A1C0000}"/>
    <cellStyle name="Normal 12 3 8" xfId="7284" xr:uid="{00000000-0005-0000-0000-00006B1C0000}"/>
    <cellStyle name="Normal 12 4" xfId="7285" xr:uid="{00000000-0005-0000-0000-00006C1C0000}"/>
    <cellStyle name="Normal 12 4 2" xfId="7286" xr:uid="{00000000-0005-0000-0000-00006D1C0000}"/>
    <cellStyle name="Normal 12 4 2 2" xfId="7287" xr:uid="{00000000-0005-0000-0000-00006E1C0000}"/>
    <cellStyle name="Normal 12 4 2 2 2" xfId="7288" xr:uid="{00000000-0005-0000-0000-00006F1C0000}"/>
    <cellStyle name="Normal 12 4 2 2 2 2" xfId="7289" xr:uid="{00000000-0005-0000-0000-0000701C0000}"/>
    <cellStyle name="Normal 12 4 2 2 2 2 2" xfId="7290" xr:uid="{00000000-0005-0000-0000-0000711C0000}"/>
    <cellStyle name="Normal 12 4 2 2 2 2 2 2" xfId="7291" xr:uid="{00000000-0005-0000-0000-0000721C0000}"/>
    <cellStyle name="Normal 12 4 2 2 2 2 3" xfId="7292" xr:uid="{00000000-0005-0000-0000-0000731C0000}"/>
    <cellStyle name="Normal 12 4 2 2 2 3" xfId="7293" xr:uid="{00000000-0005-0000-0000-0000741C0000}"/>
    <cellStyle name="Normal 12 4 2 2 2 3 2" xfId="7294" xr:uid="{00000000-0005-0000-0000-0000751C0000}"/>
    <cellStyle name="Normal 12 4 2 2 2 4" xfId="7295" xr:uid="{00000000-0005-0000-0000-0000761C0000}"/>
    <cellStyle name="Normal 12 4 2 2 3" xfId="7296" xr:uid="{00000000-0005-0000-0000-0000771C0000}"/>
    <cellStyle name="Normal 12 4 2 2 3 2" xfId="7297" xr:uid="{00000000-0005-0000-0000-0000781C0000}"/>
    <cellStyle name="Normal 12 4 2 2 3 2 2" xfId="7298" xr:uid="{00000000-0005-0000-0000-0000791C0000}"/>
    <cellStyle name="Normal 12 4 2 2 3 3" xfId="7299" xr:uid="{00000000-0005-0000-0000-00007A1C0000}"/>
    <cellStyle name="Normal 12 4 2 2 4" xfId="7300" xr:uid="{00000000-0005-0000-0000-00007B1C0000}"/>
    <cellStyle name="Normal 12 4 2 2 4 2" xfId="7301" xr:uid="{00000000-0005-0000-0000-00007C1C0000}"/>
    <cellStyle name="Normal 12 4 2 2 5" xfId="7302" xr:uid="{00000000-0005-0000-0000-00007D1C0000}"/>
    <cellStyle name="Normal 12 4 2 3" xfId="7303" xr:uid="{00000000-0005-0000-0000-00007E1C0000}"/>
    <cellStyle name="Normal 12 4 2 3 2" xfId="7304" xr:uid="{00000000-0005-0000-0000-00007F1C0000}"/>
    <cellStyle name="Normal 12 4 2 3 2 2" xfId="7305" xr:uid="{00000000-0005-0000-0000-0000801C0000}"/>
    <cellStyle name="Normal 12 4 2 3 2 2 2" xfId="7306" xr:uid="{00000000-0005-0000-0000-0000811C0000}"/>
    <cellStyle name="Normal 12 4 2 3 2 3" xfId="7307" xr:uid="{00000000-0005-0000-0000-0000821C0000}"/>
    <cellStyle name="Normal 12 4 2 3 3" xfId="7308" xr:uid="{00000000-0005-0000-0000-0000831C0000}"/>
    <cellStyle name="Normal 12 4 2 3 3 2" xfId="7309" xr:uid="{00000000-0005-0000-0000-0000841C0000}"/>
    <cellStyle name="Normal 12 4 2 3 4" xfId="7310" xr:uid="{00000000-0005-0000-0000-0000851C0000}"/>
    <cellStyle name="Normal 12 4 2 4" xfId="7311" xr:uid="{00000000-0005-0000-0000-0000861C0000}"/>
    <cellStyle name="Normal 12 4 2 4 2" xfId="7312" xr:uid="{00000000-0005-0000-0000-0000871C0000}"/>
    <cellStyle name="Normal 12 4 2 4 2 2" xfId="7313" xr:uid="{00000000-0005-0000-0000-0000881C0000}"/>
    <cellStyle name="Normal 12 4 2 4 3" xfId="7314" xr:uid="{00000000-0005-0000-0000-0000891C0000}"/>
    <cellStyle name="Normal 12 4 2 5" xfId="7315" xr:uid="{00000000-0005-0000-0000-00008A1C0000}"/>
    <cellStyle name="Normal 12 4 2 5 2" xfId="7316" xr:uid="{00000000-0005-0000-0000-00008B1C0000}"/>
    <cellStyle name="Normal 12 4 2 6" xfId="7317" xr:uid="{00000000-0005-0000-0000-00008C1C0000}"/>
    <cellStyle name="Normal 12 4 3" xfId="7318" xr:uid="{00000000-0005-0000-0000-00008D1C0000}"/>
    <cellStyle name="Normal 12 4 3 2" xfId="7319" xr:uid="{00000000-0005-0000-0000-00008E1C0000}"/>
    <cellStyle name="Normal 12 4 3 2 2" xfId="7320" xr:uid="{00000000-0005-0000-0000-00008F1C0000}"/>
    <cellStyle name="Normal 12 4 3 2 2 2" xfId="7321" xr:uid="{00000000-0005-0000-0000-0000901C0000}"/>
    <cellStyle name="Normal 12 4 3 2 2 2 2" xfId="7322" xr:uid="{00000000-0005-0000-0000-0000911C0000}"/>
    <cellStyle name="Normal 12 4 3 2 2 3" xfId="7323" xr:uid="{00000000-0005-0000-0000-0000921C0000}"/>
    <cellStyle name="Normal 12 4 3 2 3" xfId="7324" xr:uid="{00000000-0005-0000-0000-0000931C0000}"/>
    <cellStyle name="Normal 12 4 3 2 3 2" xfId="7325" xr:uid="{00000000-0005-0000-0000-0000941C0000}"/>
    <cellStyle name="Normal 12 4 3 2 4" xfId="7326" xr:uid="{00000000-0005-0000-0000-0000951C0000}"/>
    <cellStyle name="Normal 12 4 3 3" xfId="7327" xr:uid="{00000000-0005-0000-0000-0000961C0000}"/>
    <cellStyle name="Normal 12 4 3 3 2" xfId="7328" xr:uid="{00000000-0005-0000-0000-0000971C0000}"/>
    <cellStyle name="Normal 12 4 3 3 2 2" xfId="7329" xr:uid="{00000000-0005-0000-0000-0000981C0000}"/>
    <cellStyle name="Normal 12 4 3 3 3" xfId="7330" xr:uid="{00000000-0005-0000-0000-0000991C0000}"/>
    <cellStyle name="Normal 12 4 3 4" xfId="7331" xr:uid="{00000000-0005-0000-0000-00009A1C0000}"/>
    <cellStyle name="Normal 12 4 3 4 2" xfId="7332" xr:uid="{00000000-0005-0000-0000-00009B1C0000}"/>
    <cellStyle name="Normal 12 4 3 5" xfId="7333" xr:uid="{00000000-0005-0000-0000-00009C1C0000}"/>
    <cellStyle name="Normal 12 4 4" xfId="7334" xr:uid="{00000000-0005-0000-0000-00009D1C0000}"/>
    <cellStyle name="Normal 12 4 4 2" xfId="7335" xr:uid="{00000000-0005-0000-0000-00009E1C0000}"/>
    <cellStyle name="Normal 12 4 4 2 2" xfId="7336" xr:uid="{00000000-0005-0000-0000-00009F1C0000}"/>
    <cellStyle name="Normal 12 4 4 2 2 2" xfId="7337" xr:uid="{00000000-0005-0000-0000-0000A01C0000}"/>
    <cellStyle name="Normal 12 4 4 2 3" xfId="7338" xr:uid="{00000000-0005-0000-0000-0000A11C0000}"/>
    <cellStyle name="Normal 12 4 4 3" xfId="7339" xr:uid="{00000000-0005-0000-0000-0000A21C0000}"/>
    <cellStyle name="Normal 12 4 4 3 2" xfId="7340" xr:uid="{00000000-0005-0000-0000-0000A31C0000}"/>
    <cellStyle name="Normal 12 4 4 4" xfId="7341" xr:uid="{00000000-0005-0000-0000-0000A41C0000}"/>
    <cellStyle name="Normal 12 4 5" xfId="7342" xr:uid="{00000000-0005-0000-0000-0000A51C0000}"/>
    <cellStyle name="Normal 12 4 5 2" xfId="7343" xr:uid="{00000000-0005-0000-0000-0000A61C0000}"/>
    <cellStyle name="Normal 12 4 5 2 2" xfId="7344" xr:uid="{00000000-0005-0000-0000-0000A71C0000}"/>
    <cellStyle name="Normal 12 4 5 3" xfId="7345" xr:uid="{00000000-0005-0000-0000-0000A81C0000}"/>
    <cellStyle name="Normal 12 4 6" xfId="7346" xr:uid="{00000000-0005-0000-0000-0000A91C0000}"/>
    <cellStyle name="Normal 12 4 6 2" xfId="7347" xr:uid="{00000000-0005-0000-0000-0000AA1C0000}"/>
    <cellStyle name="Normal 12 4 7" xfId="7348" xr:uid="{00000000-0005-0000-0000-0000AB1C0000}"/>
    <cellStyle name="Normal 12 5" xfId="7349" xr:uid="{00000000-0005-0000-0000-0000AC1C0000}"/>
    <cellStyle name="Normal 12 5 2" xfId="7350" xr:uid="{00000000-0005-0000-0000-0000AD1C0000}"/>
    <cellStyle name="Normal 12 5 2 2" xfId="7351" xr:uid="{00000000-0005-0000-0000-0000AE1C0000}"/>
    <cellStyle name="Normal 12 5 2 2 2" xfId="7352" xr:uid="{00000000-0005-0000-0000-0000AF1C0000}"/>
    <cellStyle name="Normal 12 5 2 2 2 2" xfId="7353" xr:uid="{00000000-0005-0000-0000-0000B01C0000}"/>
    <cellStyle name="Normal 12 5 2 2 2 2 2" xfId="7354" xr:uid="{00000000-0005-0000-0000-0000B11C0000}"/>
    <cellStyle name="Normal 12 5 2 2 2 3" xfId="7355" xr:uid="{00000000-0005-0000-0000-0000B21C0000}"/>
    <cellStyle name="Normal 12 5 2 2 3" xfId="7356" xr:uid="{00000000-0005-0000-0000-0000B31C0000}"/>
    <cellStyle name="Normal 12 5 2 2 3 2" xfId="7357" xr:uid="{00000000-0005-0000-0000-0000B41C0000}"/>
    <cellStyle name="Normal 12 5 2 2 4" xfId="7358" xr:uid="{00000000-0005-0000-0000-0000B51C0000}"/>
    <cellStyle name="Normal 12 5 2 3" xfId="7359" xr:uid="{00000000-0005-0000-0000-0000B61C0000}"/>
    <cellStyle name="Normal 12 5 2 3 2" xfId="7360" xr:uid="{00000000-0005-0000-0000-0000B71C0000}"/>
    <cellStyle name="Normal 12 5 2 3 2 2" xfId="7361" xr:uid="{00000000-0005-0000-0000-0000B81C0000}"/>
    <cellStyle name="Normal 12 5 2 3 3" xfId="7362" xr:uid="{00000000-0005-0000-0000-0000B91C0000}"/>
    <cellStyle name="Normal 12 5 2 4" xfId="7363" xr:uid="{00000000-0005-0000-0000-0000BA1C0000}"/>
    <cellStyle name="Normal 12 5 2 4 2" xfId="7364" xr:uid="{00000000-0005-0000-0000-0000BB1C0000}"/>
    <cellStyle name="Normal 12 5 2 5" xfId="7365" xr:uid="{00000000-0005-0000-0000-0000BC1C0000}"/>
    <cellStyle name="Normal 12 5 3" xfId="7366" xr:uid="{00000000-0005-0000-0000-0000BD1C0000}"/>
    <cellStyle name="Normal 12 5 3 2" xfId="7367" xr:uid="{00000000-0005-0000-0000-0000BE1C0000}"/>
    <cellStyle name="Normal 12 5 3 2 2" xfId="7368" xr:uid="{00000000-0005-0000-0000-0000BF1C0000}"/>
    <cellStyle name="Normal 12 5 3 2 2 2" xfId="7369" xr:uid="{00000000-0005-0000-0000-0000C01C0000}"/>
    <cellStyle name="Normal 12 5 3 2 3" xfId="7370" xr:uid="{00000000-0005-0000-0000-0000C11C0000}"/>
    <cellStyle name="Normal 12 5 3 3" xfId="7371" xr:uid="{00000000-0005-0000-0000-0000C21C0000}"/>
    <cellStyle name="Normal 12 5 3 3 2" xfId="7372" xr:uid="{00000000-0005-0000-0000-0000C31C0000}"/>
    <cellStyle name="Normal 12 5 3 4" xfId="7373" xr:uid="{00000000-0005-0000-0000-0000C41C0000}"/>
    <cellStyle name="Normal 12 5 4" xfId="7374" xr:uid="{00000000-0005-0000-0000-0000C51C0000}"/>
    <cellStyle name="Normal 12 5 4 2" xfId="7375" xr:uid="{00000000-0005-0000-0000-0000C61C0000}"/>
    <cellStyle name="Normal 12 5 4 2 2" xfId="7376" xr:uid="{00000000-0005-0000-0000-0000C71C0000}"/>
    <cellStyle name="Normal 12 5 4 3" xfId="7377" xr:uid="{00000000-0005-0000-0000-0000C81C0000}"/>
    <cellStyle name="Normal 12 5 5" xfId="7378" xr:uid="{00000000-0005-0000-0000-0000C91C0000}"/>
    <cellStyle name="Normal 12 5 5 2" xfId="7379" xr:uid="{00000000-0005-0000-0000-0000CA1C0000}"/>
    <cellStyle name="Normal 12 5 6" xfId="7380" xr:uid="{00000000-0005-0000-0000-0000CB1C0000}"/>
    <cellStyle name="Normal 12 6" xfId="7381" xr:uid="{00000000-0005-0000-0000-0000CC1C0000}"/>
    <cellStyle name="Normal 12 6 2" xfId="7382" xr:uid="{00000000-0005-0000-0000-0000CD1C0000}"/>
    <cellStyle name="Normal 12 6 2 2" xfId="7383" xr:uid="{00000000-0005-0000-0000-0000CE1C0000}"/>
    <cellStyle name="Normal 12 6 2 2 2" xfId="7384" xr:uid="{00000000-0005-0000-0000-0000CF1C0000}"/>
    <cellStyle name="Normal 12 6 2 2 2 2" xfId="7385" xr:uid="{00000000-0005-0000-0000-0000D01C0000}"/>
    <cellStyle name="Normal 12 6 2 2 3" xfId="7386" xr:uid="{00000000-0005-0000-0000-0000D11C0000}"/>
    <cellStyle name="Normal 12 6 2 3" xfId="7387" xr:uid="{00000000-0005-0000-0000-0000D21C0000}"/>
    <cellStyle name="Normal 12 6 2 3 2" xfId="7388" xr:uid="{00000000-0005-0000-0000-0000D31C0000}"/>
    <cellStyle name="Normal 12 6 2 4" xfId="7389" xr:uid="{00000000-0005-0000-0000-0000D41C0000}"/>
    <cellStyle name="Normal 12 6 3" xfId="7390" xr:uid="{00000000-0005-0000-0000-0000D51C0000}"/>
    <cellStyle name="Normal 12 6 3 2" xfId="7391" xr:uid="{00000000-0005-0000-0000-0000D61C0000}"/>
    <cellStyle name="Normal 12 6 3 2 2" xfId="7392" xr:uid="{00000000-0005-0000-0000-0000D71C0000}"/>
    <cellStyle name="Normal 12 6 3 3" xfId="7393" xr:uid="{00000000-0005-0000-0000-0000D81C0000}"/>
    <cellStyle name="Normal 12 6 4" xfId="7394" xr:uid="{00000000-0005-0000-0000-0000D91C0000}"/>
    <cellStyle name="Normal 12 6 4 2" xfId="7395" xr:uid="{00000000-0005-0000-0000-0000DA1C0000}"/>
    <cellStyle name="Normal 12 6 5" xfId="7396" xr:uid="{00000000-0005-0000-0000-0000DB1C0000}"/>
    <cellStyle name="Normal 12 7" xfId="7397" xr:uid="{00000000-0005-0000-0000-0000DC1C0000}"/>
    <cellStyle name="Normal 12 7 2" xfId="7398" xr:uid="{00000000-0005-0000-0000-0000DD1C0000}"/>
    <cellStyle name="Normal 12 7 2 2" xfId="7399" xr:uid="{00000000-0005-0000-0000-0000DE1C0000}"/>
    <cellStyle name="Normal 12 7 2 2 2" xfId="7400" xr:uid="{00000000-0005-0000-0000-0000DF1C0000}"/>
    <cellStyle name="Normal 12 7 2 3" xfId="7401" xr:uid="{00000000-0005-0000-0000-0000E01C0000}"/>
    <cellStyle name="Normal 12 7 3" xfId="7402" xr:uid="{00000000-0005-0000-0000-0000E11C0000}"/>
    <cellStyle name="Normal 12 7 3 2" xfId="7403" xr:uid="{00000000-0005-0000-0000-0000E21C0000}"/>
    <cellStyle name="Normal 12 7 4" xfId="7404" xr:uid="{00000000-0005-0000-0000-0000E31C0000}"/>
    <cellStyle name="Normal 12 8" xfId="7405" xr:uid="{00000000-0005-0000-0000-0000E41C0000}"/>
    <cellStyle name="Normal 12 8 2" xfId="7406" xr:uid="{00000000-0005-0000-0000-0000E51C0000}"/>
    <cellStyle name="Normal 12 8 2 2" xfId="7407" xr:uid="{00000000-0005-0000-0000-0000E61C0000}"/>
    <cellStyle name="Normal 12 8 3" xfId="7408" xr:uid="{00000000-0005-0000-0000-0000E71C0000}"/>
    <cellStyle name="Normal 12 9" xfId="7409" xr:uid="{00000000-0005-0000-0000-0000E81C0000}"/>
    <cellStyle name="Normal 12 9 2" xfId="7410" xr:uid="{00000000-0005-0000-0000-0000E91C0000}"/>
    <cellStyle name="Normal 13" xfId="7411" xr:uid="{00000000-0005-0000-0000-0000EA1C0000}"/>
    <cellStyle name="Normal 13 2" xfId="7412" xr:uid="{00000000-0005-0000-0000-0000EB1C0000}"/>
    <cellStyle name="Normal 14" xfId="7413" xr:uid="{00000000-0005-0000-0000-0000EC1C0000}"/>
    <cellStyle name="Normal 14 2" xfId="7414" xr:uid="{00000000-0005-0000-0000-0000ED1C0000}"/>
    <cellStyle name="Normal 14 2 2" xfId="7415" xr:uid="{00000000-0005-0000-0000-0000EE1C0000}"/>
    <cellStyle name="Normal 14 2 2 2" xfId="7416" xr:uid="{00000000-0005-0000-0000-0000EF1C0000}"/>
    <cellStyle name="Normal 14 2 2 2 2" xfId="7417" xr:uid="{00000000-0005-0000-0000-0000F01C0000}"/>
    <cellStyle name="Normal 14 2 2 2 2 2" xfId="7418" xr:uid="{00000000-0005-0000-0000-0000F11C0000}"/>
    <cellStyle name="Normal 14 2 2 2 2 2 2" xfId="7419" xr:uid="{00000000-0005-0000-0000-0000F21C0000}"/>
    <cellStyle name="Normal 14 2 2 2 2 2 2 2" xfId="7420" xr:uid="{00000000-0005-0000-0000-0000F31C0000}"/>
    <cellStyle name="Normal 14 2 2 2 2 2 2 2 2" xfId="7421" xr:uid="{00000000-0005-0000-0000-0000F41C0000}"/>
    <cellStyle name="Normal 14 2 2 2 2 2 2 3" xfId="7422" xr:uid="{00000000-0005-0000-0000-0000F51C0000}"/>
    <cellStyle name="Normal 14 2 2 2 2 2 3" xfId="7423" xr:uid="{00000000-0005-0000-0000-0000F61C0000}"/>
    <cellStyle name="Normal 14 2 2 2 2 2 3 2" xfId="7424" xr:uid="{00000000-0005-0000-0000-0000F71C0000}"/>
    <cellStyle name="Normal 14 2 2 2 2 2 4" xfId="7425" xr:uid="{00000000-0005-0000-0000-0000F81C0000}"/>
    <cellStyle name="Normal 14 2 2 2 2 3" xfId="7426" xr:uid="{00000000-0005-0000-0000-0000F91C0000}"/>
    <cellStyle name="Normal 14 2 2 2 2 3 2" xfId="7427" xr:uid="{00000000-0005-0000-0000-0000FA1C0000}"/>
    <cellStyle name="Normal 14 2 2 2 2 3 2 2" xfId="7428" xr:uid="{00000000-0005-0000-0000-0000FB1C0000}"/>
    <cellStyle name="Normal 14 2 2 2 2 3 3" xfId="7429" xr:uid="{00000000-0005-0000-0000-0000FC1C0000}"/>
    <cellStyle name="Normal 14 2 2 2 2 4" xfId="7430" xr:uid="{00000000-0005-0000-0000-0000FD1C0000}"/>
    <cellStyle name="Normal 14 2 2 2 2 4 2" xfId="7431" xr:uid="{00000000-0005-0000-0000-0000FE1C0000}"/>
    <cellStyle name="Normal 14 2 2 2 2 5" xfId="7432" xr:uid="{00000000-0005-0000-0000-0000FF1C0000}"/>
    <cellStyle name="Normal 14 2 2 2 3" xfId="7433" xr:uid="{00000000-0005-0000-0000-0000001D0000}"/>
    <cellStyle name="Normal 14 2 2 2 3 2" xfId="7434" xr:uid="{00000000-0005-0000-0000-0000011D0000}"/>
    <cellStyle name="Normal 14 2 2 2 3 2 2" xfId="7435" xr:uid="{00000000-0005-0000-0000-0000021D0000}"/>
    <cellStyle name="Normal 14 2 2 2 3 2 2 2" xfId="7436" xr:uid="{00000000-0005-0000-0000-0000031D0000}"/>
    <cellStyle name="Normal 14 2 2 2 3 2 3" xfId="7437" xr:uid="{00000000-0005-0000-0000-0000041D0000}"/>
    <cellStyle name="Normal 14 2 2 2 3 3" xfId="7438" xr:uid="{00000000-0005-0000-0000-0000051D0000}"/>
    <cellStyle name="Normal 14 2 2 2 3 3 2" xfId="7439" xr:uid="{00000000-0005-0000-0000-0000061D0000}"/>
    <cellStyle name="Normal 14 2 2 2 3 4" xfId="7440" xr:uid="{00000000-0005-0000-0000-0000071D0000}"/>
    <cellStyle name="Normal 14 2 2 2 4" xfId="7441" xr:uid="{00000000-0005-0000-0000-0000081D0000}"/>
    <cellStyle name="Normal 14 2 2 2 4 2" xfId="7442" xr:uid="{00000000-0005-0000-0000-0000091D0000}"/>
    <cellStyle name="Normal 14 2 2 2 4 2 2" xfId="7443" xr:uid="{00000000-0005-0000-0000-00000A1D0000}"/>
    <cellStyle name="Normal 14 2 2 2 4 3" xfId="7444" xr:uid="{00000000-0005-0000-0000-00000B1D0000}"/>
    <cellStyle name="Normal 14 2 2 2 5" xfId="7445" xr:uid="{00000000-0005-0000-0000-00000C1D0000}"/>
    <cellStyle name="Normal 14 2 2 2 5 2" xfId="7446" xr:uid="{00000000-0005-0000-0000-00000D1D0000}"/>
    <cellStyle name="Normal 14 2 2 2 6" xfId="7447" xr:uid="{00000000-0005-0000-0000-00000E1D0000}"/>
    <cellStyle name="Normal 14 2 2 3" xfId="7448" xr:uid="{00000000-0005-0000-0000-00000F1D0000}"/>
    <cellStyle name="Normal 14 2 2 3 2" xfId="7449" xr:uid="{00000000-0005-0000-0000-0000101D0000}"/>
    <cellStyle name="Normal 14 2 2 3 2 2" xfId="7450" xr:uid="{00000000-0005-0000-0000-0000111D0000}"/>
    <cellStyle name="Normal 14 2 2 3 2 2 2" xfId="7451" xr:uid="{00000000-0005-0000-0000-0000121D0000}"/>
    <cellStyle name="Normal 14 2 2 3 2 2 2 2" xfId="7452" xr:uid="{00000000-0005-0000-0000-0000131D0000}"/>
    <cellStyle name="Normal 14 2 2 3 2 2 3" xfId="7453" xr:uid="{00000000-0005-0000-0000-0000141D0000}"/>
    <cellStyle name="Normal 14 2 2 3 2 3" xfId="7454" xr:uid="{00000000-0005-0000-0000-0000151D0000}"/>
    <cellStyle name="Normal 14 2 2 3 2 3 2" xfId="7455" xr:uid="{00000000-0005-0000-0000-0000161D0000}"/>
    <cellStyle name="Normal 14 2 2 3 2 4" xfId="7456" xr:uid="{00000000-0005-0000-0000-0000171D0000}"/>
    <cellStyle name="Normal 14 2 2 3 3" xfId="7457" xr:uid="{00000000-0005-0000-0000-0000181D0000}"/>
    <cellStyle name="Normal 14 2 2 3 3 2" xfId="7458" xr:uid="{00000000-0005-0000-0000-0000191D0000}"/>
    <cellStyle name="Normal 14 2 2 3 3 2 2" xfId="7459" xr:uid="{00000000-0005-0000-0000-00001A1D0000}"/>
    <cellStyle name="Normal 14 2 2 3 3 3" xfId="7460" xr:uid="{00000000-0005-0000-0000-00001B1D0000}"/>
    <cellStyle name="Normal 14 2 2 3 4" xfId="7461" xr:uid="{00000000-0005-0000-0000-00001C1D0000}"/>
    <cellStyle name="Normal 14 2 2 3 4 2" xfId="7462" xr:uid="{00000000-0005-0000-0000-00001D1D0000}"/>
    <cellStyle name="Normal 14 2 2 3 5" xfId="7463" xr:uid="{00000000-0005-0000-0000-00001E1D0000}"/>
    <cellStyle name="Normal 14 2 2 4" xfId="7464" xr:uid="{00000000-0005-0000-0000-00001F1D0000}"/>
    <cellStyle name="Normal 14 2 2 4 2" xfId="7465" xr:uid="{00000000-0005-0000-0000-0000201D0000}"/>
    <cellStyle name="Normal 14 2 2 4 2 2" xfId="7466" xr:uid="{00000000-0005-0000-0000-0000211D0000}"/>
    <cellStyle name="Normal 14 2 2 4 2 2 2" xfId="7467" xr:uid="{00000000-0005-0000-0000-0000221D0000}"/>
    <cellStyle name="Normal 14 2 2 4 2 3" xfId="7468" xr:uid="{00000000-0005-0000-0000-0000231D0000}"/>
    <cellStyle name="Normal 14 2 2 4 3" xfId="7469" xr:uid="{00000000-0005-0000-0000-0000241D0000}"/>
    <cellStyle name="Normal 14 2 2 4 3 2" xfId="7470" xr:uid="{00000000-0005-0000-0000-0000251D0000}"/>
    <cellStyle name="Normal 14 2 2 4 4" xfId="7471" xr:uid="{00000000-0005-0000-0000-0000261D0000}"/>
    <cellStyle name="Normal 14 2 2 5" xfId="7472" xr:uid="{00000000-0005-0000-0000-0000271D0000}"/>
    <cellStyle name="Normal 14 2 2 5 2" xfId="7473" xr:uid="{00000000-0005-0000-0000-0000281D0000}"/>
    <cellStyle name="Normal 14 2 2 5 2 2" xfId="7474" xr:uid="{00000000-0005-0000-0000-0000291D0000}"/>
    <cellStyle name="Normal 14 2 2 5 3" xfId="7475" xr:uid="{00000000-0005-0000-0000-00002A1D0000}"/>
    <cellStyle name="Normal 14 2 2 6" xfId="7476" xr:uid="{00000000-0005-0000-0000-00002B1D0000}"/>
    <cellStyle name="Normal 14 2 2 6 2" xfId="7477" xr:uid="{00000000-0005-0000-0000-00002C1D0000}"/>
    <cellStyle name="Normal 14 2 2 7" xfId="7478" xr:uid="{00000000-0005-0000-0000-00002D1D0000}"/>
    <cellStyle name="Normal 14 2 3" xfId="7479" xr:uid="{00000000-0005-0000-0000-00002E1D0000}"/>
    <cellStyle name="Normal 14 2 3 2" xfId="7480" xr:uid="{00000000-0005-0000-0000-00002F1D0000}"/>
    <cellStyle name="Normal 14 2 3 2 2" xfId="7481" xr:uid="{00000000-0005-0000-0000-0000301D0000}"/>
    <cellStyle name="Normal 14 2 3 2 2 2" xfId="7482" xr:uid="{00000000-0005-0000-0000-0000311D0000}"/>
    <cellStyle name="Normal 14 2 3 2 2 2 2" xfId="7483" xr:uid="{00000000-0005-0000-0000-0000321D0000}"/>
    <cellStyle name="Normal 14 2 3 2 2 2 2 2" xfId="7484" xr:uid="{00000000-0005-0000-0000-0000331D0000}"/>
    <cellStyle name="Normal 14 2 3 2 2 2 3" xfId="7485" xr:uid="{00000000-0005-0000-0000-0000341D0000}"/>
    <cellStyle name="Normal 14 2 3 2 2 3" xfId="7486" xr:uid="{00000000-0005-0000-0000-0000351D0000}"/>
    <cellStyle name="Normal 14 2 3 2 2 3 2" xfId="7487" xr:uid="{00000000-0005-0000-0000-0000361D0000}"/>
    <cellStyle name="Normal 14 2 3 2 2 4" xfId="7488" xr:uid="{00000000-0005-0000-0000-0000371D0000}"/>
    <cellStyle name="Normal 14 2 3 2 3" xfId="7489" xr:uid="{00000000-0005-0000-0000-0000381D0000}"/>
    <cellStyle name="Normal 14 2 3 2 3 2" xfId="7490" xr:uid="{00000000-0005-0000-0000-0000391D0000}"/>
    <cellStyle name="Normal 14 2 3 2 3 2 2" xfId="7491" xr:uid="{00000000-0005-0000-0000-00003A1D0000}"/>
    <cellStyle name="Normal 14 2 3 2 3 3" xfId="7492" xr:uid="{00000000-0005-0000-0000-00003B1D0000}"/>
    <cellStyle name="Normal 14 2 3 2 4" xfId="7493" xr:uid="{00000000-0005-0000-0000-00003C1D0000}"/>
    <cellStyle name="Normal 14 2 3 2 4 2" xfId="7494" xr:uid="{00000000-0005-0000-0000-00003D1D0000}"/>
    <cellStyle name="Normal 14 2 3 2 5" xfId="7495" xr:uid="{00000000-0005-0000-0000-00003E1D0000}"/>
    <cellStyle name="Normal 14 2 3 3" xfId="7496" xr:uid="{00000000-0005-0000-0000-00003F1D0000}"/>
    <cellStyle name="Normal 14 2 3 3 2" xfId="7497" xr:uid="{00000000-0005-0000-0000-0000401D0000}"/>
    <cellStyle name="Normal 14 2 3 3 2 2" xfId="7498" xr:uid="{00000000-0005-0000-0000-0000411D0000}"/>
    <cellStyle name="Normal 14 2 3 3 2 2 2" xfId="7499" xr:uid="{00000000-0005-0000-0000-0000421D0000}"/>
    <cellStyle name="Normal 14 2 3 3 2 3" xfId="7500" xr:uid="{00000000-0005-0000-0000-0000431D0000}"/>
    <cellStyle name="Normal 14 2 3 3 3" xfId="7501" xr:uid="{00000000-0005-0000-0000-0000441D0000}"/>
    <cellStyle name="Normal 14 2 3 3 3 2" xfId="7502" xr:uid="{00000000-0005-0000-0000-0000451D0000}"/>
    <cellStyle name="Normal 14 2 3 3 4" xfId="7503" xr:uid="{00000000-0005-0000-0000-0000461D0000}"/>
    <cellStyle name="Normal 14 2 3 4" xfId="7504" xr:uid="{00000000-0005-0000-0000-0000471D0000}"/>
    <cellStyle name="Normal 14 2 3 4 2" xfId="7505" xr:uid="{00000000-0005-0000-0000-0000481D0000}"/>
    <cellStyle name="Normal 14 2 3 4 2 2" xfId="7506" xr:uid="{00000000-0005-0000-0000-0000491D0000}"/>
    <cellStyle name="Normal 14 2 3 4 3" xfId="7507" xr:uid="{00000000-0005-0000-0000-00004A1D0000}"/>
    <cellStyle name="Normal 14 2 3 5" xfId="7508" xr:uid="{00000000-0005-0000-0000-00004B1D0000}"/>
    <cellStyle name="Normal 14 2 3 5 2" xfId="7509" xr:uid="{00000000-0005-0000-0000-00004C1D0000}"/>
    <cellStyle name="Normal 14 2 3 6" xfId="7510" xr:uid="{00000000-0005-0000-0000-00004D1D0000}"/>
    <cellStyle name="Normal 14 2 4" xfId="7511" xr:uid="{00000000-0005-0000-0000-00004E1D0000}"/>
    <cellStyle name="Normal 14 2 4 2" xfId="7512" xr:uid="{00000000-0005-0000-0000-00004F1D0000}"/>
    <cellStyle name="Normal 14 2 4 2 2" xfId="7513" xr:uid="{00000000-0005-0000-0000-0000501D0000}"/>
    <cellStyle name="Normal 14 2 4 2 2 2" xfId="7514" xr:uid="{00000000-0005-0000-0000-0000511D0000}"/>
    <cellStyle name="Normal 14 2 4 2 2 2 2" xfId="7515" xr:uid="{00000000-0005-0000-0000-0000521D0000}"/>
    <cellStyle name="Normal 14 2 4 2 2 3" xfId="7516" xr:uid="{00000000-0005-0000-0000-0000531D0000}"/>
    <cellStyle name="Normal 14 2 4 2 3" xfId="7517" xr:uid="{00000000-0005-0000-0000-0000541D0000}"/>
    <cellStyle name="Normal 14 2 4 2 3 2" xfId="7518" xr:uid="{00000000-0005-0000-0000-0000551D0000}"/>
    <cellStyle name="Normal 14 2 4 2 4" xfId="7519" xr:uid="{00000000-0005-0000-0000-0000561D0000}"/>
    <cellStyle name="Normal 14 2 4 3" xfId="7520" xr:uid="{00000000-0005-0000-0000-0000571D0000}"/>
    <cellStyle name="Normal 14 2 4 3 2" xfId="7521" xr:uid="{00000000-0005-0000-0000-0000581D0000}"/>
    <cellStyle name="Normal 14 2 4 3 2 2" xfId="7522" xr:uid="{00000000-0005-0000-0000-0000591D0000}"/>
    <cellStyle name="Normal 14 2 4 3 3" xfId="7523" xr:uid="{00000000-0005-0000-0000-00005A1D0000}"/>
    <cellStyle name="Normal 14 2 4 4" xfId="7524" xr:uid="{00000000-0005-0000-0000-00005B1D0000}"/>
    <cellStyle name="Normal 14 2 4 4 2" xfId="7525" xr:uid="{00000000-0005-0000-0000-00005C1D0000}"/>
    <cellStyle name="Normal 14 2 4 5" xfId="7526" xr:uid="{00000000-0005-0000-0000-00005D1D0000}"/>
    <cellStyle name="Normal 14 2 5" xfId="7527" xr:uid="{00000000-0005-0000-0000-00005E1D0000}"/>
    <cellStyle name="Normal 14 2 5 2" xfId="7528" xr:uid="{00000000-0005-0000-0000-00005F1D0000}"/>
    <cellStyle name="Normal 14 2 5 2 2" xfId="7529" xr:uid="{00000000-0005-0000-0000-0000601D0000}"/>
    <cellStyle name="Normal 14 2 5 2 2 2" xfId="7530" xr:uid="{00000000-0005-0000-0000-0000611D0000}"/>
    <cellStyle name="Normal 14 2 5 2 3" xfId="7531" xr:uid="{00000000-0005-0000-0000-0000621D0000}"/>
    <cellStyle name="Normal 14 2 5 3" xfId="7532" xr:uid="{00000000-0005-0000-0000-0000631D0000}"/>
    <cellStyle name="Normal 14 2 5 3 2" xfId="7533" xr:uid="{00000000-0005-0000-0000-0000641D0000}"/>
    <cellStyle name="Normal 14 2 5 4" xfId="7534" xr:uid="{00000000-0005-0000-0000-0000651D0000}"/>
    <cellStyle name="Normal 14 2 6" xfId="7535" xr:uid="{00000000-0005-0000-0000-0000661D0000}"/>
    <cellStyle name="Normal 14 2 6 2" xfId="7536" xr:uid="{00000000-0005-0000-0000-0000671D0000}"/>
    <cellStyle name="Normal 14 2 6 2 2" xfId="7537" xr:uid="{00000000-0005-0000-0000-0000681D0000}"/>
    <cellStyle name="Normal 14 2 6 3" xfId="7538" xr:uid="{00000000-0005-0000-0000-0000691D0000}"/>
    <cellStyle name="Normal 14 2 7" xfId="7539" xr:uid="{00000000-0005-0000-0000-00006A1D0000}"/>
    <cellStyle name="Normal 14 2 7 2" xfId="7540" xr:uid="{00000000-0005-0000-0000-00006B1D0000}"/>
    <cellStyle name="Normal 14 2 8" xfId="7541" xr:uid="{00000000-0005-0000-0000-00006C1D0000}"/>
    <cellStyle name="Normal 14 3" xfId="7542" xr:uid="{00000000-0005-0000-0000-00006D1D0000}"/>
    <cellStyle name="Normal 14 3 2" xfId="7543" xr:uid="{00000000-0005-0000-0000-00006E1D0000}"/>
    <cellStyle name="Normal 14 3 2 2" xfId="7544" xr:uid="{00000000-0005-0000-0000-00006F1D0000}"/>
    <cellStyle name="Normal 14 3 2 2 2" xfId="7545" xr:uid="{00000000-0005-0000-0000-0000701D0000}"/>
    <cellStyle name="Normal 14 3 2 2 2 2" xfId="7546" xr:uid="{00000000-0005-0000-0000-0000711D0000}"/>
    <cellStyle name="Normal 14 3 2 2 2 2 2" xfId="7547" xr:uid="{00000000-0005-0000-0000-0000721D0000}"/>
    <cellStyle name="Normal 14 3 2 2 2 2 2 2" xfId="7548" xr:uid="{00000000-0005-0000-0000-0000731D0000}"/>
    <cellStyle name="Normal 14 3 2 2 2 2 3" xfId="7549" xr:uid="{00000000-0005-0000-0000-0000741D0000}"/>
    <cellStyle name="Normal 14 3 2 2 2 3" xfId="7550" xr:uid="{00000000-0005-0000-0000-0000751D0000}"/>
    <cellStyle name="Normal 14 3 2 2 2 3 2" xfId="7551" xr:uid="{00000000-0005-0000-0000-0000761D0000}"/>
    <cellStyle name="Normal 14 3 2 2 2 4" xfId="7552" xr:uid="{00000000-0005-0000-0000-0000771D0000}"/>
    <cellStyle name="Normal 14 3 2 2 3" xfId="7553" xr:uid="{00000000-0005-0000-0000-0000781D0000}"/>
    <cellStyle name="Normal 14 3 2 2 3 2" xfId="7554" xr:uid="{00000000-0005-0000-0000-0000791D0000}"/>
    <cellStyle name="Normal 14 3 2 2 3 2 2" xfId="7555" xr:uid="{00000000-0005-0000-0000-00007A1D0000}"/>
    <cellStyle name="Normal 14 3 2 2 3 3" xfId="7556" xr:uid="{00000000-0005-0000-0000-00007B1D0000}"/>
    <cellStyle name="Normal 14 3 2 2 4" xfId="7557" xr:uid="{00000000-0005-0000-0000-00007C1D0000}"/>
    <cellStyle name="Normal 14 3 2 2 4 2" xfId="7558" xr:uid="{00000000-0005-0000-0000-00007D1D0000}"/>
    <cellStyle name="Normal 14 3 2 2 5" xfId="7559" xr:uid="{00000000-0005-0000-0000-00007E1D0000}"/>
    <cellStyle name="Normal 14 3 2 3" xfId="7560" xr:uid="{00000000-0005-0000-0000-00007F1D0000}"/>
    <cellStyle name="Normal 14 3 2 3 2" xfId="7561" xr:uid="{00000000-0005-0000-0000-0000801D0000}"/>
    <cellStyle name="Normal 14 3 2 3 2 2" xfId="7562" xr:uid="{00000000-0005-0000-0000-0000811D0000}"/>
    <cellStyle name="Normal 14 3 2 3 2 2 2" xfId="7563" xr:uid="{00000000-0005-0000-0000-0000821D0000}"/>
    <cellStyle name="Normal 14 3 2 3 2 3" xfId="7564" xr:uid="{00000000-0005-0000-0000-0000831D0000}"/>
    <cellStyle name="Normal 14 3 2 3 3" xfId="7565" xr:uid="{00000000-0005-0000-0000-0000841D0000}"/>
    <cellStyle name="Normal 14 3 2 3 3 2" xfId="7566" xr:uid="{00000000-0005-0000-0000-0000851D0000}"/>
    <cellStyle name="Normal 14 3 2 3 4" xfId="7567" xr:uid="{00000000-0005-0000-0000-0000861D0000}"/>
    <cellStyle name="Normal 14 3 2 4" xfId="7568" xr:uid="{00000000-0005-0000-0000-0000871D0000}"/>
    <cellStyle name="Normal 14 3 2 4 2" xfId="7569" xr:uid="{00000000-0005-0000-0000-0000881D0000}"/>
    <cellStyle name="Normal 14 3 2 4 2 2" xfId="7570" xr:uid="{00000000-0005-0000-0000-0000891D0000}"/>
    <cellStyle name="Normal 14 3 2 4 3" xfId="7571" xr:uid="{00000000-0005-0000-0000-00008A1D0000}"/>
    <cellStyle name="Normal 14 3 2 5" xfId="7572" xr:uid="{00000000-0005-0000-0000-00008B1D0000}"/>
    <cellStyle name="Normal 14 3 2 5 2" xfId="7573" xr:uid="{00000000-0005-0000-0000-00008C1D0000}"/>
    <cellStyle name="Normal 14 3 2 6" xfId="7574" xr:uid="{00000000-0005-0000-0000-00008D1D0000}"/>
    <cellStyle name="Normal 14 3 3" xfId="7575" xr:uid="{00000000-0005-0000-0000-00008E1D0000}"/>
    <cellStyle name="Normal 14 3 3 2" xfId="7576" xr:uid="{00000000-0005-0000-0000-00008F1D0000}"/>
    <cellStyle name="Normal 14 3 3 2 2" xfId="7577" xr:uid="{00000000-0005-0000-0000-0000901D0000}"/>
    <cellStyle name="Normal 14 3 3 2 2 2" xfId="7578" xr:uid="{00000000-0005-0000-0000-0000911D0000}"/>
    <cellStyle name="Normal 14 3 3 2 2 2 2" xfId="7579" xr:uid="{00000000-0005-0000-0000-0000921D0000}"/>
    <cellStyle name="Normal 14 3 3 2 2 3" xfId="7580" xr:uid="{00000000-0005-0000-0000-0000931D0000}"/>
    <cellStyle name="Normal 14 3 3 2 3" xfId="7581" xr:uid="{00000000-0005-0000-0000-0000941D0000}"/>
    <cellStyle name="Normal 14 3 3 2 3 2" xfId="7582" xr:uid="{00000000-0005-0000-0000-0000951D0000}"/>
    <cellStyle name="Normal 14 3 3 2 4" xfId="7583" xr:uid="{00000000-0005-0000-0000-0000961D0000}"/>
    <cellStyle name="Normal 14 3 3 3" xfId="7584" xr:uid="{00000000-0005-0000-0000-0000971D0000}"/>
    <cellStyle name="Normal 14 3 3 3 2" xfId="7585" xr:uid="{00000000-0005-0000-0000-0000981D0000}"/>
    <cellStyle name="Normal 14 3 3 3 2 2" xfId="7586" xr:uid="{00000000-0005-0000-0000-0000991D0000}"/>
    <cellStyle name="Normal 14 3 3 3 3" xfId="7587" xr:uid="{00000000-0005-0000-0000-00009A1D0000}"/>
    <cellStyle name="Normal 14 3 3 4" xfId="7588" xr:uid="{00000000-0005-0000-0000-00009B1D0000}"/>
    <cellStyle name="Normal 14 3 3 4 2" xfId="7589" xr:uid="{00000000-0005-0000-0000-00009C1D0000}"/>
    <cellStyle name="Normal 14 3 3 5" xfId="7590" xr:uid="{00000000-0005-0000-0000-00009D1D0000}"/>
    <cellStyle name="Normal 14 3 4" xfId="7591" xr:uid="{00000000-0005-0000-0000-00009E1D0000}"/>
    <cellStyle name="Normal 14 3 4 2" xfId="7592" xr:uid="{00000000-0005-0000-0000-00009F1D0000}"/>
    <cellStyle name="Normal 14 3 4 2 2" xfId="7593" xr:uid="{00000000-0005-0000-0000-0000A01D0000}"/>
    <cellStyle name="Normal 14 3 4 2 2 2" xfId="7594" xr:uid="{00000000-0005-0000-0000-0000A11D0000}"/>
    <cellStyle name="Normal 14 3 4 2 3" xfId="7595" xr:uid="{00000000-0005-0000-0000-0000A21D0000}"/>
    <cellStyle name="Normal 14 3 4 3" xfId="7596" xr:uid="{00000000-0005-0000-0000-0000A31D0000}"/>
    <cellStyle name="Normal 14 3 4 3 2" xfId="7597" xr:uid="{00000000-0005-0000-0000-0000A41D0000}"/>
    <cellStyle name="Normal 14 3 4 4" xfId="7598" xr:uid="{00000000-0005-0000-0000-0000A51D0000}"/>
    <cellStyle name="Normal 14 3 5" xfId="7599" xr:uid="{00000000-0005-0000-0000-0000A61D0000}"/>
    <cellStyle name="Normal 14 3 5 2" xfId="7600" xr:uid="{00000000-0005-0000-0000-0000A71D0000}"/>
    <cellStyle name="Normal 14 3 5 2 2" xfId="7601" xr:uid="{00000000-0005-0000-0000-0000A81D0000}"/>
    <cellStyle name="Normal 14 3 5 3" xfId="7602" xr:uid="{00000000-0005-0000-0000-0000A91D0000}"/>
    <cellStyle name="Normal 14 3 6" xfId="7603" xr:uid="{00000000-0005-0000-0000-0000AA1D0000}"/>
    <cellStyle name="Normal 14 3 6 2" xfId="7604" xr:uid="{00000000-0005-0000-0000-0000AB1D0000}"/>
    <cellStyle name="Normal 14 3 7" xfId="7605" xr:uid="{00000000-0005-0000-0000-0000AC1D0000}"/>
    <cellStyle name="Normal 14 4" xfId="7606" xr:uid="{00000000-0005-0000-0000-0000AD1D0000}"/>
    <cellStyle name="Normal 14 4 2" xfId="7607" xr:uid="{00000000-0005-0000-0000-0000AE1D0000}"/>
    <cellStyle name="Normal 14 4 2 2" xfId="7608" xr:uid="{00000000-0005-0000-0000-0000AF1D0000}"/>
    <cellStyle name="Normal 14 4 2 2 2" xfId="7609" xr:uid="{00000000-0005-0000-0000-0000B01D0000}"/>
    <cellStyle name="Normal 14 4 2 2 2 2" xfId="7610" xr:uid="{00000000-0005-0000-0000-0000B11D0000}"/>
    <cellStyle name="Normal 14 4 2 2 2 2 2" xfId="7611" xr:uid="{00000000-0005-0000-0000-0000B21D0000}"/>
    <cellStyle name="Normal 14 4 2 2 2 3" xfId="7612" xr:uid="{00000000-0005-0000-0000-0000B31D0000}"/>
    <cellStyle name="Normal 14 4 2 2 3" xfId="7613" xr:uid="{00000000-0005-0000-0000-0000B41D0000}"/>
    <cellStyle name="Normal 14 4 2 2 3 2" xfId="7614" xr:uid="{00000000-0005-0000-0000-0000B51D0000}"/>
    <cellStyle name="Normal 14 4 2 2 4" xfId="7615" xr:uid="{00000000-0005-0000-0000-0000B61D0000}"/>
    <cellStyle name="Normal 14 4 2 3" xfId="7616" xr:uid="{00000000-0005-0000-0000-0000B71D0000}"/>
    <cellStyle name="Normal 14 4 2 3 2" xfId="7617" xr:uid="{00000000-0005-0000-0000-0000B81D0000}"/>
    <cellStyle name="Normal 14 4 2 3 2 2" xfId="7618" xr:uid="{00000000-0005-0000-0000-0000B91D0000}"/>
    <cellStyle name="Normal 14 4 2 3 3" xfId="7619" xr:uid="{00000000-0005-0000-0000-0000BA1D0000}"/>
    <cellStyle name="Normal 14 4 2 4" xfId="7620" xr:uid="{00000000-0005-0000-0000-0000BB1D0000}"/>
    <cellStyle name="Normal 14 4 2 4 2" xfId="7621" xr:uid="{00000000-0005-0000-0000-0000BC1D0000}"/>
    <cellStyle name="Normal 14 4 2 5" xfId="7622" xr:uid="{00000000-0005-0000-0000-0000BD1D0000}"/>
    <cellStyle name="Normal 14 4 3" xfId="7623" xr:uid="{00000000-0005-0000-0000-0000BE1D0000}"/>
    <cellStyle name="Normal 14 4 3 2" xfId="7624" xr:uid="{00000000-0005-0000-0000-0000BF1D0000}"/>
    <cellStyle name="Normal 14 4 3 2 2" xfId="7625" xr:uid="{00000000-0005-0000-0000-0000C01D0000}"/>
    <cellStyle name="Normal 14 4 3 2 2 2" xfId="7626" xr:uid="{00000000-0005-0000-0000-0000C11D0000}"/>
    <cellStyle name="Normal 14 4 3 2 3" xfId="7627" xr:uid="{00000000-0005-0000-0000-0000C21D0000}"/>
    <cellStyle name="Normal 14 4 3 3" xfId="7628" xr:uid="{00000000-0005-0000-0000-0000C31D0000}"/>
    <cellStyle name="Normal 14 4 3 3 2" xfId="7629" xr:uid="{00000000-0005-0000-0000-0000C41D0000}"/>
    <cellStyle name="Normal 14 4 3 4" xfId="7630" xr:uid="{00000000-0005-0000-0000-0000C51D0000}"/>
    <cellStyle name="Normal 14 4 4" xfId="7631" xr:uid="{00000000-0005-0000-0000-0000C61D0000}"/>
    <cellStyle name="Normal 14 4 4 2" xfId="7632" xr:uid="{00000000-0005-0000-0000-0000C71D0000}"/>
    <cellStyle name="Normal 14 4 4 2 2" xfId="7633" xr:uid="{00000000-0005-0000-0000-0000C81D0000}"/>
    <cellStyle name="Normal 14 4 4 3" xfId="7634" xr:uid="{00000000-0005-0000-0000-0000C91D0000}"/>
    <cellStyle name="Normal 14 4 5" xfId="7635" xr:uid="{00000000-0005-0000-0000-0000CA1D0000}"/>
    <cellStyle name="Normal 14 4 5 2" xfId="7636" xr:uid="{00000000-0005-0000-0000-0000CB1D0000}"/>
    <cellStyle name="Normal 14 4 6" xfId="7637" xr:uid="{00000000-0005-0000-0000-0000CC1D0000}"/>
    <cellStyle name="Normal 14 5" xfId="7638" xr:uid="{00000000-0005-0000-0000-0000CD1D0000}"/>
    <cellStyle name="Normal 14 5 2" xfId="7639" xr:uid="{00000000-0005-0000-0000-0000CE1D0000}"/>
    <cellStyle name="Normal 14 5 2 2" xfId="7640" xr:uid="{00000000-0005-0000-0000-0000CF1D0000}"/>
    <cellStyle name="Normal 14 5 2 2 2" xfId="7641" xr:uid="{00000000-0005-0000-0000-0000D01D0000}"/>
    <cellStyle name="Normal 14 5 2 2 2 2" xfId="7642" xr:uid="{00000000-0005-0000-0000-0000D11D0000}"/>
    <cellStyle name="Normal 14 5 2 2 3" xfId="7643" xr:uid="{00000000-0005-0000-0000-0000D21D0000}"/>
    <cellStyle name="Normal 14 5 2 3" xfId="7644" xr:uid="{00000000-0005-0000-0000-0000D31D0000}"/>
    <cellStyle name="Normal 14 5 2 3 2" xfId="7645" xr:uid="{00000000-0005-0000-0000-0000D41D0000}"/>
    <cellStyle name="Normal 14 5 2 4" xfId="7646" xr:uid="{00000000-0005-0000-0000-0000D51D0000}"/>
    <cellStyle name="Normal 14 5 3" xfId="7647" xr:uid="{00000000-0005-0000-0000-0000D61D0000}"/>
    <cellStyle name="Normal 14 5 3 2" xfId="7648" xr:uid="{00000000-0005-0000-0000-0000D71D0000}"/>
    <cellStyle name="Normal 14 5 3 2 2" xfId="7649" xr:uid="{00000000-0005-0000-0000-0000D81D0000}"/>
    <cellStyle name="Normal 14 5 3 3" xfId="7650" xr:uid="{00000000-0005-0000-0000-0000D91D0000}"/>
    <cellStyle name="Normal 14 5 4" xfId="7651" xr:uid="{00000000-0005-0000-0000-0000DA1D0000}"/>
    <cellStyle name="Normal 14 5 4 2" xfId="7652" xr:uid="{00000000-0005-0000-0000-0000DB1D0000}"/>
    <cellStyle name="Normal 14 5 5" xfId="7653" xr:uid="{00000000-0005-0000-0000-0000DC1D0000}"/>
    <cellStyle name="Normal 14 6" xfId="7654" xr:uid="{00000000-0005-0000-0000-0000DD1D0000}"/>
    <cellStyle name="Normal 14 6 2" xfId="7655" xr:uid="{00000000-0005-0000-0000-0000DE1D0000}"/>
    <cellStyle name="Normal 14 6 2 2" xfId="7656" xr:uid="{00000000-0005-0000-0000-0000DF1D0000}"/>
    <cellStyle name="Normal 14 6 2 2 2" xfId="7657" xr:uid="{00000000-0005-0000-0000-0000E01D0000}"/>
    <cellStyle name="Normal 14 6 2 3" xfId="7658" xr:uid="{00000000-0005-0000-0000-0000E11D0000}"/>
    <cellStyle name="Normal 14 6 3" xfId="7659" xr:uid="{00000000-0005-0000-0000-0000E21D0000}"/>
    <cellStyle name="Normal 14 6 3 2" xfId="7660" xr:uid="{00000000-0005-0000-0000-0000E31D0000}"/>
    <cellStyle name="Normal 14 6 4" xfId="7661" xr:uid="{00000000-0005-0000-0000-0000E41D0000}"/>
    <cellStyle name="Normal 14 7" xfId="7662" xr:uid="{00000000-0005-0000-0000-0000E51D0000}"/>
    <cellStyle name="Normal 14 7 2" xfId="7663" xr:uid="{00000000-0005-0000-0000-0000E61D0000}"/>
    <cellStyle name="Normal 14 7 2 2" xfId="7664" xr:uid="{00000000-0005-0000-0000-0000E71D0000}"/>
    <cellStyle name="Normal 14 7 3" xfId="7665" xr:uid="{00000000-0005-0000-0000-0000E81D0000}"/>
    <cellStyle name="Normal 14 8" xfId="7666" xr:uid="{00000000-0005-0000-0000-0000E91D0000}"/>
    <cellStyle name="Normal 14 8 2" xfId="7667" xr:uid="{00000000-0005-0000-0000-0000EA1D0000}"/>
    <cellStyle name="Normal 14 9" xfId="7668" xr:uid="{00000000-0005-0000-0000-0000EB1D0000}"/>
    <cellStyle name="Normal 15" xfId="7669" xr:uid="{00000000-0005-0000-0000-0000EC1D0000}"/>
    <cellStyle name="Normal 15 2" xfId="7670" xr:uid="{00000000-0005-0000-0000-0000ED1D0000}"/>
    <cellStyle name="Normal 16" xfId="7671" xr:uid="{00000000-0005-0000-0000-0000EE1D0000}"/>
    <cellStyle name="Normal 16 2" xfId="7672" xr:uid="{00000000-0005-0000-0000-0000EF1D0000}"/>
    <cellStyle name="Normal 16 2 2" xfId="7673" xr:uid="{00000000-0005-0000-0000-0000F01D0000}"/>
    <cellStyle name="Normal 16 2 2 2" xfId="7674" xr:uid="{00000000-0005-0000-0000-0000F11D0000}"/>
    <cellStyle name="Normal 16 2 2 2 2" xfId="7675" xr:uid="{00000000-0005-0000-0000-0000F21D0000}"/>
    <cellStyle name="Normal 16 2 2 2 2 2" xfId="7676" xr:uid="{00000000-0005-0000-0000-0000F31D0000}"/>
    <cellStyle name="Normal 16 2 2 2 2 2 2" xfId="7677" xr:uid="{00000000-0005-0000-0000-0000F41D0000}"/>
    <cellStyle name="Normal 16 2 2 2 2 2 2 2" xfId="7678" xr:uid="{00000000-0005-0000-0000-0000F51D0000}"/>
    <cellStyle name="Normal 16 2 2 2 2 2 3" xfId="7679" xr:uid="{00000000-0005-0000-0000-0000F61D0000}"/>
    <cellStyle name="Normal 16 2 2 2 2 3" xfId="7680" xr:uid="{00000000-0005-0000-0000-0000F71D0000}"/>
    <cellStyle name="Normal 16 2 2 2 2 3 2" xfId="7681" xr:uid="{00000000-0005-0000-0000-0000F81D0000}"/>
    <cellStyle name="Normal 16 2 2 2 2 4" xfId="7682" xr:uid="{00000000-0005-0000-0000-0000F91D0000}"/>
    <cellStyle name="Normal 16 2 2 2 3" xfId="7683" xr:uid="{00000000-0005-0000-0000-0000FA1D0000}"/>
    <cellStyle name="Normal 16 2 2 2 3 2" xfId="7684" xr:uid="{00000000-0005-0000-0000-0000FB1D0000}"/>
    <cellStyle name="Normal 16 2 2 2 3 2 2" xfId="7685" xr:uid="{00000000-0005-0000-0000-0000FC1D0000}"/>
    <cellStyle name="Normal 16 2 2 2 3 3" xfId="7686" xr:uid="{00000000-0005-0000-0000-0000FD1D0000}"/>
    <cellStyle name="Normal 16 2 2 2 4" xfId="7687" xr:uid="{00000000-0005-0000-0000-0000FE1D0000}"/>
    <cellStyle name="Normal 16 2 2 2 4 2" xfId="7688" xr:uid="{00000000-0005-0000-0000-0000FF1D0000}"/>
    <cellStyle name="Normal 16 2 2 2 5" xfId="7689" xr:uid="{00000000-0005-0000-0000-0000001E0000}"/>
    <cellStyle name="Normal 16 2 2 3" xfId="7690" xr:uid="{00000000-0005-0000-0000-0000011E0000}"/>
    <cellStyle name="Normal 16 2 2 3 2" xfId="7691" xr:uid="{00000000-0005-0000-0000-0000021E0000}"/>
    <cellStyle name="Normal 16 2 2 3 2 2" xfId="7692" xr:uid="{00000000-0005-0000-0000-0000031E0000}"/>
    <cellStyle name="Normal 16 2 2 3 2 2 2" xfId="7693" xr:uid="{00000000-0005-0000-0000-0000041E0000}"/>
    <cellStyle name="Normal 16 2 2 3 2 3" xfId="7694" xr:uid="{00000000-0005-0000-0000-0000051E0000}"/>
    <cellStyle name="Normal 16 2 2 3 3" xfId="7695" xr:uid="{00000000-0005-0000-0000-0000061E0000}"/>
    <cellStyle name="Normal 16 2 2 3 3 2" xfId="7696" xr:uid="{00000000-0005-0000-0000-0000071E0000}"/>
    <cellStyle name="Normal 16 2 2 3 4" xfId="7697" xr:uid="{00000000-0005-0000-0000-0000081E0000}"/>
    <cellStyle name="Normal 16 2 2 4" xfId="7698" xr:uid="{00000000-0005-0000-0000-0000091E0000}"/>
    <cellStyle name="Normal 16 2 2 4 2" xfId="7699" xr:uid="{00000000-0005-0000-0000-00000A1E0000}"/>
    <cellStyle name="Normal 16 2 2 4 2 2" xfId="7700" xr:uid="{00000000-0005-0000-0000-00000B1E0000}"/>
    <cellStyle name="Normal 16 2 2 4 3" xfId="7701" xr:uid="{00000000-0005-0000-0000-00000C1E0000}"/>
    <cellStyle name="Normal 16 2 2 5" xfId="7702" xr:uid="{00000000-0005-0000-0000-00000D1E0000}"/>
    <cellStyle name="Normal 16 2 2 5 2" xfId="7703" xr:uid="{00000000-0005-0000-0000-00000E1E0000}"/>
    <cellStyle name="Normal 16 2 2 6" xfId="7704" xr:uid="{00000000-0005-0000-0000-00000F1E0000}"/>
    <cellStyle name="Normal 16 2 3" xfId="7705" xr:uid="{00000000-0005-0000-0000-0000101E0000}"/>
    <cellStyle name="Normal 16 2 3 2" xfId="7706" xr:uid="{00000000-0005-0000-0000-0000111E0000}"/>
    <cellStyle name="Normal 16 2 3 2 2" xfId="7707" xr:uid="{00000000-0005-0000-0000-0000121E0000}"/>
    <cellStyle name="Normal 16 2 3 2 2 2" xfId="7708" xr:uid="{00000000-0005-0000-0000-0000131E0000}"/>
    <cellStyle name="Normal 16 2 3 2 2 2 2" xfId="7709" xr:uid="{00000000-0005-0000-0000-0000141E0000}"/>
    <cellStyle name="Normal 16 2 3 2 2 3" xfId="7710" xr:uid="{00000000-0005-0000-0000-0000151E0000}"/>
    <cellStyle name="Normal 16 2 3 2 3" xfId="7711" xr:uid="{00000000-0005-0000-0000-0000161E0000}"/>
    <cellStyle name="Normal 16 2 3 2 3 2" xfId="7712" xr:uid="{00000000-0005-0000-0000-0000171E0000}"/>
    <cellStyle name="Normal 16 2 3 2 4" xfId="7713" xr:uid="{00000000-0005-0000-0000-0000181E0000}"/>
    <cellStyle name="Normal 16 2 3 3" xfId="7714" xr:uid="{00000000-0005-0000-0000-0000191E0000}"/>
    <cellStyle name="Normal 16 2 3 3 2" xfId="7715" xr:uid="{00000000-0005-0000-0000-00001A1E0000}"/>
    <cellStyle name="Normal 16 2 3 3 2 2" xfId="7716" xr:uid="{00000000-0005-0000-0000-00001B1E0000}"/>
    <cellStyle name="Normal 16 2 3 3 3" xfId="7717" xr:uid="{00000000-0005-0000-0000-00001C1E0000}"/>
    <cellStyle name="Normal 16 2 3 4" xfId="7718" xr:uid="{00000000-0005-0000-0000-00001D1E0000}"/>
    <cellStyle name="Normal 16 2 3 4 2" xfId="7719" xr:uid="{00000000-0005-0000-0000-00001E1E0000}"/>
    <cellStyle name="Normal 16 2 3 5" xfId="7720" xr:uid="{00000000-0005-0000-0000-00001F1E0000}"/>
    <cellStyle name="Normal 16 2 4" xfId="7721" xr:uid="{00000000-0005-0000-0000-0000201E0000}"/>
    <cellStyle name="Normal 16 2 4 2" xfId="7722" xr:uid="{00000000-0005-0000-0000-0000211E0000}"/>
    <cellStyle name="Normal 16 2 4 2 2" xfId="7723" xr:uid="{00000000-0005-0000-0000-0000221E0000}"/>
    <cellStyle name="Normal 16 2 4 2 2 2" xfId="7724" xr:uid="{00000000-0005-0000-0000-0000231E0000}"/>
    <cellStyle name="Normal 16 2 4 2 3" xfId="7725" xr:uid="{00000000-0005-0000-0000-0000241E0000}"/>
    <cellStyle name="Normal 16 2 4 3" xfId="7726" xr:uid="{00000000-0005-0000-0000-0000251E0000}"/>
    <cellStyle name="Normal 16 2 4 3 2" xfId="7727" xr:uid="{00000000-0005-0000-0000-0000261E0000}"/>
    <cellStyle name="Normal 16 2 4 4" xfId="7728" xr:uid="{00000000-0005-0000-0000-0000271E0000}"/>
    <cellStyle name="Normal 16 2 5" xfId="7729" xr:uid="{00000000-0005-0000-0000-0000281E0000}"/>
    <cellStyle name="Normal 16 2 5 2" xfId="7730" xr:uid="{00000000-0005-0000-0000-0000291E0000}"/>
    <cellStyle name="Normal 16 2 5 2 2" xfId="7731" xr:uid="{00000000-0005-0000-0000-00002A1E0000}"/>
    <cellStyle name="Normal 16 2 5 3" xfId="7732" xr:uid="{00000000-0005-0000-0000-00002B1E0000}"/>
    <cellStyle name="Normal 16 2 6" xfId="7733" xr:uid="{00000000-0005-0000-0000-00002C1E0000}"/>
    <cellStyle name="Normal 16 2 6 2" xfId="7734" xr:uid="{00000000-0005-0000-0000-00002D1E0000}"/>
    <cellStyle name="Normal 16 2 7" xfId="7735" xr:uid="{00000000-0005-0000-0000-00002E1E0000}"/>
    <cellStyle name="Normal 16 3" xfId="7736" xr:uid="{00000000-0005-0000-0000-00002F1E0000}"/>
    <cellStyle name="Normal 16 3 2" xfId="7737" xr:uid="{00000000-0005-0000-0000-0000301E0000}"/>
    <cellStyle name="Normal 16 3 2 2" xfId="7738" xr:uid="{00000000-0005-0000-0000-0000311E0000}"/>
    <cellStyle name="Normal 16 3 2 2 2" xfId="7739" xr:uid="{00000000-0005-0000-0000-0000321E0000}"/>
    <cellStyle name="Normal 16 3 2 2 2 2" xfId="7740" xr:uid="{00000000-0005-0000-0000-0000331E0000}"/>
    <cellStyle name="Normal 16 3 2 2 2 2 2" xfId="7741" xr:uid="{00000000-0005-0000-0000-0000341E0000}"/>
    <cellStyle name="Normal 16 3 2 2 2 3" xfId="7742" xr:uid="{00000000-0005-0000-0000-0000351E0000}"/>
    <cellStyle name="Normal 16 3 2 2 3" xfId="7743" xr:uid="{00000000-0005-0000-0000-0000361E0000}"/>
    <cellStyle name="Normal 16 3 2 2 3 2" xfId="7744" xr:uid="{00000000-0005-0000-0000-0000371E0000}"/>
    <cellStyle name="Normal 16 3 2 2 4" xfId="7745" xr:uid="{00000000-0005-0000-0000-0000381E0000}"/>
    <cellStyle name="Normal 16 3 2 3" xfId="7746" xr:uid="{00000000-0005-0000-0000-0000391E0000}"/>
    <cellStyle name="Normal 16 3 2 3 2" xfId="7747" xr:uid="{00000000-0005-0000-0000-00003A1E0000}"/>
    <cellStyle name="Normal 16 3 2 3 2 2" xfId="7748" xr:uid="{00000000-0005-0000-0000-00003B1E0000}"/>
    <cellStyle name="Normal 16 3 2 3 3" xfId="7749" xr:uid="{00000000-0005-0000-0000-00003C1E0000}"/>
    <cellStyle name="Normal 16 3 2 4" xfId="7750" xr:uid="{00000000-0005-0000-0000-00003D1E0000}"/>
    <cellStyle name="Normal 16 3 2 4 2" xfId="7751" xr:uid="{00000000-0005-0000-0000-00003E1E0000}"/>
    <cellStyle name="Normal 16 3 2 5" xfId="7752" xr:uid="{00000000-0005-0000-0000-00003F1E0000}"/>
    <cellStyle name="Normal 16 3 3" xfId="7753" xr:uid="{00000000-0005-0000-0000-0000401E0000}"/>
    <cellStyle name="Normal 16 3 3 2" xfId="7754" xr:uid="{00000000-0005-0000-0000-0000411E0000}"/>
    <cellStyle name="Normal 16 3 3 2 2" xfId="7755" xr:uid="{00000000-0005-0000-0000-0000421E0000}"/>
    <cellStyle name="Normal 16 3 3 2 2 2" xfId="7756" xr:uid="{00000000-0005-0000-0000-0000431E0000}"/>
    <cellStyle name="Normal 16 3 3 2 3" xfId="7757" xr:uid="{00000000-0005-0000-0000-0000441E0000}"/>
    <cellStyle name="Normal 16 3 3 3" xfId="7758" xr:uid="{00000000-0005-0000-0000-0000451E0000}"/>
    <cellStyle name="Normal 16 3 3 3 2" xfId="7759" xr:uid="{00000000-0005-0000-0000-0000461E0000}"/>
    <cellStyle name="Normal 16 3 3 4" xfId="7760" xr:uid="{00000000-0005-0000-0000-0000471E0000}"/>
    <cellStyle name="Normal 16 3 4" xfId="7761" xr:uid="{00000000-0005-0000-0000-0000481E0000}"/>
    <cellStyle name="Normal 16 3 4 2" xfId="7762" xr:uid="{00000000-0005-0000-0000-0000491E0000}"/>
    <cellStyle name="Normal 16 3 4 2 2" xfId="7763" xr:uid="{00000000-0005-0000-0000-00004A1E0000}"/>
    <cellStyle name="Normal 16 3 4 3" xfId="7764" xr:uid="{00000000-0005-0000-0000-00004B1E0000}"/>
    <cellStyle name="Normal 16 3 5" xfId="7765" xr:uid="{00000000-0005-0000-0000-00004C1E0000}"/>
    <cellStyle name="Normal 16 3 5 2" xfId="7766" xr:uid="{00000000-0005-0000-0000-00004D1E0000}"/>
    <cellStyle name="Normal 16 3 6" xfId="7767" xr:uid="{00000000-0005-0000-0000-00004E1E0000}"/>
    <cellStyle name="Normal 16 4" xfId="7768" xr:uid="{00000000-0005-0000-0000-00004F1E0000}"/>
    <cellStyle name="Normal 16 4 2" xfId="7769" xr:uid="{00000000-0005-0000-0000-0000501E0000}"/>
    <cellStyle name="Normal 16 4 2 2" xfId="7770" xr:uid="{00000000-0005-0000-0000-0000511E0000}"/>
    <cellStyle name="Normal 16 4 2 2 2" xfId="7771" xr:uid="{00000000-0005-0000-0000-0000521E0000}"/>
    <cellStyle name="Normal 16 4 2 2 2 2" xfId="7772" xr:uid="{00000000-0005-0000-0000-0000531E0000}"/>
    <cellStyle name="Normal 16 4 2 2 3" xfId="7773" xr:uid="{00000000-0005-0000-0000-0000541E0000}"/>
    <cellStyle name="Normal 16 4 2 3" xfId="7774" xr:uid="{00000000-0005-0000-0000-0000551E0000}"/>
    <cellStyle name="Normal 16 4 2 3 2" xfId="7775" xr:uid="{00000000-0005-0000-0000-0000561E0000}"/>
    <cellStyle name="Normal 16 4 2 4" xfId="7776" xr:uid="{00000000-0005-0000-0000-0000571E0000}"/>
    <cellStyle name="Normal 16 4 3" xfId="7777" xr:uid="{00000000-0005-0000-0000-0000581E0000}"/>
    <cellStyle name="Normal 16 4 3 2" xfId="7778" xr:uid="{00000000-0005-0000-0000-0000591E0000}"/>
    <cellStyle name="Normal 16 4 3 2 2" xfId="7779" xr:uid="{00000000-0005-0000-0000-00005A1E0000}"/>
    <cellStyle name="Normal 16 4 3 3" xfId="7780" xr:uid="{00000000-0005-0000-0000-00005B1E0000}"/>
    <cellStyle name="Normal 16 4 4" xfId="7781" xr:uid="{00000000-0005-0000-0000-00005C1E0000}"/>
    <cellStyle name="Normal 16 4 4 2" xfId="7782" xr:uid="{00000000-0005-0000-0000-00005D1E0000}"/>
    <cellStyle name="Normal 16 4 5" xfId="7783" xr:uid="{00000000-0005-0000-0000-00005E1E0000}"/>
    <cellStyle name="Normal 16 5" xfId="7784" xr:uid="{00000000-0005-0000-0000-00005F1E0000}"/>
    <cellStyle name="Normal 16 5 2" xfId="7785" xr:uid="{00000000-0005-0000-0000-0000601E0000}"/>
    <cellStyle name="Normal 16 5 2 2" xfId="7786" xr:uid="{00000000-0005-0000-0000-0000611E0000}"/>
    <cellStyle name="Normal 16 5 2 2 2" xfId="7787" xr:uid="{00000000-0005-0000-0000-0000621E0000}"/>
    <cellStyle name="Normal 16 5 2 3" xfId="7788" xr:uid="{00000000-0005-0000-0000-0000631E0000}"/>
    <cellStyle name="Normal 16 5 3" xfId="7789" xr:uid="{00000000-0005-0000-0000-0000641E0000}"/>
    <cellStyle name="Normal 16 5 3 2" xfId="7790" xr:uid="{00000000-0005-0000-0000-0000651E0000}"/>
    <cellStyle name="Normal 16 5 4" xfId="7791" xr:uid="{00000000-0005-0000-0000-0000661E0000}"/>
    <cellStyle name="Normal 16 6" xfId="7792" xr:uid="{00000000-0005-0000-0000-0000671E0000}"/>
    <cellStyle name="Normal 16 6 2" xfId="7793" xr:uid="{00000000-0005-0000-0000-0000681E0000}"/>
    <cellStyle name="Normal 16 6 2 2" xfId="7794" xr:uid="{00000000-0005-0000-0000-0000691E0000}"/>
    <cellStyle name="Normal 16 6 3" xfId="7795" xr:uid="{00000000-0005-0000-0000-00006A1E0000}"/>
    <cellStyle name="Normal 16 7" xfId="7796" xr:uid="{00000000-0005-0000-0000-00006B1E0000}"/>
    <cellStyle name="Normal 16 7 2" xfId="7797" xr:uid="{00000000-0005-0000-0000-00006C1E0000}"/>
    <cellStyle name="Normal 16 8" xfId="7798" xr:uid="{00000000-0005-0000-0000-00006D1E0000}"/>
    <cellStyle name="Normal 17" xfId="7799" xr:uid="{00000000-0005-0000-0000-00006E1E0000}"/>
    <cellStyle name="Normal 17 2" xfId="7800" xr:uid="{00000000-0005-0000-0000-00006F1E0000}"/>
    <cellStyle name="Normal 18" xfId="7801" xr:uid="{00000000-0005-0000-0000-0000701E0000}"/>
    <cellStyle name="Normal 18 2" xfId="7802" xr:uid="{00000000-0005-0000-0000-0000711E0000}"/>
    <cellStyle name="Normal 18 2 2" xfId="7803" xr:uid="{00000000-0005-0000-0000-0000721E0000}"/>
    <cellStyle name="Normal 18 2 2 2" xfId="7804" xr:uid="{00000000-0005-0000-0000-0000731E0000}"/>
    <cellStyle name="Normal 18 2 2 2 2" xfId="7805" xr:uid="{00000000-0005-0000-0000-0000741E0000}"/>
    <cellStyle name="Normal 18 2 2 2 2 2" xfId="7806" xr:uid="{00000000-0005-0000-0000-0000751E0000}"/>
    <cellStyle name="Normal 18 2 2 2 2 2 2" xfId="7807" xr:uid="{00000000-0005-0000-0000-0000761E0000}"/>
    <cellStyle name="Normal 18 2 2 2 2 3" xfId="7808" xr:uid="{00000000-0005-0000-0000-0000771E0000}"/>
    <cellStyle name="Normal 18 2 2 2 3" xfId="7809" xr:uid="{00000000-0005-0000-0000-0000781E0000}"/>
    <cellStyle name="Normal 18 2 2 2 3 2" xfId="7810" xr:uid="{00000000-0005-0000-0000-0000791E0000}"/>
    <cellStyle name="Normal 18 2 2 2 4" xfId="7811" xr:uid="{00000000-0005-0000-0000-00007A1E0000}"/>
    <cellStyle name="Normal 18 2 2 3" xfId="7812" xr:uid="{00000000-0005-0000-0000-00007B1E0000}"/>
    <cellStyle name="Normal 18 2 2 3 2" xfId="7813" xr:uid="{00000000-0005-0000-0000-00007C1E0000}"/>
    <cellStyle name="Normal 18 2 2 3 2 2" xfId="7814" xr:uid="{00000000-0005-0000-0000-00007D1E0000}"/>
    <cellStyle name="Normal 18 2 2 3 3" xfId="7815" xr:uid="{00000000-0005-0000-0000-00007E1E0000}"/>
    <cellStyle name="Normal 18 2 2 4" xfId="7816" xr:uid="{00000000-0005-0000-0000-00007F1E0000}"/>
    <cellStyle name="Normal 18 2 2 4 2" xfId="7817" xr:uid="{00000000-0005-0000-0000-0000801E0000}"/>
    <cellStyle name="Normal 18 2 2 5" xfId="7818" xr:uid="{00000000-0005-0000-0000-0000811E0000}"/>
    <cellStyle name="Normal 18 2 3" xfId="7819" xr:uid="{00000000-0005-0000-0000-0000821E0000}"/>
    <cellStyle name="Normal 18 2 3 2" xfId="7820" xr:uid="{00000000-0005-0000-0000-0000831E0000}"/>
    <cellStyle name="Normal 18 2 3 2 2" xfId="7821" xr:uid="{00000000-0005-0000-0000-0000841E0000}"/>
    <cellStyle name="Normal 18 2 3 2 2 2" xfId="7822" xr:uid="{00000000-0005-0000-0000-0000851E0000}"/>
    <cellStyle name="Normal 18 2 3 2 3" xfId="7823" xr:uid="{00000000-0005-0000-0000-0000861E0000}"/>
    <cellStyle name="Normal 18 2 3 3" xfId="7824" xr:uid="{00000000-0005-0000-0000-0000871E0000}"/>
    <cellStyle name="Normal 18 2 3 3 2" xfId="7825" xr:uid="{00000000-0005-0000-0000-0000881E0000}"/>
    <cellStyle name="Normal 18 2 3 4" xfId="7826" xr:uid="{00000000-0005-0000-0000-0000891E0000}"/>
    <cellStyle name="Normal 18 2 4" xfId="7827" xr:uid="{00000000-0005-0000-0000-00008A1E0000}"/>
    <cellStyle name="Normal 18 2 4 2" xfId="7828" xr:uid="{00000000-0005-0000-0000-00008B1E0000}"/>
    <cellStyle name="Normal 18 2 4 2 2" xfId="7829" xr:uid="{00000000-0005-0000-0000-00008C1E0000}"/>
    <cellStyle name="Normal 18 2 4 3" xfId="7830" xr:uid="{00000000-0005-0000-0000-00008D1E0000}"/>
    <cellStyle name="Normal 18 2 5" xfId="7831" xr:uid="{00000000-0005-0000-0000-00008E1E0000}"/>
    <cellStyle name="Normal 18 2 5 2" xfId="7832" xr:uid="{00000000-0005-0000-0000-00008F1E0000}"/>
    <cellStyle name="Normal 18 2 6" xfId="7833" xr:uid="{00000000-0005-0000-0000-0000901E0000}"/>
    <cellStyle name="Normal 18 3" xfId="7834" xr:uid="{00000000-0005-0000-0000-0000911E0000}"/>
    <cellStyle name="Normal 18 3 2" xfId="7835" xr:uid="{00000000-0005-0000-0000-0000921E0000}"/>
    <cellStyle name="Normal 18 3 2 2" xfId="7836" xr:uid="{00000000-0005-0000-0000-0000931E0000}"/>
    <cellStyle name="Normal 18 3 2 2 2" xfId="7837" xr:uid="{00000000-0005-0000-0000-0000941E0000}"/>
    <cellStyle name="Normal 18 3 2 2 2 2" xfId="7838" xr:uid="{00000000-0005-0000-0000-0000951E0000}"/>
    <cellStyle name="Normal 18 3 2 2 3" xfId="7839" xr:uid="{00000000-0005-0000-0000-0000961E0000}"/>
    <cellStyle name="Normal 18 3 2 3" xfId="7840" xr:uid="{00000000-0005-0000-0000-0000971E0000}"/>
    <cellStyle name="Normal 18 3 2 3 2" xfId="7841" xr:uid="{00000000-0005-0000-0000-0000981E0000}"/>
    <cellStyle name="Normal 18 3 2 4" xfId="7842" xr:uid="{00000000-0005-0000-0000-0000991E0000}"/>
    <cellStyle name="Normal 18 3 3" xfId="7843" xr:uid="{00000000-0005-0000-0000-00009A1E0000}"/>
    <cellStyle name="Normal 18 3 3 2" xfId="7844" xr:uid="{00000000-0005-0000-0000-00009B1E0000}"/>
    <cellStyle name="Normal 18 3 3 2 2" xfId="7845" xr:uid="{00000000-0005-0000-0000-00009C1E0000}"/>
    <cellStyle name="Normal 18 3 3 3" xfId="7846" xr:uid="{00000000-0005-0000-0000-00009D1E0000}"/>
    <cellStyle name="Normal 18 3 4" xfId="7847" xr:uid="{00000000-0005-0000-0000-00009E1E0000}"/>
    <cellStyle name="Normal 18 3 4 2" xfId="7848" xr:uid="{00000000-0005-0000-0000-00009F1E0000}"/>
    <cellStyle name="Normal 18 3 5" xfId="7849" xr:uid="{00000000-0005-0000-0000-0000A01E0000}"/>
    <cellStyle name="Normal 18 4" xfId="7850" xr:uid="{00000000-0005-0000-0000-0000A11E0000}"/>
    <cellStyle name="Normal 18 4 2" xfId="7851" xr:uid="{00000000-0005-0000-0000-0000A21E0000}"/>
    <cellStyle name="Normal 18 4 2 2" xfId="7852" xr:uid="{00000000-0005-0000-0000-0000A31E0000}"/>
    <cellStyle name="Normal 18 4 2 2 2" xfId="7853" xr:uid="{00000000-0005-0000-0000-0000A41E0000}"/>
    <cellStyle name="Normal 18 4 2 3" xfId="7854" xr:uid="{00000000-0005-0000-0000-0000A51E0000}"/>
    <cellStyle name="Normal 18 4 3" xfId="7855" xr:uid="{00000000-0005-0000-0000-0000A61E0000}"/>
    <cellStyle name="Normal 18 4 3 2" xfId="7856" xr:uid="{00000000-0005-0000-0000-0000A71E0000}"/>
    <cellStyle name="Normal 18 4 4" xfId="7857" xr:uid="{00000000-0005-0000-0000-0000A81E0000}"/>
    <cellStyle name="Normal 18 5" xfId="7858" xr:uid="{00000000-0005-0000-0000-0000A91E0000}"/>
    <cellStyle name="Normal 18 5 2" xfId="7859" xr:uid="{00000000-0005-0000-0000-0000AA1E0000}"/>
    <cellStyle name="Normal 18 5 2 2" xfId="7860" xr:uid="{00000000-0005-0000-0000-0000AB1E0000}"/>
    <cellStyle name="Normal 18 5 3" xfId="7861" xr:uid="{00000000-0005-0000-0000-0000AC1E0000}"/>
    <cellStyle name="Normal 18 6" xfId="7862" xr:uid="{00000000-0005-0000-0000-0000AD1E0000}"/>
    <cellStyle name="Normal 18 6 2" xfId="7863" xr:uid="{00000000-0005-0000-0000-0000AE1E0000}"/>
    <cellStyle name="Normal 18 7" xfId="7864" xr:uid="{00000000-0005-0000-0000-0000AF1E0000}"/>
    <cellStyle name="Normal 19" xfId="7865" xr:uid="{00000000-0005-0000-0000-0000B01E0000}"/>
    <cellStyle name="Normal 19 2" xfId="7866" xr:uid="{00000000-0005-0000-0000-0000B11E0000}"/>
    <cellStyle name="Normal 2" xfId="37" xr:uid="{00000000-0005-0000-0000-0000B21E0000}"/>
    <cellStyle name="Normal 2 10" xfId="44" xr:uid="{00000000-0005-0000-0000-0000B31E0000}"/>
    <cellStyle name="Normal 2 10 2" xfId="7868" xr:uid="{00000000-0005-0000-0000-0000B41E0000}"/>
    <cellStyle name="Normal 2 10 3" xfId="7869" xr:uid="{00000000-0005-0000-0000-0000B51E0000}"/>
    <cellStyle name="Normal 2 11" xfId="7870" xr:uid="{00000000-0005-0000-0000-0000B61E0000}"/>
    <cellStyle name="Normal 2 11 2" xfId="7871" xr:uid="{00000000-0005-0000-0000-0000B71E0000}"/>
    <cellStyle name="Normal 2 11 3" xfId="7872" xr:uid="{00000000-0005-0000-0000-0000B81E0000}"/>
    <cellStyle name="Normal 2 12" xfId="7873" xr:uid="{00000000-0005-0000-0000-0000B91E0000}"/>
    <cellStyle name="Normal 2 12 2" xfId="7874" xr:uid="{00000000-0005-0000-0000-0000BA1E0000}"/>
    <cellStyle name="Normal 2 12 3" xfId="7875" xr:uid="{00000000-0005-0000-0000-0000BB1E0000}"/>
    <cellStyle name="Normal 2 13" xfId="7876" xr:uid="{00000000-0005-0000-0000-0000BC1E0000}"/>
    <cellStyle name="Normal 2 13 2" xfId="7877" xr:uid="{00000000-0005-0000-0000-0000BD1E0000}"/>
    <cellStyle name="Normal 2 13 3" xfId="7878" xr:uid="{00000000-0005-0000-0000-0000BE1E0000}"/>
    <cellStyle name="Normal 2 14" xfId="7879" xr:uid="{00000000-0005-0000-0000-0000BF1E0000}"/>
    <cellStyle name="Normal 2 14 2" xfId="7880" xr:uid="{00000000-0005-0000-0000-0000C01E0000}"/>
    <cellStyle name="Normal 2 14 3" xfId="7881" xr:uid="{00000000-0005-0000-0000-0000C11E0000}"/>
    <cellStyle name="Normal 2 15" xfId="7882" xr:uid="{00000000-0005-0000-0000-0000C21E0000}"/>
    <cellStyle name="Normal 2 15 2" xfId="7883" xr:uid="{00000000-0005-0000-0000-0000C31E0000}"/>
    <cellStyle name="Normal 2 15 3" xfId="7884" xr:uid="{00000000-0005-0000-0000-0000C41E0000}"/>
    <cellStyle name="Normal 2 16" xfId="7885" xr:uid="{00000000-0005-0000-0000-0000C51E0000}"/>
    <cellStyle name="Normal 2 16 2" xfId="7886" xr:uid="{00000000-0005-0000-0000-0000C61E0000}"/>
    <cellStyle name="Normal 2 16 3" xfId="7887" xr:uid="{00000000-0005-0000-0000-0000C71E0000}"/>
    <cellStyle name="Normal 2 17" xfId="7888" xr:uid="{00000000-0005-0000-0000-0000C81E0000}"/>
    <cellStyle name="Normal 2 17 2" xfId="7889" xr:uid="{00000000-0005-0000-0000-0000C91E0000}"/>
    <cellStyle name="Normal 2 17 3" xfId="7890" xr:uid="{00000000-0005-0000-0000-0000CA1E0000}"/>
    <cellStyle name="Normal 2 18" xfId="7891" xr:uid="{00000000-0005-0000-0000-0000CB1E0000}"/>
    <cellStyle name="Normal 2 18 2" xfId="7892" xr:uid="{00000000-0005-0000-0000-0000CC1E0000}"/>
    <cellStyle name="Normal 2 18 3" xfId="7893" xr:uid="{00000000-0005-0000-0000-0000CD1E0000}"/>
    <cellStyle name="Normal 2 19" xfId="7894" xr:uid="{00000000-0005-0000-0000-0000CE1E0000}"/>
    <cellStyle name="Normal 2 19 2" xfId="7895" xr:uid="{00000000-0005-0000-0000-0000CF1E0000}"/>
    <cellStyle name="Normal 2 19 3" xfId="7896" xr:uid="{00000000-0005-0000-0000-0000D01E0000}"/>
    <cellStyle name="Normal 2 2" xfId="7897" xr:uid="{00000000-0005-0000-0000-0000D11E0000}"/>
    <cellStyle name="Normal 2 2 2" xfId="7898" xr:uid="{00000000-0005-0000-0000-0000D21E0000}"/>
    <cellStyle name="Normal 2 2 3" xfId="7899" xr:uid="{00000000-0005-0000-0000-0000D31E0000}"/>
    <cellStyle name="Normal 2 20" xfId="7900" xr:uid="{00000000-0005-0000-0000-0000D41E0000}"/>
    <cellStyle name="Normal 2 20 2" xfId="7901" xr:uid="{00000000-0005-0000-0000-0000D51E0000}"/>
    <cellStyle name="Normal 2 20 3" xfId="7902" xr:uid="{00000000-0005-0000-0000-0000D61E0000}"/>
    <cellStyle name="Normal 2 21" xfId="7903" xr:uid="{00000000-0005-0000-0000-0000D71E0000}"/>
    <cellStyle name="Normal 2 21 2" xfId="7904" xr:uid="{00000000-0005-0000-0000-0000D81E0000}"/>
    <cellStyle name="Normal 2 21 3" xfId="7905" xr:uid="{00000000-0005-0000-0000-0000D91E0000}"/>
    <cellStyle name="Normal 2 22" xfId="7906" xr:uid="{00000000-0005-0000-0000-0000DA1E0000}"/>
    <cellStyle name="Normal 2 22 2" xfId="7907" xr:uid="{00000000-0005-0000-0000-0000DB1E0000}"/>
    <cellStyle name="Normal 2 22 3" xfId="7908" xr:uid="{00000000-0005-0000-0000-0000DC1E0000}"/>
    <cellStyle name="Normal 2 23" xfId="7909" xr:uid="{00000000-0005-0000-0000-0000DD1E0000}"/>
    <cellStyle name="Normal 2 23 2" xfId="7910" xr:uid="{00000000-0005-0000-0000-0000DE1E0000}"/>
    <cellStyle name="Normal 2 23 3" xfId="7911" xr:uid="{00000000-0005-0000-0000-0000DF1E0000}"/>
    <cellStyle name="Normal 2 24" xfId="7912" xr:uid="{00000000-0005-0000-0000-0000E01E0000}"/>
    <cellStyle name="Normal 2 24 2" xfId="7913" xr:uid="{00000000-0005-0000-0000-0000E11E0000}"/>
    <cellStyle name="Normal 2 24 3" xfId="7914" xr:uid="{00000000-0005-0000-0000-0000E21E0000}"/>
    <cellStyle name="Normal 2 25" xfId="7915" xr:uid="{00000000-0005-0000-0000-0000E31E0000}"/>
    <cellStyle name="Normal 2 25 2" xfId="7916" xr:uid="{00000000-0005-0000-0000-0000E41E0000}"/>
    <cellStyle name="Normal 2 25 3" xfId="7917" xr:uid="{00000000-0005-0000-0000-0000E51E0000}"/>
    <cellStyle name="Normal 2 26" xfId="7918" xr:uid="{00000000-0005-0000-0000-0000E61E0000}"/>
    <cellStyle name="Normal 2 26 2" xfId="7919" xr:uid="{00000000-0005-0000-0000-0000E71E0000}"/>
    <cellStyle name="Normal 2 26 3" xfId="7920" xr:uid="{00000000-0005-0000-0000-0000E81E0000}"/>
    <cellStyle name="Normal 2 27" xfId="7921" xr:uid="{00000000-0005-0000-0000-0000E91E0000}"/>
    <cellStyle name="Normal 2 27 2" xfId="7922" xr:uid="{00000000-0005-0000-0000-0000EA1E0000}"/>
    <cellStyle name="Normal 2 27 3" xfId="7923" xr:uid="{00000000-0005-0000-0000-0000EB1E0000}"/>
    <cellStyle name="Normal 2 28" xfId="7924" xr:uid="{00000000-0005-0000-0000-0000EC1E0000}"/>
    <cellStyle name="Normal 2 28 2" xfId="7925" xr:uid="{00000000-0005-0000-0000-0000ED1E0000}"/>
    <cellStyle name="Normal 2 28 3" xfId="7926" xr:uid="{00000000-0005-0000-0000-0000EE1E0000}"/>
    <cellStyle name="Normal 2 29" xfId="7927" xr:uid="{00000000-0005-0000-0000-0000EF1E0000}"/>
    <cellStyle name="Normal 2 29 2" xfId="7928" xr:uid="{00000000-0005-0000-0000-0000F01E0000}"/>
    <cellStyle name="Normal 2 29 3" xfId="7929" xr:uid="{00000000-0005-0000-0000-0000F11E0000}"/>
    <cellStyle name="Normal 2 3" xfId="7930" xr:uid="{00000000-0005-0000-0000-0000F21E0000}"/>
    <cellStyle name="Normal 2 3 2" xfId="7931" xr:uid="{00000000-0005-0000-0000-0000F31E0000}"/>
    <cellStyle name="Normal 2 3 2 2" xfId="7932" xr:uid="{00000000-0005-0000-0000-0000F41E0000}"/>
    <cellStyle name="Normal 2 3 2 3" xfId="7933" xr:uid="{00000000-0005-0000-0000-0000F51E0000}"/>
    <cellStyle name="Normal 2 3 3" xfId="7934" xr:uid="{00000000-0005-0000-0000-0000F61E0000}"/>
    <cellStyle name="Normal 2 3 4" xfId="7935" xr:uid="{00000000-0005-0000-0000-0000F71E0000}"/>
    <cellStyle name="Normal 2 30" xfId="7936" xr:uid="{00000000-0005-0000-0000-0000F81E0000}"/>
    <cellStyle name="Normal 2 30 2" xfId="7937" xr:uid="{00000000-0005-0000-0000-0000F91E0000}"/>
    <cellStyle name="Normal 2 30 3" xfId="7938" xr:uid="{00000000-0005-0000-0000-0000FA1E0000}"/>
    <cellStyle name="Normal 2 31" xfId="7939" xr:uid="{00000000-0005-0000-0000-0000FB1E0000}"/>
    <cellStyle name="Normal 2 31 2" xfId="7940" xr:uid="{00000000-0005-0000-0000-0000FC1E0000}"/>
    <cellStyle name="Normal 2 31 3" xfId="7941" xr:uid="{00000000-0005-0000-0000-0000FD1E0000}"/>
    <cellStyle name="Normal 2 32" xfId="7942" xr:uid="{00000000-0005-0000-0000-0000FE1E0000}"/>
    <cellStyle name="Normal 2 32 2" xfId="7943" xr:uid="{00000000-0005-0000-0000-0000FF1E0000}"/>
    <cellStyle name="Normal 2 32 3" xfId="7944" xr:uid="{00000000-0005-0000-0000-0000001F0000}"/>
    <cellStyle name="Normal 2 33" xfId="7945" xr:uid="{00000000-0005-0000-0000-0000011F0000}"/>
    <cellStyle name="Normal 2 33 2" xfId="7946" xr:uid="{00000000-0005-0000-0000-0000021F0000}"/>
    <cellStyle name="Normal 2 33 3" xfId="7947" xr:uid="{00000000-0005-0000-0000-0000031F0000}"/>
    <cellStyle name="Normal 2 34" xfId="7948" xr:uid="{00000000-0005-0000-0000-0000041F0000}"/>
    <cellStyle name="Normal 2 34 2" xfId="7949" xr:uid="{00000000-0005-0000-0000-0000051F0000}"/>
    <cellStyle name="Normal 2 34 3" xfId="7950" xr:uid="{00000000-0005-0000-0000-0000061F0000}"/>
    <cellStyle name="Normal 2 35" xfId="7951" xr:uid="{00000000-0005-0000-0000-0000071F0000}"/>
    <cellStyle name="Normal 2 35 2" xfId="7952" xr:uid="{00000000-0005-0000-0000-0000081F0000}"/>
    <cellStyle name="Normal 2 35 3" xfId="7953" xr:uid="{00000000-0005-0000-0000-0000091F0000}"/>
    <cellStyle name="Normal 2 36" xfId="7954" xr:uid="{00000000-0005-0000-0000-00000A1F0000}"/>
    <cellStyle name="Normal 2 36 2" xfId="7955" xr:uid="{00000000-0005-0000-0000-00000B1F0000}"/>
    <cellStyle name="Normal 2 36 3" xfId="7956" xr:uid="{00000000-0005-0000-0000-00000C1F0000}"/>
    <cellStyle name="Normal 2 37" xfId="7957" xr:uid="{00000000-0005-0000-0000-00000D1F0000}"/>
    <cellStyle name="Normal 2 37 2" xfId="7958" xr:uid="{00000000-0005-0000-0000-00000E1F0000}"/>
    <cellStyle name="Normal 2 37 3" xfId="7959" xr:uid="{00000000-0005-0000-0000-00000F1F0000}"/>
    <cellStyle name="Normal 2 38" xfId="7960" xr:uid="{00000000-0005-0000-0000-0000101F0000}"/>
    <cellStyle name="Normal 2 38 2" xfId="7961" xr:uid="{00000000-0005-0000-0000-0000111F0000}"/>
    <cellStyle name="Normal 2 38 3" xfId="7962" xr:uid="{00000000-0005-0000-0000-0000121F0000}"/>
    <cellStyle name="Normal 2 39" xfId="7963" xr:uid="{00000000-0005-0000-0000-0000131F0000}"/>
    <cellStyle name="Normal 2 39 2" xfId="7964" xr:uid="{00000000-0005-0000-0000-0000141F0000}"/>
    <cellStyle name="Normal 2 39 3" xfId="7965" xr:uid="{00000000-0005-0000-0000-0000151F0000}"/>
    <cellStyle name="Normal 2 4" xfId="7966" xr:uid="{00000000-0005-0000-0000-0000161F0000}"/>
    <cellStyle name="Normal 2 4 2" xfId="7967" xr:uid="{00000000-0005-0000-0000-0000171F0000}"/>
    <cellStyle name="Normal 2 4 2 2" xfId="7968" xr:uid="{00000000-0005-0000-0000-0000181F0000}"/>
    <cellStyle name="Normal 2 4 2 3" xfId="7969" xr:uid="{00000000-0005-0000-0000-0000191F0000}"/>
    <cellStyle name="Normal 2 4 3" xfId="7970" xr:uid="{00000000-0005-0000-0000-00001A1F0000}"/>
    <cellStyle name="Normal 2 4 4" xfId="7971" xr:uid="{00000000-0005-0000-0000-00001B1F0000}"/>
    <cellStyle name="Normal 2 40" xfId="7972" xr:uid="{00000000-0005-0000-0000-00001C1F0000}"/>
    <cellStyle name="Normal 2 40 2" xfId="7973" xr:uid="{00000000-0005-0000-0000-00001D1F0000}"/>
    <cellStyle name="Normal 2 40 3" xfId="7974" xr:uid="{00000000-0005-0000-0000-00001E1F0000}"/>
    <cellStyle name="Normal 2 41" xfId="7975" xr:uid="{00000000-0005-0000-0000-00001F1F0000}"/>
    <cellStyle name="Normal 2 41 2" xfId="7976" xr:uid="{00000000-0005-0000-0000-0000201F0000}"/>
    <cellStyle name="Normal 2 41 3" xfId="7977" xr:uid="{00000000-0005-0000-0000-0000211F0000}"/>
    <cellStyle name="Normal 2 42" xfId="7978" xr:uid="{00000000-0005-0000-0000-0000221F0000}"/>
    <cellStyle name="Normal 2 42 2" xfId="7979" xr:uid="{00000000-0005-0000-0000-0000231F0000}"/>
    <cellStyle name="Normal 2 42 3" xfId="7980" xr:uid="{00000000-0005-0000-0000-0000241F0000}"/>
    <cellStyle name="Normal 2 43" xfId="7981" xr:uid="{00000000-0005-0000-0000-0000251F0000}"/>
    <cellStyle name="Normal 2 43 2" xfId="7982" xr:uid="{00000000-0005-0000-0000-0000261F0000}"/>
    <cellStyle name="Normal 2 43 3" xfId="7983" xr:uid="{00000000-0005-0000-0000-0000271F0000}"/>
    <cellStyle name="Normal 2 44" xfId="7984" xr:uid="{00000000-0005-0000-0000-0000281F0000}"/>
    <cellStyle name="Normal 2 44 2" xfId="7985" xr:uid="{00000000-0005-0000-0000-0000291F0000}"/>
    <cellStyle name="Normal 2 44 3" xfId="7986" xr:uid="{00000000-0005-0000-0000-00002A1F0000}"/>
    <cellStyle name="Normal 2 45" xfId="7987" xr:uid="{00000000-0005-0000-0000-00002B1F0000}"/>
    <cellStyle name="Normal 2 45 2" xfId="7988" xr:uid="{00000000-0005-0000-0000-00002C1F0000}"/>
    <cellStyle name="Normal 2 45 3" xfId="7989" xr:uid="{00000000-0005-0000-0000-00002D1F0000}"/>
    <cellStyle name="Normal 2 46" xfId="7990" xr:uid="{00000000-0005-0000-0000-00002E1F0000}"/>
    <cellStyle name="Normal 2 46 2" xfId="7991" xr:uid="{00000000-0005-0000-0000-00002F1F0000}"/>
    <cellStyle name="Normal 2 46 3" xfId="7992" xr:uid="{00000000-0005-0000-0000-0000301F0000}"/>
    <cellStyle name="Normal 2 47" xfId="7993" xr:uid="{00000000-0005-0000-0000-0000311F0000}"/>
    <cellStyle name="Normal 2 47 2" xfId="7994" xr:uid="{00000000-0005-0000-0000-0000321F0000}"/>
    <cellStyle name="Normal 2 47 3" xfId="7995" xr:uid="{00000000-0005-0000-0000-0000331F0000}"/>
    <cellStyle name="Normal 2 48" xfId="7996" xr:uid="{00000000-0005-0000-0000-0000341F0000}"/>
    <cellStyle name="Normal 2 48 2" xfId="7997" xr:uid="{00000000-0005-0000-0000-0000351F0000}"/>
    <cellStyle name="Normal 2 48 3" xfId="7998" xr:uid="{00000000-0005-0000-0000-0000361F0000}"/>
    <cellStyle name="Normal 2 49" xfId="7999" xr:uid="{00000000-0005-0000-0000-0000371F0000}"/>
    <cellStyle name="Normal 2 49 2" xfId="8000" xr:uid="{00000000-0005-0000-0000-0000381F0000}"/>
    <cellStyle name="Normal 2 49 3" xfId="8001" xr:uid="{00000000-0005-0000-0000-0000391F0000}"/>
    <cellStyle name="Normal 2 5" xfId="8002" xr:uid="{00000000-0005-0000-0000-00003A1F0000}"/>
    <cellStyle name="Normal 2 5 2" xfId="8003" xr:uid="{00000000-0005-0000-0000-00003B1F0000}"/>
    <cellStyle name="Normal 2 5 3" xfId="8004" xr:uid="{00000000-0005-0000-0000-00003C1F0000}"/>
    <cellStyle name="Normal 2 50" xfId="8005" xr:uid="{00000000-0005-0000-0000-00003D1F0000}"/>
    <cellStyle name="Normal 2 50 2" xfId="8006" xr:uid="{00000000-0005-0000-0000-00003E1F0000}"/>
    <cellStyle name="Normal 2 51" xfId="8007" xr:uid="{00000000-0005-0000-0000-00003F1F0000}"/>
    <cellStyle name="Normal 2 51 2" xfId="8008" xr:uid="{00000000-0005-0000-0000-0000401F0000}"/>
    <cellStyle name="Normal 2 52" xfId="8009" xr:uid="{00000000-0005-0000-0000-0000411F0000}"/>
    <cellStyle name="Normal 2 52 2" xfId="8010" xr:uid="{00000000-0005-0000-0000-0000421F0000}"/>
    <cellStyle name="Normal 2 53" xfId="8011" xr:uid="{00000000-0005-0000-0000-0000431F0000}"/>
    <cellStyle name="Normal 2 53 2" xfId="8012" xr:uid="{00000000-0005-0000-0000-0000441F0000}"/>
    <cellStyle name="Normal 2 54" xfId="8013" xr:uid="{00000000-0005-0000-0000-0000451F0000}"/>
    <cellStyle name="Normal 2 54 2" xfId="8014" xr:uid="{00000000-0005-0000-0000-0000461F0000}"/>
    <cellStyle name="Normal 2 55" xfId="8015" xr:uid="{00000000-0005-0000-0000-0000471F0000}"/>
    <cellStyle name="Normal 2 55 2" xfId="8016" xr:uid="{00000000-0005-0000-0000-0000481F0000}"/>
    <cellStyle name="Normal 2 56" xfId="8017" xr:uid="{00000000-0005-0000-0000-0000491F0000}"/>
    <cellStyle name="Normal 2 56 2" xfId="8018" xr:uid="{00000000-0005-0000-0000-00004A1F0000}"/>
    <cellStyle name="Normal 2 57" xfId="8019" xr:uid="{00000000-0005-0000-0000-00004B1F0000}"/>
    <cellStyle name="Normal 2 57 2" xfId="8020" xr:uid="{00000000-0005-0000-0000-00004C1F0000}"/>
    <cellStyle name="Normal 2 58" xfId="8021" xr:uid="{00000000-0005-0000-0000-00004D1F0000}"/>
    <cellStyle name="Normal 2 58 2" xfId="8022" xr:uid="{00000000-0005-0000-0000-00004E1F0000}"/>
    <cellStyle name="Normal 2 59" xfId="8023" xr:uid="{00000000-0005-0000-0000-00004F1F0000}"/>
    <cellStyle name="Normal 2 59 2" xfId="8024" xr:uid="{00000000-0005-0000-0000-0000501F0000}"/>
    <cellStyle name="Normal 2 6" xfId="8025" xr:uid="{00000000-0005-0000-0000-0000511F0000}"/>
    <cellStyle name="Normal 2 6 2" xfId="8026" xr:uid="{00000000-0005-0000-0000-0000521F0000}"/>
    <cellStyle name="Normal 2 6 3" xfId="8027" xr:uid="{00000000-0005-0000-0000-0000531F0000}"/>
    <cellStyle name="Normal 2 60" xfId="8028" xr:uid="{00000000-0005-0000-0000-0000541F0000}"/>
    <cellStyle name="Normal 2 60 2" xfId="8029" xr:uid="{00000000-0005-0000-0000-0000551F0000}"/>
    <cellStyle name="Normal 2 61" xfId="8030" xr:uid="{00000000-0005-0000-0000-0000561F0000}"/>
    <cellStyle name="Normal 2 61 2" xfId="8031" xr:uid="{00000000-0005-0000-0000-0000571F0000}"/>
    <cellStyle name="Normal 2 62" xfId="8032" xr:uid="{00000000-0005-0000-0000-0000581F0000}"/>
    <cellStyle name="Normal 2 62 2" xfId="8033" xr:uid="{00000000-0005-0000-0000-0000591F0000}"/>
    <cellStyle name="Normal 2 63" xfId="8034" xr:uid="{00000000-0005-0000-0000-00005A1F0000}"/>
    <cellStyle name="Normal 2 63 2" xfId="8035" xr:uid="{00000000-0005-0000-0000-00005B1F0000}"/>
    <cellStyle name="Normal 2 64" xfId="8036" xr:uid="{00000000-0005-0000-0000-00005C1F0000}"/>
    <cellStyle name="Normal 2 64 2" xfId="8037" xr:uid="{00000000-0005-0000-0000-00005D1F0000}"/>
    <cellStyle name="Normal 2 65" xfId="8038" xr:uid="{00000000-0005-0000-0000-00005E1F0000}"/>
    <cellStyle name="Normal 2 65 2" xfId="8039" xr:uid="{00000000-0005-0000-0000-00005F1F0000}"/>
    <cellStyle name="Normal 2 66" xfId="8040" xr:uid="{00000000-0005-0000-0000-0000601F0000}"/>
    <cellStyle name="Normal 2 66 2" xfId="8041" xr:uid="{00000000-0005-0000-0000-0000611F0000}"/>
    <cellStyle name="Normal 2 67" xfId="8042" xr:uid="{00000000-0005-0000-0000-0000621F0000}"/>
    <cellStyle name="Normal 2 67 2" xfId="8043" xr:uid="{00000000-0005-0000-0000-0000631F0000}"/>
    <cellStyle name="Normal 2 68" xfId="8044" xr:uid="{00000000-0005-0000-0000-0000641F0000}"/>
    <cellStyle name="Normal 2 68 2" xfId="8045" xr:uid="{00000000-0005-0000-0000-0000651F0000}"/>
    <cellStyle name="Normal 2 69" xfId="8046" xr:uid="{00000000-0005-0000-0000-0000661F0000}"/>
    <cellStyle name="Normal 2 69 2" xfId="8047" xr:uid="{00000000-0005-0000-0000-0000671F0000}"/>
    <cellStyle name="Normal 2 7" xfId="8048" xr:uid="{00000000-0005-0000-0000-0000681F0000}"/>
    <cellStyle name="Normal 2 7 2" xfId="8049" xr:uid="{00000000-0005-0000-0000-0000691F0000}"/>
    <cellStyle name="Normal 2 7 3" xfId="8050" xr:uid="{00000000-0005-0000-0000-00006A1F0000}"/>
    <cellStyle name="Normal 2 70" xfId="8051" xr:uid="{00000000-0005-0000-0000-00006B1F0000}"/>
    <cellStyle name="Normal 2 70 2" xfId="8052" xr:uid="{00000000-0005-0000-0000-00006C1F0000}"/>
    <cellStyle name="Normal 2 71" xfId="8053" xr:uid="{00000000-0005-0000-0000-00006D1F0000}"/>
    <cellStyle name="Normal 2 71 2" xfId="8054" xr:uid="{00000000-0005-0000-0000-00006E1F0000}"/>
    <cellStyle name="Normal 2 72" xfId="8055" xr:uid="{00000000-0005-0000-0000-00006F1F0000}"/>
    <cellStyle name="Normal 2 72 2" xfId="8056" xr:uid="{00000000-0005-0000-0000-0000701F0000}"/>
    <cellStyle name="Normal 2 73" xfId="8057" xr:uid="{00000000-0005-0000-0000-0000711F0000}"/>
    <cellStyle name="Normal 2 73 2" xfId="8058" xr:uid="{00000000-0005-0000-0000-0000721F0000}"/>
    <cellStyle name="Normal 2 74" xfId="8059" xr:uid="{00000000-0005-0000-0000-0000731F0000}"/>
    <cellStyle name="Normal 2 74 2" xfId="8060" xr:uid="{00000000-0005-0000-0000-0000741F0000}"/>
    <cellStyle name="Normal 2 75" xfId="8061" xr:uid="{00000000-0005-0000-0000-0000751F0000}"/>
    <cellStyle name="Normal 2 75 2" xfId="8062" xr:uid="{00000000-0005-0000-0000-0000761F0000}"/>
    <cellStyle name="Normal 2 76" xfId="8063" xr:uid="{00000000-0005-0000-0000-0000771F0000}"/>
    <cellStyle name="Normal 2 76 2" xfId="8064" xr:uid="{00000000-0005-0000-0000-0000781F0000}"/>
    <cellStyle name="Normal 2 77" xfId="8065" xr:uid="{00000000-0005-0000-0000-0000791F0000}"/>
    <cellStyle name="Normal 2 77 2" xfId="8066" xr:uid="{00000000-0005-0000-0000-00007A1F0000}"/>
    <cellStyle name="Normal 2 78" xfId="8067" xr:uid="{00000000-0005-0000-0000-00007B1F0000}"/>
    <cellStyle name="Normal 2 78 10" xfId="8068" xr:uid="{00000000-0005-0000-0000-00007C1F0000}"/>
    <cellStyle name="Normal 2 78 10 2" xfId="8069" xr:uid="{00000000-0005-0000-0000-00007D1F0000}"/>
    <cellStyle name="Normal 2 78 10 2 2" xfId="8070" xr:uid="{00000000-0005-0000-0000-00007E1F0000}"/>
    <cellStyle name="Normal 2 78 10 3" xfId="8071" xr:uid="{00000000-0005-0000-0000-00007F1F0000}"/>
    <cellStyle name="Normal 2 78 11" xfId="8072" xr:uid="{00000000-0005-0000-0000-0000801F0000}"/>
    <cellStyle name="Normal 2 78 11 2" xfId="8073" xr:uid="{00000000-0005-0000-0000-0000811F0000}"/>
    <cellStyle name="Normal 2 78 12" xfId="8074" xr:uid="{00000000-0005-0000-0000-0000821F0000}"/>
    <cellStyle name="Normal 2 78 13" xfId="8075" xr:uid="{00000000-0005-0000-0000-0000831F0000}"/>
    <cellStyle name="Normal 2 78 2" xfId="8076" xr:uid="{00000000-0005-0000-0000-0000841F0000}"/>
    <cellStyle name="Normal 2 78 2 10" xfId="8077" xr:uid="{00000000-0005-0000-0000-0000851F0000}"/>
    <cellStyle name="Normal 2 78 2 10 2" xfId="8078" xr:uid="{00000000-0005-0000-0000-0000861F0000}"/>
    <cellStyle name="Normal 2 78 2 11" xfId="8079" xr:uid="{00000000-0005-0000-0000-0000871F0000}"/>
    <cellStyle name="Normal 2 78 2 2" xfId="8080" xr:uid="{00000000-0005-0000-0000-0000881F0000}"/>
    <cellStyle name="Normal 2 78 2 2 10" xfId="8081" xr:uid="{00000000-0005-0000-0000-0000891F0000}"/>
    <cellStyle name="Normal 2 78 2 2 2" xfId="8082" xr:uid="{00000000-0005-0000-0000-00008A1F0000}"/>
    <cellStyle name="Normal 2 78 2 2 2 2" xfId="8083" xr:uid="{00000000-0005-0000-0000-00008B1F0000}"/>
    <cellStyle name="Normal 2 78 2 2 2 2 2" xfId="8084" xr:uid="{00000000-0005-0000-0000-00008C1F0000}"/>
    <cellStyle name="Normal 2 78 2 2 2 2 2 2" xfId="8085" xr:uid="{00000000-0005-0000-0000-00008D1F0000}"/>
    <cellStyle name="Normal 2 78 2 2 2 2 2 2 2" xfId="8086" xr:uid="{00000000-0005-0000-0000-00008E1F0000}"/>
    <cellStyle name="Normal 2 78 2 2 2 2 2 2 2 2" xfId="8087" xr:uid="{00000000-0005-0000-0000-00008F1F0000}"/>
    <cellStyle name="Normal 2 78 2 2 2 2 2 2 2 2 2" xfId="8088" xr:uid="{00000000-0005-0000-0000-0000901F0000}"/>
    <cellStyle name="Normal 2 78 2 2 2 2 2 2 2 2 2 2" xfId="8089" xr:uid="{00000000-0005-0000-0000-0000911F0000}"/>
    <cellStyle name="Normal 2 78 2 2 2 2 2 2 2 2 2 2 2" xfId="8090" xr:uid="{00000000-0005-0000-0000-0000921F0000}"/>
    <cellStyle name="Normal 2 78 2 2 2 2 2 2 2 2 2 3" xfId="8091" xr:uid="{00000000-0005-0000-0000-0000931F0000}"/>
    <cellStyle name="Normal 2 78 2 2 2 2 2 2 2 2 3" xfId="8092" xr:uid="{00000000-0005-0000-0000-0000941F0000}"/>
    <cellStyle name="Normal 2 78 2 2 2 2 2 2 2 2 3 2" xfId="8093" xr:uid="{00000000-0005-0000-0000-0000951F0000}"/>
    <cellStyle name="Normal 2 78 2 2 2 2 2 2 2 2 4" xfId="8094" xr:uid="{00000000-0005-0000-0000-0000961F0000}"/>
    <cellStyle name="Normal 2 78 2 2 2 2 2 2 2 3" xfId="8095" xr:uid="{00000000-0005-0000-0000-0000971F0000}"/>
    <cellStyle name="Normal 2 78 2 2 2 2 2 2 2 3 2" xfId="8096" xr:uid="{00000000-0005-0000-0000-0000981F0000}"/>
    <cellStyle name="Normal 2 78 2 2 2 2 2 2 2 3 2 2" xfId="8097" xr:uid="{00000000-0005-0000-0000-0000991F0000}"/>
    <cellStyle name="Normal 2 78 2 2 2 2 2 2 2 3 3" xfId="8098" xr:uid="{00000000-0005-0000-0000-00009A1F0000}"/>
    <cellStyle name="Normal 2 78 2 2 2 2 2 2 2 4" xfId="8099" xr:uid="{00000000-0005-0000-0000-00009B1F0000}"/>
    <cellStyle name="Normal 2 78 2 2 2 2 2 2 2 4 2" xfId="8100" xr:uid="{00000000-0005-0000-0000-00009C1F0000}"/>
    <cellStyle name="Normal 2 78 2 2 2 2 2 2 2 5" xfId="8101" xr:uid="{00000000-0005-0000-0000-00009D1F0000}"/>
    <cellStyle name="Normal 2 78 2 2 2 2 2 2 3" xfId="8102" xr:uid="{00000000-0005-0000-0000-00009E1F0000}"/>
    <cellStyle name="Normal 2 78 2 2 2 2 2 2 3 2" xfId="8103" xr:uid="{00000000-0005-0000-0000-00009F1F0000}"/>
    <cellStyle name="Normal 2 78 2 2 2 2 2 2 3 2 2" xfId="8104" xr:uid="{00000000-0005-0000-0000-0000A01F0000}"/>
    <cellStyle name="Normal 2 78 2 2 2 2 2 2 3 2 2 2" xfId="8105" xr:uid="{00000000-0005-0000-0000-0000A11F0000}"/>
    <cellStyle name="Normal 2 78 2 2 2 2 2 2 3 2 3" xfId="8106" xr:uid="{00000000-0005-0000-0000-0000A21F0000}"/>
    <cellStyle name="Normal 2 78 2 2 2 2 2 2 3 3" xfId="8107" xr:uid="{00000000-0005-0000-0000-0000A31F0000}"/>
    <cellStyle name="Normal 2 78 2 2 2 2 2 2 3 3 2" xfId="8108" xr:uid="{00000000-0005-0000-0000-0000A41F0000}"/>
    <cellStyle name="Normal 2 78 2 2 2 2 2 2 3 4" xfId="8109" xr:uid="{00000000-0005-0000-0000-0000A51F0000}"/>
    <cellStyle name="Normal 2 78 2 2 2 2 2 2 4" xfId="8110" xr:uid="{00000000-0005-0000-0000-0000A61F0000}"/>
    <cellStyle name="Normal 2 78 2 2 2 2 2 2 4 2" xfId="8111" xr:uid="{00000000-0005-0000-0000-0000A71F0000}"/>
    <cellStyle name="Normal 2 78 2 2 2 2 2 2 4 2 2" xfId="8112" xr:uid="{00000000-0005-0000-0000-0000A81F0000}"/>
    <cellStyle name="Normal 2 78 2 2 2 2 2 2 4 3" xfId="8113" xr:uid="{00000000-0005-0000-0000-0000A91F0000}"/>
    <cellStyle name="Normal 2 78 2 2 2 2 2 2 5" xfId="8114" xr:uid="{00000000-0005-0000-0000-0000AA1F0000}"/>
    <cellStyle name="Normal 2 78 2 2 2 2 2 2 5 2" xfId="8115" xr:uid="{00000000-0005-0000-0000-0000AB1F0000}"/>
    <cellStyle name="Normal 2 78 2 2 2 2 2 2 6" xfId="8116" xr:uid="{00000000-0005-0000-0000-0000AC1F0000}"/>
    <cellStyle name="Normal 2 78 2 2 2 2 2 3" xfId="8117" xr:uid="{00000000-0005-0000-0000-0000AD1F0000}"/>
    <cellStyle name="Normal 2 78 2 2 2 2 2 3 2" xfId="8118" xr:uid="{00000000-0005-0000-0000-0000AE1F0000}"/>
    <cellStyle name="Normal 2 78 2 2 2 2 2 3 2 2" xfId="8119" xr:uid="{00000000-0005-0000-0000-0000AF1F0000}"/>
    <cellStyle name="Normal 2 78 2 2 2 2 2 3 2 2 2" xfId="8120" xr:uid="{00000000-0005-0000-0000-0000B01F0000}"/>
    <cellStyle name="Normal 2 78 2 2 2 2 2 3 2 2 2 2" xfId="8121" xr:uid="{00000000-0005-0000-0000-0000B11F0000}"/>
    <cellStyle name="Normal 2 78 2 2 2 2 2 3 2 2 3" xfId="8122" xr:uid="{00000000-0005-0000-0000-0000B21F0000}"/>
    <cellStyle name="Normal 2 78 2 2 2 2 2 3 2 3" xfId="8123" xr:uid="{00000000-0005-0000-0000-0000B31F0000}"/>
    <cellStyle name="Normal 2 78 2 2 2 2 2 3 2 3 2" xfId="8124" xr:uid="{00000000-0005-0000-0000-0000B41F0000}"/>
    <cellStyle name="Normal 2 78 2 2 2 2 2 3 2 4" xfId="8125" xr:uid="{00000000-0005-0000-0000-0000B51F0000}"/>
    <cellStyle name="Normal 2 78 2 2 2 2 2 3 3" xfId="8126" xr:uid="{00000000-0005-0000-0000-0000B61F0000}"/>
    <cellStyle name="Normal 2 78 2 2 2 2 2 3 3 2" xfId="8127" xr:uid="{00000000-0005-0000-0000-0000B71F0000}"/>
    <cellStyle name="Normal 2 78 2 2 2 2 2 3 3 2 2" xfId="8128" xr:uid="{00000000-0005-0000-0000-0000B81F0000}"/>
    <cellStyle name="Normal 2 78 2 2 2 2 2 3 3 3" xfId="8129" xr:uid="{00000000-0005-0000-0000-0000B91F0000}"/>
    <cellStyle name="Normal 2 78 2 2 2 2 2 3 4" xfId="8130" xr:uid="{00000000-0005-0000-0000-0000BA1F0000}"/>
    <cellStyle name="Normal 2 78 2 2 2 2 2 3 4 2" xfId="8131" xr:uid="{00000000-0005-0000-0000-0000BB1F0000}"/>
    <cellStyle name="Normal 2 78 2 2 2 2 2 3 5" xfId="8132" xr:uid="{00000000-0005-0000-0000-0000BC1F0000}"/>
    <cellStyle name="Normal 2 78 2 2 2 2 2 4" xfId="8133" xr:uid="{00000000-0005-0000-0000-0000BD1F0000}"/>
    <cellStyle name="Normal 2 78 2 2 2 2 2 4 2" xfId="8134" xr:uid="{00000000-0005-0000-0000-0000BE1F0000}"/>
    <cellStyle name="Normal 2 78 2 2 2 2 2 4 2 2" xfId="8135" xr:uid="{00000000-0005-0000-0000-0000BF1F0000}"/>
    <cellStyle name="Normal 2 78 2 2 2 2 2 4 2 2 2" xfId="8136" xr:uid="{00000000-0005-0000-0000-0000C01F0000}"/>
    <cellStyle name="Normal 2 78 2 2 2 2 2 4 2 3" xfId="8137" xr:uid="{00000000-0005-0000-0000-0000C11F0000}"/>
    <cellStyle name="Normal 2 78 2 2 2 2 2 4 3" xfId="8138" xr:uid="{00000000-0005-0000-0000-0000C21F0000}"/>
    <cellStyle name="Normal 2 78 2 2 2 2 2 4 3 2" xfId="8139" xr:uid="{00000000-0005-0000-0000-0000C31F0000}"/>
    <cellStyle name="Normal 2 78 2 2 2 2 2 4 4" xfId="8140" xr:uid="{00000000-0005-0000-0000-0000C41F0000}"/>
    <cellStyle name="Normal 2 78 2 2 2 2 2 5" xfId="8141" xr:uid="{00000000-0005-0000-0000-0000C51F0000}"/>
    <cellStyle name="Normal 2 78 2 2 2 2 2 5 2" xfId="8142" xr:uid="{00000000-0005-0000-0000-0000C61F0000}"/>
    <cellStyle name="Normal 2 78 2 2 2 2 2 5 2 2" xfId="8143" xr:uid="{00000000-0005-0000-0000-0000C71F0000}"/>
    <cellStyle name="Normal 2 78 2 2 2 2 2 5 3" xfId="8144" xr:uid="{00000000-0005-0000-0000-0000C81F0000}"/>
    <cellStyle name="Normal 2 78 2 2 2 2 2 6" xfId="8145" xr:uid="{00000000-0005-0000-0000-0000C91F0000}"/>
    <cellStyle name="Normal 2 78 2 2 2 2 2 6 2" xfId="8146" xr:uid="{00000000-0005-0000-0000-0000CA1F0000}"/>
    <cellStyle name="Normal 2 78 2 2 2 2 2 7" xfId="8147" xr:uid="{00000000-0005-0000-0000-0000CB1F0000}"/>
    <cellStyle name="Normal 2 78 2 2 2 2 3" xfId="8148" xr:uid="{00000000-0005-0000-0000-0000CC1F0000}"/>
    <cellStyle name="Normal 2 78 2 2 2 2 3 2" xfId="8149" xr:uid="{00000000-0005-0000-0000-0000CD1F0000}"/>
    <cellStyle name="Normal 2 78 2 2 2 2 3 2 2" xfId="8150" xr:uid="{00000000-0005-0000-0000-0000CE1F0000}"/>
    <cellStyle name="Normal 2 78 2 2 2 2 3 2 2 2" xfId="8151" xr:uid="{00000000-0005-0000-0000-0000CF1F0000}"/>
    <cellStyle name="Normal 2 78 2 2 2 2 3 2 2 2 2" xfId="8152" xr:uid="{00000000-0005-0000-0000-0000D01F0000}"/>
    <cellStyle name="Normal 2 78 2 2 2 2 3 2 2 2 2 2" xfId="8153" xr:uid="{00000000-0005-0000-0000-0000D11F0000}"/>
    <cellStyle name="Normal 2 78 2 2 2 2 3 2 2 2 3" xfId="8154" xr:uid="{00000000-0005-0000-0000-0000D21F0000}"/>
    <cellStyle name="Normal 2 78 2 2 2 2 3 2 2 3" xfId="8155" xr:uid="{00000000-0005-0000-0000-0000D31F0000}"/>
    <cellStyle name="Normal 2 78 2 2 2 2 3 2 2 3 2" xfId="8156" xr:uid="{00000000-0005-0000-0000-0000D41F0000}"/>
    <cellStyle name="Normal 2 78 2 2 2 2 3 2 2 4" xfId="8157" xr:uid="{00000000-0005-0000-0000-0000D51F0000}"/>
    <cellStyle name="Normal 2 78 2 2 2 2 3 2 3" xfId="8158" xr:uid="{00000000-0005-0000-0000-0000D61F0000}"/>
    <cellStyle name="Normal 2 78 2 2 2 2 3 2 3 2" xfId="8159" xr:uid="{00000000-0005-0000-0000-0000D71F0000}"/>
    <cellStyle name="Normal 2 78 2 2 2 2 3 2 3 2 2" xfId="8160" xr:uid="{00000000-0005-0000-0000-0000D81F0000}"/>
    <cellStyle name="Normal 2 78 2 2 2 2 3 2 3 3" xfId="8161" xr:uid="{00000000-0005-0000-0000-0000D91F0000}"/>
    <cellStyle name="Normal 2 78 2 2 2 2 3 2 4" xfId="8162" xr:uid="{00000000-0005-0000-0000-0000DA1F0000}"/>
    <cellStyle name="Normal 2 78 2 2 2 2 3 2 4 2" xfId="8163" xr:uid="{00000000-0005-0000-0000-0000DB1F0000}"/>
    <cellStyle name="Normal 2 78 2 2 2 2 3 2 5" xfId="8164" xr:uid="{00000000-0005-0000-0000-0000DC1F0000}"/>
    <cellStyle name="Normal 2 78 2 2 2 2 3 3" xfId="8165" xr:uid="{00000000-0005-0000-0000-0000DD1F0000}"/>
    <cellStyle name="Normal 2 78 2 2 2 2 3 3 2" xfId="8166" xr:uid="{00000000-0005-0000-0000-0000DE1F0000}"/>
    <cellStyle name="Normal 2 78 2 2 2 2 3 3 2 2" xfId="8167" xr:uid="{00000000-0005-0000-0000-0000DF1F0000}"/>
    <cellStyle name="Normal 2 78 2 2 2 2 3 3 2 2 2" xfId="8168" xr:uid="{00000000-0005-0000-0000-0000E01F0000}"/>
    <cellStyle name="Normal 2 78 2 2 2 2 3 3 2 3" xfId="8169" xr:uid="{00000000-0005-0000-0000-0000E11F0000}"/>
    <cellStyle name="Normal 2 78 2 2 2 2 3 3 3" xfId="8170" xr:uid="{00000000-0005-0000-0000-0000E21F0000}"/>
    <cellStyle name="Normal 2 78 2 2 2 2 3 3 3 2" xfId="8171" xr:uid="{00000000-0005-0000-0000-0000E31F0000}"/>
    <cellStyle name="Normal 2 78 2 2 2 2 3 3 4" xfId="8172" xr:uid="{00000000-0005-0000-0000-0000E41F0000}"/>
    <cellStyle name="Normal 2 78 2 2 2 2 3 4" xfId="8173" xr:uid="{00000000-0005-0000-0000-0000E51F0000}"/>
    <cellStyle name="Normal 2 78 2 2 2 2 3 4 2" xfId="8174" xr:uid="{00000000-0005-0000-0000-0000E61F0000}"/>
    <cellStyle name="Normal 2 78 2 2 2 2 3 4 2 2" xfId="8175" xr:uid="{00000000-0005-0000-0000-0000E71F0000}"/>
    <cellStyle name="Normal 2 78 2 2 2 2 3 4 3" xfId="8176" xr:uid="{00000000-0005-0000-0000-0000E81F0000}"/>
    <cellStyle name="Normal 2 78 2 2 2 2 3 5" xfId="8177" xr:uid="{00000000-0005-0000-0000-0000E91F0000}"/>
    <cellStyle name="Normal 2 78 2 2 2 2 3 5 2" xfId="8178" xr:uid="{00000000-0005-0000-0000-0000EA1F0000}"/>
    <cellStyle name="Normal 2 78 2 2 2 2 3 6" xfId="8179" xr:uid="{00000000-0005-0000-0000-0000EB1F0000}"/>
    <cellStyle name="Normal 2 78 2 2 2 2 4" xfId="8180" xr:uid="{00000000-0005-0000-0000-0000EC1F0000}"/>
    <cellStyle name="Normal 2 78 2 2 2 2 4 2" xfId="8181" xr:uid="{00000000-0005-0000-0000-0000ED1F0000}"/>
    <cellStyle name="Normal 2 78 2 2 2 2 4 2 2" xfId="8182" xr:uid="{00000000-0005-0000-0000-0000EE1F0000}"/>
    <cellStyle name="Normal 2 78 2 2 2 2 4 2 2 2" xfId="8183" xr:uid="{00000000-0005-0000-0000-0000EF1F0000}"/>
    <cellStyle name="Normal 2 78 2 2 2 2 4 2 2 2 2" xfId="8184" xr:uid="{00000000-0005-0000-0000-0000F01F0000}"/>
    <cellStyle name="Normal 2 78 2 2 2 2 4 2 2 3" xfId="8185" xr:uid="{00000000-0005-0000-0000-0000F11F0000}"/>
    <cellStyle name="Normal 2 78 2 2 2 2 4 2 3" xfId="8186" xr:uid="{00000000-0005-0000-0000-0000F21F0000}"/>
    <cellStyle name="Normal 2 78 2 2 2 2 4 2 3 2" xfId="8187" xr:uid="{00000000-0005-0000-0000-0000F31F0000}"/>
    <cellStyle name="Normal 2 78 2 2 2 2 4 2 4" xfId="8188" xr:uid="{00000000-0005-0000-0000-0000F41F0000}"/>
    <cellStyle name="Normal 2 78 2 2 2 2 4 3" xfId="8189" xr:uid="{00000000-0005-0000-0000-0000F51F0000}"/>
    <cellStyle name="Normal 2 78 2 2 2 2 4 3 2" xfId="8190" xr:uid="{00000000-0005-0000-0000-0000F61F0000}"/>
    <cellStyle name="Normal 2 78 2 2 2 2 4 3 2 2" xfId="8191" xr:uid="{00000000-0005-0000-0000-0000F71F0000}"/>
    <cellStyle name="Normal 2 78 2 2 2 2 4 3 3" xfId="8192" xr:uid="{00000000-0005-0000-0000-0000F81F0000}"/>
    <cellStyle name="Normal 2 78 2 2 2 2 4 4" xfId="8193" xr:uid="{00000000-0005-0000-0000-0000F91F0000}"/>
    <cellStyle name="Normal 2 78 2 2 2 2 4 4 2" xfId="8194" xr:uid="{00000000-0005-0000-0000-0000FA1F0000}"/>
    <cellStyle name="Normal 2 78 2 2 2 2 4 5" xfId="8195" xr:uid="{00000000-0005-0000-0000-0000FB1F0000}"/>
    <cellStyle name="Normal 2 78 2 2 2 2 5" xfId="8196" xr:uid="{00000000-0005-0000-0000-0000FC1F0000}"/>
    <cellStyle name="Normal 2 78 2 2 2 2 5 2" xfId="8197" xr:uid="{00000000-0005-0000-0000-0000FD1F0000}"/>
    <cellStyle name="Normal 2 78 2 2 2 2 5 2 2" xfId="8198" xr:uid="{00000000-0005-0000-0000-0000FE1F0000}"/>
    <cellStyle name="Normal 2 78 2 2 2 2 5 2 2 2" xfId="8199" xr:uid="{00000000-0005-0000-0000-0000FF1F0000}"/>
    <cellStyle name="Normal 2 78 2 2 2 2 5 2 3" xfId="8200" xr:uid="{00000000-0005-0000-0000-000000200000}"/>
    <cellStyle name="Normal 2 78 2 2 2 2 5 3" xfId="8201" xr:uid="{00000000-0005-0000-0000-000001200000}"/>
    <cellStyle name="Normal 2 78 2 2 2 2 5 3 2" xfId="8202" xr:uid="{00000000-0005-0000-0000-000002200000}"/>
    <cellStyle name="Normal 2 78 2 2 2 2 5 4" xfId="8203" xr:uid="{00000000-0005-0000-0000-000003200000}"/>
    <cellStyle name="Normal 2 78 2 2 2 2 6" xfId="8204" xr:uid="{00000000-0005-0000-0000-000004200000}"/>
    <cellStyle name="Normal 2 78 2 2 2 2 6 2" xfId="8205" xr:uid="{00000000-0005-0000-0000-000005200000}"/>
    <cellStyle name="Normal 2 78 2 2 2 2 6 2 2" xfId="8206" xr:uid="{00000000-0005-0000-0000-000006200000}"/>
    <cellStyle name="Normal 2 78 2 2 2 2 6 3" xfId="8207" xr:uid="{00000000-0005-0000-0000-000007200000}"/>
    <cellStyle name="Normal 2 78 2 2 2 2 7" xfId="8208" xr:uid="{00000000-0005-0000-0000-000008200000}"/>
    <cellStyle name="Normal 2 78 2 2 2 2 7 2" xfId="8209" xr:uid="{00000000-0005-0000-0000-000009200000}"/>
    <cellStyle name="Normal 2 78 2 2 2 2 8" xfId="8210" xr:uid="{00000000-0005-0000-0000-00000A200000}"/>
    <cellStyle name="Normal 2 78 2 2 2 3" xfId="8211" xr:uid="{00000000-0005-0000-0000-00000B200000}"/>
    <cellStyle name="Normal 2 78 2 2 2 3 2" xfId="8212" xr:uid="{00000000-0005-0000-0000-00000C200000}"/>
    <cellStyle name="Normal 2 78 2 2 2 3 2 2" xfId="8213" xr:uid="{00000000-0005-0000-0000-00000D200000}"/>
    <cellStyle name="Normal 2 78 2 2 2 3 2 2 2" xfId="8214" xr:uid="{00000000-0005-0000-0000-00000E200000}"/>
    <cellStyle name="Normal 2 78 2 2 2 3 2 2 2 2" xfId="8215" xr:uid="{00000000-0005-0000-0000-00000F200000}"/>
    <cellStyle name="Normal 2 78 2 2 2 3 2 2 2 2 2" xfId="8216" xr:uid="{00000000-0005-0000-0000-000010200000}"/>
    <cellStyle name="Normal 2 78 2 2 2 3 2 2 2 2 2 2" xfId="8217" xr:uid="{00000000-0005-0000-0000-000011200000}"/>
    <cellStyle name="Normal 2 78 2 2 2 3 2 2 2 2 3" xfId="8218" xr:uid="{00000000-0005-0000-0000-000012200000}"/>
    <cellStyle name="Normal 2 78 2 2 2 3 2 2 2 3" xfId="8219" xr:uid="{00000000-0005-0000-0000-000013200000}"/>
    <cellStyle name="Normal 2 78 2 2 2 3 2 2 2 3 2" xfId="8220" xr:uid="{00000000-0005-0000-0000-000014200000}"/>
    <cellStyle name="Normal 2 78 2 2 2 3 2 2 2 4" xfId="8221" xr:uid="{00000000-0005-0000-0000-000015200000}"/>
    <cellStyle name="Normal 2 78 2 2 2 3 2 2 3" xfId="8222" xr:uid="{00000000-0005-0000-0000-000016200000}"/>
    <cellStyle name="Normal 2 78 2 2 2 3 2 2 3 2" xfId="8223" xr:uid="{00000000-0005-0000-0000-000017200000}"/>
    <cellStyle name="Normal 2 78 2 2 2 3 2 2 3 2 2" xfId="8224" xr:uid="{00000000-0005-0000-0000-000018200000}"/>
    <cellStyle name="Normal 2 78 2 2 2 3 2 2 3 3" xfId="8225" xr:uid="{00000000-0005-0000-0000-000019200000}"/>
    <cellStyle name="Normal 2 78 2 2 2 3 2 2 4" xfId="8226" xr:uid="{00000000-0005-0000-0000-00001A200000}"/>
    <cellStyle name="Normal 2 78 2 2 2 3 2 2 4 2" xfId="8227" xr:uid="{00000000-0005-0000-0000-00001B200000}"/>
    <cellStyle name="Normal 2 78 2 2 2 3 2 2 5" xfId="8228" xr:uid="{00000000-0005-0000-0000-00001C200000}"/>
    <cellStyle name="Normal 2 78 2 2 2 3 2 3" xfId="8229" xr:uid="{00000000-0005-0000-0000-00001D200000}"/>
    <cellStyle name="Normal 2 78 2 2 2 3 2 3 2" xfId="8230" xr:uid="{00000000-0005-0000-0000-00001E200000}"/>
    <cellStyle name="Normal 2 78 2 2 2 3 2 3 2 2" xfId="8231" xr:uid="{00000000-0005-0000-0000-00001F200000}"/>
    <cellStyle name="Normal 2 78 2 2 2 3 2 3 2 2 2" xfId="8232" xr:uid="{00000000-0005-0000-0000-000020200000}"/>
    <cellStyle name="Normal 2 78 2 2 2 3 2 3 2 3" xfId="8233" xr:uid="{00000000-0005-0000-0000-000021200000}"/>
    <cellStyle name="Normal 2 78 2 2 2 3 2 3 3" xfId="8234" xr:uid="{00000000-0005-0000-0000-000022200000}"/>
    <cellStyle name="Normal 2 78 2 2 2 3 2 3 3 2" xfId="8235" xr:uid="{00000000-0005-0000-0000-000023200000}"/>
    <cellStyle name="Normal 2 78 2 2 2 3 2 3 4" xfId="8236" xr:uid="{00000000-0005-0000-0000-000024200000}"/>
    <cellStyle name="Normal 2 78 2 2 2 3 2 4" xfId="8237" xr:uid="{00000000-0005-0000-0000-000025200000}"/>
    <cellStyle name="Normal 2 78 2 2 2 3 2 4 2" xfId="8238" xr:uid="{00000000-0005-0000-0000-000026200000}"/>
    <cellStyle name="Normal 2 78 2 2 2 3 2 4 2 2" xfId="8239" xr:uid="{00000000-0005-0000-0000-000027200000}"/>
    <cellStyle name="Normal 2 78 2 2 2 3 2 4 3" xfId="8240" xr:uid="{00000000-0005-0000-0000-000028200000}"/>
    <cellStyle name="Normal 2 78 2 2 2 3 2 5" xfId="8241" xr:uid="{00000000-0005-0000-0000-000029200000}"/>
    <cellStyle name="Normal 2 78 2 2 2 3 2 5 2" xfId="8242" xr:uid="{00000000-0005-0000-0000-00002A200000}"/>
    <cellStyle name="Normal 2 78 2 2 2 3 2 6" xfId="8243" xr:uid="{00000000-0005-0000-0000-00002B200000}"/>
    <cellStyle name="Normal 2 78 2 2 2 3 3" xfId="8244" xr:uid="{00000000-0005-0000-0000-00002C200000}"/>
    <cellStyle name="Normal 2 78 2 2 2 3 3 2" xfId="8245" xr:uid="{00000000-0005-0000-0000-00002D200000}"/>
    <cellStyle name="Normal 2 78 2 2 2 3 3 2 2" xfId="8246" xr:uid="{00000000-0005-0000-0000-00002E200000}"/>
    <cellStyle name="Normal 2 78 2 2 2 3 3 2 2 2" xfId="8247" xr:uid="{00000000-0005-0000-0000-00002F200000}"/>
    <cellStyle name="Normal 2 78 2 2 2 3 3 2 2 2 2" xfId="8248" xr:uid="{00000000-0005-0000-0000-000030200000}"/>
    <cellStyle name="Normal 2 78 2 2 2 3 3 2 2 3" xfId="8249" xr:uid="{00000000-0005-0000-0000-000031200000}"/>
    <cellStyle name="Normal 2 78 2 2 2 3 3 2 3" xfId="8250" xr:uid="{00000000-0005-0000-0000-000032200000}"/>
    <cellStyle name="Normal 2 78 2 2 2 3 3 2 3 2" xfId="8251" xr:uid="{00000000-0005-0000-0000-000033200000}"/>
    <cellStyle name="Normal 2 78 2 2 2 3 3 2 4" xfId="8252" xr:uid="{00000000-0005-0000-0000-000034200000}"/>
    <cellStyle name="Normal 2 78 2 2 2 3 3 3" xfId="8253" xr:uid="{00000000-0005-0000-0000-000035200000}"/>
    <cellStyle name="Normal 2 78 2 2 2 3 3 3 2" xfId="8254" xr:uid="{00000000-0005-0000-0000-000036200000}"/>
    <cellStyle name="Normal 2 78 2 2 2 3 3 3 2 2" xfId="8255" xr:uid="{00000000-0005-0000-0000-000037200000}"/>
    <cellStyle name="Normal 2 78 2 2 2 3 3 3 3" xfId="8256" xr:uid="{00000000-0005-0000-0000-000038200000}"/>
    <cellStyle name="Normal 2 78 2 2 2 3 3 4" xfId="8257" xr:uid="{00000000-0005-0000-0000-000039200000}"/>
    <cellStyle name="Normal 2 78 2 2 2 3 3 4 2" xfId="8258" xr:uid="{00000000-0005-0000-0000-00003A200000}"/>
    <cellStyle name="Normal 2 78 2 2 2 3 3 5" xfId="8259" xr:uid="{00000000-0005-0000-0000-00003B200000}"/>
    <cellStyle name="Normal 2 78 2 2 2 3 4" xfId="8260" xr:uid="{00000000-0005-0000-0000-00003C200000}"/>
    <cellStyle name="Normal 2 78 2 2 2 3 4 2" xfId="8261" xr:uid="{00000000-0005-0000-0000-00003D200000}"/>
    <cellStyle name="Normal 2 78 2 2 2 3 4 2 2" xfId="8262" xr:uid="{00000000-0005-0000-0000-00003E200000}"/>
    <cellStyle name="Normal 2 78 2 2 2 3 4 2 2 2" xfId="8263" xr:uid="{00000000-0005-0000-0000-00003F200000}"/>
    <cellStyle name="Normal 2 78 2 2 2 3 4 2 3" xfId="8264" xr:uid="{00000000-0005-0000-0000-000040200000}"/>
    <cellStyle name="Normal 2 78 2 2 2 3 4 3" xfId="8265" xr:uid="{00000000-0005-0000-0000-000041200000}"/>
    <cellStyle name="Normal 2 78 2 2 2 3 4 3 2" xfId="8266" xr:uid="{00000000-0005-0000-0000-000042200000}"/>
    <cellStyle name="Normal 2 78 2 2 2 3 4 4" xfId="8267" xr:uid="{00000000-0005-0000-0000-000043200000}"/>
    <cellStyle name="Normal 2 78 2 2 2 3 5" xfId="8268" xr:uid="{00000000-0005-0000-0000-000044200000}"/>
    <cellStyle name="Normal 2 78 2 2 2 3 5 2" xfId="8269" xr:uid="{00000000-0005-0000-0000-000045200000}"/>
    <cellStyle name="Normal 2 78 2 2 2 3 5 2 2" xfId="8270" xr:uid="{00000000-0005-0000-0000-000046200000}"/>
    <cellStyle name="Normal 2 78 2 2 2 3 5 3" xfId="8271" xr:uid="{00000000-0005-0000-0000-000047200000}"/>
    <cellStyle name="Normal 2 78 2 2 2 3 6" xfId="8272" xr:uid="{00000000-0005-0000-0000-000048200000}"/>
    <cellStyle name="Normal 2 78 2 2 2 3 6 2" xfId="8273" xr:uid="{00000000-0005-0000-0000-000049200000}"/>
    <cellStyle name="Normal 2 78 2 2 2 3 7" xfId="8274" xr:uid="{00000000-0005-0000-0000-00004A200000}"/>
    <cellStyle name="Normal 2 78 2 2 2 4" xfId="8275" xr:uid="{00000000-0005-0000-0000-00004B200000}"/>
    <cellStyle name="Normal 2 78 2 2 2 4 2" xfId="8276" xr:uid="{00000000-0005-0000-0000-00004C200000}"/>
    <cellStyle name="Normal 2 78 2 2 2 4 2 2" xfId="8277" xr:uid="{00000000-0005-0000-0000-00004D200000}"/>
    <cellStyle name="Normal 2 78 2 2 2 4 2 2 2" xfId="8278" xr:uid="{00000000-0005-0000-0000-00004E200000}"/>
    <cellStyle name="Normal 2 78 2 2 2 4 2 2 2 2" xfId="8279" xr:uid="{00000000-0005-0000-0000-00004F200000}"/>
    <cellStyle name="Normal 2 78 2 2 2 4 2 2 2 2 2" xfId="8280" xr:uid="{00000000-0005-0000-0000-000050200000}"/>
    <cellStyle name="Normal 2 78 2 2 2 4 2 2 2 3" xfId="8281" xr:uid="{00000000-0005-0000-0000-000051200000}"/>
    <cellStyle name="Normal 2 78 2 2 2 4 2 2 3" xfId="8282" xr:uid="{00000000-0005-0000-0000-000052200000}"/>
    <cellStyle name="Normal 2 78 2 2 2 4 2 2 3 2" xfId="8283" xr:uid="{00000000-0005-0000-0000-000053200000}"/>
    <cellStyle name="Normal 2 78 2 2 2 4 2 2 4" xfId="8284" xr:uid="{00000000-0005-0000-0000-000054200000}"/>
    <cellStyle name="Normal 2 78 2 2 2 4 2 3" xfId="8285" xr:uid="{00000000-0005-0000-0000-000055200000}"/>
    <cellStyle name="Normal 2 78 2 2 2 4 2 3 2" xfId="8286" xr:uid="{00000000-0005-0000-0000-000056200000}"/>
    <cellStyle name="Normal 2 78 2 2 2 4 2 3 2 2" xfId="8287" xr:uid="{00000000-0005-0000-0000-000057200000}"/>
    <cellStyle name="Normal 2 78 2 2 2 4 2 3 3" xfId="8288" xr:uid="{00000000-0005-0000-0000-000058200000}"/>
    <cellStyle name="Normal 2 78 2 2 2 4 2 4" xfId="8289" xr:uid="{00000000-0005-0000-0000-000059200000}"/>
    <cellStyle name="Normal 2 78 2 2 2 4 2 4 2" xfId="8290" xr:uid="{00000000-0005-0000-0000-00005A200000}"/>
    <cellStyle name="Normal 2 78 2 2 2 4 2 5" xfId="8291" xr:uid="{00000000-0005-0000-0000-00005B200000}"/>
    <cellStyle name="Normal 2 78 2 2 2 4 3" xfId="8292" xr:uid="{00000000-0005-0000-0000-00005C200000}"/>
    <cellStyle name="Normal 2 78 2 2 2 4 3 2" xfId="8293" xr:uid="{00000000-0005-0000-0000-00005D200000}"/>
    <cellStyle name="Normal 2 78 2 2 2 4 3 2 2" xfId="8294" xr:uid="{00000000-0005-0000-0000-00005E200000}"/>
    <cellStyle name="Normal 2 78 2 2 2 4 3 2 2 2" xfId="8295" xr:uid="{00000000-0005-0000-0000-00005F200000}"/>
    <cellStyle name="Normal 2 78 2 2 2 4 3 2 3" xfId="8296" xr:uid="{00000000-0005-0000-0000-000060200000}"/>
    <cellStyle name="Normal 2 78 2 2 2 4 3 3" xfId="8297" xr:uid="{00000000-0005-0000-0000-000061200000}"/>
    <cellStyle name="Normal 2 78 2 2 2 4 3 3 2" xfId="8298" xr:uid="{00000000-0005-0000-0000-000062200000}"/>
    <cellStyle name="Normal 2 78 2 2 2 4 3 4" xfId="8299" xr:uid="{00000000-0005-0000-0000-000063200000}"/>
    <cellStyle name="Normal 2 78 2 2 2 4 4" xfId="8300" xr:uid="{00000000-0005-0000-0000-000064200000}"/>
    <cellStyle name="Normal 2 78 2 2 2 4 4 2" xfId="8301" xr:uid="{00000000-0005-0000-0000-000065200000}"/>
    <cellStyle name="Normal 2 78 2 2 2 4 4 2 2" xfId="8302" xr:uid="{00000000-0005-0000-0000-000066200000}"/>
    <cellStyle name="Normal 2 78 2 2 2 4 4 3" xfId="8303" xr:uid="{00000000-0005-0000-0000-000067200000}"/>
    <cellStyle name="Normal 2 78 2 2 2 4 5" xfId="8304" xr:uid="{00000000-0005-0000-0000-000068200000}"/>
    <cellStyle name="Normal 2 78 2 2 2 4 5 2" xfId="8305" xr:uid="{00000000-0005-0000-0000-000069200000}"/>
    <cellStyle name="Normal 2 78 2 2 2 4 6" xfId="8306" xr:uid="{00000000-0005-0000-0000-00006A200000}"/>
    <cellStyle name="Normal 2 78 2 2 2 5" xfId="8307" xr:uid="{00000000-0005-0000-0000-00006B200000}"/>
    <cellStyle name="Normal 2 78 2 2 2 5 2" xfId="8308" xr:uid="{00000000-0005-0000-0000-00006C200000}"/>
    <cellStyle name="Normal 2 78 2 2 2 5 2 2" xfId="8309" xr:uid="{00000000-0005-0000-0000-00006D200000}"/>
    <cellStyle name="Normal 2 78 2 2 2 5 2 2 2" xfId="8310" xr:uid="{00000000-0005-0000-0000-00006E200000}"/>
    <cellStyle name="Normal 2 78 2 2 2 5 2 2 2 2" xfId="8311" xr:uid="{00000000-0005-0000-0000-00006F200000}"/>
    <cellStyle name="Normal 2 78 2 2 2 5 2 2 3" xfId="8312" xr:uid="{00000000-0005-0000-0000-000070200000}"/>
    <cellStyle name="Normal 2 78 2 2 2 5 2 3" xfId="8313" xr:uid="{00000000-0005-0000-0000-000071200000}"/>
    <cellStyle name="Normal 2 78 2 2 2 5 2 3 2" xfId="8314" xr:uid="{00000000-0005-0000-0000-000072200000}"/>
    <cellStyle name="Normal 2 78 2 2 2 5 2 4" xfId="8315" xr:uid="{00000000-0005-0000-0000-000073200000}"/>
    <cellStyle name="Normal 2 78 2 2 2 5 3" xfId="8316" xr:uid="{00000000-0005-0000-0000-000074200000}"/>
    <cellStyle name="Normal 2 78 2 2 2 5 3 2" xfId="8317" xr:uid="{00000000-0005-0000-0000-000075200000}"/>
    <cellStyle name="Normal 2 78 2 2 2 5 3 2 2" xfId="8318" xr:uid="{00000000-0005-0000-0000-000076200000}"/>
    <cellStyle name="Normal 2 78 2 2 2 5 3 3" xfId="8319" xr:uid="{00000000-0005-0000-0000-000077200000}"/>
    <cellStyle name="Normal 2 78 2 2 2 5 4" xfId="8320" xr:uid="{00000000-0005-0000-0000-000078200000}"/>
    <cellStyle name="Normal 2 78 2 2 2 5 4 2" xfId="8321" xr:uid="{00000000-0005-0000-0000-000079200000}"/>
    <cellStyle name="Normal 2 78 2 2 2 5 5" xfId="8322" xr:uid="{00000000-0005-0000-0000-00007A200000}"/>
    <cellStyle name="Normal 2 78 2 2 2 6" xfId="8323" xr:uid="{00000000-0005-0000-0000-00007B200000}"/>
    <cellStyle name="Normal 2 78 2 2 2 6 2" xfId="8324" xr:uid="{00000000-0005-0000-0000-00007C200000}"/>
    <cellStyle name="Normal 2 78 2 2 2 6 2 2" xfId="8325" xr:uid="{00000000-0005-0000-0000-00007D200000}"/>
    <cellStyle name="Normal 2 78 2 2 2 6 2 2 2" xfId="8326" xr:uid="{00000000-0005-0000-0000-00007E200000}"/>
    <cellStyle name="Normal 2 78 2 2 2 6 2 3" xfId="8327" xr:uid="{00000000-0005-0000-0000-00007F200000}"/>
    <cellStyle name="Normal 2 78 2 2 2 6 3" xfId="8328" xr:uid="{00000000-0005-0000-0000-000080200000}"/>
    <cellStyle name="Normal 2 78 2 2 2 6 3 2" xfId="8329" xr:uid="{00000000-0005-0000-0000-000081200000}"/>
    <cellStyle name="Normal 2 78 2 2 2 6 4" xfId="8330" xr:uid="{00000000-0005-0000-0000-000082200000}"/>
    <cellStyle name="Normal 2 78 2 2 2 7" xfId="8331" xr:uid="{00000000-0005-0000-0000-000083200000}"/>
    <cellStyle name="Normal 2 78 2 2 2 7 2" xfId="8332" xr:uid="{00000000-0005-0000-0000-000084200000}"/>
    <cellStyle name="Normal 2 78 2 2 2 7 2 2" xfId="8333" xr:uid="{00000000-0005-0000-0000-000085200000}"/>
    <cellStyle name="Normal 2 78 2 2 2 7 3" xfId="8334" xr:uid="{00000000-0005-0000-0000-000086200000}"/>
    <cellStyle name="Normal 2 78 2 2 2 8" xfId="8335" xr:uid="{00000000-0005-0000-0000-000087200000}"/>
    <cellStyle name="Normal 2 78 2 2 2 8 2" xfId="8336" xr:uid="{00000000-0005-0000-0000-000088200000}"/>
    <cellStyle name="Normal 2 78 2 2 2 9" xfId="8337" xr:uid="{00000000-0005-0000-0000-000089200000}"/>
    <cellStyle name="Normal 2 78 2 2 3" xfId="8338" xr:uid="{00000000-0005-0000-0000-00008A200000}"/>
    <cellStyle name="Normal 2 78 2 2 3 2" xfId="8339" xr:uid="{00000000-0005-0000-0000-00008B200000}"/>
    <cellStyle name="Normal 2 78 2 2 3 2 2" xfId="8340" xr:uid="{00000000-0005-0000-0000-00008C200000}"/>
    <cellStyle name="Normal 2 78 2 2 3 2 2 2" xfId="8341" xr:uid="{00000000-0005-0000-0000-00008D200000}"/>
    <cellStyle name="Normal 2 78 2 2 3 2 2 2 2" xfId="8342" xr:uid="{00000000-0005-0000-0000-00008E200000}"/>
    <cellStyle name="Normal 2 78 2 2 3 2 2 2 2 2" xfId="8343" xr:uid="{00000000-0005-0000-0000-00008F200000}"/>
    <cellStyle name="Normal 2 78 2 2 3 2 2 2 2 2 2" xfId="8344" xr:uid="{00000000-0005-0000-0000-000090200000}"/>
    <cellStyle name="Normal 2 78 2 2 3 2 2 2 2 2 2 2" xfId="8345" xr:uid="{00000000-0005-0000-0000-000091200000}"/>
    <cellStyle name="Normal 2 78 2 2 3 2 2 2 2 2 3" xfId="8346" xr:uid="{00000000-0005-0000-0000-000092200000}"/>
    <cellStyle name="Normal 2 78 2 2 3 2 2 2 2 3" xfId="8347" xr:uid="{00000000-0005-0000-0000-000093200000}"/>
    <cellStyle name="Normal 2 78 2 2 3 2 2 2 2 3 2" xfId="8348" xr:uid="{00000000-0005-0000-0000-000094200000}"/>
    <cellStyle name="Normal 2 78 2 2 3 2 2 2 2 4" xfId="8349" xr:uid="{00000000-0005-0000-0000-000095200000}"/>
    <cellStyle name="Normal 2 78 2 2 3 2 2 2 3" xfId="8350" xr:uid="{00000000-0005-0000-0000-000096200000}"/>
    <cellStyle name="Normal 2 78 2 2 3 2 2 2 3 2" xfId="8351" xr:uid="{00000000-0005-0000-0000-000097200000}"/>
    <cellStyle name="Normal 2 78 2 2 3 2 2 2 3 2 2" xfId="8352" xr:uid="{00000000-0005-0000-0000-000098200000}"/>
    <cellStyle name="Normal 2 78 2 2 3 2 2 2 3 3" xfId="8353" xr:uid="{00000000-0005-0000-0000-000099200000}"/>
    <cellStyle name="Normal 2 78 2 2 3 2 2 2 4" xfId="8354" xr:uid="{00000000-0005-0000-0000-00009A200000}"/>
    <cellStyle name="Normal 2 78 2 2 3 2 2 2 4 2" xfId="8355" xr:uid="{00000000-0005-0000-0000-00009B200000}"/>
    <cellStyle name="Normal 2 78 2 2 3 2 2 2 5" xfId="8356" xr:uid="{00000000-0005-0000-0000-00009C200000}"/>
    <cellStyle name="Normal 2 78 2 2 3 2 2 3" xfId="8357" xr:uid="{00000000-0005-0000-0000-00009D200000}"/>
    <cellStyle name="Normal 2 78 2 2 3 2 2 3 2" xfId="8358" xr:uid="{00000000-0005-0000-0000-00009E200000}"/>
    <cellStyle name="Normal 2 78 2 2 3 2 2 3 2 2" xfId="8359" xr:uid="{00000000-0005-0000-0000-00009F200000}"/>
    <cellStyle name="Normal 2 78 2 2 3 2 2 3 2 2 2" xfId="8360" xr:uid="{00000000-0005-0000-0000-0000A0200000}"/>
    <cellStyle name="Normal 2 78 2 2 3 2 2 3 2 3" xfId="8361" xr:uid="{00000000-0005-0000-0000-0000A1200000}"/>
    <cellStyle name="Normal 2 78 2 2 3 2 2 3 3" xfId="8362" xr:uid="{00000000-0005-0000-0000-0000A2200000}"/>
    <cellStyle name="Normal 2 78 2 2 3 2 2 3 3 2" xfId="8363" xr:uid="{00000000-0005-0000-0000-0000A3200000}"/>
    <cellStyle name="Normal 2 78 2 2 3 2 2 3 4" xfId="8364" xr:uid="{00000000-0005-0000-0000-0000A4200000}"/>
    <cellStyle name="Normal 2 78 2 2 3 2 2 4" xfId="8365" xr:uid="{00000000-0005-0000-0000-0000A5200000}"/>
    <cellStyle name="Normal 2 78 2 2 3 2 2 4 2" xfId="8366" xr:uid="{00000000-0005-0000-0000-0000A6200000}"/>
    <cellStyle name="Normal 2 78 2 2 3 2 2 4 2 2" xfId="8367" xr:uid="{00000000-0005-0000-0000-0000A7200000}"/>
    <cellStyle name="Normal 2 78 2 2 3 2 2 4 3" xfId="8368" xr:uid="{00000000-0005-0000-0000-0000A8200000}"/>
    <cellStyle name="Normal 2 78 2 2 3 2 2 5" xfId="8369" xr:uid="{00000000-0005-0000-0000-0000A9200000}"/>
    <cellStyle name="Normal 2 78 2 2 3 2 2 5 2" xfId="8370" xr:uid="{00000000-0005-0000-0000-0000AA200000}"/>
    <cellStyle name="Normal 2 78 2 2 3 2 2 6" xfId="8371" xr:uid="{00000000-0005-0000-0000-0000AB200000}"/>
    <cellStyle name="Normal 2 78 2 2 3 2 3" xfId="8372" xr:uid="{00000000-0005-0000-0000-0000AC200000}"/>
    <cellStyle name="Normal 2 78 2 2 3 2 3 2" xfId="8373" xr:uid="{00000000-0005-0000-0000-0000AD200000}"/>
    <cellStyle name="Normal 2 78 2 2 3 2 3 2 2" xfId="8374" xr:uid="{00000000-0005-0000-0000-0000AE200000}"/>
    <cellStyle name="Normal 2 78 2 2 3 2 3 2 2 2" xfId="8375" xr:uid="{00000000-0005-0000-0000-0000AF200000}"/>
    <cellStyle name="Normal 2 78 2 2 3 2 3 2 2 2 2" xfId="8376" xr:uid="{00000000-0005-0000-0000-0000B0200000}"/>
    <cellStyle name="Normal 2 78 2 2 3 2 3 2 2 3" xfId="8377" xr:uid="{00000000-0005-0000-0000-0000B1200000}"/>
    <cellStyle name="Normal 2 78 2 2 3 2 3 2 3" xfId="8378" xr:uid="{00000000-0005-0000-0000-0000B2200000}"/>
    <cellStyle name="Normal 2 78 2 2 3 2 3 2 3 2" xfId="8379" xr:uid="{00000000-0005-0000-0000-0000B3200000}"/>
    <cellStyle name="Normal 2 78 2 2 3 2 3 2 4" xfId="8380" xr:uid="{00000000-0005-0000-0000-0000B4200000}"/>
    <cellStyle name="Normal 2 78 2 2 3 2 3 3" xfId="8381" xr:uid="{00000000-0005-0000-0000-0000B5200000}"/>
    <cellStyle name="Normal 2 78 2 2 3 2 3 3 2" xfId="8382" xr:uid="{00000000-0005-0000-0000-0000B6200000}"/>
    <cellStyle name="Normal 2 78 2 2 3 2 3 3 2 2" xfId="8383" xr:uid="{00000000-0005-0000-0000-0000B7200000}"/>
    <cellStyle name="Normal 2 78 2 2 3 2 3 3 3" xfId="8384" xr:uid="{00000000-0005-0000-0000-0000B8200000}"/>
    <cellStyle name="Normal 2 78 2 2 3 2 3 4" xfId="8385" xr:uid="{00000000-0005-0000-0000-0000B9200000}"/>
    <cellStyle name="Normal 2 78 2 2 3 2 3 4 2" xfId="8386" xr:uid="{00000000-0005-0000-0000-0000BA200000}"/>
    <cellStyle name="Normal 2 78 2 2 3 2 3 5" xfId="8387" xr:uid="{00000000-0005-0000-0000-0000BB200000}"/>
    <cellStyle name="Normal 2 78 2 2 3 2 4" xfId="8388" xr:uid="{00000000-0005-0000-0000-0000BC200000}"/>
    <cellStyle name="Normal 2 78 2 2 3 2 4 2" xfId="8389" xr:uid="{00000000-0005-0000-0000-0000BD200000}"/>
    <cellStyle name="Normal 2 78 2 2 3 2 4 2 2" xfId="8390" xr:uid="{00000000-0005-0000-0000-0000BE200000}"/>
    <cellStyle name="Normal 2 78 2 2 3 2 4 2 2 2" xfId="8391" xr:uid="{00000000-0005-0000-0000-0000BF200000}"/>
    <cellStyle name="Normal 2 78 2 2 3 2 4 2 3" xfId="8392" xr:uid="{00000000-0005-0000-0000-0000C0200000}"/>
    <cellStyle name="Normal 2 78 2 2 3 2 4 3" xfId="8393" xr:uid="{00000000-0005-0000-0000-0000C1200000}"/>
    <cellStyle name="Normal 2 78 2 2 3 2 4 3 2" xfId="8394" xr:uid="{00000000-0005-0000-0000-0000C2200000}"/>
    <cellStyle name="Normal 2 78 2 2 3 2 4 4" xfId="8395" xr:uid="{00000000-0005-0000-0000-0000C3200000}"/>
    <cellStyle name="Normal 2 78 2 2 3 2 5" xfId="8396" xr:uid="{00000000-0005-0000-0000-0000C4200000}"/>
    <cellStyle name="Normal 2 78 2 2 3 2 5 2" xfId="8397" xr:uid="{00000000-0005-0000-0000-0000C5200000}"/>
    <cellStyle name="Normal 2 78 2 2 3 2 5 2 2" xfId="8398" xr:uid="{00000000-0005-0000-0000-0000C6200000}"/>
    <cellStyle name="Normal 2 78 2 2 3 2 5 3" xfId="8399" xr:uid="{00000000-0005-0000-0000-0000C7200000}"/>
    <cellStyle name="Normal 2 78 2 2 3 2 6" xfId="8400" xr:uid="{00000000-0005-0000-0000-0000C8200000}"/>
    <cellStyle name="Normal 2 78 2 2 3 2 6 2" xfId="8401" xr:uid="{00000000-0005-0000-0000-0000C9200000}"/>
    <cellStyle name="Normal 2 78 2 2 3 2 7" xfId="8402" xr:uid="{00000000-0005-0000-0000-0000CA200000}"/>
    <cellStyle name="Normal 2 78 2 2 3 3" xfId="8403" xr:uid="{00000000-0005-0000-0000-0000CB200000}"/>
    <cellStyle name="Normal 2 78 2 2 3 3 2" xfId="8404" xr:uid="{00000000-0005-0000-0000-0000CC200000}"/>
    <cellStyle name="Normal 2 78 2 2 3 3 2 2" xfId="8405" xr:uid="{00000000-0005-0000-0000-0000CD200000}"/>
    <cellStyle name="Normal 2 78 2 2 3 3 2 2 2" xfId="8406" xr:uid="{00000000-0005-0000-0000-0000CE200000}"/>
    <cellStyle name="Normal 2 78 2 2 3 3 2 2 2 2" xfId="8407" xr:uid="{00000000-0005-0000-0000-0000CF200000}"/>
    <cellStyle name="Normal 2 78 2 2 3 3 2 2 2 2 2" xfId="8408" xr:uid="{00000000-0005-0000-0000-0000D0200000}"/>
    <cellStyle name="Normal 2 78 2 2 3 3 2 2 2 3" xfId="8409" xr:uid="{00000000-0005-0000-0000-0000D1200000}"/>
    <cellStyle name="Normal 2 78 2 2 3 3 2 2 3" xfId="8410" xr:uid="{00000000-0005-0000-0000-0000D2200000}"/>
    <cellStyle name="Normal 2 78 2 2 3 3 2 2 3 2" xfId="8411" xr:uid="{00000000-0005-0000-0000-0000D3200000}"/>
    <cellStyle name="Normal 2 78 2 2 3 3 2 2 4" xfId="8412" xr:uid="{00000000-0005-0000-0000-0000D4200000}"/>
    <cellStyle name="Normal 2 78 2 2 3 3 2 3" xfId="8413" xr:uid="{00000000-0005-0000-0000-0000D5200000}"/>
    <cellStyle name="Normal 2 78 2 2 3 3 2 3 2" xfId="8414" xr:uid="{00000000-0005-0000-0000-0000D6200000}"/>
    <cellStyle name="Normal 2 78 2 2 3 3 2 3 2 2" xfId="8415" xr:uid="{00000000-0005-0000-0000-0000D7200000}"/>
    <cellStyle name="Normal 2 78 2 2 3 3 2 3 3" xfId="8416" xr:uid="{00000000-0005-0000-0000-0000D8200000}"/>
    <cellStyle name="Normal 2 78 2 2 3 3 2 4" xfId="8417" xr:uid="{00000000-0005-0000-0000-0000D9200000}"/>
    <cellStyle name="Normal 2 78 2 2 3 3 2 4 2" xfId="8418" xr:uid="{00000000-0005-0000-0000-0000DA200000}"/>
    <cellStyle name="Normal 2 78 2 2 3 3 2 5" xfId="8419" xr:uid="{00000000-0005-0000-0000-0000DB200000}"/>
    <cellStyle name="Normal 2 78 2 2 3 3 3" xfId="8420" xr:uid="{00000000-0005-0000-0000-0000DC200000}"/>
    <cellStyle name="Normal 2 78 2 2 3 3 3 2" xfId="8421" xr:uid="{00000000-0005-0000-0000-0000DD200000}"/>
    <cellStyle name="Normal 2 78 2 2 3 3 3 2 2" xfId="8422" xr:uid="{00000000-0005-0000-0000-0000DE200000}"/>
    <cellStyle name="Normal 2 78 2 2 3 3 3 2 2 2" xfId="8423" xr:uid="{00000000-0005-0000-0000-0000DF200000}"/>
    <cellStyle name="Normal 2 78 2 2 3 3 3 2 3" xfId="8424" xr:uid="{00000000-0005-0000-0000-0000E0200000}"/>
    <cellStyle name="Normal 2 78 2 2 3 3 3 3" xfId="8425" xr:uid="{00000000-0005-0000-0000-0000E1200000}"/>
    <cellStyle name="Normal 2 78 2 2 3 3 3 3 2" xfId="8426" xr:uid="{00000000-0005-0000-0000-0000E2200000}"/>
    <cellStyle name="Normal 2 78 2 2 3 3 3 4" xfId="8427" xr:uid="{00000000-0005-0000-0000-0000E3200000}"/>
    <cellStyle name="Normal 2 78 2 2 3 3 4" xfId="8428" xr:uid="{00000000-0005-0000-0000-0000E4200000}"/>
    <cellStyle name="Normal 2 78 2 2 3 3 4 2" xfId="8429" xr:uid="{00000000-0005-0000-0000-0000E5200000}"/>
    <cellStyle name="Normal 2 78 2 2 3 3 4 2 2" xfId="8430" xr:uid="{00000000-0005-0000-0000-0000E6200000}"/>
    <cellStyle name="Normal 2 78 2 2 3 3 4 3" xfId="8431" xr:uid="{00000000-0005-0000-0000-0000E7200000}"/>
    <cellStyle name="Normal 2 78 2 2 3 3 5" xfId="8432" xr:uid="{00000000-0005-0000-0000-0000E8200000}"/>
    <cellStyle name="Normal 2 78 2 2 3 3 5 2" xfId="8433" xr:uid="{00000000-0005-0000-0000-0000E9200000}"/>
    <cellStyle name="Normal 2 78 2 2 3 3 6" xfId="8434" xr:uid="{00000000-0005-0000-0000-0000EA200000}"/>
    <cellStyle name="Normal 2 78 2 2 3 4" xfId="8435" xr:uid="{00000000-0005-0000-0000-0000EB200000}"/>
    <cellStyle name="Normal 2 78 2 2 3 4 2" xfId="8436" xr:uid="{00000000-0005-0000-0000-0000EC200000}"/>
    <cellStyle name="Normal 2 78 2 2 3 4 2 2" xfId="8437" xr:uid="{00000000-0005-0000-0000-0000ED200000}"/>
    <cellStyle name="Normal 2 78 2 2 3 4 2 2 2" xfId="8438" xr:uid="{00000000-0005-0000-0000-0000EE200000}"/>
    <cellStyle name="Normal 2 78 2 2 3 4 2 2 2 2" xfId="8439" xr:uid="{00000000-0005-0000-0000-0000EF200000}"/>
    <cellStyle name="Normal 2 78 2 2 3 4 2 2 3" xfId="8440" xr:uid="{00000000-0005-0000-0000-0000F0200000}"/>
    <cellStyle name="Normal 2 78 2 2 3 4 2 3" xfId="8441" xr:uid="{00000000-0005-0000-0000-0000F1200000}"/>
    <cellStyle name="Normal 2 78 2 2 3 4 2 3 2" xfId="8442" xr:uid="{00000000-0005-0000-0000-0000F2200000}"/>
    <cellStyle name="Normal 2 78 2 2 3 4 2 4" xfId="8443" xr:uid="{00000000-0005-0000-0000-0000F3200000}"/>
    <cellStyle name="Normal 2 78 2 2 3 4 3" xfId="8444" xr:uid="{00000000-0005-0000-0000-0000F4200000}"/>
    <cellStyle name="Normal 2 78 2 2 3 4 3 2" xfId="8445" xr:uid="{00000000-0005-0000-0000-0000F5200000}"/>
    <cellStyle name="Normal 2 78 2 2 3 4 3 2 2" xfId="8446" xr:uid="{00000000-0005-0000-0000-0000F6200000}"/>
    <cellStyle name="Normal 2 78 2 2 3 4 3 3" xfId="8447" xr:uid="{00000000-0005-0000-0000-0000F7200000}"/>
    <cellStyle name="Normal 2 78 2 2 3 4 4" xfId="8448" xr:uid="{00000000-0005-0000-0000-0000F8200000}"/>
    <cellStyle name="Normal 2 78 2 2 3 4 4 2" xfId="8449" xr:uid="{00000000-0005-0000-0000-0000F9200000}"/>
    <cellStyle name="Normal 2 78 2 2 3 4 5" xfId="8450" xr:uid="{00000000-0005-0000-0000-0000FA200000}"/>
    <cellStyle name="Normal 2 78 2 2 3 5" xfId="8451" xr:uid="{00000000-0005-0000-0000-0000FB200000}"/>
    <cellStyle name="Normal 2 78 2 2 3 5 2" xfId="8452" xr:uid="{00000000-0005-0000-0000-0000FC200000}"/>
    <cellStyle name="Normal 2 78 2 2 3 5 2 2" xfId="8453" xr:uid="{00000000-0005-0000-0000-0000FD200000}"/>
    <cellStyle name="Normal 2 78 2 2 3 5 2 2 2" xfId="8454" xr:uid="{00000000-0005-0000-0000-0000FE200000}"/>
    <cellStyle name="Normal 2 78 2 2 3 5 2 3" xfId="8455" xr:uid="{00000000-0005-0000-0000-0000FF200000}"/>
    <cellStyle name="Normal 2 78 2 2 3 5 3" xfId="8456" xr:uid="{00000000-0005-0000-0000-000000210000}"/>
    <cellStyle name="Normal 2 78 2 2 3 5 3 2" xfId="8457" xr:uid="{00000000-0005-0000-0000-000001210000}"/>
    <cellStyle name="Normal 2 78 2 2 3 5 4" xfId="8458" xr:uid="{00000000-0005-0000-0000-000002210000}"/>
    <cellStyle name="Normal 2 78 2 2 3 6" xfId="8459" xr:uid="{00000000-0005-0000-0000-000003210000}"/>
    <cellStyle name="Normal 2 78 2 2 3 6 2" xfId="8460" xr:uid="{00000000-0005-0000-0000-000004210000}"/>
    <cellStyle name="Normal 2 78 2 2 3 6 2 2" xfId="8461" xr:uid="{00000000-0005-0000-0000-000005210000}"/>
    <cellStyle name="Normal 2 78 2 2 3 6 3" xfId="8462" xr:uid="{00000000-0005-0000-0000-000006210000}"/>
    <cellStyle name="Normal 2 78 2 2 3 7" xfId="8463" xr:uid="{00000000-0005-0000-0000-000007210000}"/>
    <cellStyle name="Normal 2 78 2 2 3 7 2" xfId="8464" xr:uid="{00000000-0005-0000-0000-000008210000}"/>
    <cellStyle name="Normal 2 78 2 2 3 8" xfId="8465" xr:uid="{00000000-0005-0000-0000-000009210000}"/>
    <cellStyle name="Normal 2 78 2 2 4" xfId="8466" xr:uid="{00000000-0005-0000-0000-00000A210000}"/>
    <cellStyle name="Normal 2 78 2 2 4 2" xfId="8467" xr:uid="{00000000-0005-0000-0000-00000B210000}"/>
    <cellStyle name="Normal 2 78 2 2 4 2 2" xfId="8468" xr:uid="{00000000-0005-0000-0000-00000C210000}"/>
    <cellStyle name="Normal 2 78 2 2 4 2 2 2" xfId="8469" xr:uid="{00000000-0005-0000-0000-00000D210000}"/>
    <cellStyle name="Normal 2 78 2 2 4 2 2 2 2" xfId="8470" xr:uid="{00000000-0005-0000-0000-00000E210000}"/>
    <cellStyle name="Normal 2 78 2 2 4 2 2 2 2 2" xfId="8471" xr:uid="{00000000-0005-0000-0000-00000F210000}"/>
    <cellStyle name="Normal 2 78 2 2 4 2 2 2 2 2 2" xfId="8472" xr:uid="{00000000-0005-0000-0000-000010210000}"/>
    <cellStyle name="Normal 2 78 2 2 4 2 2 2 2 3" xfId="8473" xr:uid="{00000000-0005-0000-0000-000011210000}"/>
    <cellStyle name="Normal 2 78 2 2 4 2 2 2 3" xfId="8474" xr:uid="{00000000-0005-0000-0000-000012210000}"/>
    <cellStyle name="Normal 2 78 2 2 4 2 2 2 3 2" xfId="8475" xr:uid="{00000000-0005-0000-0000-000013210000}"/>
    <cellStyle name="Normal 2 78 2 2 4 2 2 2 4" xfId="8476" xr:uid="{00000000-0005-0000-0000-000014210000}"/>
    <cellStyle name="Normal 2 78 2 2 4 2 2 3" xfId="8477" xr:uid="{00000000-0005-0000-0000-000015210000}"/>
    <cellStyle name="Normal 2 78 2 2 4 2 2 3 2" xfId="8478" xr:uid="{00000000-0005-0000-0000-000016210000}"/>
    <cellStyle name="Normal 2 78 2 2 4 2 2 3 2 2" xfId="8479" xr:uid="{00000000-0005-0000-0000-000017210000}"/>
    <cellStyle name="Normal 2 78 2 2 4 2 2 3 3" xfId="8480" xr:uid="{00000000-0005-0000-0000-000018210000}"/>
    <cellStyle name="Normal 2 78 2 2 4 2 2 4" xfId="8481" xr:uid="{00000000-0005-0000-0000-000019210000}"/>
    <cellStyle name="Normal 2 78 2 2 4 2 2 4 2" xfId="8482" xr:uid="{00000000-0005-0000-0000-00001A210000}"/>
    <cellStyle name="Normal 2 78 2 2 4 2 2 5" xfId="8483" xr:uid="{00000000-0005-0000-0000-00001B210000}"/>
    <cellStyle name="Normal 2 78 2 2 4 2 3" xfId="8484" xr:uid="{00000000-0005-0000-0000-00001C210000}"/>
    <cellStyle name="Normal 2 78 2 2 4 2 3 2" xfId="8485" xr:uid="{00000000-0005-0000-0000-00001D210000}"/>
    <cellStyle name="Normal 2 78 2 2 4 2 3 2 2" xfId="8486" xr:uid="{00000000-0005-0000-0000-00001E210000}"/>
    <cellStyle name="Normal 2 78 2 2 4 2 3 2 2 2" xfId="8487" xr:uid="{00000000-0005-0000-0000-00001F210000}"/>
    <cellStyle name="Normal 2 78 2 2 4 2 3 2 3" xfId="8488" xr:uid="{00000000-0005-0000-0000-000020210000}"/>
    <cellStyle name="Normal 2 78 2 2 4 2 3 3" xfId="8489" xr:uid="{00000000-0005-0000-0000-000021210000}"/>
    <cellStyle name="Normal 2 78 2 2 4 2 3 3 2" xfId="8490" xr:uid="{00000000-0005-0000-0000-000022210000}"/>
    <cellStyle name="Normal 2 78 2 2 4 2 3 4" xfId="8491" xr:uid="{00000000-0005-0000-0000-000023210000}"/>
    <cellStyle name="Normal 2 78 2 2 4 2 4" xfId="8492" xr:uid="{00000000-0005-0000-0000-000024210000}"/>
    <cellStyle name="Normal 2 78 2 2 4 2 4 2" xfId="8493" xr:uid="{00000000-0005-0000-0000-000025210000}"/>
    <cellStyle name="Normal 2 78 2 2 4 2 4 2 2" xfId="8494" xr:uid="{00000000-0005-0000-0000-000026210000}"/>
    <cellStyle name="Normal 2 78 2 2 4 2 4 3" xfId="8495" xr:uid="{00000000-0005-0000-0000-000027210000}"/>
    <cellStyle name="Normal 2 78 2 2 4 2 5" xfId="8496" xr:uid="{00000000-0005-0000-0000-000028210000}"/>
    <cellStyle name="Normal 2 78 2 2 4 2 5 2" xfId="8497" xr:uid="{00000000-0005-0000-0000-000029210000}"/>
    <cellStyle name="Normal 2 78 2 2 4 2 6" xfId="8498" xr:uid="{00000000-0005-0000-0000-00002A210000}"/>
    <cellStyle name="Normal 2 78 2 2 4 3" xfId="8499" xr:uid="{00000000-0005-0000-0000-00002B210000}"/>
    <cellStyle name="Normal 2 78 2 2 4 3 2" xfId="8500" xr:uid="{00000000-0005-0000-0000-00002C210000}"/>
    <cellStyle name="Normal 2 78 2 2 4 3 2 2" xfId="8501" xr:uid="{00000000-0005-0000-0000-00002D210000}"/>
    <cellStyle name="Normal 2 78 2 2 4 3 2 2 2" xfId="8502" xr:uid="{00000000-0005-0000-0000-00002E210000}"/>
    <cellStyle name="Normal 2 78 2 2 4 3 2 2 2 2" xfId="8503" xr:uid="{00000000-0005-0000-0000-00002F210000}"/>
    <cellStyle name="Normal 2 78 2 2 4 3 2 2 3" xfId="8504" xr:uid="{00000000-0005-0000-0000-000030210000}"/>
    <cellStyle name="Normal 2 78 2 2 4 3 2 3" xfId="8505" xr:uid="{00000000-0005-0000-0000-000031210000}"/>
    <cellStyle name="Normal 2 78 2 2 4 3 2 3 2" xfId="8506" xr:uid="{00000000-0005-0000-0000-000032210000}"/>
    <cellStyle name="Normal 2 78 2 2 4 3 2 4" xfId="8507" xr:uid="{00000000-0005-0000-0000-000033210000}"/>
    <cellStyle name="Normal 2 78 2 2 4 3 3" xfId="8508" xr:uid="{00000000-0005-0000-0000-000034210000}"/>
    <cellStyle name="Normal 2 78 2 2 4 3 3 2" xfId="8509" xr:uid="{00000000-0005-0000-0000-000035210000}"/>
    <cellStyle name="Normal 2 78 2 2 4 3 3 2 2" xfId="8510" xr:uid="{00000000-0005-0000-0000-000036210000}"/>
    <cellStyle name="Normal 2 78 2 2 4 3 3 3" xfId="8511" xr:uid="{00000000-0005-0000-0000-000037210000}"/>
    <cellStyle name="Normal 2 78 2 2 4 3 4" xfId="8512" xr:uid="{00000000-0005-0000-0000-000038210000}"/>
    <cellStyle name="Normal 2 78 2 2 4 3 4 2" xfId="8513" xr:uid="{00000000-0005-0000-0000-000039210000}"/>
    <cellStyle name="Normal 2 78 2 2 4 3 5" xfId="8514" xr:uid="{00000000-0005-0000-0000-00003A210000}"/>
    <cellStyle name="Normal 2 78 2 2 4 4" xfId="8515" xr:uid="{00000000-0005-0000-0000-00003B210000}"/>
    <cellStyle name="Normal 2 78 2 2 4 4 2" xfId="8516" xr:uid="{00000000-0005-0000-0000-00003C210000}"/>
    <cellStyle name="Normal 2 78 2 2 4 4 2 2" xfId="8517" xr:uid="{00000000-0005-0000-0000-00003D210000}"/>
    <cellStyle name="Normal 2 78 2 2 4 4 2 2 2" xfId="8518" xr:uid="{00000000-0005-0000-0000-00003E210000}"/>
    <cellStyle name="Normal 2 78 2 2 4 4 2 3" xfId="8519" xr:uid="{00000000-0005-0000-0000-00003F210000}"/>
    <cellStyle name="Normal 2 78 2 2 4 4 3" xfId="8520" xr:uid="{00000000-0005-0000-0000-000040210000}"/>
    <cellStyle name="Normal 2 78 2 2 4 4 3 2" xfId="8521" xr:uid="{00000000-0005-0000-0000-000041210000}"/>
    <cellStyle name="Normal 2 78 2 2 4 4 4" xfId="8522" xr:uid="{00000000-0005-0000-0000-000042210000}"/>
    <cellStyle name="Normal 2 78 2 2 4 5" xfId="8523" xr:uid="{00000000-0005-0000-0000-000043210000}"/>
    <cellStyle name="Normal 2 78 2 2 4 5 2" xfId="8524" xr:uid="{00000000-0005-0000-0000-000044210000}"/>
    <cellStyle name="Normal 2 78 2 2 4 5 2 2" xfId="8525" xr:uid="{00000000-0005-0000-0000-000045210000}"/>
    <cellStyle name="Normal 2 78 2 2 4 5 3" xfId="8526" xr:uid="{00000000-0005-0000-0000-000046210000}"/>
    <cellStyle name="Normal 2 78 2 2 4 6" xfId="8527" xr:uid="{00000000-0005-0000-0000-000047210000}"/>
    <cellStyle name="Normal 2 78 2 2 4 6 2" xfId="8528" xr:uid="{00000000-0005-0000-0000-000048210000}"/>
    <cellStyle name="Normal 2 78 2 2 4 7" xfId="8529" xr:uid="{00000000-0005-0000-0000-000049210000}"/>
    <cellStyle name="Normal 2 78 2 2 5" xfId="8530" xr:uid="{00000000-0005-0000-0000-00004A210000}"/>
    <cellStyle name="Normal 2 78 2 2 5 2" xfId="8531" xr:uid="{00000000-0005-0000-0000-00004B210000}"/>
    <cellStyle name="Normal 2 78 2 2 5 2 2" xfId="8532" xr:uid="{00000000-0005-0000-0000-00004C210000}"/>
    <cellStyle name="Normal 2 78 2 2 5 2 2 2" xfId="8533" xr:uid="{00000000-0005-0000-0000-00004D210000}"/>
    <cellStyle name="Normal 2 78 2 2 5 2 2 2 2" xfId="8534" xr:uid="{00000000-0005-0000-0000-00004E210000}"/>
    <cellStyle name="Normal 2 78 2 2 5 2 2 2 2 2" xfId="8535" xr:uid="{00000000-0005-0000-0000-00004F210000}"/>
    <cellStyle name="Normal 2 78 2 2 5 2 2 2 3" xfId="8536" xr:uid="{00000000-0005-0000-0000-000050210000}"/>
    <cellStyle name="Normal 2 78 2 2 5 2 2 3" xfId="8537" xr:uid="{00000000-0005-0000-0000-000051210000}"/>
    <cellStyle name="Normal 2 78 2 2 5 2 2 3 2" xfId="8538" xr:uid="{00000000-0005-0000-0000-000052210000}"/>
    <cellStyle name="Normal 2 78 2 2 5 2 2 4" xfId="8539" xr:uid="{00000000-0005-0000-0000-000053210000}"/>
    <cellStyle name="Normal 2 78 2 2 5 2 3" xfId="8540" xr:uid="{00000000-0005-0000-0000-000054210000}"/>
    <cellStyle name="Normal 2 78 2 2 5 2 3 2" xfId="8541" xr:uid="{00000000-0005-0000-0000-000055210000}"/>
    <cellStyle name="Normal 2 78 2 2 5 2 3 2 2" xfId="8542" xr:uid="{00000000-0005-0000-0000-000056210000}"/>
    <cellStyle name="Normal 2 78 2 2 5 2 3 3" xfId="8543" xr:uid="{00000000-0005-0000-0000-000057210000}"/>
    <cellStyle name="Normal 2 78 2 2 5 2 4" xfId="8544" xr:uid="{00000000-0005-0000-0000-000058210000}"/>
    <cellStyle name="Normal 2 78 2 2 5 2 4 2" xfId="8545" xr:uid="{00000000-0005-0000-0000-000059210000}"/>
    <cellStyle name="Normal 2 78 2 2 5 2 5" xfId="8546" xr:uid="{00000000-0005-0000-0000-00005A210000}"/>
    <cellStyle name="Normal 2 78 2 2 5 3" xfId="8547" xr:uid="{00000000-0005-0000-0000-00005B210000}"/>
    <cellStyle name="Normal 2 78 2 2 5 3 2" xfId="8548" xr:uid="{00000000-0005-0000-0000-00005C210000}"/>
    <cellStyle name="Normal 2 78 2 2 5 3 2 2" xfId="8549" xr:uid="{00000000-0005-0000-0000-00005D210000}"/>
    <cellStyle name="Normal 2 78 2 2 5 3 2 2 2" xfId="8550" xr:uid="{00000000-0005-0000-0000-00005E210000}"/>
    <cellStyle name="Normal 2 78 2 2 5 3 2 3" xfId="8551" xr:uid="{00000000-0005-0000-0000-00005F210000}"/>
    <cellStyle name="Normal 2 78 2 2 5 3 3" xfId="8552" xr:uid="{00000000-0005-0000-0000-000060210000}"/>
    <cellStyle name="Normal 2 78 2 2 5 3 3 2" xfId="8553" xr:uid="{00000000-0005-0000-0000-000061210000}"/>
    <cellStyle name="Normal 2 78 2 2 5 3 4" xfId="8554" xr:uid="{00000000-0005-0000-0000-000062210000}"/>
    <cellStyle name="Normal 2 78 2 2 5 4" xfId="8555" xr:uid="{00000000-0005-0000-0000-000063210000}"/>
    <cellStyle name="Normal 2 78 2 2 5 4 2" xfId="8556" xr:uid="{00000000-0005-0000-0000-000064210000}"/>
    <cellStyle name="Normal 2 78 2 2 5 4 2 2" xfId="8557" xr:uid="{00000000-0005-0000-0000-000065210000}"/>
    <cellStyle name="Normal 2 78 2 2 5 4 3" xfId="8558" xr:uid="{00000000-0005-0000-0000-000066210000}"/>
    <cellStyle name="Normal 2 78 2 2 5 5" xfId="8559" xr:uid="{00000000-0005-0000-0000-000067210000}"/>
    <cellStyle name="Normal 2 78 2 2 5 5 2" xfId="8560" xr:uid="{00000000-0005-0000-0000-000068210000}"/>
    <cellStyle name="Normal 2 78 2 2 5 6" xfId="8561" xr:uid="{00000000-0005-0000-0000-000069210000}"/>
    <cellStyle name="Normal 2 78 2 2 6" xfId="8562" xr:uid="{00000000-0005-0000-0000-00006A210000}"/>
    <cellStyle name="Normal 2 78 2 2 6 2" xfId="8563" xr:uid="{00000000-0005-0000-0000-00006B210000}"/>
    <cellStyle name="Normal 2 78 2 2 6 2 2" xfId="8564" xr:uid="{00000000-0005-0000-0000-00006C210000}"/>
    <cellStyle name="Normal 2 78 2 2 6 2 2 2" xfId="8565" xr:uid="{00000000-0005-0000-0000-00006D210000}"/>
    <cellStyle name="Normal 2 78 2 2 6 2 2 2 2" xfId="8566" xr:uid="{00000000-0005-0000-0000-00006E210000}"/>
    <cellStyle name="Normal 2 78 2 2 6 2 2 3" xfId="8567" xr:uid="{00000000-0005-0000-0000-00006F210000}"/>
    <cellStyle name="Normal 2 78 2 2 6 2 3" xfId="8568" xr:uid="{00000000-0005-0000-0000-000070210000}"/>
    <cellStyle name="Normal 2 78 2 2 6 2 3 2" xfId="8569" xr:uid="{00000000-0005-0000-0000-000071210000}"/>
    <cellStyle name="Normal 2 78 2 2 6 2 4" xfId="8570" xr:uid="{00000000-0005-0000-0000-000072210000}"/>
    <cellStyle name="Normal 2 78 2 2 6 3" xfId="8571" xr:uid="{00000000-0005-0000-0000-000073210000}"/>
    <cellStyle name="Normal 2 78 2 2 6 3 2" xfId="8572" xr:uid="{00000000-0005-0000-0000-000074210000}"/>
    <cellStyle name="Normal 2 78 2 2 6 3 2 2" xfId="8573" xr:uid="{00000000-0005-0000-0000-000075210000}"/>
    <cellStyle name="Normal 2 78 2 2 6 3 3" xfId="8574" xr:uid="{00000000-0005-0000-0000-000076210000}"/>
    <cellStyle name="Normal 2 78 2 2 6 4" xfId="8575" xr:uid="{00000000-0005-0000-0000-000077210000}"/>
    <cellStyle name="Normal 2 78 2 2 6 4 2" xfId="8576" xr:uid="{00000000-0005-0000-0000-000078210000}"/>
    <cellStyle name="Normal 2 78 2 2 6 5" xfId="8577" xr:uid="{00000000-0005-0000-0000-000079210000}"/>
    <cellStyle name="Normal 2 78 2 2 7" xfId="8578" xr:uid="{00000000-0005-0000-0000-00007A210000}"/>
    <cellStyle name="Normal 2 78 2 2 7 2" xfId="8579" xr:uid="{00000000-0005-0000-0000-00007B210000}"/>
    <cellStyle name="Normal 2 78 2 2 7 2 2" xfId="8580" xr:uid="{00000000-0005-0000-0000-00007C210000}"/>
    <cellStyle name="Normal 2 78 2 2 7 2 2 2" xfId="8581" xr:uid="{00000000-0005-0000-0000-00007D210000}"/>
    <cellStyle name="Normal 2 78 2 2 7 2 3" xfId="8582" xr:uid="{00000000-0005-0000-0000-00007E210000}"/>
    <cellStyle name="Normal 2 78 2 2 7 3" xfId="8583" xr:uid="{00000000-0005-0000-0000-00007F210000}"/>
    <cellStyle name="Normal 2 78 2 2 7 3 2" xfId="8584" xr:uid="{00000000-0005-0000-0000-000080210000}"/>
    <cellStyle name="Normal 2 78 2 2 7 4" xfId="8585" xr:uid="{00000000-0005-0000-0000-000081210000}"/>
    <cellStyle name="Normal 2 78 2 2 8" xfId="8586" xr:uid="{00000000-0005-0000-0000-000082210000}"/>
    <cellStyle name="Normal 2 78 2 2 8 2" xfId="8587" xr:uid="{00000000-0005-0000-0000-000083210000}"/>
    <cellStyle name="Normal 2 78 2 2 8 2 2" xfId="8588" xr:uid="{00000000-0005-0000-0000-000084210000}"/>
    <cellStyle name="Normal 2 78 2 2 8 3" xfId="8589" xr:uid="{00000000-0005-0000-0000-000085210000}"/>
    <cellStyle name="Normal 2 78 2 2 9" xfId="8590" xr:uid="{00000000-0005-0000-0000-000086210000}"/>
    <cellStyle name="Normal 2 78 2 2 9 2" xfId="8591" xr:uid="{00000000-0005-0000-0000-000087210000}"/>
    <cellStyle name="Normal 2 78 2 3" xfId="8592" xr:uid="{00000000-0005-0000-0000-000088210000}"/>
    <cellStyle name="Normal 2 78 2 3 2" xfId="8593" xr:uid="{00000000-0005-0000-0000-000089210000}"/>
    <cellStyle name="Normal 2 78 2 3 2 2" xfId="8594" xr:uid="{00000000-0005-0000-0000-00008A210000}"/>
    <cellStyle name="Normal 2 78 2 3 2 2 2" xfId="8595" xr:uid="{00000000-0005-0000-0000-00008B210000}"/>
    <cellStyle name="Normal 2 78 2 3 2 2 2 2" xfId="8596" xr:uid="{00000000-0005-0000-0000-00008C210000}"/>
    <cellStyle name="Normal 2 78 2 3 2 2 2 2 2" xfId="8597" xr:uid="{00000000-0005-0000-0000-00008D210000}"/>
    <cellStyle name="Normal 2 78 2 3 2 2 2 2 2 2" xfId="8598" xr:uid="{00000000-0005-0000-0000-00008E210000}"/>
    <cellStyle name="Normal 2 78 2 3 2 2 2 2 2 2 2" xfId="8599" xr:uid="{00000000-0005-0000-0000-00008F210000}"/>
    <cellStyle name="Normal 2 78 2 3 2 2 2 2 2 2 2 2" xfId="8600" xr:uid="{00000000-0005-0000-0000-000090210000}"/>
    <cellStyle name="Normal 2 78 2 3 2 2 2 2 2 2 3" xfId="8601" xr:uid="{00000000-0005-0000-0000-000091210000}"/>
    <cellStyle name="Normal 2 78 2 3 2 2 2 2 2 3" xfId="8602" xr:uid="{00000000-0005-0000-0000-000092210000}"/>
    <cellStyle name="Normal 2 78 2 3 2 2 2 2 2 3 2" xfId="8603" xr:uid="{00000000-0005-0000-0000-000093210000}"/>
    <cellStyle name="Normal 2 78 2 3 2 2 2 2 2 4" xfId="8604" xr:uid="{00000000-0005-0000-0000-000094210000}"/>
    <cellStyle name="Normal 2 78 2 3 2 2 2 2 3" xfId="8605" xr:uid="{00000000-0005-0000-0000-000095210000}"/>
    <cellStyle name="Normal 2 78 2 3 2 2 2 2 3 2" xfId="8606" xr:uid="{00000000-0005-0000-0000-000096210000}"/>
    <cellStyle name="Normal 2 78 2 3 2 2 2 2 3 2 2" xfId="8607" xr:uid="{00000000-0005-0000-0000-000097210000}"/>
    <cellStyle name="Normal 2 78 2 3 2 2 2 2 3 3" xfId="8608" xr:uid="{00000000-0005-0000-0000-000098210000}"/>
    <cellStyle name="Normal 2 78 2 3 2 2 2 2 4" xfId="8609" xr:uid="{00000000-0005-0000-0000-000099210000}"/>
    <cellStyle name="Normal 2 78 2 3 2 2 2 2 4 2" xfId="8610" xr:uid="{00000000-0005-0000-0000-00009A210000}"/>
    <cellStyle name="Normal 2 78 2 3 2 2 2 2 5" xfId="8611" xr:uid="{00000000-0005-0000-0000-00009B210000}"/>
    <cellStyle name="Normal 2 78 2 3 2 2 2 3" xfId="8612" xr:uid="{00000000-0005-0000-0000-00009C210000}"/>
    <cellStyle name="Normal 2 78 2 3 2 2 2 3 2" xfId="8613" xr:uid="{00000000-0005-0000-0000-00009D210000}"/>
    <cellStyle name="Normal 2 78 2 3 2 2 2 3 2 2" xfId="8614" xr:uid="{00000000-0005-0000-0000-00009E210000}"/>
    <cellStyle name="Normal 2 78 2 3 2 2 2 3 2 2 2" xfId="8615" xr:uid="{00000000-0005-0000-0000-00009F210000}"/>
    <cellStyle name="Normal 2 78 2 3 2 2 2 3 2 3" xfId="8616" xr:uid="{00000000-0005-0000-0000-0000A0210000}"/>
    <cellStyle name="Normal 2 78 2 3 2 2 2 3 3" xfId="8617" xr:uid="{00000000-0005-0000-0000-0000A1210000}"/>
    <cellStyle name="Normal 2 78 2 3 2 2 2 3 3 2" xfId="8618" xr:uid="{00000000-0005-0000-0000-0000A2210000}"/>
    <cellStyle name="Normal 2 78 2 3 2 2 2 3 4" xfId="8619" xr:uid="{00000000-0005-0000-0000-0000A3210000}"/>
    <cellStyle name="Normal 2 78 2 3 2 2 2 4" xfId="8620" xr:uid="{00000000-0005-0000-0000-0000A4210000}"/>
    <cellStyle name="Normal 2 78 2 3 2 2 2 4 2" xfId="8621" xr:uid="{00000000-0005-0000-0000-0000A5210000}"/>
    <cellStyle name="Normal 2 78 2 3 2 2 2 4 2 2" xfId="8622" xr:uid="{00000000-0005-0000-0000-0000A6210000}"/>
    <cellStyle name="Normal 2 78 2 3 2 2 2 4 3" xfId="8623" xr:uid="{00000000-0005-0000-0000-0000A7210000}"/>
    <cellStyle name="Normal 2 78 2 3 2 2 2 5" xfId="8624" xr:uid="{00000000-0005-0000-0000-0000A8210000}"/>
    <cellStyle name="Normal 2 78 2 3 2 2 2 5 2" xfId="8625" xr:uid="{00000000-0005-0000-0000-0000A9210000}"/>
    <cellStyle name="Normal 2 78 2 3 2 2 2 6" xfId="8626" xr:uid="{00000000-0005-0000-0000-0000AA210000}"/>
    <cellStyle name="Normal 2 78 2 3 2 2 3" xfId="8627" xr:uid="{00000000-0005-0000-0000-0000AB210000}"/>
    <cellStyle name="Normal 2 78 2 3 2 2 3 2" xfId="8628" xr:uid="{00000000-0005-0000-0000-0000AC210000}"/>
    <cellStyle name="Normal 2 78 2 3 2 2 3 2 2" xfId="8629" xr:uid="{00000000-0005-0000-0000-0000AD210000}"/>
    <cellStyle name="Normal 2 78 2 3 2 2 3 2 2 2" xfId="8630" xr:uid="{00000000-0005-0000-0000-0000AE210000}"/>
    <cellStyle name="Normal 2 78 2 3 2 2 3 2 2 2 2" xfId="8631" xr:uid="{00000000-0005-0000-0000-0000AF210000}"/>
    <cellStyle name="Normal 2 78 2 3 2 2 3 2 2 3" xfId="8632" xr:uid="{00000000-0005-0000-0000-0000B0210000}"/>
    <cellStyle name="Normal 2 78 2 3 2 2 3 2 3" xfId="8633" xr:uid="{00000000-0005-0000-0000-0000B1210000}"/>
    <cellStyle name="Normal 2 78 2 3 2 2 3 2 3 2" xfId="8634" xr:uid="{00000000-0005-0000-0000-0000B2210000}"/>
    <cellStyle name="Normal 2 78 2 3 2 2 3 2 4" xfId="8635" xr:uid="{00000000-0005-0000-0000-0000B3210000}"/>
    <cellStyle name="Normal 2 78 2 3 2 2 3 3" xfId="8636" xr:uid="{00000000-0005-0000-0000-0000B4210000}"/>
    <cellStyle name="Normal 2 78 2 3 2 2 3 3 2" xfId="8637" xr:uid="{00000000-0005-0000-0000-0000B5210000}"/>
    <cellStyle name="Normal 2 78 2 3 2 2 3 3 2 2" xfId="8638" xr:uid="{00000000-0005-0000-0000-0000B6210000}"/>
    <cellStyle name="Normal 2 78 2 3 2 2 3 3 3" xfId="8639" xr:uid="{00000000-0005-0000-0000-0000B7210000}"/>
    <cellStyle name="Normal 2 78 2 3 2 2 3 4" xfId="8640" xr:uid="{00000000-0005-0000-0000-0000B8210000}"/>
    <cellStyle name="Normal 2 78 2 3 2 2 3 4 2" xfId="8641" xr:uid="{00000000-0005-0000-0000-0000B9210000}"/>
    <cellStyle name="Normal 2 78 2 3 2 2 3 5" xfId="8642" xr:uid="{00000000-0005-0000-0000-0000BA210000}"/>
    <cellStyle name="Normal 2 78 2 3 2 2 4" xfId="8643" xr:uid="{00000000-0005-0000-0000-0000BB210000}"/>
    <cellStyle name="Normal 2 78 2 3 2 2 4 2" xfId="8644" xr:uid="{00000000-0005-0000-0000-0000BC210000}"/>
    <cellStyle name="Normal 2 78 2 3 2 2 4 2 2" xfId="8645" xr:uid="{00000000-0005-0000-0000-0000BD210000}"/>
    <cellStyle name="Normal 2 78 2 3 2 2 4 2 2 2" xfId="8646" xr:uid="{00000000-0005-0000-0000-0000BE210000}"/>
    <cellStyle name="Normal 2 78 2 3 2 2 4 2 3" xfId="8647" xr:uid="{00000000-0005-0000-0000-0000BF210000}"/>
    <cellStyle name="Normal 2 78 2 3 2 2 4 3" xfId="8648" xr:uid="{00000000-0005-0000-0000-0000C0210000}"/>
    <cellStyle name="Normal 2 78 2 3 2 2 4 3 2" xfId="8649" xr:uid="{00000000-0005-0000-0000-0000C1210000}"/>
    <cellStyle name="Normal 2 78 2 3 2 2 4 4" xfId="8650" xr:uid="{00000000-0005-0000-0000-0000C2210000}"/>
    <cellStyle name="Normal 2 78 2 3 2 2 5" xfId="8651" xr:uid="{00000000-0005-0000-0000-0000C3210000}"/>
    <cellStyle name="Normal 2 78 2 3 2 2 5 2" xfId="8652" xr:uid="{00000000-0005-0000-0000-0000C4210000}"/>
    <cellStyle name="Normal 2 78 2 3 2 2 5 2 2" xfId="8653" xr:uid="{00000000-0005-0000-0000-0000C5210000}"/>
    <cellStyle name="Normal 2 78 2 3 2 2 5 3" xfId="8654" xr:uid="{00000000-0005-0000-0000-0000C6210000}"/>
    <cellStyle name="Normal 2 78 2 3 2 2 6" xfId="8655" xr:uid="{00000000-0005-0000-0000-0000C7210000}"/>
    <cellStyle name="Normal 2 78 2 3 2 2 6 2" xfId="8656" xr:uid="{00000000-0005-0000-0000-0000C8210000}"/>
    <cellStyle name="Normal 2 78 2 3 2 2 7" xfId="8657" xr:uid="{00000000-0005-0000-0000-0000C9210000}"/>
    <cellStyle name="Normal 2 78 2 3 2 3" xfId="8658" xr:uid="{00000000-0005-0000-0000-0000CA210000}"/>
    <cellStyle name="Normal 2 78 2 3 2 3 2" xfId="8659" xr:uid="{00000000-0005-0000-0000-0000CB210000}"/>
    <cellStyle name="Normal 2 78 2 3 2 3 2 2" xfId="8660" xr:uid="{00000000-0005-0000-0000-0000CC210000}"/>
    <cellStyle name="Normal 2 78 2 3 2 3 2 2 2" xfId="8661" xr:uid="{00000000-0005-0000-0000-0000CD210000}"/>
    <cellStyle name="Normal 2 78 2 3 2 3 2 2 2 2" xfId="8662" xr:uid="{00000000-0005-0000-0000-0000CE210000}"/>
    <cellStyle name="Normal 2 78 2 3 2 3 2 2 2 2 2" xfId="8663" xr:uid="{00000000-0005-0000-0000-0000CF210000}"/>
    <cellStyle name="Normal 2 78 2 3 2 3 2 2 2 3" xfId="8664" xr:uid="{00000000-0005-0000-0000-0000D0210000}"/>
    <cellStyle name="Normal 2 78 2 3 2 3 2 2 3" xfId="8665" xr:uid="{00000000-0005-0000-0000-0000D1210000}"/>
    <cellStyle name="Normal 2 78 2 3 2 3 2 2 3 2" xfId="8666" xr:uid="{00000000-0005-0000-0000-0000D2210000}"/>
    <cellStyle name="Normal 2 78 2 3 2 3 2 2 4" xfId="8667" xr:uid="{00000000-0005-0000-0000-0000D3210000}"/>
    <cellStyle name="Normal 2 78 2 3 2 3 2 3" xfId="8668" xr:uid="{00000000-0005-0000-0000-0000D4210000}"/>
    <cellStyle name="Normal 2 78 2 3 2 3 2 3 2" xfId="8669" xr:uid="{00000000-0005-0000-0000-0000D5210000}"/>
    <cellStyle name="Normal 2 78 2 3 2 3 2 3 2 2" xfId="8670" xr:uid="{00000000-0005-0000-0000-0000D6210000}"/>
    <cellStyle name="Normal 2 78 2 3 2 3 2 3 3" xfId="8671" xr:uid="{00000000-0005-0000-0000-0000D7210000}"/>
    <cellStyle name="Normal 2 78 2 3 2 3 2 4" xfId="8672" xr:uid="{00000000-0005-0000-0000-0000D8210000}"/>
    <cellStyle name="Normal 2 78 2 3 2 3 2 4 2" xfId="8673" xr:uid="{00000000-0005-0000-0000-0000D9210000}"/>
    <cellStyle name="Normal 2 78 2 3 2 3 2 5" xfId="8674" xr:uid="{00000000-0005-0000-0000-0000DA210000}"/>
    <cellStyle name="Normal 2 78 2 3 2 3 3" xfId="8675" xr:uid="{00000000-0005-0000-0000-0000DB210000}"/>
    <cellStyle name="Normal 2 78 2 3 2 3 3 2" xfId="8676" xr:uid="{00000000-0005-0000-0000-0000DC210000}"/>
    <cellStyle name="Normal 2 78 2 3 2 3 3 2 2" xfId="8677" xr:uid="{00000000-0005-0000-0000-0000DD210000}"/>
    <cellStyle name="Normal 2 78 2 3 2 3 3 2 2 2" xfId="8678" xr:uid="{00000000-0005-0000-0000-0000DE210000}"/>
    <cellStyle name="Normal 2 78 2 3 2 3 3 2 3" xfId="8679" xr:uid="{00000000-0005-0000-0000-0000DF210000}"/>
    <cellStyle name="Normal 2 78 2 3 2 3 3 3" xfId="8680" xr:uid="{00000000-0005-0000-0000-0000E0210000}"/>
    <cellStyle name="Normal 2 78 2 3 2 3 3 3 2" xfId="8681" xr:uid="{00000000-0005-0000-0000-0000E1210000}"/>
    <cellStyle name="Normal 2 78 2 3 2 3 3 4" xfId="8682" xr:uid="{00000000-0005-0000-0000-0000E2210000}"/>
    <cellStyle name="Normal 2 78 2 3 2 3 4" xfId="8683" xr:uid="{00000000-0005-0000-0000-0000E3210000}"/>
    <cellStyle name="Normal 2 78 2 3 2 3 4 2" xfId="8684" xr:uid="{00000000-0005-0000-0000-0000E4210000}"/>
    <cellStyle name="Normal 2 78 2 3 2 3 4 2 2" xfId="8685" xr:uid="{00000000-0005-0000-0000-0000E5210000}"/>
    <cellStyle name="Normal 2 78 2 3 2 3 4 3" xfId="8686" xr:uid="{00000000-0005-0000-0000-0000E6210000}"/>
    <cellStyle name="Normal 2 78 2 3 2 3 5" xfId="8687" xr:uid="{00000000-0005-0000-0000-0000E7210000}"/>
    <cellStyle name="Normal 2 78 2 3 2 3 5 2" xfId="8688" xr:uid="{00000000-0005-0000-0000-0000E8210000}"/>
    <cellStyle name="Normal 2 78 2 3 2 3 6" xfId="8689" xr:uid="{00000000-0005-0000-0000-0000E9210000}"/>
    <cellStyle name="Normal 2 78 2 3 2 4" xfId="8690" xr:uid="{00000000-0005-0000-0000-0000EA210000}"/>
    <cellStyle name="Normal 2 78 2 3 2 4 2" xfId="8691" xr:uid="{00000000-0005-0000-0000-0000EB210000}"/>
    <cellStyle name="Normal 2 78 2 3 2 4 2 2" xfId="8692" xr:uid="{00000000-0005-0000-0000-0000EC210000}"/>
    <cellStyle name="Normal 2 78 2 3 2 4 2 2 2" xfId="8693" xr:uid="{00000000-0005-0000-0000-0000ED210000}"/>
    <cellStyle name="Normal 2 78 2 3 2 4 2 2 2 2" xfId="8694" xr:uid="{00000000-0005-0000-0000-0000EE210000}"/>
    <cellStyle name="Normal 2 78 2 3 2 4 2 2 3" xfId="8695" xr:uid="{00000000-0005-0000-0000-0000EF210000}"/>
    <cellStyle name="Normal 2 78 2 3 2 4 2 3" xfId="8696" xr:uid="{00000000-0005-0000-0000-0000F0210000}"/>
    <cellStyle name="Normal 2 78 2 3 2 4 2 3 2" xfId="8697" xr:uid="{00000000-0005-0000-0000-0000F1210000}"/>
    <cellStyle name="Normal 2 78 2 3 2 4 2 4" xfId="8698" xr:uid="{00000000-0005-0000-0000-0000F2210000}"/>
    <cellStyle name="Normal 2 78 2 3 2 4 3" xfId="8699" xr:uid="{00000000-0005-0000-0000-0000F3210000}"/>
    <cellStyle name="Normal 2 78 2 3 2 4 3 2" xfId="8700" xr:uid="{00000000-0005-0000-0000-0000F4210000}"/>
    <cellStyle name="Normal 2 78 2 3 2 4 3 2 2" xfId="8701" xr:uid="{00000000-0005-0000-0000-0000F5210000}"/>
    <cellStyle name="Normal 2 78 2 3 2 4 3 3" xfId="8702" xr:uid="{00000000-0005-0000-0000-0000F6210000}"/>
    <cellStyle name="Normal 2 78 2 3 2 4 4" xfId="8703" xr:uid="{00000000-0005-0000-0000-0000F7210000}"/>
    <cellStyle name="Normal 2 78 2 3 2 4 4 2" xfId="8704" xr:uid="{00000000-0005-0000-0000-0000F8210000}"/>
    <cellStyle name="Normal 2 78 2 3 2 4 5" xfId="8705" xr:uid="{00000000-0005-0000-0000-0000F9210000}"/>
    <cellStyle name="Normal 2 78 2 3 2 5" xfId="8706" xr:uid="{00000000-0005-0000-0000-0000FA210000}"/>
    <cellStyle name="Normal 2 78 2 3 2 5 2" xfId="8707" xr:uid="{00000000-0005-0000-0000-0000FB210000}"/>
    <cellStyle name="Normal 2 78 2 3 2 5 2 2" xfId="8708" xr:uid="{00000000-0005-0000-0000-0000FC210000}"/>
    <cellStyle name="Normal 2 78 2 3 2 5 2 2 2" xfId="8709" xr:uid="{00000000-0005-0000-0000-0000FD210000}"/>
    <cellStyle name="Normal 2 78 2 3 2 5 2 3" xfId="8710" xr:uid="{00000000-0005-0000-0000-0000FE210000}"/>
    <cellStyle name="Normal 2 78 2 3 2 5 3" xfId="8711" xr:uid="{00000000-0005-0000-0000-0000FF210000}"/>
    <cellStyle name="Normal 2 78 2 3 2 5 3 2" xfId="8712" xr:uid="{00000000-0005-0000-0000-000000220000}"/>
    <cellStyle name="Normal 2 78 2 3 2 5 4" xfId="8713" xr:uid="{00000000-0005-0000-0000-000001220000}"/>
    <cellStyle name="Normal 2 78 2 3 2 6" xfId="8714" xr:uid="{00000000-0005-0000-0000-000002220000}"/>
    <cellStyle name="Normal 2 78 2 3 2 6 2" xfId="8715" xr:uid="{00000000-0005-0000-0000-000003220000}"/>
    <cellStyle name="Normal 2 78 2 3 2 6 2 2" xfId="8716" xr:uid="{00000000-0005-0000-0000-000004220000}"/>
    <cellStyle name="Normal 2 78 2 3 2 6 3" xfId="8717" xr:uid="{00000000-0005-0000-0000-000005220000}"/>
    <cellStyle name="Normal 2 78 2 3 2 7" xfId="8718" xr:uid="{00000000-0005-0000-0000-000006220000}"/>
    <cellStyle name="Normal 2 78 2 3 2 7 2" xfId="8719" xr:uid="{00000000-0005-0000-0000-000007220000}"/>
    <cellStyle name="Normal 2 78 2 3 2 8" xfId="8720" xr:uid="{00000000-0005-0000-0000-000008220000}"/>
    <cellStyle name="Normal 2 78 2 3 3" xfId="8721" xr:uid="{00000000-0005-0000-0000-000009220000}"/>
    <cellStyle name="Normal 2 78 2 3 3 2" xfId="8722" xr:uid="{00000000-0005-0000-0000-00000A220000}"/>
    <cellStyle name="Normal 2 78 2 3 3 2 2" xfId="8723" xr:uid="{00000000-0005-0000-0000-00000B220000}"/>
    <cellStyle name="Normal 2 78 2 3 3 2 2 2" xfId="8724" xr:uid="{00000000-0005-0000-0000-00000C220000}"/>
    <cellStyle name="Normal 2 78 2 3 3 2 2 2 2" xfId="8725" xr:uid="{00000000-0005-0000-0000-00000D220000}"/>
    <cellStyle name="Normal 2 78 2 3 3 2 2 2 2 2" xfId="8726" xr:uid="{00000000-0005-0000-0000-00000E220000}"/>
    <cellStyle name="Normal 2 78 2 3 3 2 2 2 2 2 2" xfId="8727" xr:uid="{00000000-0005-0000-0000-00000F220000}"/>
    <cellStyle name="Normal 2 78 2 3 3 2 2 2 2 3" xfId="8728" xr:uid="{00000000-0005-0000-0000-000010220000}"/>
    <cellStyle name="Normal 2 78 2 3 3 2 2 2 3" xfId="8729" xr:uid="{00000000-0005-0000-0000-000011220000}"/>
    <cellStyle name="Normal 2 78 2 3 3 2 2 2 3 2" xfId="8730" xr:uid="{00000000-0005-0000-0000-000012220000}"/>
    <cellStyle name="Normal 2 78 2 3 3 2 2 2 4" xfId="8731" xr:uid="{00000000-0005-0000-0000-000013220000}"/>
    <cellStyle name="Normal 2 78 2 3 3 2 2 3" xfId="8732" xr:uid="{00000000-0005-0000-0000-000014220000}"/>
    <cellStyle name="Normal 2 78 2 3 3 2 2 3 2" xfId="8733" xr:uid="{00000000-0005-0000-0000-000015220000}"/>
    <cellStyle name="Normal 2 78 2 3 3 2 2 3 2 2" xfId="8734" xr:uid="{00000000-0005-0000-0000-000016220000}"/>
    <cellStyle name="Normal 2 78 2 3 3 2 2 3 3" xfId="8735" xr:uid="{00000000-0005-0000-0000-000017220000}"/>
    <cellStyle name="Normal 2 78 2 3 3 2 2 4" xfId="8736" xr:uid="{00000000-0005-0000-0000-000018220000}"/>
    <cellStyle name="Normal 2 78 2 3 3 2 2 4 2" xfId="8737" xr:uid="{00000000-0005-0000-0000-000019220000}"/>
    <cellStyle name="Normal 2 78 2 3 3 2 2 5" xfId="8738" xr:uid="{00000000-0005-0000-0000-00001A220000}"/>
    <cellStyle name="Normal 2 78 2 3 3 2 3" xfId="8739" xr:uid="{00000000-0005-0000-0000-00001B220000}"/>
    <cellStyle name="Normal 2 78 2 3 3 2 3 2" xfId="8740" xr:uid="{00000000-0005-0000-0000-00001C220000}"/>
    <cellStyle name="Normal 2 78 2 3 3 2 3 2 2" xfId="8741" xr:uid="{00000000-0005-0000-0000-00001D220000}"/>
    <cellStyle name="Normal 2 78 2 3 3 2 3 2 2 2" xfId="8742" xr:uid="{00000000-0005-0000-0000-00001E220000}"/>
    <cellStyle name="Normal 2 78 2 3 3 2 3 2 3" xfId="8743" xr:uid="{00000000-0005-0000-0000-00001F220000}"/>
    <cellStyle name="Normal 2 78 2 3 3 2 3 3" xfId="8744" xr:uid="{00000000-0005-0000-0000-000020220000}"/>
    <cellStyle name="Normal 2 78 2 3 3 2 3 3 2" xfId="8745" xr:uid="{00000000-0005-0000-0000-000021220000}"/>
    <cellStyle name="Normal 2 78 2 3 3 2 3 4" xfId="8746" xr:uid="{00000000-0005-0000-0000-000022220000}"/>
    <cellStyle name="Normal 2 78 2 3 3 2 4" xfId="8747" xr:uid="{00000000-0005-0000-0000-000023220000}"/>
    <cellStyle name="Normal 2 78 2 3 3 2 4 2" xfId="8748" xr:uid="{00000000-0005-0000-0000-000024220000}"/>
    <cellStyle name="Normal 2 78 2 3 3 2 4 2 2" xfId="8749" xr:uid="{00000000-0005-0000-0000-000025220000}"/>
    <cellStyle name="Normal 2 78 2 3 3 2 4 3" xfId="8750" xr:uid="{00000000-0005-0000-0000-000026220000}"/>
    <cellStyle name="Normal 2 78 2 3 3 2 5" xfId="8751" xr:uid="{00000000-0005-0000-0000-000027220000}"/>
    <cellStyle name="Normal 2 78 2 3 3 2 5 2" xfId="8752" xr:uid="{00000000-0005-0000-0000-000028220000}"/>
    <cellStyle name="Normal 2 78 2 3 3 2 6" xfId="8753" xr:uid="{00000000-0005-0000-0000-000029220000}"/>
    <cellStyle name="Normal 2 78 2 3 3 3" xfId="8754" xr:uid="{00000000-0005-0000-0000-00002A220000}"/>
    <cellStyle name="Normal 2 78 2 3 3 3 2" xfId="8755" xr:uid="{00000000-0005-0000-0000-00002B220000}"/>
    <cellStyle name="Normal 2 78 2 3 3 3 2 2" xfId="8756" xr:uid="{00000000-0005-0000-0000-00002C220000}"/>
    <cellStyle name="Normal 2 78 2 3 3 3 2 2 2" xfId="8757" xr:uid="{00000000-0005-0000-0000-00002D220000}"/>
    <cellStyle name="Normal 2 78 2 3 3 3 2 2 2 2" xfId="8758" xr:uid="{00000000-0005-0000-0000-00002E220000}"/>
    <cellStyle name="Normal 2 78 2 3 3 3 2 2 3" xfId="8759" xr:uid="{00000000-0005-0000-0000-00002F220000}"/>
    <cellStyle name="Normal 2 78 2 3 3 3 2 3" xfId="8760" xr:uid="{00000000-0005-0000-0000-000030220000}"/>
    <cellStyle name="Normal 2 78 2 3 3 3 2 3 2" xfId="8761" xr:uid="{00000000-0005-0000-0000-000031220000}"/>
    <cellStyle name="Normal 2 78 2 3 3 3 2 4" xfId="8762" xr:uid="{00000000-0005-0000-0000-000032220000}"/>
    <cellStyle name="Normal 2 78 2 3 3 3 3" xfId="8763" xr:uid="{00000000-0005-0000-0000-000033220000}"/>
    <cellStyle name="Normal 2 78 2 3 3 3 3 2" xfId="8764" xr:uid="{00000000-0005-0000-0000-000034220000}"/>
    <cellStyle name="Normal 2 78 2 3 3 3 3 2 2" xfId="8765" xr:uid="{00000000-0005-0000-0000-000035220000}"/>
    <cellStyle name="Normal 2 78 2 3 3 3 3 3" xfId="8766" xr:uid="{00000000-0005-0000-0000-000036220000}"/>
    <cellStyle name="Normal 2 78 2 3 3 3 4" xfId="8767" xr:uid="{00000000-0005-0000-0000-000037220000}"/>
    <cellStyle name="Normal 2 78 2 3 3 3 4 2" xfId="8768" xr:uid="{00000000-0005-0000-0000-000038220000}"/>
    <cellStyle name="Normal 2 78 2 3 3 3 5" xfId="8769" xr:uid="{00000000-0005-0000-0000-000039220000}"/>
    <cellStyle name="Normal 2 78 2 3 3 4" xfId="8770" xr:uid="{00000000-0005-0000-0000-00003A220000}"/>
    <cellStyle name="Normal 2 78 2 3 3 4 2" xfId="8771" xr:uid="{00000000-0005-0000-0000-00003B220000}"/>
    <cellStyle name="Normal 2 78 2 3 3 4 2 2" xfId="8772" xr:uid="{00000000-0005-0000-0000-00003C220000}"/>
    <cellStyle name="Normal 2 78 2 3 3 4 2 2 2" xfId="8773" xr:uid="{00000000-0005-0000-0000-00003D220000}"/>
    <cellStyle name="Normal 2 78 2 3 3 4 2 3" xfId="8774" xr:uid="{00000000-0005-0000-0000-00003E220000}"/>
    <cellStyle name="Normal 2 78 2 3 3 4 3" xfId="8775" xr:uid="{00000000-0005-0000-0000-00003F220000}"/>
    <cellStyle name="Normal 2 78 2 3 3 4 3 2" xfId="8776" xr:uid="{00000000-0005-0000-0000-000040220000}"/>
    <cellStyle name="Normal 2 78 2 3 3 4 4" xfId="8777" xr:uid="{00000000-0005-0000-0000-000041220000}"/>
    <cellStyle name="Normal 2 78 2 3 3 5" xfId="8778" xr:uid="{00000000-0005-0000-0000-000042220000}"/>
    <cellStyle name="Normal 2 78 2 3 3 5 2" xfId="8779" xr:uid="{00000000-0005-0000-0000-000043220000}"/>
    <cellStyle name="Normal 2 78 2 3 3 5 2 2" xfId="8780" xr:uid="{00000000-0005-0000-0000-000044220000}"/>
    <cellStyle name="Normal 2 78 2 3 3 5 3" xfId="8781" xr:uid="{00000000-0005-0000-0000-000045220000}"/>
    <cellStyle name="Normal 2 78 2 3 3 6" xfId="8782" xr:uid="{00000000-0005-0000-0000-000046220000}"/>
    <cellStyle name="Normal 2 78 2 3 3 6 2" xfId="8783" xr:uid="{00000000-0005-0000-0000-000047220000}"/>
    <cellStyle name="Normal 2 78 2 3 3 7" xfId="8784" xr:uid="{00000000-0005-0000-0000-000048220000}"/>
    <cellStyle name="Normal 2 78 2 3 4" xfId="8785" xr:uid="{00000000-0005-0000-0000-000049220000}"/>
    <cellStyle name="Normal 2 78 2 3 4 2" xfId="8786" xr:uid="{00000000-0005-0000-0000-00004A220000}"/>
    <cellStyle name="Normal 2 78 2 3 4 2 2" xfId="8787" xr:uid="{00000000-0005-0000-0000-00004B220000}"/>
    <cellStyle name="Normal 2 78 2 3 4 2 2 2" xfId="8788" xr:uid="{00000000-0005-0000-0000-00004C220000}"/>
    <cellStyle name="Normal 2 78 2 3 4 2 2 2 2" xfId="8789" xr:uid="{00000000-0005-0000-0000-00004D220000}"/>
    <cellStyle name="Normal 2 78 2 3 4 2 2 2 2 2" xfId="8790" xr:uid="{00000000-0005-0000-0000-00004E220000}"/>
    <cellStyle name="Normal 2 78 2 3 4 2 2 2 3" xfId="8791" xr:uid="{00000000-0005-0000-0000-00004F220000}"/>
    <cellStyle name="Normal 2 78 2 3 4 2 2 3" xfId="8792" xr:uid="{00000000-0005-0000-0000-000050220000}"/>
    <cellStyle name="Normal 2 78 2 3 4 2 2 3 2" xfId="8793" xr:uid="{00000000-0005-0000-0000-000051220000}"/>
    <cellStyle name="Normal 2 78 2 3 4 2 2 4" xfId="8794" xr:uid="{00000000-0005-0000-0000-000052220000}"/>
    <cellStyle name="Normal 2 78 2 3 4 2 3" xfId="8795" xr:uid="{00000000-0005-0000-0000-000053220000}"/>
    <cellStyle name="Normal 2 78 2 3 4 2 3 2" xfId="8796" xr:uid="{00000000-0005-0000-0000-000054220000}"/>
    <cellStyle name="Normal 2 78 2 3 4 2 3 2 2" xfId="8797" xr:uid="{00000000-0005-0000-0000-000055220000}"/>
    <cellStyle name="Normal 2 78 2 3 4 2 3 3" xfId="8798" xr:uid="{00000000-0005-0000-0000-000056220000}"/>
    <cellStyle name="Normal 2 78 2 3 4 2 4" xfId="8799" xr:uid="{00000000-0005-0000-0000-000057220000}"/>
    <cellStyle name="Normal 2 78 2 3 4 2 4 2" xfId="8800" xr:uid="{00000000-0005-0000-0000-000058220000}"/>
    <cellStyle name="Normal 2 78 2 3 4 2 5" xfId="8801" xr:uid="{00000000-0005-0000-0000-000059220000}"/>
    <cellStyle name="Normal 2 78 2 3 4 3" xfId="8802" xr:uid="{00000000-0005-0000-0000-00005A220000}"/>
    <cellStyle name="Normal 2 78 2 3 4 3 2" xfId="8803" xr:uid="{00000000-0005-0000-0000-00005B220000}"/>
    <cellStyle name="Normal 2 78 2 3 4 3 2 2" xfId="8804" xr:uid="{00000000-0005-0000-0000-00005C220000}"/>
    <cellStyle name="Normal 2 78 2 3 4 3 2 2 2" xfId="8805" xr:uid="{00000000-0005-0000-0000-00005D220000}"/>
    <cellStyle name="Normal 2 78 2 3 4 3 2 3" xfId="8806" xr:uid="{00000000-0005-0000-0000-00005E220000}"/>
    <cellStyle name="Normal 2 78 2 3 4 3 3" xfId="8807" xr:uid="{00000000-0005-0000-0000-00005F220000}"/>
    <cellStyle name="Normal 2 78 2 3 4 3 3 2" xfId="8808" xr:uid="{00000000-0005-0000-0000-000060220000}"/>
    <cellStyle name="Normal 2 78 2 3 4 3 4" xfId="8809" xr:uid="{00000000-0005-0000-0000-000061220000}"/>
    <cellStyle name="Normal 2 78 2 3 4 4" xfId="8810" xr:uid="{00000000-0005-0000-0000-000062220000}"/>
    <cellStyle name="Normal 2 78 2 3 4 4 2" xfId="8811" xr:uid="{00000000-0005-0000-0000-000063220000}"/>
    <cellStyle name="Normal 2 78 2 3 4 4 2 2" xfId="8812" xr:uid="{00000000-0005-0000-0000-000064220000}"/>
    <cellStyle name="Normal 2 78 2 3 4 4 3" xfId="8813" xr:uid="{00000000-0005-0000-0000-000065220000}"/>
    <cellStyle name="Normal 2 78 2 3 4 5" xfId="8814" xr:uid="{00000000-0005-0000-0000-000066220000}"/>
    <cellStyle name="Normal 2 78 2 3 4 5 2" xfId="8815" xr:uid="{00000000-0005-0000-0000-000067220000}"/>
    <cellStyle name="Normal 2 78 2 3 4 6" xfId="8816" xr:uid="{00000000-0005-0000-0000-000068220000}"/>
    <cellStyle name="Normal 2 78 2 3 5" xfId="8817" xr:uid="{00000000-0005-0000-0000-000069220000}"/>
    <cellStyle name="Normal 2 78 2 3 5 2" xfId="8818" xr:uid="{00000000-0005-0000-0000-00006A220000}"/>
    <cellStyle name="Normal 2 78 2 3 5 2 2" xfId="8819" xr:uid="{00000000-0005-0000-0000-00006B220000}"/>
    <cellStyle name="Normal 2 78 2 3 5 2 2 2" xfId="8820" xr:uid="{00000000-0005-0000-0000-00006C220000}"/>
    <cellStyle name="Normal 2 78 2 3 5 2 2 2 2" xfId="8821" xr:uid="{00000000-0005-0000-0000-00006D220000}"/>
    <cellStyle name="Normal 2 78 2 3 5 2 2 3" xfId="8822" xr:uid="{00000000-0005-0000-0000-00006E220000}"/>
    <cellStyle name="Normal 2 78 2 3 5 2 3" xfId="8823" xr:uid="{00000000-0005-0000-0000-00006F220000}"/>
    <cellStyle name="Normal 2 78 2 3 5 2 3 2" xfId="8824" xr:uid="{00000000-0005-0000-0000-000070220000}"/>
    <cellStyle name="Normal 2 78 2 3 5 2 4" xfId="8825" xr:uid="{00000000-0005-0000-0000-000071220000}"/>
    <cellStyle name="Normal 2 78 2 3 5 3" xfId="8826" xr:uid="{00000000-0005-0000-0000-000072220000}"/>
    <cellStyle name="Normal 2 78 2 3 5 3 2" xfId="8827" xr:uid="{00000000-0005-0000-0000-000073220000}"/>
    <cellStyle name="Normal 2 78 2 3 5 3 2 2" xfId="8828" xr:uid="{00000000-0005-0000-0000-000074220000}"/>
    <cellStyle name="Normal 2 78 2 3 5 3 3" xfId="8829" xr:uid="{00000000-0005-0000-0000-000075220000}"/>
    <cellStyle name="Normal 2 78 2 3 5 4" xfId="8830" xr:uid="{00000000-0005-0000-0000-000076220000}"/>
    <cellStyle name="Normal 2 78 2 3 5 4 2" xfId="8831" xr:uid="{00000000-0005-0000-0000-000077220000}"/>
    <cellStyle name="Normal 2 78 2 3 5 5" xfId="8832" xr:uid="{00000000-0005-0000-0000-000078220000}"/>
    <cellStyle name="Normal 2 78 2 3 6" xfId="8833" xr:uid="{00000000-0005-0000-0000-000079220000}"/>
    <cellStyle name="Normal 2 78 2 3 6 2" xfId="8834" xr:uid="{00000000-0005-0000-0000-00007A220000}"/>
    <cellStyle name="Normal 2 78 2 3 6 2 2" xfId="8835" xr:uid="{00000000-0005-0000-0000-00007B220000}"/>
    <cellStyle name="Normal 2 78 2 3 6 2 2 2" xfId="8836" xr:uid="{00000000-0005-0000-0000-00007C220000}"/>
    <cellStyle name="Normal 2 78 2 3 6 2 3" xfId="8837" xr:uid="{00000000-0005-0000-0000-00007D220000}"/>
    <cellStyle name="Normal 2 78 2 3 6 3" xfId="8838" xr:uid="{00000000-0005-0000-0000-00007E220000}"/>
    <cellStyle name="Normal 2 78 2 3 6 3 2" xfId="8839" xr:uid="{00000000-0005-0000-0000-00007F220000}"/>
    <cellStyle name="Normal 2 78 2 3 6 4" xfId="8840" xr:uid="{00000000-0005-0000-0000-000080220000}"/>
    <cellStyle name="Normal 2 78 2 3 7" xfId="8841" xr:uid="{00000000-0005-0000-0000-000081220000}"/>
    <cellStyle name="Normal 2 78 2 3 7 2" xfId="8842" xr:uid="{00000000-0005-0000-0000-000082220000}"/>
    <cellStyle name="Normal 2 78 2 3 7 2 2" xfId="8843" xr:uid="{00000000-0005-0000-0000-000083220000}"/>
    <cellStyle name="Normal 2 78 2 3 7 3" xfId="8844" xr:uid="{00000000-0005-0000-0000-000084220000}"/>
    <cellStyle name="Normal 2 78 2 3 8" xfId="8845" xr:uid="{00000000-0005-0000-0000-000085220000}"/>
    <cellStyle name="Normal 2 78 2 3 8 2" xfId="8846" xr:uid="{00000000-0005-0000-0000-000086220000}"/>
    <cellStyle name="Normal 2 78 2 3 9" xfId="8847" xr:uid="{00000000-0005-0000-0000-000087220000}"/>
    <cellStyle name="Normal 2 78 2 4" xfId="8848" xr:uid="{00000000-0005-0000-0000-000088220000}"/>
    <cellStyle name="Normal 2 78 2 4 2" xfId="8849" xr:uid="{00000000-0005-0000-0000-000089220000}"/>
    <cellStyle name="Normal 2 78 2 4 2 2" xfId="8850" xr:uid="{00000000-0005-0000-0000-00008A220000}"/>
    <cellStyle name="Normal 2 78 2 4 2 2 2" xfId="8851" xr:uid="{00000000-0005-0000-0000-00008B220000}"/>
    <cellStyle name="Normal 2 78 2 4 2 2 2 2" xfId="8852" xr:uid="{00000000-0005-0000-0000-00008C220000}"/>
    <cellStyle name="Normal 2 78 2 4 2 2 2 2 2" xfId="8853" xr:uid="{00000000-0005-0000-0000-00008D220000}"/>
    <cellStyle name="Normal 2 78 2 4 2 2 2 2 2 2" xfId="8854" xr:uid="{00000000-0005-0000-0000-00008E220000}"/>
    <cellStyle name="Normal 2 78 2 4 2 2 2 2 2 2 2" xfId="8855" xr:uid="{00000000-0005-0000-0000-00008F220000}"/>
    <cellStyle name="Normal 2 78 2 4 2 2 2 2 2 3" xfId="8856" xr:uid="{00000000-0005-0000-0000-000090220000}"/>
    <cellStyle name="Normal 2 78 2 4 2 2 2 2 3" xfId="8857" xr:uid="{00000000-0005-0000-0000-000091220000}"/>
    <cellStyle name="Normal 2 78 2 4 2 2 2 2 3 2" xfId="8858" xr:uid="{00000000-0005-0000-0000-000092220000}"/>
    <cellStyle name="Normal 2 78 2 4 2 2 2 2 4" xfId="8859" xr:uid="{00000000-0005-0000-0000-000093220000}"/>
    <cellStyle name="Normal 2 78 2 4 2 2 2 3" xfId="8860" xr:uid="{00000000-0005-0000-0000-000094220000}"/>
    <cellStyle name="Normal 2 78 2 4 2 2 2 3 2" xfId="8861" xr:uid="{00000000-0005-0000-0000-000095220000}"/>
    <cellStyle name="Normal 2 78 2 4 2 2 2 3 2 2" xfId="8862" xr:uid="{00000000-0005-0000-0000-000096220000}"/>
    <cellStyle name="Normal 2 78 2 4 2 2 2 3 3" xfId="8863" xr:uid="{00000000-0005-0000-0000-000097220000}"/>
    <cellStyle name="Normal 2 78 2 4 2 2 2 4" xfId="8864" xr:uid="{00000000-0005-0000-0000-000098220000}"/>
    <cellStyle name="Normal 2 78 2 4 2 2 2 4 2" xfId="8865" xr:uid="{00000000-0005-0000-0000-000099220000}"/>
    <cellStyle name="Normal 2 78 2 4 2 2 2 5" xfId="8866" xr:uid="{00000000-0005-0000-0000-00009A220000}"/>
    <cellStyle name="Normal 2 78 2 4 2 2 3" xfId="8867" xr:uid="{00000000-0005-0000-0000-00009B220000}"/>
    <cellStyle name="Normal 2 78 2 4 2 2 3 2" xfId="8868" xr:uid="{00000000-0005-0000-0000-00009C220000}"/>
    <cellStyle name="Normal 2 78 2 4 2 2 3 2 2" xfId="8869" xr:uid="{00000000-0005-0000-0000-00009D220000}"/>
    <cellStyle name="Normal 2 78 2 4 2 2 3 2 2 2" xfId="8870" xr:uid="{00000000-0005-0000-0000-00009E220000}"/>
    <cellStyle name="Normal 2 78 2 4 2 2 3 2 3" xfId="8871" xr:uid="{00000000-0005-0000-0000-00009F220000}"/>
    <cellStyle name="Normal 2 78 2 4 2 2 3 3" xfId="8872" xr:uid="{00000000-0005-0000-0000-0000A0220000}"/>
    <cellStyle name="Normal 2 78 2 4 2 2 3 3 2" xfId="8873" xr:uid="{00000000-0005-0000-0000-0000A1220000}"/>
    <cellStyle name="Normal 2 78 2 4 2 2 3 4" xfId="8874" xr:uid="{00000000-0005-0000-0000-0000A2220000}"/>
    <cellStyle name="Normal 2 78 2 4 2 2 4" xfId="8875" xr:uid="{00000000-0005-0000-0000-0000A3220000}"/>
    <cellStyle name="Normal 2 78 2 4 2 2 4 2" xfId="8876" xr:uid="{00000000-0005-0000-0000-0000A4220000}"/>
    <cellStyle name="Normal 2 78 2 4 2 2 4 2 2" xfId="8877" xr:uid="{00000000-0005-0000-0000-0000A5220000}"/>
    <cellStyle name="Normal 2 78 2 4 2 2 4 3" xfId="8878" xr:uid="{00000000-0005-0000-0000-0000A6220000}"/>
    <cellStyle name="Normal 2 78 2 4 2 2 5" xfId="8879" xr:uid="{00000000-0005-0000-0000-0000A7220000}"/>
    <cellStyle name="Normal 2 78 2 4 2 2 5 2" xfId="8880" xr:uid="{00000000-0005-0000-0000-0000A8220000}"/>
    <cellStyle name="Normal 2 78 2 4 2 2 6" xfId="8881" xr:uid="{00000000-0005-0000-0000-0000A9220000}"/>
    <cellStyle name="Normal 2 78 2 4 2 3" xfId="8882" xr:uid="{00000000-0005-0000-0000-0000AA220000}"/>
    <cellStyle name="Normal 2 78 2 4 2 3 2" xfId="8883" xr:uid="{00000000-0005-0000-0000-0000AB220000}"/>
    <cellStyle name="Normal 2 78 2 4 2 3 2 2" xfId="8884" xr:uid="{00000000-0005-0000-0000-0000AC220000}"/>
    <cellStyle name="Normal 2 78 2 4 2 3 2 2 2" xfId="8885" xr:uid="{00000000-0005-0000-0000-0000AD220000}"/>
    <cellStyle name="Normal 2 78 2 4 2 3 2 2 2 2" xfId="8886" xr:uid="{00000000-0005-0000-0000-0000AE220000}"/>
    <cellStyle name="Normal 2 78 2 4 2 3 2 2 3" xfId="8887" xr:uid="{00000000-0005-0000-0000-0000AF220000}"/>
    <cellStyle name="Normal 2 78 2 4 2 3 2 3" xfId="8888" xr:uid="{00000000-0005-0000-0000-0000B0220000}"/>
    <cellStyle name="Normal 2 78 2 4 2 3 2 3 2" xfId="8889" xr:uid="{00000000-0005-0000-0000-0000B1220000}"/>
    <cellStyle name="Normal 2 78 2 4 2 3 2 4" xfId="8890" xr:uid="{00000000-0005-0000-0000-0000B2220000}"/>
    <cellStyle name="Normal 2 78 2 4 2 3 3" xfId="8891" xr:uid="{00000000-0005-0000-0000-0000B3220000}"/>
    <cellStyle name="Normal 2 78 2 4 2 3 3 2" xfId="8892" xr:uid="{00000000-0005-0000-0000-0000B4220000}"/>
    <cellStyle name="Normal 2 78 2 4 2 3 3 2 2" xfId="8893" xr:uid="{00000000-0005-0000-0000-0000B5220000}"/>
    <cellStyle name="Normal 2 78 2 4 2 3 3 3" xfId="8894" xr:uid="{00000000-0005-0000-0000-0000B6220000}"/>
    <cellStyle name="Normal 2 78 2 4 2 3 4" xfId="8895" xr:uid="{00000000-0005-0000-0000-0000B7220000}"/>
    <cellStyle name="Normal 2 78 2 4 2 3 4 2" xfId="8896" xr:uid="{00000000-0005-0000-0000-0000B8220000}"/>
    <cellStyle name="Normal 2 78 2 4 2 3 5" xfId="8897" xr:uid="{00000000-0005-0000-0000-0000B9220000}"/>
    <cellStyle name="Normal 2 78 2 4 2 4" xfId="8898" xr:uid="{00000000-0005-0000-0000-0000BA220000}"/>
    <cellStyle name="Normal 2 78 2 4 2 4 2" xfId="8899" xr:uid="{00000000-0005-0000-0000-0000BB220000}"/>
    <cellStyle name="Normal 2 78 2 4 2 4 2 2" xfId="8900" xr:uid="{00000000-0005-0000-0000-0000BC220000}"/>
    <cellStyle name="Normal 2 78 2 4 2 4 2 2 2" xfId="8901" xr:uid="{00000000-0005-0000-0000-0000BD220000}"/>
    <cellStyle name="Normal 2 78 2 4 2 4 2 3" xfId="8902" xr:uid="{00000000-0005-0000-0000-0000BE220000}"/>
    <cellStyle name="Normal 2 78 2 4 2 4 3" xfId="8903" xr:uid="{00000000-0005-0000-0000-0000BF220000}"/>
    <cellStyle name="Normal 2 78 2 4 2 4 3 2" xfId="8904" xr:uid="{00000000-0005-0000-0000-0000C0220000}"/>
    <cellStyle name="Normal 2 78 2 4 2 4 4" xfId="8905" xr:uid="{00000000-0005-0000-0000-0000C1220000}"/>
    <cellStyle name="Normal 2 78 2 4 2 5" xfId="8906" xr:uid="{00000000-0005-0000-0000-0000C2220000}"/>
    <cellStyle name="Normal 2 78 2 4 2 5 2" xfId="8907" xr:uid="{00000000-0005-0000-0000-0000C3220000}"/>
    <cellStyle name="Normal 2 78 2 4 2 5 2 2" xfId="8908" xr:uid="{00000000-0005-0000-0000-0000C4220000}"/>
    <cellStyle name="Normal 2 78 2 4 2 5 3" xfId="8909" xr:uid="{00000000-0005-0000-0000-0000C5220000}"/>
    <cellStyle name="Normal 2 78 2 4 2 6" xfId="8910" xr:uid="{00000000-0005-0000-0000-0000C6220000}"/>
    <cellStyle name="Normal 2 78 2 4 2 6 2" xfId="8911" xr:uid="{00000000-0005-0000-0000-0000C7220000}"/>
    <cellStyle name="Normal 2 78 2 4 2 7" xfId="8912" xr:uid="{00000000-0005-0000-0000-0000C8220000}"/>
    <cellStyle name="Normal 2 78 2 4 3" xfId="8913" xr:uid="{00000000-0005-0000-0000-0000C9220000}"/>
    <cellStyle name="Normal 2 78 2 4 3 2" xfId="8914" xr:uid="{00000000-0005-0000-0000-0000CA220000}"/>
    <cellStyle name="Normal 2 78 2 4 3 2 2" xfId="8915" xr:uid="{00000000-0005-0000-0000-0000CB220000}"/>
    <cellStyle name="Normal 2 78 2 4 3 2 2 2" xfId="8916" xr:uid="{00000000-0005-0000-0000-0000CC220000}"/>
    <cellStyle name="Normal 2 78 2 4 3 2 2 2 2" xfId="8917" xr:uid="{00000000-0005-0000-0000-0000CD220000}"/>
    <cellStyle name="Normal 2 78 2 4 3 2 2 2 2 2" xfId="8918" xr:uid="{00000000-0005-0000-0000-0000CE220000}"/>
    <cellStyle name="Normal 2 78 2 4 3 2 2 2 3" xfId="8919" xr:uid="{00000000-0005-0000-0000-0000CF220000}"/>
    <cellStyle name="Normal 2 78 2 4 3 2 2 3" xfId="8920" xr:uid="{00000000-0005-0000-0000-0000D0220000}"/>
    <cellStyle name="Normal 2 78 2 4 3 2 2 3 2" xfId="8921" xr:uid="{00000000-0005-0000-0000-0000D1220000}"/>
    <cellStyle name="Normal 2 78 2 4 3 2 2 4" xfId="8922" xr:uid="{00000000-0005-0000-0000-0000D2220000}"/>
    <cellStyle name="Normal 2 78 2 4 3 2 3" xfId="8923" xr:uid="{00000000-0005-0000-0000-0000D3220000}"/>
    <cellStyle name="Normal 2 78 2 4 3 2 3 2" xfId="8924" xr:uid="{00000000-0005-0000-0000-0000D4220000}"/>
    <cellStyle name="Normal 2 78 2 4 3 2 3 2 2" xfId="8925" xr:uid="{00000000-0005-0000-0000-0000D5220000}"/>
    <cellStyle name="Normal 2 78 2 4 3 2 3 3" xfId="8926" xr:uid="{00000000-0005-0000-0000-0000D6220000}"/>
    <cellStyle name="Normal 2 78 2 4 3 2 4" xfId="8927" xr:uid="{00000000-0005-0000-0000-0000D7220000}"/>
    <cellStyle name="Normal 2 78 2 4 3 2 4 2" xfId="8928" xr:uid="{00000000-0005-0000-0000-0000D8220000}"/>
    <cellStyle name="Normal 2 78 2 4 3 2 5" xfId="8929" xr:uid="{00000000-0005-0000-0000-0000D9220000}"/>
    <cellStyle name="Normal 2 78 2 4 3 3" xfId="8930" xr:uid="{00000000-0005-0000-0000-0000DA220000}"/>
    <cellStyle name="Normal 2 78 2 4 3 3 2" xfId="8931" xr:uid="{00000000-0005-0000-0000-0000DB220000}"/>
    <cellStyle name="Normal 2 78 2 4 3 3 2 2" xfId="8932" xr:uid="{00000000-0005-0000-0000-0000DC220000}"/>
    <cellStyle name="Normal 2 78 2 4 3 3 2 2 2" xfId="8933" xr:uid="{00000000-0005-0000-0000-0000DD220000}"/>
    <cellStyle name="Normal 2 78 2 4 3 3 2 3" xfId="8934" xr:uid="{00000000-0005-0000-0000-0000DE220000}"/>
    <cellStyle name="Normal 2 78 2 4 3 3 3" xfId="8935" xr:uid="{00000000-0005-0000-0000-0000DF220000}"/>
    <cellStyle name="Normal 2 78 2 4 3 3 3 2" xfId="8936" xr:uid="{00000000-0005-0000-0000-0000E0220000}"/>
    <cellStyle name="Normal 2 78 2 4 3 3 4" xfId="8937" xr:uid="{00000000-0005-0000-0000-0000E1220000}"/>
    <cellStyle name="Normal 2 78 2 4 3 4" xfId="8938" xr:uid="{00000000-0005-0000-0000-0000E2220000}"/>
    <cellStyle name="Normal 2 78 2 4 3 4 2" xfId="8939" xr:uid="{00000000-0005-0000-0000-0000E3220000}"/>
    <cellStyle name="Normal 2 78 2 4 3 4 2 2" xfId="8940" xr:uid="{00000000-0005-0000-0000-0000E4220000}"/>
    <cellStyle name="Normal 2 78 2 4 3 4 3" xfId="8941" xr:uid="{00000000-0005-0000-0000-0000E5220000}"/>
    <cellStyle name="Normal 2 78 2 4 3 5" xfId="8942" xr:uid="{00000000-0005-0000-0000-0000E6220000}"/>
    <cellStyle name="Normal 2 78 2 4 3 5 2" xfId="8943" xr:uid="{00000000-0005-0000-0000-0000E7220000}"/>
    <cellStyle name="Normal 2 78 2 4 3 6" xfId="8944" xr:uid="{00000000-0005-0000-0000-0000E8220000}"/>
    <cellStyle name="Normal 2 78 2 4 4" xfId="8945" xr:uid="{00000000-0005-0000-0000-0000E9220000}"/>
    <cellStyle name="Normal 2 78 2 4 4 2" xfId="8946" xr:uid="{00000000-0005-0000-0000-0000EA220000}"/>
    <cellStyle name="Normal 2 78 2 4 4 2 2" xfId="8947" xr:uid="{00000000-0005-0000-0000-0000EB220000}"/>
    <cellStyle name="Normal 2 78 2 4 4 2 2 2" xfId="8948" xr:uid="{00000000-0005-0000-0000-0000EC220000}"/>
    <cellStyle name="Normal 2 78 2 4 4 2 2 2 2" xfId="8949" xr:uid="{00000000-0005-0000-0000-0000ED220000}"/>
    <cellStyle name="Normal 2 78 2 4 4 2 2 3" xfId="8950" xr:uid="{00000000-0005-0000-0000-0000EE220000}"/>
    <cellStyle name="Normal 2 78 2 4 4 2 3" xfId="8951" xr:uid="{00000000-0005-0000-0000-0000EF220000}"/>
    <cellStyle name="Normal 2 78 2 4 4 2 3 2" xfId="8952" xr:uid="{00000000-0005-0000-0000-0000F0220000}"/>
    <cellStyle name="Normal 2 78 2 4 4 2 4" xfId="8953" xr:uid="{00000000-0005-0000-0000-0000F1220000}"/>
    <cellStyle name="Normal 2 78 2 4 4 3" xfId="8954" xr:uid="{00000000-0005-0000-0000-0000F2220000}"/>
    <cellStyle name="Normal 2 78 2 4 4 3 2" xfId="8955" xr:uid="{00000000-0005-0000-0000-0000F3220000}"/>
    <cellStyle name="Normal 2 78 2 4 4 3 2 2" xfId="8956" xr:uid="{00000000-0005-0000-0000-0000F4220000}"/>
    <cellStyle name="Normal 2 78 2 4 4 3 3" xfId="8957" xr:uid="{00000000-0005-0000-0000-0000F5220000}"/>
    <cellStyle name="Normal 2 78 2 4 4 4" xfId="8958" xr:uid="{00000000-0005-0000-0000-0000F6220000}"/>
    <cellStyle name="Normal 2 78 2 4 4 4 2" xfId="8959" xr:uid="{00000000-0005-0000-0000-0000F7220000}"/>
    <cellStyle name="Normal 2 78 2 4 4 5" xfId="8960" xr:uid="{00000000-0005-0000-0000-0000F8220000}"/>
    <cellStyle name="Normal 2 78 2 4 5" xfId="8961" xr:uid="{00000000-0005-0000-0000-0000F9220000}"/>
    <cellStyle name="Normal 2 78 2 4 5 2" xfId="8962" xr:uid="{00000000-0005-0000-0000-0000FA220000}"/>
    <cellStyle name="Normal 2 78 2 4 5 2 2" xfId="8963" xr:uid="{00000000-0005-0000-0000-0000FB220000}"/>
    <cellStyle name="Normal 2 78 2 4 5 2 2 2" xfId="8964" xr:uid="{00000000-0005-0000-0000-0000FC220000}"/>
    <cellStyle name="Normal 2 78 2 4 5 2 3" xfId="8965" xr:uid="{00000000-0005-0000-0000-0000FD220000}"/>
    <cellStyle name="Normal 2 78 2 4 5 3" xfId="8966" xr:uid="{00000000-0005-0000-0000-0000FE220000}"/>
    <cellStyle name="Normal 2 78 2 4 5 3 2" xfId="8967" xr:uid="{00000000-0005-0000-0000-0000FF220000}"/>
    <cellStyle name="Normal 2 78 2 4 5 4" xfId="8968" xr:uid="{00000000-0005-0000-0000-000000230000}"/>
    <cellStyle name="Normal 2 78 2 4 6" xfId="8969" xr:uid="{00000000-0005-0000-0000-000001230000}"/>
    <cellStyle name="Normal 2 78 2 4 6 2" xfId="8970" xr:uid="{00000000-0005-0000-0000-000002230000}"/>
    <cellStyle name="Normal 2 78 2 4 6 2 2" xfId="8971" xr:uid="{00000000-0005-0000-0000-000003230000}"/>
    <cellStyle name="Normal 2 78 2 4 6 3" xfId="8972" xr:uid="{00000000-0005-0000-0000-000004230000}"/>
    <cellStyle name="Normal 2 78 2 4 7" xfId="8973" xr:uid="{00000000-0005-0000-0000-000005230000}"/>
    <cellStyle name="Normal 2 78 2 4 7 2" xfId="8974" xr:uid="{00000000-0005-0000-0000-000006230000}"/>
    <cellStyle name="Normal 2 78 2 4 8" xfId="8975" xr:uid="{00000000-0005-0000-0000-000007230000}"/>
    <cellStyle name="Normal 2 78 2 5" xfId="8976" xr:uid="{00000000-0005-0000-0000-000008230000}"/>
    <cellStyle name="Normal 2 78 2 5 2" xfId="8977" xr:uid="{00000000-0005-0000-0000-000009230000}"/>
    <cellStyle name="Normal 2 78 2 5 2 2" xfId="8978" xr:uid="{00000000-0005-0000-0000-00000A230000}"/>
    <cellStyle name="Normal 2 78 2 5 2 2 2" xfId="8979" xr:uid="{00000000-0005-0000-0000-00000B230000}"/>
    <cellStyle name="Normal 2 78 2 5 2 2 2 2" xfId="8980" xr:uid="{00000000-0005-0000-0000-00000C230000}"/>
    <cellStyle name="Normal 2 78 2 5 2 2 2 2 2" xfId="8981" xr:uid="{00000000-0005-0000-0000-00000D230000}"/>
    <cellStyle name="Normal 2 78 2 5 2 2 2 2 2 2" xfId="8982" xr:uid="{00000000-0005-0000-0000-00000E230000}"/>
    <cellStyle name="Normal 2 78 2 5 2 2 2 2 3" xfId="8983" xr:uid="{00000000-0005-0000-0000-00000F230000}"/>
    <cellStyle name="Normal 2 78 2 5 2 2 2 3" xfId="8984" xr:uid="{00000000-0005-0000-0000-000010230000}"/>
    <cellStyle name="Normal 2 78 2 5 2 2 2 3 2" xfId="8985" xr:uid="{00000000-0005-0000-0000-000011230000}"/>
    <cellStyle name="Normal 2 78 2 5 2 2 2 4" xfId="8986" xr:uid="{00000000-0005-0000-0000-000012230000}"/>
    <cellStyle name="Normal 2 78 2 5 2 2 3" xfId="8987" xr:uid="{00000000-0005-0000-0000-000013230000}"/>
    <cellStyle name="Normal 2 78 2 5 2 2 3 2" xfId="8988" xr:uid="{00000000-0005-0000-0000-000014230000}"/>
    <cellStyle name="Normal 2 78 2 5 2 2 3 2 2" xfId="8989" xr:uid="{00000000-0005-0000-0000-000015230000}"/>
    <cellStyle name="Normal 2 78 2 5 2 2 3 3" xfId="8990" xr:uid="{00000000-0005-0000-0000-000016230000}"/>
    <cellStyle name="Normal 2 78 2 5 2 2 4" xfId="8991" xr:uid="{00000000-0005-0000-0000-000017230000}"/>
    <cellStyle name="Normal 2 78 2 5 2 2 4 2" xfId="8992" xr:uid="{00000000-0005-0000-0000-000018230000}"/>
    <cellStyle name="Normal 2 78 2 5 2 2 5" xfId="8993" xr:uid="{00000000-0005-0000-0000-000019230000}"/>
    <cellStyle name="Normal 2 78 2 5 2 3" xfId="8994" xr:uid="{00000000-0005-0000-0000-00001A230000}"/>
    <cellStyle name="Normal 2 78 2 5 2 3 2" xfId="8995" xr:uid="{00000000-0005-0000-0000-00001B230000}"/>
    <cellStyle name="Normal 2 78 2 5 2 3 2 2" xfId="8996" xr:uid="{00000000-0005-0000-0000-00001C230000}"/>
    <cellStyle name="Normal 2 78 2 5 2 3 2 2 2" xfId="8997" xr:uid="{00000000-0005-0000-0000-00001D230000}"/>
    <cellStyle name="Normal 2 78 2 5 2 3 2 3" xfId="8998" xr:uid="{00000000-0005-0000-0000-00001E230000}"/>
    <cellStyle name="Normal 2 78 2 5 2 3 3" xfId="8999" xr:uid="{00000000-0005-0000-0000-00001F230000}"/>
    <cellStyle name="Normal 2 78 2 5 2 3 3 2" xfId="9000" xr:uid="{00000000-0005-0000-0000-000020230000}"/>
    <cellStyle name="Normal 2 78 2 5 2 3 4" xfId="9001" xr:uid="{00000000-0005-0000-0000-000021230000}"/>
    <cellStyle name="Normal 2 78 2 5 2 4" xfId="9002" xr:uid="{00000000-0005-0000-0000-000022230000}"/>
    <cellStyle name="Normal 2 78 2 5 2 4 2" xfId="9003" xr:uid="{00000000-0005-0000-0000-000023230000}"/>
    <cellStyle name="Normal 2 78 2 5 2 4 2 2" xfId="9004" xr:uid="{00000000-0005-0000-0000-000024230000}"/>
    <cellStyle name="Normal 2 78 2 5 2 4 3" xfId="9005" xr:uid="{00000000-0005-0000-0000-000025230000}"/>
    <cellStyle name="Normal 2 78 2 5 2 5" xfId="9006" xr:uid="{00000000-0005-0000-0000-000026230000}"/>
    <cellStyle name="Normal 2 78 2 5 2 5 2" xfId="9007" xr:uid="{00000000-0005-0000-0000-000027230000}"/>
    <cellStyle name="Normal 2 78 2 5 2 6" xfId="9008" xr:uid="{00000000-0005-0000-0000-000028230000}"/>
    <cellStyle name="Normal 2 78 2 5 3" xfId="9009" xr:uid="{00000000-0005-0000-0000-000029230000}"/>
    <cellStyle name="Normal 2 78 2 5 3 2" xfId="9010" xr:uid="{00000000-0005-0000-0000-00002A230000}"/>
    <cellStyle name="Normal 2 78 2 5 3 2 2" xfId="9011" xr:uid="{00000000-0005-0000-0000-00002B230000}"/>
    <cellStyle name="Normal 2 78 2 5 3 2 2 2" xfId="9012" xr:uid="{00000000-0005-0000-0000-00002C230000}"/>
    <cellStyle name="Normal 2 78 2 5 3 2 2 2 2" xfId="9013" xr:uid="{00000000-0005-0000-0000-00002D230000}"/>
    <cellStyle name="Normal 2 78 2 5 3 2 2 3" xfId="9014" xr:uid="{00000000-0005-0000-0000-00002E230000}"/>
    <cellStyle name="Normal 2 78 2 5 3 2 3" xfId="9015" xr:uid="{00000000-0005-0000-0000-00002F230000}"/>
    <cellStyle name="Normal 2 78 2 5 3 2 3 2" xfId="9016" xr:uid="{00000000-0005-0000-0000-000030230000}"/>
    <cellStyle name="Normal 2 78 2 5 3 2 4" xfId="9017" xr:uid="{00000000-0005-0000-0000-000031230000}"/>
    <cellStyle name="Normal 2 78 2 5 3 3" xfId="9018" xr:uid="{00000000-0005-0000-0000-000032230000}"/>
    <cellStyle name="Normal 2 78 2 5 3 3 2" xfId="9019" xr:uid="{00000000-0005-0000-0000-000033230000}"/>
    <cellStyle name="Normal 2 78 2 5 3 3 2 2" xfId="9020" xr:uid="{00000000-0005-0000-0000-000034230000}"/>
    <cellStyle name="Normal 2 78 2 5 3 3 3" xfId="9021" xr:uid="{00000000-0005-0000-0000-000035230000}"/>
    <cellStyle name="Normal 2 78 2 5 3 4" xfId="9022" xr:uid="{00000000-0005-0000-0000-000036230000}"/>
    <cellStyle name="Normal 2 78 2 5 3 4 2" xfId="9023" xr:uid="{00000000-0005-0000-0000-000037230000}"/>
    <cellStyle name="Normal 2 78 2 5 3 5" xfId="9024" xr:uid="{00000000-0005-0000-0000-000038230000}"/>
    <cellStyle name="Normal 2 78 2 5 4" xfId="9025" xr:uid="{00000000-0005-0000-0000-000039230000}"/>
    <cellStyle name="Normal 2 78 2 5 4 2" xfId="9026" xr:uid="{00000000-0005-0000-0000-00003A230000}"/>
    <cellStyle name="Normal 2 78 2 5 4 2 2" xfId="9027" xr:uid="{00000000-0005-0000-0000-00003B230000}"/>
    <cellStyle name="Normal 2 78 2 5 4 2 2 2" xfId="9028" xr:uid="{00000000-0005-0000-0000-00003C230000}"/>
    <cellStyle name="Normal 2 78 2 5 4 2 3" xfId="9029" xr:uid="{00000000-0005-0000-0000-00003D230000}"/>
    <cellStyle name="Normal 2 78 2 5 4 3" xfId="9030" xr:uid="{00000000-0005-0000-0000-00003E230000}"/>
    <cellStyle name="Normal 2 78 2 5 4 3 2" xfId="9031" xr:uid="{00000000-0005-0000-0000-00003F230000}"/>
    <cellStyle name="Normal 2 78 2 5 4 4" xfId="9032" xr:uid="{00000000-0005-0000-0000-000040230000}"/>
    <cellStyle name="Normal 2 78 2 5 5" xfId="9033" xr:uid="{00000000-0005-0000-0000-000041230000}"/>
    <cellStyle name="Normal 2 78 2 5 5 2" xfId="9034" xr:uid="{00000000-0005-0000-0000-000042230000}"/>
    <cellStyle name="Normal 2 78 2 5 5 2 2" xfId="9035" xr:uid="{00000000-0005-0000-0000-000043230000}"/>
    <cellStyle name="Normal 2 78 2 5 5 3" xfId="9036" xr:uid="{00000000-0005-0000-0000-000044230000}"/>
    <cellStyle name="Normal 2 78 2 5 6" xfId="9037" xr:uid="{00000000-0005-0000-0000-000045230000}"/>
    <cellStyle name="Normal 2 78 2 5 6 2" xfId="9038" xr:uid="{00000000-0005-0000-0000-000046230000}"/>
    <cellStyle name="Normal 2 78 2 5 7" xfId="9039" xr:uid="{00000000-0005-0000-0000-000047230000}"/>
    <cellStyle name="Normal 2 78 2 6" xfId="9040" xr:uid="{00000000-0005-0000-0000-000048230000}"/>
    <cellStyle name="Normal 2 78 2 6 2" xfId="9041" xr:uid="{00000000-0005-0000-0000-000049230000}"/>
    <cellStyle name="Normal 2 78 2 6 2 2" xfId="9042" xr:uid="{00000000-0005-0000-0000-00004A230000}"/>
    <cellStyle name="Normal 2 78 2 6 2 2 2" xfId="9043" xr:uid="{00000000-0005-0000-0000-00004B230000}"/>
    <cellStyle name="Normal 2 78 2 6 2 2 2 2" xfId="9044" xr:uid="{00000000-0005-0000-0000-00004C230000}"/>
    <cellStyle name="Normal 2 78 2 6 2 2 2 2 2" xfId="9045" xr:uid="{00000000-0005-0000-0000-00004D230000}"/>
    <cellStyle name="Normal 2 78 2 6 2 2 2 3" xfId="9046" xr:uid="{00000000-0005-0000-0000-00004E230000}"/>
    <cellStyle name="Normal 2 78 2 6 2 2 3" xfId="9047" xr:uid="{00000000-0005-0000-0000-00004F230000}"/>
    <cellStyle name="Normal 2 78 2 6 2 2 3 2" xfId="9048" xr:uid="{00000000-0005-0000-0000-000050230000}"/>
    <cellStyle name="Normal 2 78 2 6 2 2 4" xfId="9049" xr:uid="{00000000-0005-0000-0000-000051230000}"/>
    <cellStyle name="Normal 2 78 2 6 2 3" xfId="9050" xr:uid="{00000000-0005-0000-0000-000052230000}"/>
    <cellStyle name="Normal 2 78 2 6 2 3 2" xfId="9051" xr:uid="{00000000-0005-0000-0000-000053230000}"/>
    <cellStyle name="Normal 2 78 2 6 2 3 2 2" xfId="9052" xr:uid="{00000000-0005-0000-0000-000054230000}"/>
    <cellStyle name="Normal 2 78 2 6 2 3 3" xfId="9053" xr:uid="{00000000-0005-0000-0000-000055230000}"/>
    <cellStyle name="Normal 2 78 2 6 2 4" xfId="9054" xr:uid="{00000000-0005-0000-0000-000056230000}"/>
    <cellStyle name="Normal 2 78 2 6 2 4 2" xfId="9055" xr:uid="{00000000-0005-0000-0000-000057230000}"/>
    <cellStyle name="Normal 2 78 2 6 2 5" xfId="9056" xr:uid="{00000000-0005-0000-0000-000058230000}"/>
    <cellStyle name="Normal 2 78 2 6 3" xfId="9057" xr:uid="{00000000-0005-0000-0000-000059230000}"/>
    <cellStyle name="Normal 2 78 2 6 3 2" xfId="9058" xr:uid="{00000000-0005-0000-0000-00005A230000}"/>
    <cellStyle name="Normal 2 78 2 6 3 2 2" xfId="9059" xr:uid="{00000000-0005-0000-0000-00005B230000}"/>
    <cellStyle name="Normal 2 78 2 6 3 2 2 2" xfId="9060" xr:uid="{00000000-0005-0000-0000-00005C230000}"/>
    <cellStyle name="Normal 2 78 2 6 3 2 3" xfId="9061" xr:uid="{00000000-0005-0000-0000-00005D230000}"/>
    <cellStyle name="Normal 2 78 2 6 3 3" xfId="9062" xr:uid="{00000000-0005-0000-0000-00005E230000}"/>
    <cellStyle name="Normal 2 78 2 6 3 3 2" xfId="9063" xr:uid="{00000000-0005-0000-0000-00005F230000}"/>
    <cellStyle name="Normal 2 78 2 6 3 4" xfId="9064" xr:uid="{00000000-0005-0000-0000-000060230000}"/>
    <cellStyle name="Normal 2 78 2 6 4" xfId="9065" xr:uid="{00000000-0005-0000-0000-000061230000}"/>
    <cellStyle name="Normal 2 78 2 6 4 2" xfId="9066" xr:uid="{00000000-0005-0000-0000-000062230000}"/>
    <cellStyle name="Normal 2 78 2 6 4 2 2" xfId="9067" xr:uid="{00000000-0005-0000-0000-000063230000}"/>
    <cellStyle name="Normal 2 78 2 6 4 3" xfId="9068" xr:uid="{00000000-0005-0000-0000-000064230000}"/>
    <cellStyle name="Normal 2 78 2 6 5" xfId="9069" xr:uid="{00000000-0005-0000-0000-000065230000}"/>
    <cellStyle name="Normal 2 78 2 6 5 2" xfId="9070" xr:uid="{00000000-0005-0000-0000-000066230000}"/>
    <cellStyle name="Normal 2 78 2 6 6" xfId="9071" xr:uid="{00000000-0005-0000-0000-000067230000}"/>
    <cellStyle name="Normal 2 78 2 7" xfId="9072" xr:uid="{00000000-0005-0000-0000-000068230000}"/>
    <cellStyle name="Normal 2 78 2 7 2" xfId="9073" xr:uid="{00000000-0005-0000-0000-000069230000}"/>
    <cellStyle name="Normal 2 78 2 7 2 2" xfId="9074" xr:uid="{00000000-0005-0000-0000-00006A230000}"/>
    <cellStyle name="Normal 2 78 2 7 2 2 2" xfId="9075" xr:uid="{00000000-0005-0000-0000-00006B230000}"/>
    <cellStyle name="Normal 2 78 2 7 2 2 2 2" xfId="9076" xr:uid="{00000000-0005-0000-0000-00006C230000}"/>
    <cellStyle name="Normal 2 78 2 7 2 2 3" xfId="9077" xr:uid="{00000000-0005-0000-0000-00006D230000}"/>
    <cellStyle name="Normal 2 78 2 7 2 3" xfId="9078" xr:uid="{00000000-0005-0000-0000-00006E230000}"/>
    <cellStyle name="Normal 2 78 2 7 2 3 2" xfId="9079" xr:uid="{00000000-0005-0000-0000-00006F230000}"/>
    <cellStyle name="Normal 2 78 2 7 2 4" xfId="9080" xr:uid="{00000000-0005-0000-0000-000070230000}"/>
    <cellStyle name="Normal 2 78 2 7 3" xfId="9081" xr:uid="{00000000-0005-0000-0000-000071230000}"/>
    <cellStyle name="Normal 2 78 2 7 3 2" xfId="9082" xr:uid="{00000000-0005-0000-0000-000072230000}"/>
    <cellStyle name="Normal 2 78 2 7 3 2 2" xfId="9083" xr:uid="{00000000-0005-0000-0000-000073230000}"/>
    <cellStyle name="Normal 2 78 2 7 3 3" xfId="9084" xr:uid="{00000000-0005-0000-0000-000074230000}"/>
    <cellStyle name="Normal 2 78 2 7 4" xfId="9085" xr:uid="{00000000-0005-0000-0000-000075230000}"/>
    <cellStyle name="Normal 2 78 2 7 4 2" xfId="9086" xr:uid="{00000000-0005-0000-0000-000076230000}"/>
    <cellStyle name="Normal 2 78 2 7 5" xfId="9087" xr:uid="{00000000-0005-0000-0000-000077230000}"/>
    <cellStyle name="Normal 2 78 2 8" xfId="9088" xr:uid="{00000000-0005-0000-0000-000078230000}"/>
    <cellStyle name="Normal 2 78 2 8 2" xfId="9089" xr:uid="{00000000-0005-0000-0000-000079230000}"/>
    <cellStyle name="Normal 2 78 2 8 2 2" xfId="9090" xr:uid="{00000000-0005-0000-0000-00007A230000}"/>
    <cellStyle name="Normal 2 78 2 8 2 2 2" xfId="9091" xr:uid="{00000000-0005-0000-0000-00007B230000}"/>
    <cellStyle name="Normal 2 78 2 8 2 3" xfId="9092" xr:uid="{00000000-0005-0000-0000-00007C230000}"/>
    <cellStyle name="Normal 2 78 2 8 3" xfId="9093" xr:uid="{00000000-0005-0000-0000-00007D230000}"/>
    <cellStyle name="Normal 2 78 2 8 3 2" xfId="9094" xr:uid="{00000000-0005-0000-0000-00007E230000}"/>
    <cellStyle name="Normal 2 78 2 8 4" xfId="9095" xr:uid="{00000000-0005-0000-0000-00007F230000}"/>
    <cellStyle name="Normal 2 78 2 9" xfId="9096" xr:uid="{00000000-0005-0000-0000-000080230000}"/>
    <cellStyle name="Normal 2 78 2 9 2" xfId="9097" xr:uid="{00000000-0005-0000-0000-000081230000}"/>
    <cellStyle name="Normal 2 78 2 9 2 2" xfId="9098" xr:uid="{00000000-0005-0000-0000-000082230000}"/>
    <cellStyle name="Normal 2 78 2 9 3" xfId="9099" xr:uid="{00000000-0005-0000-0000-000083230000}"/>
    <cellStyle name="Normal 2 78 3" xfId="9100" xr:uid="{00000000-0005-0000-0000-000084230000}"/>
    <cellStyle name="Normal 2 78 3 10" xfId="9101" xr:uid="{00000000-0005-0000-0000-000085230000}"/>
    <cellStyle name="Normal 2 78 3 2" xfId="9102" xr:uid="{00000000-0005-0000-0000-000086230000}"/>
    <cellStyle name="Normal 2 78 3 2 2" xfId="9103" xr:uid="{00000000-0005-0000-0000-000087230000}"/>
    <cellStyle name="Normal 2 78 3 2 2 2" xfId="9104" xr:uid="{00000000-0005-0000-0000-000088230000}"/>
    <cellStyle name="Normal 2 78 3 2 2 2 2" xfId="9105" xr:uid="{00000000-0005-0000-0000-000089230000}"/>
    <cellStyle name="Normal 2 78 3 2 2 2 2 2" xfId="9106" xr:uid="{00000000-0005-0000-0000-00008A230000}"/>
    <cellStyle name="Normal 2 78 3 2 2 2 2 2 2" xfId="9107" xr:uid="{00000000-0005-0000-0000-00008B230000}"/>
    <cellStyle name="Normal 2 78 3 2 2 2 2 2 2 2" xfId="9108" xr:uid="{00000000-0005-0000-0000-00008C230000}"/>
    <cellStyle name="Normal 2 78 3 2 2 2 2 2 2 2 2" xfId="9109" xr:uid="{00000000-0005-0000-0000-00008D230000}"/>
    <cellStyle name="Normal 2 78 3 2 2 2 2 2 2 2 2 2" xfId="9110" xr:uid="{00000000-0005-0000-0000-00008E230000}"/>
    <cellStyle name="Normal 2 78 3 2 2 2 2 2 2 2 3" xfId="9111" xr:uid="{00000000-0005-0000-0000-00008F230000}"/>
    <cellStyle name="Normal 2 78 3 2 2 2 2 2 2 3" xfId="9112" xr:uid="{00000000-0005-0000-0000-000090230000}"/>
    <cellStyle name="Normal 2 78 3 2 2 2 2 2 2 3 2" xfId="9113" xr:uid="{00000000-0005-0000-0000-000091230000}"/>
    <cellStyle name="Normal 2 78 3 2 2 2 2 2 2 4" xfId="9114" xr:uid="{00000000-0005-0000-0000-000092230000}"/>
    <cellStyle name="Normal 2 78 3 2 2 2 2 2 3" xfId="9115" xr:uid="{00000000-0005-0000-0000-000093230000}"/>
    <cellStyle name="Normal 2 78 3 2 2 2 2 2 3 2" xfId="9116" xr:uid="{00000000-0005-0000-0000-000094230000}"/>
    <cellStyle name="Normal 2 78 3 2 2 2 2 2 3 2 2" xfId="9117" xr:uid="{00000000-0005-0000-0000-000095230000}"/>
    <cellStyle name="Normal 2 78 3 2 2 2 2 2 3 3" xfId="9118" xr:uid="{00000000-0005-0000-0000-000096230000}"/>
    <cellStyle name="Normal 2 78 3 2 2 2 2 2 4" xfId="9119" xr:uid="{00000000-0005-0000-0000-000097230000}"/>
    <cellStyle name="Normal 2 78 3 2 2 2 2 2 4 2" xfId="9120" xr:uid="{00000000-0005-0000-0000-000098230000}"/>
    <cellStyle name="Normal 2 78 3 2 2 2 2 2 5" xfId="9121" xr:uid="{00000000-0005-0000-0000-000099230000}"/>
    <cellStyle name="Normal 2 78 3 2 2 2 2 3" xfId="9122" xr:uid="{00000000-0005-0000-0000-00009A230000}"/>
    <cellStyle name="Normal 2 78 3 2 2 2 2 3 2" xfId="9123" xr:uid="{00000000-0005-0000-0000-00009B230000}"/>
    <cellStyle name="Normal 2 78 3 2 2 2 2 3 2 2" xfId="9124" xr:uid="{00000000-0005-0000-0000-00009C230000}"/>
    <cellStyle name="Normal 2 78 3 2 2 2 2 3 2 2 2" xfId="9125" xr:uid="{00000000-0005-0000-0000-00009D230000}"/>
    <cellStyle name="Normal 2 78 3 2 2 2 2 3 2 3" xfId="9126" xr:uid="{00000000-0005-0000-0000-00009E230000}"/>
    <cellStyle name="Normal 2 78 3 2 2 2 2 3 3" xfId="9127" xr:uid="{00000000-0005-0000-0000-00009F230000}"/>
    <cellStyle name="Normal 2 78 3 2 2 2 2 3 3 2" xfId="9128" xr:uid="{00000000-0005-0000-0000-0000A0230000}"/>
    <cellStyle name="Normal 2 78 3 2 2 2 2 3 4" xfId="9129" xr:uid="{00000000-0005-0000-0000-0000A1230000}"/>
    <cellStyle name="Normal 2 78 3 2 2 2 2 4" xfId="9130" xr:uid="{00000000-0005-0000-0000-0000A2230000}"/>
    <cellStyle name="Normal 2 78 3 2 2 2 2 4 2" xfId="9131" xr:uid="{00000000-0005-0000-0000-0000A3230000}"/>
    <cellStyle name="Normal 2 78 3 2 2 2 2 4 2 2" xfId="9132" xr:uid="{00000000-0005-0000-0000-0000A4230000}"/>
    <cellStyle name="Normal 2 78 3 2 2 2 2 4 3" xfId="9133" xr:uid="{00000000-0005-0000-0000-0000A5230000}"/>
    <cellStyle name="Normal 2 78 3 2 2 2 2 5" xfId="9134" xr:uid="{00000000-0005-0000-0000-0000A6230000}"/>
    <cellStyle name="Normal 2 78 3 2 2 2 2 5 2" xfId="9135" xr:uid="{00000000-0005-0000-0000-0000A7230000}"/>
    <cellStyle name="Normal 2 78 3 2 2 2 2 6" xfId="9136" xr:uid="{00000000-0005-0000-0000-0000A8230000}"/>
    <cellStyle name="Normal 2 78 3 2 2 2 3" xfId="9137" xr:uid="{00000000-0005-0000-0000-0000A9230000}"/>
    <cellStyle name="Normal 2 78 3 2 2 2 3 2" xfId="9138" xr:uid="{00000000-0005-0000-0000-0000AA230000}"/>
    <cellStyle name="Normal 2 78 3 2 2 2 3 2 2" xfId="9139" xr:uid="{00000000-0005-0000-0000-0000AB230000}"/>
    <cellStyle name="Normal 2 78 3 2 2 2 3 2 2 2" xfId="9140" xr:uid="{00000000-0005-0000-0000-0000AC230000}"/>
    <cellStyle name="Normal 2 78 3 2 2 2 3 2 2 2 2" xfId="9141" xr:uid="{00000000-0005-0000-0000-0000AD230000}"/>
    <cellStyle name="Normal 2 78 3 2 2 2 3 2 2 3" xfId="9142" xr:uid="{00000000-0005-0000-0000-0000AE230000}"/>
    <cellStyle name="Normal 2 78 3 2 2 2 3 2 3" xfId="9143" xr:uid="{00000000-0005-0000-0000-0000AF230000}"/>
    <cellStyle name="Normal 2 78 3 2 2 2 3 2 3 2" xfId="9144" xr:uid="{00000000-0005-0000-0000-0000B0230000}"/>
    <cellStyle name="Normal 2 78 3 2 2 2 3 2 4" xfId="9145" xr:uid="{00000000-0005-0000-0000-0000B1230000}"/>
    <cellStyle name="Normal 2 78 3 2 2 2 3 3" xfId="9146" xr:uid="{00000000-0005-0000-0000-0000B2230000}"/>
    <cellStyle name="Normal 2 78 3 2 2 2 3 3 2" xfId="9147" xr:uid="{00000000-0005-0000-0000-0000B3230000}"/>
    <cellStyle name="Normal 2 78 3 2 2 2 3 3 2 2" xfId="9148" xr:uid="{00000000-0005-0000-0000-0000B4230000}"/>
    <cellStyle name="Normal 2 78 3 2 2 2 3 3 3" xfId="9149" xr:uid="{00000000-0005-0000-0000-0000B5230000}"/>
    <cellStyle name="Normal 2 78 3 2 2 2 3 4" xfId="9150" xr:uid="{00000000-0005-0000-0000-0000B6230000}"/>
    <cellStyle name="Normal 2 78 3 2 2 2 3 4 2" xfId="9151" xr:uid="{00000000-0005-0000-0000-0000B7230000}"/>
    <cellStyle name="Normal 2 78 3 2 2 2 3 5" xfId="9152" xr:uid="{00000000-0005-0000-0000-0000B8230000}"/>
    <cellStyle name="Normal 2 78 3 2 2 2 4" xfId="9153" xr:uid="{00000000-0005-0000-0000-0000B9230000}"/>
    <cellStyle name="Normal 2 78 3 2 2 2 4 2" xfId="9154" xr:uid="{00000000-0005-0000-0000-0000BA230000}"/>
    <cellStyle name="Normal 2 78 3 2 2 2 4 2 2" xfId="9155" xr:uid="{00000000-0005-0000-0000-0000BB230000}"/>
    <cellStyle name="Normal 2 78 3 2 2 2 4 2 2 2" xfId="9156" xr:uid="{00000000-0005-0000-0000-0000BC230000}"/>
    <cellStyle name="Normal 2 78 3 2 2 2 4 2 3" xfId="9157" xr:uid="{00000000-0005-0000-0000-0000BD230000}"/>
    <cellStyle name="Normal 2 78 3 2 2 2 4 3" xfId="9158" xr:uid="{00000000-0005-0000-0000-0000BE230000}"/>
    <cellStyle name="Normal 2 78 3 2 2 2 4 3 2" xfId="9159" xr:uid="{00000000-0005-0000-0000-0000BF230000}"/>
    <cellStyle name="Normal 2 78 3 2 2 2 4 4" xfId="9160" xr:uid="{00000000-0005-0000-0000-0000C0230000}"/>
    <cellStyle name="Normal 2 78 3 2 2 2 5" xfId="9161" xr:uid="{00000000-0005-0000-0000-0000C1230000}"/>
    <cellStyle name="Normal 2 78 3 2 2 2 5 2" xfId="9162" xr:uid="{00000000-0005-0000-0000-0000C2230000}"/>
    <cellStyle name="Normal 2 78 3 2 2 2 5 2 2" xfId="9163" xr:uid="{00000000-0005-0000-0000-0000C3230000}"/>
    <cellStyle name="Normal 2 78 3 2 2 2 5 3" xfId="9164" xr:uid="{00000000-0005-0000-0000-0000C4230000}"/>
    <cellStyle name="Normal 2 78 3 2 2 2 6" xfId="9165" xr:uid="{00000000-0005-0000-0000-0000C5230000}"/>
    <cellStyle name="Normal 2 78 3 2 2 2 6 2" xfId="9166" xr:uid="{00000000-0005-0000-0000-0000C6230000}"/>
    <cellStyle name="Normal 2 78 3 2 2 2 7" xfId="9167" xr:uid="{00000000-0005-0000-0000-0000C7230000}"/>
    <cellStyle name="Normal 2 78 3 2 2 3" xfId="9168" xr:uid="{00000000-0005-0000-0000-0000C8230000}"/>
    <cellStyle name="Normal 2 78 3 2 2 3 2" xfId="9169" xr:uid="{00000000-0005-0000-0000-0000C9230000}"/>
    <cellStyle name="Normal 2 78 3 2 2 3 2 2" xfId="9170" xr:uid="{00000000-0005-0000-0000-0000CA230000}"/>
    <cellStyle name="Normal 2 78 3 2 2 3 2 2 2" xfId="9171" xr:uid="{00000000-0005-0000-0000-0000CB230000}"/>
    <cellStyle name="Normal 2 78 3 2 2 3 2 2 2 2" xfId="9172" xr:uid="{00000000-0005-0000-0000-0000CC230000}"/>
    <cellStyle name="Normal 2 78 3 2 2 3 2 2 2 2 2" xfId="9173" xr:uid="{00000000-0005-0000-0000-0000CD230000}"/>
    <cellStyle name="Normal 2 78 3 2 2 3 2 2 2 3" xfId="9174" xr:uid="{00000000-0005-0000-0000-0000CE230000}"/>
    <cellStyle name="Normal 2 78 3 2 2 3 2 2 3" xfId="9175" xr:uid="{00000000-0005-0000-0000-0000CF230000}"/>
    <cellStyle name="Normal 2 78 3 2 2 3 2 2 3 2" xfId="9176" xr:uid="{00000000-0005-0000-0000-0000D0230000}"/>
    <cellStyle name="Normal 2 78 3 2 2 3 2 2 4" xfId="9177" xr:uid="{00000000-0005-0000-0000-0000D1230000}"/>
    <cellStyle name="Normal 2 78 3 2 2 3 2 3" xfId="9178" xr:uid="{00000000-0005-0000-0000-0000D2230000}"/>
    <cellStyle name="Normal 2 78 3 2 2 3 2 3 2" xfId="9179" xr:uid="{00000000-0005-0000-0000-0000D3230000}"/>
    <cellStyle name="Normal 2 78 3 2 2 3 2 3 2 2" xfId="9180" xr:uid="{00000000-0005-0000-0000-0000D4230000}"/>
    <cellStyle name="Normal 2 78 3 2 2 3 2 3 3" xfId="9181" xr:uid="{00000000-0005-0000-0000-0000D5230000}"/>
    <cellStyle name="Normal 2 78 3 2 2 3 2 4" xfId="9182" xr:uid="{00000000-0005-0000-0000-0000D6230000}"/>
    <cellStyle name="Normal 2 78 3 2 2 3 2 4 2" xfId="9183" xr:uid="{00000000-0005-0000-0000-0000D7230000}"/>
    <cellStyle name="Normal 2 78 3 2 2 3 2 5" xfId="9184" xr:uid="{00000000-0005-0000-0000-0000D8230000}"/>
    <cellStyle name="Normal 2 78 3 2 2 3 3" xfId="9185" xr:uid="{00000000-0005-0000-0000-0000D9230000}"/>
    <cellStyle name="Normal 2 78 3 2 2 3 3 2" xfId="9186" xr:uid="{00000000-0005-0000-0000-0000DA230000}"/>
    <cellStyle name="Normal 2 78 3 2 2 3 3 2 2" xfId="9187" xr:uid="{00000000-0005-0000-0000-0000DB230000}"/>
    <cellStyle name="Normal 2 78 3 2 2 3 3 2 2 2" xfId="9188" xr:uid="{00000000-0005-0000-0000-0000DC230000}"/>
    <cellStyle name="Normal 2 78 3 2 2 3 3 2 3" xfId="9189" xr:uid="{00000000-0005-0000-0000-0000DD230000}"/>
    <cellStyle name="Normal 2 78 3 2 2 3 3 3" xfId="9190" xr:uid="{00000000-0005-0000-0000-0000DE230000}"/>
    <cellStyle name="Normal 2 78 3 2 2 3 3 3 2" xfId="9191" xr:uid="{00000000-0005-0000-0000-0000DF230000}"/>
    <cellStyle name="Normal 2 78 3 2 2 3 3 4" xfId="9192" xr:uid="{00000000-0005-0000-0000-0000E0230000}"/>
    <cellStyle name="Normal 2 78 3 2 2 3 4" xfId="9193" xr:uid="{00000000-0005-0000-0000-0000E1230000}"/>
    <cellStyle name="Normal 2 78 3 2 2 3 4 2" xfId="9194" xr:uid="{00000000-0005-0000-0000-0000E2230000}"/>
    <cellStyle name="Normal 2 78 3 2 2 3 4 2 2" xfId="9195" xr:uid="{00000000-0005-0000-0000-0000E3230000}"/>
    <cellStyle name="Normal 2 78 3 2 2 3 4 3" xfId="9196" xr:uid="{00000000-0005-0000-0000-0000E4230000}"/>
    <cellStyle name="Normal 2 78 3 2 2 3 5" xfId="9197" xr:uid="{00000000-0005-0000-0000-0000E5230000}"/>
    <cellStyle name="Normal 2 78 3 2 2 3 5 2" xfId="9198" xr:uid="{00000000-0005-0000-0000-0000E6230000}"/>
    <cellStyle name="Normal 2 78 3 2 2 3 6" xfId="9199" xr:uid="{00000000-0005-0000-0000-0000E7230000}"/>
    <cellStyle name="Normal 2 78 3 2 2 4" xfId="9200" xr:uid="{00000000-0005-0000-0000-0000E8230000}"/>
    <cellStyle name="Normal 2 78 3 2 2 4 2" xfId="9201" xr:uid="{00000000-0005-0000-0000-0000E9230000}"/>
    <cellStyle name="Normal 2 78 3 2 2 4 2 2" xfId="9202" xr:uid="{00000000-0005-0000-0000-0000EA230000}"/>
    <cellStyle name="Normal 2 78 3 2 2 4 2 2 2" xfId="9203" xr:uid="{00000000-0005-0000-0000-0000EB230000}"/>
    <cellStyle name="Normal 2 78 3 2 2 4 2 2 2 2" xfId="9204" xr:uid="{00000000-0005-0000-0000-0000EC230000}"/>
    <cellStyle name="Normal 2 78 3 2 2 4 2 2 3" xfId="9205" xr:uid="{00000000-0005-0000-0000-0000ED230000}"/>
    <cellStyle name="Normal 2 78 3 2 2 4 2 3" xfId="9206" xr:uid="{00000000-0005-0000-0000-0000EE230000}"/>
    <cellStyle name="Normal 2 78 3 2 2 4 2 3 2" xfId="9207" xr:uid="{00000000-0005-0000-0000-0000EF230000}"/>
    <cellStyle name="Normal 2 78 3 2 2 4 2 4" xfId="9208" xr:uid="{00000000-0005-0000-0000-0000F0230000}"/>
    <cellStyle name="Normal 2 78 3 2 2 4 3" xfId="9209" xr:uid="{00000000-0005-0000-0000-0000F1230000}"/>
    <cellStyle name="Normal 2 78 3 2 2 4 3 2" xfId="9210" xr:uid="{00000000-0005-0000-0000-0000F2230000}"/>
    <cellStyle name="Normal 2 78 3 2 2 4 3 2 2" xfId="9211" xr:uid="{00000000-0005-0000-0000-0000F3230000}"/>
    <cellStyle name="Normal 2 78 3 2 2 4 3 3" xfId="9212" xr:uid="{00000000-0005-0000-0000-0000F4230000}"/>
    <cellStyle name="Normal 2 78 3 2 2 4 4" xfId="9213" xr:uid="{00000000-0005-0000-0000-0000F5230000}"/>
    <cellStyle name="Normal 2 78 3 2 2 4 4 2" xfId="9214" xr:uid="{00000000-0005-0000-0000-0000F6230000}"/>
    <cellStyle name="Normal 2 78 3 2 2 4 5" xfId="9215" xr:uid="{00000000-0005-0000-0000-0000F7230000}"/>
    <cellStyle name="Normal 2 78 3 2 2 5" xfId="9216" xr:uid="{00000000-0005-0000-0000-0000F8230000}"/>
    <cellStyle name="Normal 2 78 3 2 2 5 2" xfId="9217" xr:uid="{00000000-0005-0000-0000-0000F9230000}"/>
    <cellStyle name="Normal 2 78 3 2 2 5 2 2" xfId="9218" xr:uid="{00000000-0005-0000-0000-0000FA230000}"/>
    <cellStyle name="Normal 2 78 3 2 2 5 2 2 2" xfId="9219" xr:uid="{00000000-0005-0000-0000-0000FB230000}"/>
    <cellStyle name="Normal 2 78 3 2 2 5 2 3" xfId="9220" xr:uid="{00000000-0005-0000-0000-0000FC230000}"/>
    <cellStyle name="Normal 2 78 3 2 2 5 3" xfId="9221" xr:uid="{00000000-0005-0000-0000-0000FD230000}"/>
    <cellStyle name="Normal 2 78 3 2 2 5 3 2" xfId="9222" xr:uid="{00000000-0005-0000-0000-0000FE230000}"/>
    <cellStyle name="Normal 2 78 3 2 2 5 4" xfId="9223" xr:uid="{00000000-0005-0000-0000-0000FF230000}"/>
    <cellStyle name="Normal 2 78 3 2 2 6" xfId="9224" xr:uid="{00000000-0005-0000-0000-000000240000}"/>
    <cellStyle name="Normal 2 78 3 2 2 6 2" xfId="9225" xr:uid="{00000000-0005-0000-0000-000001240000}"/>
    <cellStyle name="Normal 2 78 3 2 2 6 2 2" xfId="9226" xr:uid="{00000000-0005-0000-0000-000002240000}"/>
    <cellStyle name="Normal 2 78 3 2 2 6 3" xfId="9227" xr:uid="{00000000-0005-0000-0000-000003240000}"/>
    <cellStyle name="Normal 2 78 3 2 2 7" xfId="9228" xr:uid="{00000000-0005-0000-0000-000004240000}"/>
    <cellStyle name="Normal 2 78 3 2 2 7 2" xfId="9229" xr:uid="{00000000-0005-0000-0000-000005240000}"/>
    <cellStyle name="Normal 2 78 3 2 2 8" xfId="9230" xr:uid="{00000000-0005-0000-0000-000006240000}"/>
    <cellStyle name="Normal 2 78 3 2 3" xfId="9231" xr:uid="{00000000-0005-0000-0000-000007240000}"/>
    <cellStyle name="Normal 2 78 3 2 3 2" xfId="9232" xr:uid="{00000000-0005-0000-0000-000008240000}"/>
    <cellStyle name="Normal 2 78 3 2 3 2 2" xfId="9233" xr:uid="{00000000-0005-0000-0000-000009240000}"/>
    <cellStyle name="Normal 2 78 3 2 3 2 2 2" xfId="9234" xr:uid="{00000000-0005-0000-0000-00000A240000}"/>
    <cellStyle name="Normal 2 78 3 2 3 2 2 2 2" xfId="9235" xr:uid="{00000000-0005-0000-0000-00000B240000}"/>
    <cellStyle name="Normal 2 78 3 2 3 2 2 2 2 2" xfId="9236" xr:uid="{00000000-0005-0000-0000-00000C240000}"/>
    <cellStyle name="Normal 2 78 3 2 3 2 2 2 2 2 2" xfId="9237" xr:uid="{00000000-0005-0000-0000-00000D240000}"/>
    <cellStyle name="Normal 2 78 3 2 3 2 2 2 2 3" xfId="9238" xr:uid="{00000000-0005-0000-0000-00000E240000}"/>
    <cellStyle name="Normal 2 78 3 2 3 2 2 2 3" xfId="9239" xr:uid="{00000000-0005-0000-0000-00000F240000}"/>
    <cellStyle name="Normal 2 78 3 2 3 2 2 2 3 2" xfId="9240" xr:uid="{00000000-0005-0000-0000-000010240000}"/>
    <cellStyle name="Normal 2 78 3 2 3 2 2 2 4" xfId="9241" xr:uid="{00000000-0005-0000-0000-000011240000}"/>
    <cellStyle name="Normal 2 78 3 2 3 2 2 3" xfId="9242" xr:uid="{00000000-0005-0000-0000-000012240000}"/>
    <cellStyle name="Normal 2 78 3 2 3 2 2 3 2" xfId="9243" xr:uid="{00000000-0005-0000-0000-000013240000}"/>
    <cellStyle name="Normal 2 78 3 2 3 2 2 3 2 2" xfId="9244" xr:uid="{00000000-0005-0000-0000-000014240000}"/>
    <cellStyle name="Normal 2 78 3 2 3 2 2 3 3" xfId="9245" xr:uid="{00000000-0005-0000-0000-000015240000}"/>
    <cellStyle name="Normal 2 78 3 2 3 2 2 4" xfId="9246" xr:uid="{00000000-0005-0000-0000-000016240000}"/>
    <cellStyle name="Normal 2 78 3 2 3 2 2 4 2" xfId="9247" xr:uid="{00000000-0005-0000-0000-000017240000}"/>
    <cellStyle name="Normal 2 78 3 2 3 2 2 5" xfId="9248" xr:uid="{00000000-0005-0000-0000-000018240000}"/>
    <cellStyle name="Normal 2 78 3 2 3 2 3" xfId="9249" xr:uid="{00000000-0005-0000-0000-000019240000}"/>
    <cellStyle name="Normal 2 78 3 2 3 2 3 2" xfId="9250" xr:uid="{00000000-0005-0000-0000-00001A240000}"/>
    <cellStyle name="Normal 2 78 3 2 3 2 3 2 2" xfId="9251" xr:uid="{00000000-0005-0000-0000-00001B240000}"/>
    <cellStyle name="Normal 2 78 3 2 3 2 3 2 2 2" xfId="9252" xr:uid="{00000000-0005-0000-0000-00001C240000}"/>
    <cellStyle name="Normal 2 78 3 2 3 2 3 2 3" xfId="9253" xr:uid="{00000000-0005-0000-0000-00001D240000}"/>
    <cellStyle name="Normal 2 78 3 2 3 2 3 3" xfId="9254" xr:uid="{00000000-0005-0000-0000-00001E240000}"/>
    <cellStyle name="Normal 2 78 3 2 3 2 3 3 2" xfId="9255" xr:uid="{00000000-0005-0000-0000-00001F240000}"/>
    <cellStyle name="Normal 2 78 3 2 3 2 3 4" xfId="9256" xr:uid="{00000000-0005-0000-0000-000020240000}"/>
    <cellStyle name="Normal 2 78 3 2 3 2 4" xfId="9257" xr:uid="{00000000-0005-0000-0000-000021240000}"/>
    <cellStyle name="Normal 2 78 3 2 3 2 4 2" xfId="9258" xr:uid="{00000000-0005-0000-0000-000022240000}"/>
    <cellStyle name="Normal 2 78 3 2 3 2 4 2 2" xfId="9259" xr:uid="{00000000-0005-0000-0000-000023240000}"/>
    <cellStyle name="Normal 2 78 3 2 3 2 4 3" xfId="9260" xr:uid="{00000000-0005-0000-0000-000024240000}"/>
    <cellStyle name="Normal 2 78 3 2 3 2 5" xfId="9261" xr:uid="{00000000-0005-0000-0000-000025240000}"/>
    <cellStyle name="Normal 2 78 3 2 3 2 5 2" xfId="9262" xr:uid="{00000000-0005-0000-0000-000026240000}"/>
    <cellStyle name="Normal 2 78 3 2 3 2 6" xfId="9263" xr:uid="{00000000-0005-0000-0000-000027240000}"/>
    <cellStyle name="Normal 2 78 3 2 3 3" xfId="9264" xr:uid="{00000000-0005-0000-0000-000028240000}"/>
    <cellStyle name="Normal 2 78 3 2 3 3 2" xfId="9265" xr:uid="{00000000-0005-0000-0000-000029240000}"/>
    <cellStyle name="Normal 2 78 3 2 3 3 2 2" xfId="9266" xr:uid="{00000000-0005-0000-0000-00002A240000}"/>
    <cellStyle name="Normal 2 78 3 2 3 3 2 2 2" xfId="9267" xr:uid="{00000000-0005-0000-0000-00002B240000}"/>
    <cellStyle name="Normal 2 78 3 2 3 3 2 2 2 2" xfId="9268" xr:uid="{00000000-0005-0000-0000-00002C240000}"/>
    <cellStyle name="Normal 2 78 3 2 3 3 2 2 3" xfId="9269" xr:uid="{00000000-0005-0000-0000-00002D240000}"/>
    <cellStyle name="Normal 2 78 3 2 3 3 2 3" xfId="9270" xr:uid="{00000000-0005-0000-0000-00002E240000}"/>
    <cellStyle name="Normal 2 78 3 2 3 3 2 3 2" xfId="9271" xr:uid="{00000000-0005-0000-0000-00002F240000}"/>
    <cellStyle name="Normal 2 78 3 2 3 3 2 4" xfId="9272" xr:uid="{00000000-0005-0000-0000-000030240000}"/>
    <cellStyle name="Normal 2 78 3 2 3 3 3" xfId="9273" xr:uid="{00000000-0005-0000-0000-000031240000}"/>
    <cellStyle name="Normal 2 78 3 2 3 3 3 2" xfId="9274" xr:uid="{00000000-0005-0000-0000-000032240000}"/>
    <cellStyle name="Normal 2 78 3 2 3 3 3 2 2" xfId="9275" xr:uid="{00000000-0005-0000-0000-000033240000}"/>
    <cellStyle name="Normal 2 78 3 2 3 3 3 3" xfId="9276" xr:uid="{00000000-0005-0000-0000-000034240000}"/>
    <cellStyle name="Normal 2 78 3 2 3 3 4" xfId="9277" xr:uid="{00000000-0005-0000-0000-000035240000}"/>
    <cellStyle name="Normal 2 78 3 2 3 3 4 2" xfId="9278" xr:uid="{00000000-0005-0000-0000-000036240000}"/>
    <cellStyle name="Normal 2 78 3 2 3 3 5" xfId="9279" xr:uid="{00000000-0005-0000-0000-000037240000}"/>
    <cellStyle name="Normal 2 78 3 2 3 4" xfId="9280" xr:uid="{00000000-0005-0000-0000-000038240000}"/>
    <cellStyle name="Normal 2 78 3 2 3 4 2" xfId="9281" xr:uid="{00000000-0005-0000-0000-000039240000}"/>
    <cellStyle name="Normal 2 78 3 2 3 4 2 2" xfId="9282" xr:uid="{00000000-0005-0000-0000-00003A240000}"/>
    <cellStyle name="Normal 2 78 3 2 3 4 2 2 2" xfId="9283" xr:uid="{00000000-0005-0000-0000-00003B240000}"/>
    <cellStyle name="Normal 2 78 3 2 3 4 2 3" xfId="9284" xr:uid="{00000000-0005-0000-0000-00003C240000}"/>
    <cellStyle name="Normal 2 78 3 2 3 4 3" xfId="9285" xr:uid="{00000000-0005-0000-0000-00003D240000}"/>
    <cellStyle name="Normal 2 78 3 2 3 4 3 2" xfId="9286" xr:uid="{00000000-0005-0000-0000-00003E240000}"/>
    <cellStyle name="Normal 2 78 3 2 3 4 4" xfId="9287" xr:uid="{00000000-0005-0000-0000-00003F240000}"/>
    <cellStyle name="Normal 2 78 3 2 3 5" xfId="9288" xr:uid="{00000000-0005-0000-0000-000040240000}"/>
    <cellStyle name="Normal 2 78 3 2 3 5 2" xfId="9289" xr:uid="{00000000-0005-0000-0000-000041240000}"/>
    <cellStyle name="Normal 2 78 3 2 3 5 2 2" xfId="9290" xr:uid="{00000000-0005-0000-0000-000042240000}"/>
    <cellStyle name="Normal 2 78 3 2 3 5 3" xfId="9291" xr:uid="{00000000-0005-0000-0000-000043240000}"/>
    <cellStyle name="Normal 2 78 3 2 3 6" xfId="9292" xr:uid="{00000000-0005-0000-0000-000044240000}"/>
    <cellStyle name="Normal 2 78 3 2 3 6 2" xfId="9293" xr:uid="{00000000-0005-0000-0000-000045240000}"/>
    <cellStyle name="Normal 2 78 3 2 3 7" xfId="9294" xr:uid="{00000000-0005-0000-0000-000046240000}"/>
    <cellStyle name="Normal 2 78 3 2 4" xfId="9295" xr:uid="{00000000-0005-0000-0000-000047240000}"/>
    <cellStyle name="Normal 2 78 3 2 4 2" xfId="9296" xr:uid="{00000000-0005-0000-0000-000048240000}"/>
    <cellStyle name="Normal 2 78 3 2 4 2 2" xfId="9297" xr:uid="{00000000-0005-0000-0000-000049240000}"/>
    <cellStyle name="Normal 2 78 3 2 4 2 2 2" xfId="9298" xr:uid="{00000000-0005-0000-0000-00004A240000}"/>
    <cellStyle name="Normal 2 78 3 2 4 2 2 2 2" xfId="9299" xr:uid="{00000000-0005-0000-0000-00004B240000}"/>
    <cellStyle name="Normal 2 78 3 2 4 2 2 2 2 2" xfId="9300" xr:uid="{00000000-0005-0000-0000-00004C240000}"/>
    <cellStyle name="Normal 2 78 3 2 4 2 2 2 3" xfId="9301" xr:uid="{00000000-0005-0000-0000-00004D240000}"/>
    <cellStyle name="Normal 2 78 3 2 4 2 2 3" xfId="9302" xr:uid="{00000000-0005-0000-0000-00004E240000}"/>
    <cellStyle name="Normal 2 78 3 2 4 2 2 3 2" xfId="9303" xr:uid="{00000000-0005-0000-0000-00004F240000}"/>
    <cellStyle name="Normal 2 78 3 2 4 2 2 4" xfId="9304" xr:uid="{00000000-0005-0000-0000-000050240000}"/>
    <cellStyle name="Normal 2 78 3 2 4 2 3" xfId="9305" xr:uid="{00000000-0005-0000-0000-000051240000}"/>
    <cellStyle name="Normal 2 78 3 2 4 2 3 2" xfId="9306" xr:uid="{00000000-0005-0000-0000-000052240000}"/>
    <cellStyle name="Normal 2 78 3 2 4 2 3 2 2" xfId="9307" xr:uid="{00000000-0005-0000-0000-000053240000}"/>
    <cellStyle name="Normal 2 78 3 2 4 2 3 3" xfId="9308" xr:uid="{00000000-0005-0000-0000-000054240000}"/>
    <cellStyle name="Normal 2 78 3 2 4 2 4" xfId="9309" xr:uid="{00000000-0005-0000-0000-000055240000}"/>
    <cellStyle name="Normal 2 78 3 2 4 2 4 2" xfId="9310" xr:uid="{00000000-0005-0000-0000-000056240000}"/>
    <cellStyle name="Normal 2 78 3 2 4 2 5" xfId="9311" xr:uid="{00000000-0005-0000-0000-000057240000}"/>
    <cellStyle name="Normal 2 78 3 2 4 3" xfId="9312" xr:uid="{00000000-0005-0000-0000-000058240000}"/>
    <cellStyle name="Normal 2 78 3 2 4 3 2" xfId="9313" xr:uid="{00000000-0005-0000-0000-000059240000}"/>
    <cellStyle name="Normal 2 78 3 2 4 3 2 2" xfId="9314" xr:uid="{00000000-0005-0000-0000-00005A240000}"/>
    <cellStyle name="Normal 2 78 3 2 4 3 2 2 2" xfId="9315" xr:uid="{00000000-0005-0000-0000-00005B240000}"/>
    <cellStyle name="Normal 2 78 3 2 4 3 2 3" xfId="9316" xr:uid="{00000000-0005-0000-0000-00005C240000}"/>
    <cellStyle name="Normal 2 78 3 2 4 3 3" xfId="9317" xr:uid="{00000000-0005-0000-0000-00005D240000}"/>
    <cellStyle name="Normal 2 78 3 2 4 3 3 2" xfId="9318" xr:uid="{00000000-0005-0000-0000-00005E240000}"/>
    <cellStyle name="Normal 2 78 3 2 4 3 4" xfId="9319" xr:uid="{00000000-0005-0000-0000-00005F240000}"/>
    <cellStyle name="Normal 2 78 3 2 4 4" xfId="9320" xr:uid="{00000000-0005-0000-0000-000060240000}"/>
    <cellStyle name="Normal 2 78 3 2 4 4 2" xfId="9321" xr:uid="{00000000-0005-0000-0000-000061240000}"/>
    <cellStyle name="Normal 2 78 3 2 4 4 2 2" xfId="9322" xr:uid="{00000000-0005-0000-0000-000062240000}"/>
    <cellStyle name="Normal 2 78 3 2 4 4 3" xfId="9323" xr:uid="{00000000-0005-0000-0000-000063240000}"/>
    <cellStyle name="Normal 2 78 3 2 4 5" xfId="9324" xr:uid="{00000000-0005-0000-0000-000064240000}"/>
    <cellStyle name="Normal 2 78 3 2 4 5 2" xfId="9325" xr:uid="{00000000-0005-0000-0000-000065240000}"/>
    <cellStyle name="Normal 2 78 3 2 4 6" xfId="9326" xr:uid="{00000000-0005-0000-0000-000066240000}"/>
    <cellStyle name="Normal 2 78 3 2 5" xfId="9327" xr:uid="{00000000-0005-0000-0000-000067240000}"/>
    <cellStyle name="Normal 2 78 3 2 5 2" xfId="9328" xr:uid="{00000000-0005-0000-0000-000068240000}"/>
    <cellStyle name="Normal 2 78 3 2 5 2 2" xfId="9329" xr:uid="{00000000-0005-0000-0000-000069240000}"/>
    <cellStyle name="Normal 2 78 3 2 5 2 2 2" xfId="9330" xr:uid="{00000000-0005-0000-0000-00006A240000}"/>
    <cellStyle name="Normal 2 78 3 2 5 2 2 2 2" xfId="9331" xr:uid="{00000000-0005-0000-0000-00006B240000}"/>
    <cellStyle name="Normal 2 78 3 2 5 2 2 3" xfId="9332" xr:uid="{00000000-0005-0000-0000-00006C240000}"/>
    <cellStyle name="Normal 2 78 3 2 5 2 3" xfId="9333" xr:uid="{00000000-0005-0000-0000-00006D240000}"/>
    <cellStyle name="Normal 2 78 3 2 5 2 3 2" xfId="9334" xr:uid="{00000000-0005-0000-0000-00006E240000}"/>
    <cellStyle name="Normal 2 78 3 2 5 2 4" xfId="9335" xr:uid="{00000000-0005-0000-0000-00006F240000}"/>
    <cellStyle name="Normal 2 78 3 2 5 3" xfId="9336" xr:uid="{00000000-0005-0000-0000-000070240000}"/>
    <cellStyle name="Normal 2 78 3 2 5 3 2" xfId="9337" xr:uid="{00000000-0005-0000-0000-000071240000}"/>
    <cellStyle name="Normal 2 78 3 2 5 3 2 2" xfId="9338" xr:uid="{00000000-0005-0000-0000-000072240000}"/>
    <cellStyle name="Normal 2 78 3 2 5 3 3" xfId="9339" xr:uid="{00000000-0005-0000-0000-000073240000}"/>
    <cellStyle name="Normal 2 78 3 2 5 4" xfId="9340" xr:uid="{00000000-0005-0000-0000-000074240000}"/>
    <cellStyle name="Normal 2 78 3 2 5 4 2" xfId="9341" xr:uid="{00000000-0005-0000-0000-000075240000}"/>
    <cellStyle name="Normal 2 78 3 2 5 5" xfId="9342" xr:uid="{00000000-0005-0000-0000-000076240000}"/>
    <cellStyle name="Normal 2 78 3 2 6" xfId="9343" xr:uid="{00000000-0005-0000-0000-000077240000}"/>
    <cellStyle name="Normal 2 78 3 2 6 2" xfId="9344" xr:uid="{00000000-0005-0000-0000-000078240000}"/>
    <cellStyle name="Normal 2 78 3 2 6 2 2" xfId="9345" xr:uid="{00000000-0005-0000-0000-000079240000}"/>
    <cellStyle name="Normal 2 78 3 2 6 2 2 2" xfId="9346" xr:uid="{00000000-0005-0000-0000-00007A240000}"/>
    <cellStyle name="Normal 2 78 3 2 6 2 3" xfId="9347" xr:uid="{00000000-0005-0000-0000-00007B240000}"/>
    <cellStyle name="Normal 2 78 3 2 6 3" xfId="9348" xr:uid="{00000000-0005-0000-0000-00007C240000}"/>
    <cellStyle name="Normal 2 78 3 2 6 3 2" xfId="9349" xr:uid="{00000000-0005-0000-0000-00007D240000}"/>
    <cellStyle name="Normal 2 78 3 2 6 4" xfId="9350" xr:uid="{00000000-0005-0000-0000-00007E240000}"/>
    <cellStyle name="Normal 2 78 3 2 7" xfId="9351" xr:uid="{00000000-0005-0000-0000-00007F240000}"/>
    <cellStyle name="Normal 2 78 3 2 7 2" xfId="9352" xr:uid="{00000000-0005-0000-0000-000080240000}"/>
    <cellStyle name="Normal 2 78 3 2 7 2 2" xfId="9353" xr:uid="{00000000-0005-0000-0000-000081240000}"/>
    <cellStyle name="Normal 2 78 3 2 7 3" xfId="9354" xr:uid="{00000000-0005-0000-0000-000082240000}"/>
    <cellStyle name="Normal 2 78 3 2 8" xfId="9355" xr:uid="{00000000-0005-0000-0000-000083240000}"/>
    <cellStyle name="Normal 2 78 3 2 8 2" xfId="9356" xr:uid="{00000000-0005-0000-0000-000084240000}"/>
    <cellStyle name="Normal 2 78 3 2 9" xfId="9357" xr:uid="{00000000-0005-0000-0000-000085240000}"/>
    <cellStyle name="Normal 2 78 3 3" xfId="9358" xr:uid="{00000000-0005-0000-0000-000086240000}"/>
    <cellStyle name="Normal 2 78 3 3 2" xfId="9359" xr:uid="{00000000-0005-0000-0000-000087240000}"/>
    <cellStyle name="Normal 2 78 3 3 2 2" xfId="9360" xr:uid="{00000000-0005-0000-0000-000088240000}"/>
    <cellStyle name="Normal 2 78 3 3 2 2 2" xfId="9361" xr:uid="{00000000-0005-0000-0000-000089240000}"/>
    <cellStyle name="Normal 2 78 3 3 2 2 2 2" xfId="9362" xr:uid="{00000000-0005-0000-0000-00008A240000}"/>
    <cellStyle name="Normal 2 78 3 3 2 2 2 2 2" xfId="9363" xr:uid="{00000000-0005-0000-0000-00008B240000}"/>
    <cellStyle name="Normal 2 78 3 3 2 2 2 2 2 2" xfId="9364" xr:uid="{00000000-0005-0000-0000-00008C240000}"/>
    <cellStyle name="Normal 2 78 3 3 2 2 2 2 2 2 2" xfId="9365" xr:uid="{00000000-0005-0000-0000-00008D240000}"/>
    <cellStyle name="Normal 2 78 3 3 2 2 2 2 2 3" xfId="9366" xr:uid="{00000000-0005-0000-0000-00008E240000}"/>
    <cellStyle name="Normal 2 78 3 3 2 2 2 2 3" xfId="9367" xr:uid="{00000000-0005-0000-0000-00008F240000}"/>
    <cellStyle name="Normal 2 78 3 3 2 2 2 2 3 2" xfId="9368" xr:uid="{00000000-0005-0000-0000-000090240000}"/>
    <cellStyle name="Normal 2 78 3 3 2 2 2 2 4" xfId="9369" xr:uid="{00000000-0005-0000-0000-000091240000}"/>
    <cellStyle name="Normal 2 78 3 3 2 2 2 3" xfId="9370" xr:uid="{00000000-0005-0000-0000-000092240000}"/>
    <cellStyle name="Normal 2 78 3 3 2 2 2 3 2" xfId="9371" xr:uid="{00000000-0005-0000-0000-000093240000}"/>
    <cellStyle name="Normal 2 78 3 3 2 2 2 3 2 2" xfId="9372" xr:uid="{00000000-0005-0000-0000-000094240000}"/>
    <cellStyle name="Normal 2 78 3 3 2 2 2 3 3" xfId="9373" xr:uid="{00000000-0005-0000-0000-000095240000}"/>
    <cellStyle name="Normal 2 78 3 3 2 2 2 4" xfId="9374" xr:uid="{00000000-0005-0000-0000-000096240000}"/>
    <cellStyle name="Normal 2 78 3 3 2 2 2 4 2" xfId="9375" xr:uid="{00000000-0005-0000-0000-000097240000}"/>
    <cellStyle name="Normal 2 78 3 3 2 2 2 5" xfId="9376" xr:uid="{00000000-0005-0000-0000-000098240000}"/>
    <cellStyle name="Normal 2 78 3 3 2 2 3" xfId="9377" xr:uid="{00000000-0005-0000-0000-000099240000}"/>
    <cellStyle name="Normal 2 78 3 3 2 2 3 2" xfId="9378" xr:uid="{00000000-0005-0000-0000-00009A240000}"/>
    <cellStyle name="Normal 2 78 3 3 2 2 3 2 2" xfId="9379" xr:uid="{00000000-0005-0000-0000-00009B240000}"/>
    <cellStyle name="Normal 2 78 3 3 2 2 3 2 2 2" xfId="9380" xr:uid="{00000000-0005-0000-0000-00009C240000}"/>
    <cellStyle name="Normal 2 78 3 3 2 2 3 2 3" xfId="9381" xr:uid="{00000000-0005-0000-0000-00009D240000}"/>
    <cellStyle name="Normal 2 78 3 3 2 2 3 3" xfId="9382" xr:uid="{00000000-0005-0000-0000-00009E240000}"/>
    <cellStyle name="Normal 2 78 3 3 2 2 3 3 2" xfId="9383" xr:uid="{00000000-0005-0000-0000-00009F240000}"/>
    <cellStyle name="Normal 2 78 3 3 2 2 3 4" xfId="9384" xr:uid="{00000000-0005-0000-0000-0000A0240000}"/>
    <cellStyle name="Normal 2 78 3 3 2 2 4" xfId="9385" xr:uid="{00000000-0005-0000-0000-0000A1240000}"/>
    <cellStyle name="Normal 2 78 3 3 2 2 4 2" xfId="9386" xr:uid="{00000000-0005-0000-0000-0000A2240000}"/>
    <cellStyle name="Normal 2 78 3 3 2 2 4 2 2" xfId="9387" xr:uid="{00000000-0005-0000-0000-0000A3240000}"/>
    <cellStyle name="Normal 2 78 3 3 2 2 4 3" xfId="9388" xr:uid="{00000000-0005-0000-0000-0000A4240000}"/>
    <cellStyle name="Normal 2 78 3 3 2 2 5" xfId="9389" xr:uid="{00000000-0005-0000-0000-0000A5240000}"/>
    <cellStyle name="Normal 2 78 3 3 2 2 5 2" xfId="9390" xr:uid="{00000000-0005-0000-0000-0000A6240000}"/>
    <cellStyle name="Normal 2 78 3 3 2 2 6" xfId="9391" xr:uid="{00000000-0005-0000-0000-0000A7240000}"/>
    <cellStyle name="Normal 2 78 3 3 2 3" xfId="9392" xr:uid="{00000000-0005-0000-0000-0000A8240000}"/>
    <cellStyle name="Normal 2 78 3 3 2 3 2" xfId="9393" xr:uid="{00000000-0005-0000-0000-0000A9240000}"/>
    <cellStyle name="Normal 2 78 3 3 2 3 2 2" xfId="9394" xr:uid="{00000000-0005-0000-0000-0000AA240000}"/>
    <cellStyle name="Normal 2 78 3 3 2 3 2 2 2" xfId="9395" xr:uid="{00000000-0005-0000-0000-0000AB240000}"/>
    <cellStyle name="Normal 2 78 3 3 2 3 2 2 2 2" xfId="9396" xr:uid="{00000000-0005-0000-0000-0000AC240000}"/>
    <cellStyle name="Normal 2 78 3 3 2 3 2 2 3" xfId="9397" xr:uid="{00000000-0005-0000-0000-0000AD240000}"/>
    <cellStyle name="Normal 2 78 3 3 2 3 2 3" xfId="9398" xr:uid="{00000000-0005-0000-0000-0000AE240000}"/>
    <cellStyle name="Normal 2 78 3 3 2 3 2 3 2" xfId="9399" xr:uid="{00000000-0005-0000-0000-0000AF240000}"/>
    <cellStyle name="Normal 2 78 3 3 2 3 2 4" xfId="9400" xr:uid="{00000000-0005-0000-0000-0000B0240000}"/>
    <cellStyle name="Normal 2 78 3 3 2 3 3" xfId="9401" xr:uid="{00000000-0005-0000-0000-0000B1240000}"/>
    <cellStyle name="Normal 2 78 3 3 2 3 3 2" xfId="9402" xr:uid="{00000000-0005-0000-0000-0000B2240000}"/>
    <cellStyle name="Normal 2 78 3 3 2 3 3 2 2" xfId="9403" xr:uid="{00000000-0005-0000-0000-0000B3240000}"/>
    <cellStyle name="Normal 2 78 3 3 2 3 3 3" xfId="9404" xr:uid="{00000000-0005-0000-0000-0000B4240000}"/>
    <cellStyle name="Normal 2 78 3 3 2 3 4" xfId="9405" xr:uid="{00000000-0005-0000-0000-0000B5240000}"/>
    <cellStyle name="Normal 2 78 3 3 2 3 4 2" xfId="9406" xr:uid="{00000000-0005-0000-0000-0000B6240000}"/>
    <cellStyle name="Normal 2 78 3 3 2 3 5" xfId="9407" xr:uid="{00000000-0005-0000-0000-0000B7240000}"/>
    <cellStyle name="Normal 2 78 3 3 2 4" xfId="9408" xr:uid="{00000000-0005-0000-0000-0000B8240000}"/>
    <cellStyle name="Normal 2 78 3 3 2 4 2" xfId="9409" xr:uid="{00000000-0005-0000-0000-0000B9240000}"/>
    <cellStyle name="Normal 2 78 3 3 2 4 2 2" xfId="9410" xr:uid="{00000000-0005-0000-0000-0000BA240000}"/>
    <cellStyle name="Normal 2 78 3 3 2 4 2 2 2" xfId="9411" xr:uid="{00000000-0005-0000-0000-0000BB240000}"/>
    <cellStyle name="Normal 2 78 3 3 2 4 2 3" xfId="9412" xr:uid="{00000000-0005-0000-0000-0000BC240000}"/>
    <cellStyle name="Normal 2 78 3 3 2 4 3" xfId="9413" xr:uid="{00000000-0005-0000-0000-0000BD240000}"/>
    <cellStyle name="Normal 2 78 3 3 2 4 3 2" xfId="9414" xr:uid="{00000000-0005-0000-0000-0000BE240000}"/>
    <cellStyle name="Normal 2 78 3 3 2 4 4" xfId="9415" xr:uid="{00000000-0005-0000-0000-0000BF240000}"/>
    <cellStyle name="Normal 2 78 3 3 2 5" xfId="9416" xr:uid="{00000000-0005-0000-0000-0000C0240000}"/>
    <cellStyle name="Normal 2 78 3 3 2 5 2" xfId="9417" xr:uid="{00000000-0005-0000-0000-0000C1240000}"/>
    <cellStyle name="Normal 2 78 3 3 2 5 2 2" xfId="9418" xr:uid="{00000000-0005-0000-0000-0000C2240000}"/>
    <cellStyle name="Normal 2 78 3 3 2 5 3" xfId="9419" xr:uid="{00000000-0005-0000-0000-0000C3240000}"/>
    <cellStyle name="Normal 2 78 3 3 2 6" xfId="9420" xr:uid="{00000000-0005-0000-0000-0000C4240000}"/>
    <cellStyle name="Normal 2 78 3 3 2 6 2" xfId="9421" xr:uid="{00000000-0005-0000-0000-0000C5240000}"/>
    <cellStyle name="Normal 2 78 3 3 2 7" xfId="9422" xr:uid="{00000000-0005-0000-0000-0000C6240000}"/>
    <cellStyle name="Normal 2 78 3 3 3" xfId="9423" xr:uid="{00000000-0005-0000-0000-0000C7240000}"/>
    <cellStyle name="Normal 2 78 3 3 3 2" xfId="9424" xr:uid="{00000000-0005-0000-0000-0000C8240000}"/>
    <cellStyle name="Normal 2 78 3 3 3 2 2" xfId="9425" xr:uid="{00000000-0005-0000-0000-0000C9240000}"/>
    <cellStyle name="Normal 2 78 3 3 3 2 2 2" xfId="9426" xr:uid="{00000000-0005-0000-0000-0000CA240000}"/>
    <cellStyle name="Normal 2 78 3 3 3 2 2 2 2" xfId="9427" xr:uid="{00000000-0005-0000-0000-0000CB240000}"/>
    <cellStyle name="Normal 2 78 3 3 3 2 2 2 2 2" xfId="9428" xr:uid="{00000000-0005-0000-0000-0000CC240000}"/>
    <cellStyle name="Normal 2 78 3 3 3 2 2 2 3" xfId="9429" xr:uid="{00000000-0005-0000-0000-0000CD240000}"/>
    <cellStyle name="Normal 2 78 3 3 3 2 2 3" xfId="9430" xr:uid="{00000000-0005-0000-0000-0000CE240000}"/>
    <cellStyle name="Normal 2 78 3 3 3 2 2 3 2" xfId="9431" xr:uid="{00000000-0005-0000-0000-0000CF240000}"/>
    <cellStyle name="Normal 2 78 3 3 3 2 2 4" xfId="9432" xr:uid="{00000000-0005-0000-0000-0000D0240000}"/>
    <cellStyle name="Normal 2 78 3 3 3 2 3" xfId="9433" xr:uid="{00000000-0005-0000-0000-0000D1240000}"/>
    <cellStyle name="Normal 2 78 3 3 3 2 3 2" xfId="9434" xr:uid="{00000000-0005-0000-0000-0000D2240000}"/>
    <cellStyle name="Normal 2 78 3 3 3 2 3 2 2" xfId="9435" xr:uid="{00000000-0005-0000-0000-0000D3240000}"/>
    <cellStyle name="Normal 2 78 3 3 3 2 3 3" xfId="9436" xr:uid="{00000000-0005-0000-0000-0000D4240000}"/>
    <cellStyle name="Normal 2 78 3 3 3 2 4" xfId="9437" xr:uid="{00000000-0005-0000-0000-0000D5240000}"/>
    <cellStyle name="Normal 2 78 3 3 3 2 4 2" xfId="9438" xr:uid="{00000000-0005-0000-0000-0000D6240000}"/>
    <cellStyle name="Normal 2 78 3 3 3 2 5" xfId="9439" xr:uid="{00000000-0005-0000-0000-0000D7240000}"/>
    <cellStyle name="Normal 2 78 3 3 3 3" xfId="9440" xr:uid="{00000000-0005-0000-0000-0000D8240000}"/>
    <cellStyle name="Normal 2 78 3 3 3 3 2" xfId="9441" xr:uid="{00000000-0005-0000-0000-0000D9240000}"/>
    <cellStyle name="Normal 2 78 3 3 3 3 2 2" xfId="9442" xr:uid="{00000000-0005-0000-0000-0000DA240000}"/>
    <cellStyle name="Normal 2 78 3 3 3 3 2 2 2" xfId="9443" xr:uid="{00000000-0005-0000-0000-0000DB240000}"/>
    <cellStyle name="Normal 2 78 3 3 3 3 2 3" xfId="9444" xr:uid="{00000000-0005-0000-0000-0000DC240000}"/>
    <cellStyle name="Normal 2 78 3 3 3 3 3" xfId="9445" xr:uid="{00000000-0005-0000-0000-0000DD240000}"/>
    <cellStyle name="Normal 2 78 3 3 3 3 3 2" xfId="9446" xr:uid="{00000000-0005-0000-0000-0000DE240000}"/>
    <cellStyle name="Normal 2 78 3 3 3 3 4" xfId="9447" xr:uid="{00000000-0005-0000-0000-0000DF240000}"/>
    <cellStyle name="Normal 2 78 3 3 3 4" xfId="9448" xr:uid="{00000000-0005-0000-0000-0000E0240000}"/>
    <cellStyle name="Normal 2 78 3 3 3 4 2" xfId="9449" xr:uid="{00000000-0005-0000-0000-0000E1240000}"/>
    <cellStyle name="Normal 2 78 3 3 3 4 2 2" xfId="9450" xr:uid="{00000000-0005-0000-0000-0000E2240000}"/>
    <cellStyle name="Normal 2 78 3 3 3 4 3" xfId="9451" xr:uid="{00000000-0005-0000-0000-0000E3240000}"/>
    <cellStyle name="Normal 2 78 3 3 3 5" xfId="9452" xr:uid="{00000000-0005-0000-0000-0000E4240000}"/>
    <cellStyle name="Normal 2 78 3 3 3 5 2" xfId="9453" xr:uid="{00000000-0005-0000-0000-0000E5240000}"/>
    <cellStyle name="Normal 2 78 3 3 3 6" xfId="9454" xr:uid="{00000000-0005-0000-0000-0000E6240000}"/>
    <cellStyle name="Normal 2 78 3 3 4" xfId="9455" xr:uid="{00000000-0005-0000-0000-0000E7240000}"/>
    <cellStyle name="Normal 2 78 3 3 4 2" xfId="9456" xr:uid="{00000000-0005-0000-0000-0000E8240000}"/>
    <cellStyle name="Normal 2 78 3 3 4 2 2" xfId="9457" xr:uid="{00000000-0005-0000-0000-0000E9240000}"/>
    <cellStyle name="Normal 2 78 3 3 4 2 2 2" xfId="9458" xr:uid="{00000000-0005-0000-0000-0000EA240000}"/>
    <cellStyle name="Normal 2 78 3 3 4 2 2 2 2" xfId="9459" xr:uid="{00000000-0005-0000-0000-0000EB240000}"/>
    <cellStyle name="Normal 2 78 3 3 4 2 2 3" xfId="9460" xr:uid="{00000000-0005-0000-0000-0000EC240000}"/>
    <cellStyle name="Normal 2 78 3 3 4 2 3" xfId="9461" xr:uid="{00000000-0005-0000-0000-0000ED240000}"/>
    <cellStyle name="Normal 2 78 3 3 4 2 3 2" xfId="9462" xr:uid="{00000000-0005-0000-0000-0000EE240000}"/>
    <cellStyle name="Normal 2 78 3 3 4 2 4" xfId="9463" xr:uid="{00000000-0005-0000-0000-0000EF240000}"/>
    <cellStyle name="Normal 2 78 3 3 4 3" xfId="9464" xr:uid="{00000000-0005-0000-0000-0000F0240000}"/>
    <cellStyle name="Normal 2 78 3 3 4 3 2" xfId="9465" xr:uid="{00000000-0005-0000-0000-0000F1240000}"/>
    <cellStyle name="Normal 2 78 3 3 4 3 2 2" xfId="9466" xr:uid="{00000000-0005-0000-0000-0000F2240000}"/>
    <cellStyle name="Normal 2 78 3 3 4 3 3" xfId="9467" xr:uid="{00000000-0005-0000-0000-0000F3240000}"/>
    <cellStyle name="Normal 2 78 3 3 4 4" xfId="9468" xr:uid="{00000000-0005-0000-0000-0000F4240000}"/>
    <cellStyle name="Normal 2 78 3 3 4 4 2" xfId="9469" xr:uid="{00000000-0005-0000-0000-0000F5240000}"/>
    <cellStyle name="Normal 2 78 3 3 4 5" xfId="9470" xr:uid="{00000000-0005-0000-0000-0000F6240000}"/>
    <cellStyle name="Normal 2 78 3 3 5" xfId="9471" xr:uid="{00000000-0005-0000-0000-0000F7240000}"/>
    <cellStyle name="Normal 2 78 3 3 5 2" xfId="9472" xr:uid="{00000000-0005-0000-0000-0000F8240000}"/>
    <cellStyle name="Normal 2 78 3 3 5 2 2" xfId="9473" xr:uid="{00000000-0005-0000-0000-0000F9240000}"/>
    <cellStyle name="Normal 2 78 3 3 5 2 2 2" xfId="9474" xr:uid="{00000000-0005-0000-0000-0000FA240000}"/>
    <cellStyle name="Normal 2 78 3 3 5 2 3" xfId="9475" xr:uid="{00000000-0005-0000-0000-0000FB240000}"/>
    <cellStyle name="Normal 2 78 3 3 5 3" xfId="9476" xr:uid="{00000000-0005-0000-0000-0000FC240000}"/>
    <cellStyle name="Normal 2 78 3 3 5 3 2" xfId="9477" xr:uid="{00000000-0005-0000-0000-0000FD240000}"/>
    <cellStyle name="Normal 2 78 3 3 5 4" xfId="9478" xr:uid="{00000000-0005-0000-0000-0000FE240000}"/>
    <cellStyle name="Normal 2 78 3 3 6" xfId="9479" xr:uid="{00000000-0005-0000-0000-0000FF240000}"/>
    <cellStyle name="Normal 2 78 3 3 6 2" xfId="9480" xr:uid="{00000000-0005-0000-0000-000000250000}"/>
    <cellStyle name="Normal 2 78 3 3 6 2 2" xfId="9481" xr:uid="{00000000-0005-0000-0000-000001250000}"/>
    <cellStyle name="Normal 2 78 3 3 6 3" xfId="9482" xr:uid="{00000000-0005-0000-0000-000002250000}"/>
    <cellStyle name="Normal 2 78 3 3 7" xfId="9483" xr:uid="{00000000-0005-0000-0000-000003250000}"/>
    <cellStyle name="Normal 2 78 3 3 7 2" xfId="9484" xr:uid="{00000000-0005-0000-0000-000004250000}"/>
    <cellStyle name="Normal 2 78 3 3 8" xfId="9485" xr:uid="{00000000-0005-0000-0000-000005250000}"/>
    <cellStyle name="Normal 2 78 3 4" xfId="9486" xr:uid="{00000000-0005-0000-0000-000006250000}"/>
    <cellStyle name="Normal 2 78 3 4 2" xfId="9487" xr:uid="{00000000-0005-0000-0000-000007250000}"/>
    <cellStyle name="Normal 2 78 3 4 2 2" xfId="9488" xr:uid="{00000000-0005-0000-0000-000008250000}"/>
    <cellStyle name="Normal 2 78 3 4 2 2 2" xfId="9489" xr:uid="{00000000-0005-0000-0000-000009250000}"/>
    <cellStyle name="Normal 2 78 3 4 2 2 2 2" xfId="9490" xr:uid="{00000000-0005-0000-0000-00000A250000}"/>
    <cellStyle name="Normal 2 78 3 4 2 2 2 2 2" xfId="9491" xr:uid="{00000000-0005-0000-0000-00000B250000}"/>
    <cellStyle name="Normal 2 78 3 4 2 2 2 2 2 2" xfId="9492" xr:uid="{00000000-0005-0000-0000-00000C250000}"/>
    <cellStyle name="Normal 2 78 3 4 2 2 2 2 3" xfId="9493" xr:uid="{00000000-0005-0000-0000-00000D250000}"/>
    <cellStyle name="Normal 2 78 3 4 2 2 2 3" xfId="9494" xr:uid="{00000000-0005-0000-0000-00000E250000}"/>
    <cellStyle name="Normal 2 78 3 4 2 2 2 3 2" xfId="9495" xr:uid="{00000000-0005-0000-0000-00000F250000}"/>
    <cellStyle name="Normal 2 78 3 4 2 2 2 4" xfId="9496" xr:uid="{00000000-0005-0000-0000-000010250000}"/>
    <cellStyle name="Normal 2 78 3 4 2 2 3" xfId="9497" xr:uid="{00000000-0005-0000-0000-000011250000}"/>
    <cellStyle name="Normal 2 78 3 4 2 2 3 2" xfId="9498" xr:uid="{00000000-0005-0000-0000-000012250000}"/>
    <cellStyle name="Normal 2 78 3 4 2 2 3 2 2" xfId="9499" xr:uid="{00000000-0005-0000-0000-000013250000}"/>
    <cellStyle name="Normal 2 78 3 4 2 2 3 3" xfId="9500" xr:uid="{00000000-0005-0000-0000-000014250000}"/>
    <cellStyle name="Normal 2 78 3 4 2 2 4" xfId="9501" xr:uid="{00000000-0005-0000-0000-000015250000}"/>
    <cellStyle name="Normal 2 78 3 4 2 2 4 2" xfId="9502" xr:uid="{00000000-0005-0000-0000-000016250000}"/>
    <cellStyle name="Normal 2 78 3 4 2 2 5" xfId="9503" xr:uid="{00000000-0005-0000-0000-000017250000}"/>
    <cellStyle name="Normal 2 78 3 4 2 3" xfId="9504" xr:uid="{00000000-0005-0000-0000-000018250000}"/>
    <cellStyle name="Normal 2 78 3 4 2 3 2" xfId="9505" xr:uid="{00000000-0005-0000-0000-000019250000}"/>
    <cellStyle name="Normal 2 78 3 4 2 3 2 2" xfId="9506" xr:uid="{00000000-0005-0000-0000-00001A250000}"/>
    <cellStyle name="Normal 2 78 3 4 2 3 2 2 2" xfId="9507" xr:uid="{00000000-0005-0000-0000-00001B250000}"/>
    <cellStyle name="Normal 2 78 3 4 2 3 2 3" xfId="9508" xr:uid="{00000000-0005-0000-0000-00001C250000}"/>
    <cellStyle name="Normal 2 78 3 4 2 3 3" xfId="9509" xr:uid="{00000000-0005-0000-0000-00001D250000}"/>
    <cellStyle name="Normal 2 78 3 4 2 3 3 2" xfId="9510" xr:uid="{00000000-0005-0000-0000-00001E250000}"/>
    <cellStyle name="Normal 2 78 3 4 2 3 4" xfId="9511" xr:uid="{00000000-0005-0000-0000-00001F250000}"/>
    <cellStyle name="Normal 2 78 3 4 2 4" xfId="9512" xr:uid="{00000000-0005-0000-0000-000020250000}"/>
    <cellStyle name="Normal 2 78 3 4 2 4 2" xfId="9513" xr:uid="{00000000-0005-0000-0000-000021250000}"/>
    <cellStyle name="Normal 2 78 3 4 2 4 2 2" xfId="9514" xr:uid="{00000000-0005-0000-0000-000022250000}"/>
    <cellStyle name="Normal 2 78 3 4 2 4 3" xfId="9515" xr:uid="{00000000-0005-0000-0000-000023250000}"/>
    <cellStyle name="Normal 2 78 3 4 2 5" xfId="9516" xr:uid="{00000000-0005-0000-0000-000024250000}"/>
    <cellStyle name="Normal 2 78 3 4 2 5 2" xfId="9517" xr:uid="{00000000-0005-0000-0000-000025250000}"/>
    <cellStyle name="Normal 2 78 3 4 2 6" xfId="9518" xr:uid="{00000000-0005-0000-0000-000026250000}"/>
    <cellStyle name="Normal 2 78 3 4 3" xfId="9519" xr:uid="{00000000-0005-0000-0000-000027250000}"/>
    <cellStyle name="Normal 2 78 3 4 3 2" xfId="9520" xr:uid="{00000000-0005-0000-0000-000028250000}"/>
    <cellStyle name="Normal 2 78 3 4 3 2 2" xfId="9521" xr:uid="{00000000-0005-0000-0000-000029250000}"/>
    <cellStyle name="Normal 2 78 3 4 3 2 2 2" xfId="9522" xr:uid="{00000000-0005-0000-0000-00002A250000}"/>
    <cellStyle name="Normal 2 78 3 4 3 2 2 2 2" xfId="9523" xr:uid="{00000000-0005-0000-0000-00002B250000}"/>
    <cellStyle name="Normal 2 78 3 4 3 2 2 3" xfId="9524" xr:uid="{00000000-0005-0000-0000-00002C250000}"/>
    <cellStyle name="Normal 2 78 3 4 3 2 3" xfId="9525" xr:uid="{00000000-0005-0000-0000-00002D250000}"/>
    <cellStyle name="Normal 2 78 3 4 3 2 3 2" xfId="9526" xr:uid="{00000000-0005-0000-0000-00002E250000}"/>
    <cellStyle name="Normal 2 78 3 4 3 2 4" xfId="9527" xr:uid="{00000000-0005-0000-0000-00002F250000}"/>
    <cellStyle name="Normal 2 78 3 4 3 3" xfId="9528" xr:uid="{00000000-0005-0000-0000-000030250000}"/>
    <cellStyle name="Normal 2 78 3 4 3 3 2" xfId="9529" xr:uid="{00000000-0005-0000-0000-000031250000}"/>
    <cellStyle name="Normal 2 78 3 4 3 3 2 2" xfId="9530" xr:uid="{00000000-0005-0000-0000-000032250000}"/>
    <cellStyle name="Normal 2 78 3 4 3 3 3" xfId="9531" xr:uid="{00000000-0005-0000-0000-000033250000}"/>
    <cellStyle name="Normal 2 78 3 4 3 4" xfId="9532" xr:uid="{00000000-0005-0000-0000-000034250000}"/>
    <cellStyle name="Normal 2 78 3 4 3 4 2" xfId="9533" xr:uid="{00000000-0005-0000-0000-000035250000}"/>
    <cellStyle name="Normal 2 78 3 4 3 5" xfId="9534" xr:uid="{00000000-0005-0000-0000-000036250000}"/>
    <cellStyle name="Normal 2 78 3 4 4" xfId="9535" xr:uid="{00000000-0005-0000-0000-000037250000}"/>
    <cellStyle name="Normal 2 78 3 4 4 2" xfId="9536" xr:uid="{00000000-0005-0000-0000-000038250000}"/>
    <cellStyle name="Normal 2 78 3 4 4 2 2" xfId="9537" xr:uid="{00000000-0005-0000-0000-000039250000}"/>
    <cellStyle name="Normal 2 78 3 4 4 2 2 2" xfId="9538" xr:uid="{00000000-0005-0000-0000-00003A250000}"/>
    <cellStyle name="Normal 2 78 3 4 4 2 3" xfId="9539" xr:uid="{00000000-0005-0000-0000-00003B250000}"/>
    <cellStyle name="Normal 2 78 3 4 4 3" xfId="9540" xr:uid="{00000000-0005-0000-0000-00003C250000}"/>
    <cellStyle name="Normal 2 78 3 4 4 3 2" xfId="9541" xr:uid="{00000000-0005-0000-0000-00003D250000}"/>
    <cellStyle name="Normal 2 78 3 4 4 4" xfId="9542" xr:uid="{00000000-0005-0000-0000-00003E250000}"/>
    <cellStyle name="Normal 2 78 3 4 5" xfId="9543" xr:uid="{00000000-0005-0000-0000-00003F250000}"/>
    <cellStyle name="Normal 2 78 3 4 5 2" xfId="9544" xr:uid="{00000000-0005-0000-0000-000040250000}"/>
    <cellStyle name="Normal 2 78 3 4 5 2 2" xfId="9545" xr:uid="{00000000-0005-0000-0000-000041250000}"/>
    <cellStyle name="Normal 2 78 3 4 5 3" xfId="9546" xr:uid="{00000000-0005-0000-0000-000042250000}"/>
    <cellStyle name="Normal 2 78 3 4 6" xfId="9547" xr:uid="{00000000-0005-0000-0000-000043250000}"/>
    <cellStyle name="Normal 2 78 3 4 6 2" xfId="9548" xr:uid="{00000000-0005-0000-0000-000044250000}"/>
    <cellStyle name="Normal 2 78 3 4 7" xfId="9549" xr:uid="{00000000-0005-0000-0000-000045250000}"/>
    <cellStyle name="Normal 2 78 3 5" xfId="9550" xr:uid="{00000000-0005-0000-0000-000046250000}"/>
    <cellStyle name="Normal 2 78 3 5 2" xfId="9551" xr:uid="{00000000-0005-0000-0000-000047250000}"/>
    <cellStyle name="Normal 2 78 3 5 2 2" xfId="9552" xr:uid="{00000000-0005-0000-0000-000048250000}"/>
    <cellStyle name="Normal 2 78 3 5 2 2 2" xfId="9553" xr:uid="{00000000-0005-0000-0000-000049250000}"/>
    <cellStyle name="Normal 2 78 3 5 2 2 2 2" xfId="9554" xr:uid="{00000000-0005-0000-0000-00004A250000}"/>
    <cellStyle name="Normal 2 78 3 5 2 2 2 2 2" xfId="9555" xr:uid="{00000000-0005-0000-0000-00004B250000}"/>
    <cellStyle name="Normal 2 78 3 5 2 2 2 3" xfId="9556" xr:uid="{00000000-0005-0000-0000-00004C250000}"/>
    <cellStyle name="Normal 2 78 3 5 2 2 3" xfId="9557" xr:uid="{00000000-0005-0000-0000-00004D250000}"/>
    <cellStyle name="Normal 2 78 3 5 2 2 3 2" xfId="9558" xr:uid="{00000000-0005-0000-0000-00004E250000}"/>
    <cellStyle name="Normal 2 78 3 5 2 2 4" xfId="9559" xr:uid="{00000000-0005-0000-0000-00004F250000}"/>
    <cellStyle name="Normal 2 78 3 5 2 3" xfId="9560" xr:uid="{00000000-0005-0000-0000-000050250000}"/>
    <cellStyle name="Normal 2 78 3 5 2 3 2" xfId="9561" xr:uid="{00000000-0005-0000-0000-000051250000}"/>
    <cellStyle name="Normal 2 78 3 5 2 3 2 2" xfId="9562" xr:uid="{00000000-0005-0000-0000-000052250000}"/>
    <cellStyle name="Normal 2 78 3 5 2 3 3" xfId="9563" xr:uid="{00000000-0005-0000-0000-000053250000}"/>
    <cellStyle name="Normal 2 78 3 5 2 4" xfId="9564" xr:uid="{00000000-0005-0000-0000-000054250000}"/>
    <cellStyle name="Normal 2 78 3 5 2 4 2" xfId="9565" xr:uid="{00000000-0005-0000-0000-000055250000}"/>
    <cellStyle name="Normal 2 78 3 5 2 5" xfId="9566" xr:uid="{00000000-0005-0000-0000-000056250000}"/>
    <cellStyle name="Normal 2 78 3 5 3" xfId="9567" xr:uid="{00000000-0005-0000-0000-000057250000}"/>
    <cellStyle name="Normal 2 78 3 5 3 2" xfId="9568" xr:uid="{00000000-0005-0000-0000-000058250000}"/>
    <cellStyle name="Normal 2 78 3 5 3 2 2" xfId="9569" xr:uid="{00000000-0005-0000-0000-000059250000}"/>
    <cellStyle name="Normal 2 78 3 5 3 2 2 2" xfId="9570" xr:uid="{00000000-0005-0000-0000-00005A250000}"/>
    <cellStyle name="Normal 2 78 3 5 3 2 3" xfId="9571" xr:uid="{00000000-0005-0000-0000-00005B250000}"/>
    <cellStyle name="Normal 2 78 3 5 3 3" xfId="9572" xr:uid="{00000000-0005-0000-0000-00005C250000}"/>
    <cellStyle name="Normal 2 78 3 5 3 3 2" xfId="9573" xr:uid="{00000000-0005-0000-0000-00005D250000}"/>
    <cellStyle name="Normal 2 78 3 5 3 4" xfId="9574" xr:uid="{00000000-0005-0000-0000-00005E250000}"/>
    <cellStyle name="Normal 2 78 3 5 4" xfId="9575" xr:uid="{00000000-0005-0000-0000-00005F250000}"/>
    <cellStyle name="Normal 2 78 3 5 4 2" xfId="9576" xr:uid="{00000000-0005-0000-0000-000060250000}"/>
    <cellStyle name="Normal 2 78 3 5 4 2 2" xfId="9577" xr:uid="{00000000-0005-0000-0000-000061250000}"/>
    <cellStyle name="Normal 2 78 3 5 4 3" xfId="9578" xr:uid="{00000000-0005-0000-0000-000062250000}"/>
    <cellStyle name="Normal 2 78 3 5 5" xfId="9579" xr:uid="{00000000-0005-0000-0000-000063250000}"/>
    <cellStyle name="Normal 2 78 3 5 5 2" xfId="9580" xr:uid="{00000000-0005-0000-0000-000064250000}"/>
    <cellStyle name="Normal 2 78 3 5 6" xfId="9581" xr:uid="{00000000-0005-0000-0000-000065250000}"/>
    <cellStyle name="Normal 2 78 3 6" xfId="9582" xr:uid="{00000000-0005-0000-0000-000066250000}"/>
    <cellStyle name="Normal 2 78 3 6 2" xfId="9583" xr:uid="{00000000-0005-0000-0000-000067250000}"/>
    <cellStyle name="Normal 2 78 3 6 2 2" xfId="9584" xr:uid="{00000000-0005-0000-0000-000068250000}"/>
    <cellStyle name="Normal 2 78 3 6 2 2 2" xfId="9585" xr:uid="{00000000-0005-0000-0000-000069250000}"/>
    <cellStyle name="Normal 2 78 3 6 2 2 2 2" xfId="9586" xr:uid="{00000000-0005-0000-0000-00006A250000}"/>
    <cellStyle name="Normal 2 78 3 6 2 2 3" xfId="9587" xr:uid="{00000000-0005-0000-0000-00006B250000}"/>
    <cellStyle name="Normal 2 78 3 6 2 3" xfId="9588" xr:uid="{00000000-0005-0000-0000-00006C250000}"/>
    <cellStyle name="Normal 2 78 3 6 2 3 2" xfId="9589" xr:uid="{00000000-0005-0000-0000-00006D250000}"/>
    <cellStyle name="Normal 2 78 3 6 2 4" xfId="9590" xr:uid="{00000000-0005-0000-0000-00006E250000}"/>
    <cellStyle name="Normal 2 78 3 6 3" xfId="9591" xr:uid="{00000000-0005-0000-0000-00006F250000}"/>
    <cellStyle name="Normal 2 78 3 6 3 2" xfId="9592" xr:uid="{00000000-0005-0000-0000-000070250000}"/>
    <cellStyle name="Normal 2 78 3 6 3 2 2" xfId="9593" xr:uid="{00000000-0005-0000-0000-000071250000}"/>
    <cellStyle name="Normal 2 78 3 6 3 3" xfId="9594" xr:uid="{00000000-0005-0000-0000-000072250000}"/>
    <cellStyle name="Normal 2 78 3 6 4" xfId="9595" xr:uid="{00000000-0005-0000-0000-000073250000}"/>
    <cellStyle name="Normal 2 78 3 6 4 2" xfId="9596" xr:uid="{00000000-0005-0000-0000-000074250000}"/>
    <cellStyle name="Normal 2 78 3 6 5" xfId="9597" xr:uid="{00000000-0005-0000-0000-000075250000}"/>
    <cellStyle name="Normal 2 78 3 7" xfId="9598" xr:uid="{00000000-0005-0000-0000-000076250000}"/>
    <cellStyle name="Normal 2 78 3 7 2" xfId="9599" xr:uid="{00000000-0005-0000-0000-000077250000}"/>
    <cellStyle name="Normal 2 78 3 7 2 2" xfId="9600" xr:uid="{00000000-0005-0000-0000-000078250000}"/>
    <cellStyle name="Normal 2 78 3 7 2 2 2" xfId="9601" xr:uid="{00000000-0005-0000-0000-000079250000}"/>
    <cellStyle name="Normal 2 78 3 7 2 3" xfId="9602" xr:uid="{00000000-0005-0000-0000-00007A250000}"/>
    <cellStyle name="Normal 2 78 3 7 3" xfId="9603" xr:uid="{00000000-0005-0000-0000-00007B250000}"/>
    <cellStyle name="Normal 2 78 3 7 3 2" xfId="9604" xr:uid="{00000000-0005-0000-0000-00007C250000}"/>
    <cellStyle name="Normal 2 78 3 7 4" xfId="9605" xr:uid="{00000000-0005-0000-0000-00007D250000}"/>
    <cellStyle name="Normal 2 78 3 8" xfId="9606" xr:uid="{00000000-0005-0000-0000-00007E250000}"/>
    <cellStyle name="Normal 2 78 3 8 2" xfId="9607" xr:uid="{00000000-0005-0000-0000-00007F250000}"/>
    <cellStyle name="Normal 2 78 3 8 2 2" xfId="9608" xr:uid="{00000000-0005-0000-0000-000080250000}"/>
    <cellStyle name="Normal 2 78 3 8 3" xfId="9609" xr:uid="{00000000-0005-0000-0000-000081250000}"/>
    <cellStyle name="Normal 2 78 3 9" xfId="9610" xr:uid="{00000000-0005-0000-0000-000082250000}"/>
    <cellStyle name="Normal 2 78 3 9 2" xfId="9611" xr:uid="{00000000-0005-0000-0000-000083250000}"/>
    <cellStyle name="Normal 2 78 4" xfId="9612" xr:uid="{00000000-0005-0000-0000-000084250000}"/>
    <cellStyle name="Normal 2 78 4 2" xfId="9613" xr:uid="{00000000-0005-0000-0000-000085250000}"/>
    <cellStyle name="Normal 2 78 4 2 2" xfId="9614" xr:uid="{00000000-0005-0000-0000-000086250000}"/>
    <cellStyle name="Normal 2 78 4 2 2 2" xfId="9615" xr:uid="{00000000-0005-0000-0000-000087250000}"/>
    <cellStyle name="Normal 2 78 4 2 2 2 2" xfId="9616" xr:uid="{00000000-0005-0000-0000-000088250000}"/>
    <cellStyle name="Normal 2 78 4 2 2 2 2 2" xfId="9617" xr:uid="{00000000-0005-0000-0000-000089250000}"/>
    <cellStyle name="Normal 2 78 4 2 2 2 2 2 2" xfId="9618" xr:uid="{00000000-0005-0000-0000-00008A250000}"/>
    <cellStyle name="Normal 2 78 4 2 2 2 2 2 2 2" xfId="9619" xr:uid="{00000000-0005-0000-0000-00008B250000}"/>
    <cellStyle name="Normal 2 78 4 2 2 2 2 2 2 2 2" xfId="9620" xr:uid="{00000000-0005-0000-0000-00008C250000}"/>
    <cellStyle name="Normal 2 78 4 2 2 2 2 2 2 3" xfId="9621" xr:uid="{00000000-0005-0000-0000-00008D250000}"/>
    <cellStyle name="Normal 2 78 4 2 2 2 2 2 3" xfId="9622" xr:uid="{00000000-0005-0000-0000-00008E250000}"/>
    <cellStyle name="Normal 2 78 4 2 2 2 2 2 3 2" xfId="9623" xr:uid="{00000000-0005-0000-0000-00008F250000}"/>
    <cellStyle name="Normal 2 78 4 2 2 2 2 2 4" xfId="9624" xr:uid="{00000000-0005-0000-0000-000090250000}"/>
    <cellStyle name="Normal 2 78 4 2 2 2 2 3" xfId="9625" xr:uid="{00000000-0005-0000-0000-000091250000}"/>
    <cellStyle name="Normal 2 78 4 2 2 2 2 3 2" xfId="9626" xr:uid="{00000000-0005-0000-0000-000092250000}"/>
    <cellStyle name="Normal 2 78 4 2 2 2 2 3 2 2" xfId="9627" xr:uid="{00000000-0005-0000-0000-000093250000}"/>
    <cellStyle name="Normal 2 78 4 2 2 2 2 3 3" xfId="9628" xr:uid="{00000000-0005-0000-0000-000094250000}"/>
    <cellStyle name="Normal 2 78 4 2 2 2 2 4" xfId="9629" xr:uid="{00000000-0005-0000-0000-000095250000}"/>
    <cellStyle name="Normal 2 78 4 2 2 2 2 4 2" xfId="9630" xr:uid="{00000000-0005-0000-0000-000096250000}"/>
    <cellStyle name="Normal 2 78 4 2 2 2 2 5" xfId="9631" xr:uid="{00000000-0005-0000-0000-000097250000}"/>
    <cellStyle name="Normal 2 78 4 2 2 2 3" xfId="9632" xr:uid="{00000000-0005-0000-0000-000098250000}"/>
    <cellStyle name="Normal 2 78 4 2 2 2 3 2" xfId="9633" xr:uid="{00000000-0005-0000-0000-000099250000}"/>
    <cellStyle name="Normal 2 78 4 2 2 2 3 2 2" xfId="9634" xr:uid="{00000000-0005-0000-0000-00009A250000}"/>
    <cellStyle name="Normal 2 78 4 2 2 2 3 2 2 2" xfId="9635" xr:uid="{00000000-0005-0000-0000-00009B250000}"/>
    <cellStyle name="Normal 2 78 4 2 2 2 3 2 3" xfId="9636" xr:uid="{00000000-0005-0000-0000-00009C250000}"/>
    <cellStyle name="Normal 2 78 4 2 2 2 3 3" xfId="9637" xr:uid="{00000000-0005-0000-0000-00009D250000}"/>
    <cellStyle name="Normal 2 78 4 2 2 2 3 3 2" xfId="9638" xr:uid="{00000000-0005-0000-0000-00009E250000}"/>
    <cellStyle name="Normal 2 78 4 2 2 2 3 4" xfId="9639" xr:uid="{00000000-0005-0000-0000-00009F250000}"/>
    <cellStyle name="Normal 2 78 4 2 2 2 4" xfId="9640" xr:uid="{00000000-0005-0000-0000-0000A0250000}"/>
    <cellStyle name="Normal 2 78 4 2 2 2 4 2" xfId="9641" xr:uid="{00000000-0005-0000-0000-0000A1250000}"/>
    <cellStyle name="Normal 2 78 4 2 2 2 4 2 2" xfId="9642" xr:uid="{00000000-0005-0000-0000-0000A2250000}"/>
    <cellStyle name="Normal 2 78 4 2 2 2 4 3" xfId="9643" xr:uid="{00000000-0005-0000-0000-0000A3250000}"/>
    <cellStyle name="Normal 2 78 4 2 2 2 5" xfId="9644" xr:uid="{00000000-0005-0000-0000-0000A4250000}"/>
    <cellStyle name="Normal 2 78 4 2 2 2 5 2" xfId="9645" xr:uid="{00000000-0005-0000-0000-0000A5250000}"/>
    <cellStyle name="Normal 2 78 4 2 2 2 6" xfId="9646" xr:uid="{00000000-0005-0000-0000-0000A6250000}"/>
    <cellStyle name="Normal 2 78 4 2 2 3" xfId="9647" xr:uid="{00000000-0005-0000-0000-0000A7250000}"/>
    <cellStyle name="Normal 2 78 4 2 2 3 2" xfId="9648" xr:uid="{00000000-0005-0000-0000-0000A8250000}"/>
    <cellStyle name="Normal 2 78 4 2 2 3 2 2" xfId="9649" xr:uid="{00000000-0005-0000-0000-0000A9250000}"/>
    <cellStyle name="Normal 2 78 4 2 2 3 2 2 2" xfId="9650" xr:uid="{00000000-0005-0000-0000-0000AA250000}"/>
    <cellStyle name="Normal 2 78 4 2 2 3 2 2 2 2" xfId="9651" xr:uid="{00000000-0005-0000-0000-0000AB250000}"/>
    <cellStyle name="Normal 2 78 4 2 2 3 2 2 3" xfId="9652" xr:uid="{00000000-0005-0000-0000-0000AC250000}"/>
    <cellStyle name="Normal 2 78 4 2 2 3 2 3" xfId="9653" xr:uid="{00000000-0005-0000-0000-0000AD250000}"/>
    <cellStyle name="Normal 2 78 4 2 2 3 2 3 2" xfId="9654" xr:uid="{00000000-0005-0000-0000-0000AE250000}"/>
    <cellStyle name="Normal 2 78 4 2 2 3 2 4" xfId="9655" xr:uid="{00000000-0005-0000-0000-0000AF250000}"/>
    <cellStyle name="Normal 2 78 4 2 2 3 3" xfId="9656" xr:uid="{00000000-0005-0000-0000-0000B0250000}"/>
    <cellStyle name="Normal 2 78 4 2 2 3 3 2" xfId="9657" xr:uid="{00000000-0005-0000-0000-0000B1250000}"/>
    <cellStyle name="Normal 2 78 4 2 2 3 3 2 2" xfId="9658" xr:uid="{00000000-0005-0000-0000-0000B2250000}"/>
    <cellStyle name="Normal 2 78 4 2 2 3 3 3" xfId="9659" xr:uid="{00000000-0005-0000-0000-0000B3250000}"/>
    <cellStyle name="Normal 2 78 4 2 2 3 4" xfId="9660" xr:uid="{00000000-0005-0000-0000-0000B4250000}"/>
    <cellStyle name="Normal 2 78 4 2 2 3 4 2" xfId="9661" xr:uid="{00000000-0005-0000-0000-0000B5250000}"/>
    <cellStyle name="Normal 2 78 4 2 2 3 5" xfId="9662" xr:uid="{00000000-0005-0000-0000-0000B6250000}"/>
    <cellStyle name="Normal 2 78 4 2 2 4" xfId="9663" xr:uid="{00000000-0005-0000-0000-0000B7250000}"/>
    <cellStyle name="Normal 2 78 4 2 2 4 2" xfId="9664" xr:uid="{00000000-0005-0000-0000-0000B8250000}"/>
    <cellStyle name="Normal 2 78 4 2 2 4 2 2" xfId="9665" xr:uid="{00000000-0005-0000-0000-0000B9250000}"/>
    <cellStyle name="Normal 2 78 4 2 2 4 2 2 2" xfId="9666" xr:uid="{00000000-0005-0000-0000-0000BA250000}"/>
    <cellStyle name="Normal 2 78 4 2 2 4 2 3" xfId="9667" xr:uid="{00000000-0005-0000-0000-0000BB250000}"/>
    <cellStyle name="Normal 2 78 4 2 2 4 3" xfId="9668" xr:uid="{00000000-0005-0000-0000-0000BC250000}"/>
    <cellStyle name="Normal 2 78 4 2 2 4 3 2" xfId="9669" xr:uid="{00000000-0005-0000-0000-0000BD250000}"/>
    <cellStyle name="Normal 2 78 4 2 2 4 4" xfId="9670" xr:uid="{00000000-0005-0000-0000-0000BE250000}"/>
    <cellStyle name="Normal 2 78 4 2 2 5" xfId="9671" xr:uid="{00000000-0005-0000-0000-0000BF250000}"/>
    <cellStyle name="Normal 2 78 4 2 2 5 2" xfId="9672" xr:uid="{00000000-0005-0000-0000-0000C0250000}"/>
    <cellStyle name="Normal 2 78 4 2 2 5 2 2" xfId="9673" xr:uid="{00000000-0005-0000-0000-0000C1250000}"/>
    <cellStyle name="Normal 2 78 4 2 2 5 3" xfId="9674" xr:uid="{00000000-0005-0000-0000-0000C2250000}"/>
    <cellStyle name="Normal 2 78 4 2 2 6" xfId="9675" xr:uid="{00000000-0005-0000-0000-0000C3250000}"/>
    <cellStyle name="Normal 2 78 4 2 2 6 2" xfId="9676" xr:uid="{00000000-0005-0000-0000-0000C4250000}"/>
    <cellStyle name="Normal 2 78 4 2 2 7" xfId="9677" xr:uid="{00000000-0005-0000-0000-0000C5250000}"/>
    <cellStyle name="Normal 2 78 4 2 3" xfId="9678" xr:uid="{00000000-0005-0000-0000-0000C6250000}"/>
    <cellStyle name="Normal 2 78 4 2 3 2" xfId="9679" xr:uid="{00000000-0005-0000-0000-0000C7250000}"/>
    <cellStyle name="Normal 2 78 4 2 3 2 2" xfId="9680" xr:uid="{00000000-0005-0000-0000-0000C8250000}"/>
    <cellStyle name="Normal 2 78 4 2 3 2 2 2" xfId="9681" xr:uid="{00000000-0005-0000-0000-0000C9250000}"/>
    <cellStyle name="Normal 2 78 4 2 3 2 2 2 2" xfId="9682" xr:uid="{00000000-0005-0000-0000-0000CA250000}"/>
    <cellStyle name="Normal 2 78 4 2 3 2 2 2 2 2" xfId="9683" xr:uid="{00000000-0005-0000-0000-0000CB250000}"/>
    <cellStyle name="Normal 2 78 4 2 3 2 2 2 3" xfId="9684" xr:uid="{00000000-0005-0000-0000-0000CC250000}"/>
    <cellStyle name="Normal 2 78 4 2 3 2 2 3" xfId="9685" xr:uid="{00000000-0005-0000-0000-0000CD250000}"/>
    <cellStyle name="Normal 2 78 4 2 3 2 2 3 2" xfId="9686" xr:uid="{00000000-0005-0000-0000-0000CE250000}"/>
    <cellStyle name="Normal 2 78 4 2 3 2 2 4" xfId="9687" xr:uid="{00000000-0005-0000-0000-0000CF250000}"/>
    <cellStyle name="Normal 2 78 4 2 3 2 3" xfId="9688" xr:uid="{00000000-0005-0000-0000-0000D0250000}"/>
    <cellStyle name="Normal 2 78 4 2 3 2 3 2" xfId="9689" xr:uid="{00000000-0005-0000-0000-0000D1250000}"/>
    <cellStyle name="Normal 2 78 4 2 3 2 3 2 2" xfId="9690" xr:uid="{00000000-0005-0000-0000-0000D2250000}"/>
    <cellStyle name="Normal 2 78 4 2 3 2 3 3" xfId="9691" xr:uid="{00000000-0005-0000-0000-0000D3250000}"/>
    <cellStyle name="Normal 2 78 4 2 3 2 4" xfId="9692" xr:uid="{00000000-0005-0000-0000-0000D4250000}"/>
    <cellStyle name="Normal 2 78 4 2 3 2 4 2" xfId="9693" xr:uid="{00000000-0005-0000-0000-0000D5250000}"/>
    <cellStyle name="Normal 2 78 4 2 3 2 5" xfId="9694" xr:uid="{00000000-0005-0000-0000-0000D6250000}"/>
    <cellStyle name="Normal 2 78 4 2 3 3" xfId="9695" xr:uid="{00000000-0005-0000-0000-0000D7250000}"/>
    <cellStyle name="Normal 2 78 4 2 3 3 2" xfId="9696" xr:uid="{00000000-0005-0000-0000-0000D8250000}"/>
    <cellStyle name="Normal 2 78 4 2 3 3 2 2" xfId="9697" xr:uid="{00000000-0005-0000-0000-0000D9250000}"/>
    <cellStyle name="Normal 2 78 4 2 3 3 2 2 2" xfId="9698" xr:uid="{00000000-0005-0000-0000-0000DA250000}"/>
    <cellStyle name="Normal 2 78 4 2 3 3 2 3" xfId="9699" xr:uid="{00000000-0005-0000-0000-0000DB250000}"/>
    <cellStyle name="Normal 2 78 4 2 3 3 3" xfId="9700" xr:uid="{00000000-0005-0000-0000-0000DC250000}"/>
    <cellStyle name="Normal 2 78 4 2 3 3 3 2" xfId="9701" xr:uid="{00000000-0005-0000-0000-0000DD250000}"/>
    <cellStyle name="Normal 2 78 4 2 3 3 4" xfId="9702" xr:uid="{00000000-0005-0000-0000-0000DE250000}"/>
    <cellStyle name="Normal 2 78 4 2 3 4" xfId="9703" xr:uid="{00000000-0005-0000-0000-0000DF250000}"/>
    <cellStyle name="Normal 2 78 4 2 3 4 2" xfId="9704" xr:uid="{00000000-0005-0000-0000-0000E0250000}"/>
    <cellStyle name="Normal 2 78 4 2 3 4 2 2" xfId="9705" xr:uid="{00000000-0005-0000-0000-0000E1250000}"/>
    <cellStyle name="Normal 2 78 4 2 3 4 3" xfId="9706" xr:uid="{00000000-0005-0000-0000-0000E2250000}"/>
    <cellStyle name="Normal 2 78 4 2 3 5" xfId="9707" xr:uid="{00000000-0005-0000-0000-0000E3250000}"/>
    <cellStyle name="Normal 2 78 4 2 3 5 2" xfId="9708" xr:uid="{00000000-0005-0000-0000-0000E4250000}"/>
    <cellStyle name="Normal 2 78 4 2 3 6" xfId="9709" xr:uid="{00000000-0005-0000-0000-0000E5250000}"/>
    <cellStyle name="Normal 2 78 4 2 4" xfId="9710" xr:uid="{00000000-0005-0000-0000-0000E6250000}"/>
    <cellStyle name="Normal 2 78 4 2 4 2" xfId="9711" xr:uid="{00000000-0005-0000-0000-0000E7250000}"/>
    <cellStyle name="Normal 2 78 4 2 4 2 2" xfId="9712" xr:uid="{00000000-0005-0000-0000-0000E8250000}"/>
    <cellStyle name="Normal 2 78 4 2 4 2 2 2" xfId="9713" xr:uid="{00000000-0005-0000-0000-0000E9250000}"/>
    <cellStyle name="Normal 2 78 4 2 4 2 2 2 2" xfId="9714" xr:uid="{00000000-0005-0000-0000-0000EA250000}"/>
    <cellStyle name="Normal 2 78 4 2 4 2 2 3" xfId="9715" xr:uid="{00000000-0005-0000-0000-0000EB250000}"/>
    <cellStyle name="Normal 2 78 4 2 4 2 3" xfId="9716" xr:uid="{00000000-0005-0000-0000-0000EC250000}"/>
    <cellStyle name="Normal 2 78 4 2 4 2 3 2" xfId="9717" xr:uid="{00000000-0005-0000-0000-0000ED250000}"/>
    <cellStyle name="Normal 2 78 4 2 4 2 4" xfId="9718" xr:uid="{00000000-0005-0000-0000-0000EE250000}"/>
    <cellStyle name="Normal 2 78 4 2 4 3" xfId="9719" xr:uid="{00000000-0005-0000-0000-0000EF250000}"/>
    <cellStyle name="Normal 2 78 4 2 4 3 2" xfId="9720" xr:uid="{00000000-0005-0000-0000-0000F0250000}"/>
    <cellStyle name="Normal 2 78 4 2 4 3 2 2" xfId="9721" xr:uid="{00000000-0005-0000-0000-0000F1250000}"/>
    <cellStyle name="Normal 2 78 4 2 4 3 3" xfId="9722" xr:uid="{00000000-0005-0000-0000-0000F2250000}"/>
    <cellStyle name="Normal 2 78 4 2 4 4" xfId="9723" xr:uid="{00000000-0005-0000-0000-0000F3250000}"/>
    <cellStyle name="Normal 2 78 4 2 4 4 2" xfId="9724" xr:uid="{00000000-0005-0000-0000-0000F4250000}"/>
    <cellStyle name="Normal 2 78 4 2 4 5" xfId="9725" xr:uid="{00000000-0005-0000-0000-0000F5250000}"/>
    <cellStyle name="Normal 2 78 4 2 5" xfId="9726" xr:uid="{00000000-0005-0000-0000-0000F6250000}"/>
    <cellStyle name="Normal 2 78 4 2 5 2" xfId="9727" xr:uid="{00000000-0005-0000-0000-0000F7250000}"/>
    <cellStyle name="Normal 2 78 4 2 5 2 2" xfId="9728" xr:uid="{00000000-0005-0000-0000-0000F8250000}"/>
    <cellStyle name="Normal 2 78 4 2 5 2 2 2" xfId="9729" xr:uid="{00000000-0005-0000-0000-0000F9250000}"/>
    <cellStyle name="Normal 2 78 4 2 5 2 3" xfId="9730" xr:uid="{00000000-0005-0000-0000-0000FA250000}"/>
    <cellStyle name="Normal 2 78 4 2 5 3" xfId="9731" xr:uid="{00000000-0005-0000-0000-0000FB250000}"/>
    <cellStyle name="Normal 2 78 4 2 5 3 2" xfId="9732" xr:uid="{00000000-0005-0000-0000-0000FC250000}"/>
    <cellStyle name="Normal 2 78 4 2 5 4" xfId="9733" xr:uid="{00000000-0005-0000-0000-0000FD250000}"/>
    <cellStyle name="Normal 2 78 4 2 6" xfId="9734" xr:uid="{00000000-0005-0000-0000-0000FE250000}"/>
    <cellStyle name="Normal 2 78 4 2 6 2" xfId="9735" xr:uid="{00000000-0005-0000-0000-0000FF250000}"/>
    <cellStyle name="Normal 2 78 4 2 6 2 2" xfId="9736" xr:uid="{00000000-0005-0000-0000-000000260000}"/>
    <cellStyle name="Normal 2 78 4 2 6 3" xfId="9737" xr:uid="{00000000-0005-0000-0000-000001260000}"/>
    <cellStyle name="Normal 2 78 4 2 7" xfId="9738" xr:uid="{00000000-0005-0000-0000-000002260000}"/>
    <cellStyle name="Normal 2 78 4 2 7 2" xfId="9739" xr:uid="{00000000-0005-0000-0000-000003260000}"/>
    <cellStyle name="Normal 2 78 4 2 8" xfId="9740" xr:uid="{00000000-0005-0000-0000-000004260000}"/>
    <cellStyle name="Normal 2 78 4 3" xfId="9741" xr:uid="{00000000-0005-0000-0000-000005260000}"/>
    <cellStyle name="Normal 2 78 4 3 2" xfId="9742" xr:uid="{00000000-0005-0000-0000-000006260000}"/>
    <cellStyle name="Normal 2 78 4 3 2 2" xfId="9743" xr:uid="{00000000-0005-0000-0000-000007260000}"/>
    <cellStyle name="Normal 2 78 4 3 2 2 2" xfId="9744" xr:uid="{00000000-0005-0000-0000-000008260000}"/>
    <cellStyle name="Normal 2 78 4 3 2 2 2 2" xfId="9745" xr:uid="{00000000-0005-0000-0000-000009260000}"/>
    <cellStyle name="Normal 2 78 4 3 2 2 2 2 2" xfId="9746" xr:uid="{00000000-0005-0000-0000-00000A260000}"/>
    <cellStyle name="Normal 2 78 4 3 2 2 2 2 2 2" xfId="9747" xr:uid="{00000000-0005-0000-0000-00000B260000}"/>
    <cellStyle name="Normal 2 78 4 3 2 2 2 2 3" xfId="9748" xr:uid="{00000000-0005-0000-0000-00000C260000}"/>
    <cellStyle name="Normal 2 78 4 3 2 2 2 3" xfId="9749" xr:uid="{00000000-0005-0000-0000-00000D260000}"/>
    <cellStyle name="Normal 2 78 4 3 2 2 2 3 2" xfId="9750" xr:uid="{00000000-0005-0000-0000-00000E260000}"/>
    <cellStyle name="Normal 2 78 4 3 2 2 2 4" xfId="9751" xr:uid="{00000000-0005-0000-0000-00000F260000}"/>
    <cellStyle name="Normal 2 78 4 3 2 2 3" xfId="9752" xr:uid="{00000000-0005-0000-0000-000010260000}"/>
    <cellStyle name="Normal 2 78 4 3 2 2 3 2" xfId="9753" xr:uid="{00000000-0005-0000-0000-000011260000}"/>
    <cellStyle name="Normal 2 78 4 3 2 2 3 2 2" xfId="9754" xr:uid="{00000000-0005-0000-0000-000012260000}"/>
    <cellStyle name="Normal 2 78 4 3 2 2 3 3" xfId="9755" xr:uid="{00000000-0005-0000-0000-000013260000}"/>
    <cellStyle name="Normal 2 78 4 3 2 2 4" xfId="9756" xr:uid="{00000000-0005-0000-0000-000014260000}"/>
    <cellStyle name="Normal 2 78 4 3 2 2 4 2" xfId="9757" xr:uid="{00000000-0005-0000-0000-000015260000}"/>
    <cellStyle name="Normal 2 78 4 3 2 2 5" xfId="9758" xr:uid="{00000000-0005-0000-0000-000016260000}"/>
    <cellStyle name="Normal 2 78 4 3 2 3" xfId="9759" xr:uid="{00000000-0005-0000-0000-000017260000}"/>
    <cellStyle name="Normal 2 78 4 3 2 3 2" xfId="9760" xr:uid="{00000000-0005-0000-0000-000018260000}"/>
    <cellStyle name="Normal 2 78 4 3 2 3 2 2" xfId="9761" xr:uid="{00000000-0005-0000-0000-000019260000}"/>
    <cellStyle name="Normal 2 78 4 3 2 3 2 2 2" xfId="9762" xr:uid="{00000000-0005-0000-0000-00001A260000}"/>
    <cellStyle name="Normal 2 78 4 3 2 3 2 3" xfId="9763" xr:uid="{00000000-0005-0000-0000-00001B260000}"/>
    <cellStyle name="Normal 2 78 4 3 2 3 3" xfId="9764" xr:uid="{00000000-0005-0000-0000-00001C260000}"/>
    <cellStyle name="Normal 2 78 4 3 2 3 3 2" xfId="9765" xr:uid="{00000000-0005-0000-0000-00001D260000}"/>
    <cellStyle name="Normal 2 78 4 3 2 3 4" xfId="9766" xr:uid="{00000000-0005-0000-0000-00001E260000}"/>
    <cellStyle name="Normal 2 78 4 3 2 4" xfId="9767" xr:uid="{00000000-0005-0000-0000-00001F260000}"/>
    <cellStyle name="Normal 2 78 4 3 2 4 2" xfId="9768" xr:uid="{00000000-0005-0000-0000-000020260000}"/>
    <cellStyle name="Normal 2 78 4 3 2 4 2 2" xfId="9769" xr:uid="{00000000-0005-0000-0000-000021260000}"/>
    <cellStyle name="Normal 2 78 4 3 2 4 3" xfId="9770" xr:uid="{00000000-0005-0000-0000-000022260000}"/>
    <cellStyle name="Normal 2 78 4 3 2 5" xfId="9771" xr:uid="{00000000-0005-0000-0000-000023260000}"/>
    <cellStyle name="Normal 2 78 4 3 2 5 2" xfId="9772" xr:uid="{00000000-0005-0000-0000-000024260000}"/>
    <cellStyle name="Normal 2 78 4 3 2 6" xfId="9773" xr:uid="{00000000-0005-0000-0000-000025260000}"/>
    <cellStyle name="Normal 2 78 4 3 3" xfId="9774" xr:uid="{00000000-0005-0000-0000-000026260000}"/>
    <cellStyle name="Normal 2 78 4 3 3 2" xfId="9775" xr:uid="{00000000-0005-0000-0000-000027260000}"/>
    <cellStyle name="Normal 2 78 4 3 3 2 2" xfId="9776" xr:uid="{00000000-0005-0000-0000-000028260000}"/>
    <cellStyle name="Normal 2 78 4 3 3 2 2 2" xfId="9777" xr:uid="{00000000-0005-0000-0000-000029260000}"/>
    <cellStyle name="Normal 2 78 4 3 3 2 2 2 2" xfId="9778" xr:uid="{00000000-0005-0000-0000-00002A260000}"/>
    <cellStyle name="Normal 2 78 4 3 3 2 2 3" xfId="9779" xr:uid="{00000000-0005-0000-0000-00002B260000}"/>
    <cellStyle name="Normal 2 78 4 3 3 2 3" xfId="9780" xr:uid="{00000000-0005-0000-0000-00002C260000}"/>
    <cellStyle name="Normal 2 78 4 3 3 2 3 2" xfId="9781" xr:uid="{00000000-0005-0000-0000-00002D260000}"/>
    <cellStyle name="Normal 2 78 4 3 3 2 4" xfId="9782" xr:uid="{00000000-0005-0000-0000-00002E260000}"/>
    <cellStyle name="Normal 2 78 4 3 3 3" xfId="9783" xr:uid="{00000000-0005-0000-0000-00002F260000}"/>
    <cellStyle name="Normal 2 78 4 3 3 3 2" xfId="9784" xr:uid="{00000000-0005-0000-0000-000030260000}"/>
    <cellStyle name="Normal 2 78 4 3 3 3 2 2" xfId="9785" xr:uid="{00000000-0005-0000-0000-000031260000}"/>
    <cellStyle name="Normal 2 78 4 3 3 3 3" xfId="9786" xr:uid="{00000000-0005-0000-0000-000032260000}"/>
    <cellStyle name="Normal 2 78 4 3 3 4" xfId="9787" xr:uid="{00000000-0005-0000-0000-000033260000}"/>
    <cellStyle name="Normal 2 78 4 3 3 4 2" xfId="9788" xr:uid="{00000000-0005-0000-0000-000034260000}"/>
    <cellStyle name="Normal 2 78 4 3 3 5" xfId="9789" xr:uid="{00000000-0005-0000-0000-000035260000}"/>
    <cellStyle name="Normal 2 78 4 3 4" xfId="9790" xr:uid="{00000000-0005-0000-0000-000036260000}"/>
    <cellStyle name="Normal 2 78 4 3 4 2" xfId="9791" xr:uid="{00000000-0005-0000-0000-000037260000}"/>
    <cellStyle name="Normal 2 78 4 3 4 2 2" xfId="9792" xr:uid="{00000000-0005-0000-0000-000038260000}"/>
    <cellStyle name="Normal 2 78 4 3 4 2 2 2" xfId="9793" xr:uid="{00000000-0005-0000-0000-000039260000}"/>
    <cellStyle name="Normal 2 78 4 3 4 2 3" xfId="9794" xr:uid="{00000000-0005-0000-0000-00003A260000}"/>
    <cellStyle name="Normal 2 78 4 3 4 3" xfId="9795" xr:uid="{00000000-0005-0000-0000-00003B260000}"/>
    <cellStyle name="Normal 2 78 4 3 4 3 2" xfId="9796" xr:uid="{00000000-0005-0000-0000-00003C260000}"/>
    <cellStyle name="Normal 2 78 4 3 4 4" xfId="9797" xr:uid="{00000000-0005-0000-0000-00003D260000}"/>
    <cellStyle name="Normal 2 78 4 3 5" xfId="9798" xr:uid="{00000000-0005-0000-0000-00003E260000}"/>
    <cellStyle name="Normal 2 78 4 3 5 2" xfId="9799" xr:uid="{00000000-0005-0000-0000-00003F260000}"/>
    <cellStyle name="Normal 2 78 4 3 5 2 2" xfId="9800" xr:uid="{00000000-0005-0000-0000-000040260000}"/>
    <cellStyle name="Normal 2 78 4 3 5 3" xfId="9801" xr:uid="{00000000-0005-0000-0000-000041260000}"/>
    <cellStyle name="Normal 2 78 4 3 6" xfId="9802" xr:uid="{00000000-0005-0000-0000-000042260000}"/>
    <cellStyle name="Normal 2 78 4 3 6 2" xfId="9803" xr:uid="{00000000-0005-0000-0000-000043260000}"/>
    <cellStyle name="Normal 2 78 4 3 7" xfId="9804" xr:uid="{00000000-0005-0000-0000-000044260000}"/>
    <cellStyle name="Normal 2 78 4 4" xfId="9805" xr:uid="{00000000-0005-0000-0000-000045260000}"/>
    <cellStyle name="Normal 2 78 4 4 2" xfId="9806" xr:uid="{00000000-0005-0000-0000-000046260000}"/>
    <cellStyle name="Normal 2 78 4 4 2 2" xfId="9807" xr:uid="{00000000-0005-0000-0000-000047260000}"/>
    <cellStyle name="Normal 2 78 4 4 2 2 2" xfId="9808" xr:uid="{00000000-0005-0000-0000-000048260000}"/>
    <cellStyle name="Normal 2 78 4 4 2 2 2 2" xfId="9809" xr:uid="{00000000-0005-0000-0000-000049260000}"/>
    <cellStyle name="Normal 2 78 4 4 2 2 2 2 2" xfId="9810" xr:uid="{00000000-0005-0000-0000-00004A260000}"/>
    <cellStyle name="Normal 2 78 4 4 2 2 2 3" xfId="9811" xr:uid="{00000000-0005-0000-0000-00004B260000}"/>
    <cellStyle name="Normal 2 78 4 4 2 2 3" xfId="9812" xr:uid="{00000000-0005-0000-0000-00004C260000}"/>
    <cellStyle name="Normal 2 78 4 4 2 2 3 2" xfId="9813" xr:uid="{00000000-0005-0000-0000-00004D260000}"/>
    <cellStyle name="Normal 2 78 4 4 2 2 4" xfId="9814" xr:uid="{00000000-0005-0000-0000-00004E260000}"/>
    <cellStyle name="Normal 2 78 4 4 2 3" xfId="9815" xr:uid="{00000000-0005-0000-0000-00004F260000}"/>
    <cellStyle name="Normal 2 78 4 4 2 3 2" xfId="9816" xr:uid="{00000000-0005-0000-0000-000050260000}"/>
    <cellStyle name="Normal 2 78 4 4 2 3 2 2" xfId="9817" xr:uid="{00000000-0005-0000-0000-000051260000}"/>
    <cellStyle name="Normal 2 78 4 4 2 3 3" xfId="9818" xr:uid="{00000000-0005-0000-0000-000052260000}"/>
    <cellStyle name="Normal 2 78 4 4 2 4" xfId="9819" xr:uid="{00000000-0005-0000-0000-000053260000}"/>
    <cellStyle name="Normal 2 78 4 4 2 4 2" xfId="9820" xr:uid="{00000000-0005-0000-0000-000054260000}"/>
    <cellStyle name="Normal 2 78 4 4 2 5" xfId="9821" xr:uid="{00000000-0005-0000-0000-000055260000}"/>
    <cellStyle name="Normal 2 78 4 4 3" xfId="9822" xr:uid="{00000000-0005-0000-0000-000056260000}"/>
    <cellStyle name="Normal 2 78 4 4 3 2" xfId="9823" xr:uid="{00000000-0005-0000-0000-000057260000}"/>
    <cellStyle name="Normal 2 78 4 4 3 2 2" xfId="9824" xr:uid="{00000000-0005-0000-0000-000058260000}"/>
    <cellStyle name="Normal 2 78 4 4 3 2 2 2" xfId="9825" xr:uid="{00000000-0005-0000-0000-000059260000}"/>
    <cellStyle name="Normal 2 78 4 4 3 2 3" xfId="9826" xr:uid="{00000000-0005-0000-0000-00005A260000}"/>
    <cellStyle name="Normal 2 78 4 4 3 3" xfId="9827" xr:uid="{00000000-0005-0000-0000-00005B260000}"/>
    <cellStyle name="Normal 2 78 4 4 3 3 2" xfId="9828" xr:uid="{00000000-0005-0000-0000-00005C260000}"/>
    <cellStyle name="Normal 2 78 4 4 3 4" xfId="9829" xr:uid="{00000000-0005-0000-0000-00005D260000}"/>
    <cellStyle name="Normal 2 78 4 4 4" xfId="9830" xr:uid="{00000000-0005-0000-0000-00005E260000}"/>
    <cellStyle name="Normal 2 78 4 4 4 2" xfId="9831" xr:uid="{00000000-0005-0000-0000-00005F260000}"/>
    <cellStyle name="Normal 2 78 4 4 4 2 2" xfId="9832" xr:uid="{00000000-0005-0000-0000-000060260000}"/>
    <cellStyle name="Normal 2 78 4 4 4 3" xfId="9833" xr:uid="{00000000-0005-0000-0000-000061260000}"/>
    <cellStyle name="Normal 2 78 4 4 5" xfId="9834" xr:uid="{00000000-0005-0000-0000-000062260000}"/>
    <cellStyle name="Normal 2 78 4 4 5 2" xfId="9835" xr:uid="{00000000-0005-0000-0000-000063260000}"/>
    <cellStyle name="Normal 2 78 4 4 6" xfId="9836" xr:uid="{00000000-0005-0000-0000-000064260000}"/>
    <cellStyle name="Normal 2 78 4 5" xfId="9837" xr:uid="{00000000-0005-0000-0000-000065260000}"/>
    <cellStyle name="Normal 2 78 4 5 2" xfId="9838" xr:uid="{00000000-0005-0000-0000-000066260000}"/>
    <cellStyle name="Normal 2 78 4 5 2 2" xfId="9839" xr:uid="{00000000-0005-0000-0000-000067260000}"/>
    <cellStyle name="Normal 2 78 4 5 2 2 2" xfId="9840" xr:uid="{00000000-0005-0000-0000-000068260000}"/>
    <cellStyle name="Normal 2 78 4 5 2 2 2 2" xfId="9841" xr:uid="{00000000-0005-0000-0000-000069260000}"/>
    <cellStyle name="Normal 2 78 4 5 2 2 3" xfId="9842" xr:uid="{00000000-0005-0000-0000-00006A260000}"/>
    <cellStyle name="Normal 2 78 4 5 2 3" xfId="9843" xr:uid="{00000000-0005-0000-0000-00006B260000}"/>
    <cellStyle name="Normal 2 78 4 5 2 3 2" xfId="9844" xr:uid="{00000000-0005-0000-0000-00006C260000}"/>
    <cellStyle name="Normal 2 78 4 5 2 4" xfId="9845" xr:uid="{00000000-0005-0000-0000-00006D260000}"/>
    <cellStyle name="Normal 2 78 4 5 3" xfId="9846" xr:uid="{00000000-0005-0000-0000-00006E260000}"/>
    <cellStyle name="Normal 2 78 4 5 3 2" xfId="9847" xr:uid="{00000000-0005-0000-0000-00006F260000}"/>
    <cellStyle name="Normal 2 78 4 5 3 2 2" xfId="9848" xr:uid="{00000000-0005-0000-0000-000070260000}"/>
    <cellStyle name="Normal 2 78 4 5 3 3" xfId="9849" xr:uid="{00000000-0005-0000-0000-000071260000}"/>
    <cellStyle name="Normal 2 78 4 5 4" xfId="9850" xr:uid="{00000000-0005-0000-0000-000072260000}"/>
    <cellStyle name="Normal 2 78 4 5 4 2" xfId="9851" xr:uid="{00000000-0005-0000-0000-000073260000}"/>
    <cellStyle name="Normal 2 78 4 5 5" xfId="9852" xr:uid="{00000000-0005-0000-0000-000074260000}"/>
    <cellStyle name="Normal 2 78 4 6" xfId="9853" xr:uid="{00000000-0005-0000-0000-000075260000}"/>
    <cellStyle name="Normal 2 78 4 6 2" xfId="9854" xr:uid="{00000000-0005-0000-0000-000076260000}"/>
    <cellStyle name="Normal 2 78 4 6 2 2" xfId="9855" xr:uid="{00000000-0005-0000-0000-000077260000}"/>
    <cellStyle name="Normal 2 78 4 6 2 2 2" xfId="9856" xr:uid="{00000000-0005-0000-0000-000078260000}"/>
    <cellStyle name="Normal 2 78 4 6 2 3" xfId="9857" xr:uid="{00000000-0005-0000-0000-000079260000}"/>
    <cellStyle name="Normal 2 78 4 6 3" xfId="9858" xr:uid="{00000000-0005-0000-0000-00007A260000}"/>
    <cellStyle name="Normal 2 78 4 6 3 2" xfId="9859" xr:uid="{00000000-0005-0000-0000-00007B260000}"/>
    <cellStyle name="Normal 2 78 4 6 4" xfId="9860" xr:uid="{00000000-0005-0000-0000-00007C260000}"/>
    <cellStyle name="Normal 2 78 4 7" xfId="9861" xr:uid="{00000000-0005-0000-0000-00007D260000}"/>
    <cellStyle name="Normal 2 78 4 7 2" xfId="9862" xr:uid="{00000000-0005-0000-0000-00007E260000}"/>
    <cellStyle name="Normal 2 78 4 7 2 2" xfId="9863" xr:uid="{00000000-0005-0000-0000-00007F260000}"/>
    <cellStyle name="Normal 2 78 4 7 3" xfId="9864" xr:uid="{00000000-0005-0000-0000-000080260000}"/>
    <cellStyle name="Normal 2 78 4 8" xfId="9865" xr:uid="{00000000-0005-0000-0000-000081260000}"/>
    <cellStyle name="Normal 2 78 4 8 2" xfId="9866" xr:uid="{00000000-0005-0000-0000-000082260000}"/>
    <cellStyle name="Normal 2 78 4 9" xfId="9867" xr:uid="{00000000-0005-0000-0000-000083260000}"/>
    <cellStyle name="Normal 2 78 5" xfId="9868" xr:uid="{00000000-0005-0000-0000-000084260000}"/>
    <cellStyle name="Normal 2 78 5 2" xfId="9869" xr:uid="{00000000-0005-0000-0000-000085260000}"/>
    <cellStyle name="Normal 2 78 5 2 2" xfId="9870" xr:uid="{00000000-0005-0000-0000-000086260000}"/>
    <cellStyle name="Normal 2 78 5 2 2 2" xfId="9871" xr:uid="{00000000-0005-0000-0000-000087260000}"/>
    <cellStyle name="Normal 2 78 5 2 2 2 2" xfId="9872" xr:uid="{00000000-0005-0000-0000-000088260000}"/>
    <cellStyle name="Normal 2 78 5 2 2 2 2 2" xfId="9873" xr:uid="{00000000-0005-0000-0000-000089260000}"/>
    <cellStyle name="Normal 2 78 5 2 2 2 2 2 2" xfId="9874" xr:uid="{00000000-0005-0000-0000-00008A260000}"/>
    <cellStyle name="Normal 2 78 5 2 2 2 2 2 2 2" xfId="9875" xr:uid="{00000000-0005-0000-0000-00008B260000}"/>
    <cellStyle name="Normal 2 78 5 2 2 2 2 2 3" xfId="9876" xr:uid="{00000000-0005-0000-0000-00008C260000}"/>
    <cellStyle name="Normal 2 78 5 2 2 2 2 3" xfId="9877" xr:uid="{00000000-0005-0000-0000-00008D260000}"/>
    <cellStyle name="Normal 2 78 5 2 2 2 2 3 2" xfId="9878" xr:uid="{00000000-0005-0000-0000-00008E260000}"/>
    <cellStyle name="Normal 2 78 5 2 2 2 2 4" xfId="9879" xr:uid="{00000000-0005-0000-0000-00008F260000}"/>
    <cellStyle name="Normal 2 78 5 2 2 2 3" xfId="9880" xr:uid="{00000000-0005-0000-0000-000090260000}"/>
    <cellStyle name="Normal 2 78 5 2 2 2 3 2" xfId="9881" xr:uid="{00000000-0005-0000-0000-000091260000}"/>
    <cellStyle name="Normal 2 78 5 2 2 2 3 2 2" xfId="9882" xr:uid="{00000000-0005-0000-0000-000092260000}"/>
    <cellStyle name="Normal 2 78 5 2 2 2 3 3" xfId="9883" xr:uid="{00000000-0005-0000-0000-000093260000}"/>
    <cellStyle name="Normal 2 78 5 2 2 2 4" xfId="9884" xr:uid="{00000000-0005-0000-0000-000094260000}"/>
    <cellStyle name="Normal 2 78 5 2 2 2 4 2" xfId="9885" xr:uid="{00000000-0005-0000-0000-000095260000}"/>
    <cellStyle name="Normal 2 78 5 2 2 2 5" xfId="9886" xr:uid="{00000000-0005-0000-0000-000096260000}"/>
    <cellStyle name="Normal 2 78 5 2 2 3" xfId="9887" xr:uid="{00000000-0005-0000-0000-000097260000}"/>
    <cellStyle name="Normal 2 78 5 2 2 3 2" xfId="9888" xr:uid="{00000000-0005-0000-0000-000098260000}"/>
    <cellStyle name="Normal 2 78 5 2 2 3 2 2" xfId="9889" xr:uid="{00000000-0005-0000-0000-000099260000}"/>
    <cellStyle name="Normal 2 78 5 2 2 3 2 2 2" xfId="9890" xr:uid="{00000000-0005-0000-0000-00009A260000}"/>
    <cellStyle name="Normal 2 78 5 2 2 3 2 3" xfId="9891" xr:uid="{00000000-0005-0000-0000-00009B260000}"/>
    <cellStyle name="Normal 2 78 5 2 2 3 3" xfId="9892" xr:uid="{00000000-0005-0000-0000-00009C260000}"/>
    <cellStyle name="Normal 2 78 5 2 2 3 3 2" xfId="9893" xr:uid="{00000000-0005-0000-0000-00009D260000}"/>
    <cellStyle name="Normal 2 78 5 2 2 3 4" xfId="9894" xr:uid="{00000000-0005-0000-0000-00009E260000}"/>
    <cellStyle name="Normal 2 78 5 2 2 4" xfId="9895" xr:uid="{00000000-0005-0000-0000-00009F260000}"/>
    <cellStyle name="Normal 2 78 5 2 2 4 2" xfId="9896" xr:uid="{00000000-0005-0000-0000-0000A0260000}"/>
    <cellStyle name="Normal 2 78 5 2 2 4 2 2" xfId="9897" xr:uid="{00000000-0005-0000-0000-0000A1260000}"/>
    <cellStyle name="Normal 2 78 5 2 2 4 3" xfId="9898" xr:uid="{00000000-0005-0000-0000-0000A2260000}"/>
    <cellStyle name="Normal 2 78 5 2 2 5" xfId="9899" xr:uid="{00000000-0005-0000-0000-0000A3260000}"/>
    <cellStyle name="Normal 2 78 5 2 2 5 2" xfId="9900" xr:uid="{00000000-0005-0000-0000-0000A4260000}"/>
    <cellStyle name="Normal 2 78 5 2 2 6" xfId="9901" xr:uid="{00000000-0005-0000-0000-0000A5260000}"/>
    <cellStyle name="Normal 2 78 5 2 3" xfId="9902" xr:uid="{00000000-0005-0000-0000-0000A6260000}"/>
    <cellStyle name="Normal 2 78 5 2 3 2" xfId="9903" xr:uid="{00000000-0005-0000-0000-0000A7260000}"/>
    <cellStyle name="Normal 2 78 5 2 3 2 2" xfId="9904" xr:uid="{00000000-0005-0000-0000-0000A8260000}"/>
    <cellStyle name="Normal 2 78 5 2 3 2 2 2" xfId="9905" xr:uid="{00000000-0005-0000-0000-0000A9260000}"/>
    <cellStyle name="Normal 2 78 5 2 3 2 2 2 2" xfId="9906" xr:uid="{00000000-0005-0000-0000-0000AA260000}"/>
    <cellStyle name="Normal 2 78 5 2 3 2 2 3" xfId="9907" xr:uid="{00000000-0005-0000-0000-0000AB260000}"/>
    <cellStyle name="Normal 2 78 5 2 3 2 3" xfId="9908" xr:uid="{00000000-0005-0000-0000-0000AC260000}"/>
    <cellStyle name="Normal 2 78 5 2 3 2 3 2" xfId="9909" xr:uid="{00000000-0005-0000-0000-0000AD260000}"/>
    <cellStyle name="Normal 2 78 5 2 3 2 4" xfId="9910" xr:uid="{00000000-0005-0000-0000-0000AE260000}"/>
    <cellStyle name="Normal 2 78 5 2 3 3" xfId="9911" xr:uid="{00000000-0005-0000-0000-0000AF260000}"/>
    <cellStyle name="Normal 2 78 5 2 3 3 2" xfId="9912" xr:uid="{00000000-0005-0000-0000-0000B0260000}"/>
    <cellStyle name="Normal 2 78 5 2 3 3 2 2" xfId="9913" xr:uid="{00000000-0005-0000-0000-0000B1260000}"/>
    <cellStyle name="Normal 2 78 5 2 3 3 3" xfId="9914" xr:uid="{00000000-0005-0000-0000-0000B2260000}"/>
    <cellStyle name="Normal 2 78 5 2 3 4" xfId="9915" xr:uid="{00000000-0005-0000-0000-0000B3260000}"/>
    <cellStyle name="Normal 2 78 5 2 3 4 2" xfId="9916" xr:uid="{00000000-0005-0000-0000-0000B4260000}"/>
    <cellStyle name="Normal 2 78 5 2 3 5" xfId="9917" xr:uid="{00000000-0005-0000-0000-0000B5260000}"/>
    <cellStyle name="Normal 2 78 5 2 4" xfId="9918" xr:uid="{00000000-0005-0000-0000-0000B6260000}"/>
    <cellStyle name="Normal 2 78 5 2 4 2" xfId="9919" xr:uid="{00000000-0005-0000-0000-0000B7260000}"/>
    <cellStyle name="Normal 2 78 5 2 4 2 2" xfId="9920" xr:uid="{00000000-0005-0000-0000-0000B8260000}"/>
    <cellStyle name="Normal 2 78 5 2 4 2 2 2" xfId="9921" xr:uid="{00000000-0005-0000-0000-0000B9260000}"/>
    <cellStyle name="Normal 2 78 5 2 4 2 3" xfId="9922" xr:uid="{00000000-0005-0000-0000-0000BA260000}"/>
    <cellStyle name="Normal 2 78 5 2 4 3" xfId="9923" xr:uid="{00000000-0005-0000-0000-0000BB260000}"/>
    <cellStyle name="Normal 2 78 5 2 4 3 2" xfId="9924" xr:uid="{00000000-0005-0000-0000-0000BC260000}"/>
    <cellStyle name="Normal 2 78 5 2 4 4" xfId="9925" xr:uid="{00000000-0005-0000-0000-0000BD260000}"/>
    <cellStyle name="Normal 2 78 5 2 5" xfId="9926" xr:uid="{00000000-0005-0000-0000-0000BE260000}"/>
    <cellStyle name="Normal 2 78 5 2 5 2" xfId="9927" xr:uid="{00000000-0005-0000-0000-0000BF260000}"/>
    <cellStyle name="Normal 2 78 5 2 5 2 2" xfId="9928" xr:uid="{00000000-0005-0000-0000-0000C0260000}"/>
    <cellStyle name="Normal 2 78 5 2 5 3" xfId="9929" xr:uid="{00000000-0005-0000-0000-0000C1260000}"/>
    <cellStyle name="Normal 2 78 5 2 6" xfId="9930" xr:uid="{00000000-0005-0000-0000-0000C2260000}"/>
    <cellStyle name="Normal 2 78 5 2 6 2" xfId="9931" xr:uid="{00000000-0005-0000-0000-0000C3260000}"/>
    <cellStyle name="Normal 2 78 5 2 7" xfId="9932" xr:uid="{00000000-0005-0000-0000-0000C4260000}"/>
    <cellStyle name="Normal 2 78 5 3" xfId="9933" xr:uid="{00000000-0005-0000-0000-0000C5260000}"/>
    <cellStyle name="Normal 2 78 5 3 2" xfId="9934" xr:uid="{00000000-0005-0000-0000-0000C6260000}"/>
    <cellStyle name="Normal 2 78 5 3 2 2" xfId="9935" xr:uid="{00000000-0005-0000-0000-0000C7260000}"/>
    <cellStyle name="Normal 2 78 5 3 2 2 2" xfId="9936" xr:uid="{00000000-0005-0000-0000-0000C8260000}"/>
    <cellStyle name="Normal 2 78 5 3 2 2 2 2" xfId="9937" xr:uid="{00000000-0005-0000-0000-0000C9260000}"/>
    <cellStyle name="Normal 2 78 5 3 2 2 2 2 2" xfId="9938" xr:uid="{00000000-0005-0000-0000-0000CA260000}"/>
    <cellStyle name="Normal 2 78 5 3 2 2 2 3" xfId="9939" xr:uid="{00000000-0005-0000-0000-0000CB260000}"/>
    <cellStyle name="Normal 2 78 5 3 2 2 3" xfId="9940" xr:uid="{00000000-0005-0000-0000-0000CC260000}"/>
    <cellStyle name="Normal 2 78 5 3 2 2 3 2" xfId="9941" xr:uid="{00000000-0005-0000-0000-0000CD260000}"/>
    <cellStyle name="Normal 2 78 5 3 2 2 4" xfId="9942" xr:uid="{00000000-0005-0000-0000-0000CE260000}"/>
    <cellStyle name="Normal 2 78 5 3 2 3" xfId="9943" xr:uid="{00000000-0005-0000-0000-0000CF260000}"/>
    <cellStyle name="Normal 2 78 5 3 2 3 2" xfId="9944" xr:uid="{00000000-0005-0000-0000-0000D0260000}"/>
    <cellStyle name="Normal 2 78 5 3 2 3 2 2" xfId="9945" xr:uid="{00000000-0005-0000-0000-0000D1260000}"/>
    <cellStyle name="Normal 2 78 5 3 2 3 3" xfId="9946" xr:uid="{00000000-0005-0000-0000-0000D2260000}"/>
    <cellStyle name="Normal 2 78 5 3 2 4" xfId="9947" xr:uid="{00000000-0005-0000-0000-0000D3260000}"/>
    <cellStyle name="Normal 2 78 5 3 2 4 2" xfId="9948" xr:uid="{00000000-0005-0000-0000-0000D4260000}"/>
    <cellStyle name="Normal 2 78 5 3 2 5" xfId="9949" xr:uid="{00000000-0005-0000-0000-0000D5260000}"/>
    <cellStyle name="Normal 2 78 5 3 3" xfId="9950" xr:uid="{00000000-0005-0000-0000-0000D6260000}"/>
    <cellStyle name="Normal 2 78 5 3 3 2" xfId="9951" xr:uid="{00000000-0005-0000-0000-0000D7260000}"/>
    <cellStyle name="Normal 2 78 5 3 3 2 2" xfId="9952" xr:uid="{00000000-0005-0000-0000-0000D8260000}"/>
    <cellStyle name="Normal 2 78 5 3 3 2 2 2" xfId="9953" xr:uid="{00000000-0005-0000-0000-0000D9260000}"/>
    <cellStyle name="Normal 2 78 5 3 3 2 3" xfId="9954" xr:uid="{00000000-0005-0000-0000-0000DA260000}"/>
    <cellStyle name="Normal 2 78 5 3 3 3" xfId="9955" xr:uid="{00000000-0005-0000-0000-0000DB260000}"/>
    <cellStyle name="Normal 2 78 5 3 3 3 2" xfId="9956" xr:uid="{00000000-0005-0000-0000-0000DC260000}"/>
    <cellStyle name="Normal 2 78 5 3 3 4" xfId="9957" xr:uid="{00000000-0005-0000-0000-0000DD260000}"/>
    <cellStyle name="Normal 2 78 5 3 4" xfId="9958" xr:uid="{00000000-0005-0000-0000-0000DE260000}"/>
    <cellStyle name="Normal 2 78 5 3 4 2" xfId="9959" xr:uid="{00000000-0005-0000-0000-0000DF260000}"/>
    <cellStyle name="Normal 2 78 5 3 4 2 2" xfId="9960" xr:uid="{00000000-0005-0000-0000-0000E0260000}"/>
    <cellStyle name="Normal 2 78 5 3 4 3" xfId="9961" xr:uid="{00000000-0005-0000-0000-0000E1260000}"/>
    <cellStyle name="Normal 2 78 5 3 5" xfId="9962" xr:uid="{00000000-0005-0000-0000-0000E2260000}"/>
    <cellStyle name="Normal 2 78 5 3 5 2" xfId="9963" xr:uid="{00000000-0005-0000-0000-0000E3260000}"/>
    <cellStyle name="Normal 2 78 5 3 6" xfId="9964" xr:uid="{00000000-0005-0000-0000-0000E4260000}"/>
    <cellStyle name="Normal 2 78 5 4" xfId="9965" xr:uid="{00000000-0005-0000-0000-0000E5260000}"/>
    <cellStyle name="Normal 2 78 5 4 2" xfId="9966" xr:uid="{00000000-0005-0000-0000-0000E6260000}"/>
    <cellStyle name="Normal 2 78 5 4 2 2" xfId="9967" xr:uid="{00000000-0005-0000-0000-0000E7260000}"/>
    <cellStyle name="Normal 2 78 5 4 2 2 2" xfId="9968" xr:uid="{00000000-0005-0000-0000-0000E8260000}"/>
    <cellStyle name="Normal 2 78 5 4 2 2 2 2" xfId="9969" xr:uid="{00000000-0005-0000-0000-0000E9260000}"/>
    <cellStyle name="Normal 2 78 5 4 2 2 3" xfId="9970" xr:uid="{00000000-0005-0000-0000-0000EA260000}"/>
    <cellStyle name="Normal 2 78 5 4 2 3" xfId="9971" xr:uid="{00000000-0005-0000-0000-0000EB260000}"/>
    <cellStyle name="Normal 2 78 5 4 2 3 2" xfId="9972" xr:uid="{00000000-0005-0000-0000-0000EC260000}"/>
    <cellStyle name="Normal 2 78 5 4 2 4" xfId="9973" xr:uid="{00000000-0005-0000-0000-0000ED260000}"/>
    <cellStyle name="Normal 2 78 5 4 3" xfId="9974" xr:uid="{00000000-0005-0000-0000-0000EE260000}"/>
    <cellStyle name="Normal 2 78 5 4 3 2" xfId="9975" xr:uid="{00000000-0005-0000-0000-0000EF260000}"/>
    <cellStyle name="Normal 2 78 5 4 3 2 2" xfId="9976" xr:uid="{00000000-0005-0000-0000-0000F0260000}"/>
    <cellStyle name="Normal 2 78 5 4 3 3" xfId="9977" xr:uid="{00000000-0005-0000-0000-0000F1260000}"/>
    <cellStyle name="Normal 2 78 5 4 4" xfId="9978" xr:uid="{00000000-0005-0000-0000-0000F2260000}"/>
    <cellStyle name="Normal 2 78 5 4 4 2" xfId="9979" xr:uid="{00000000-0005-0000-0000-0000F3260000}"/>
    <cellStyle name="Normal 2 78 5 4 5" xfId="9980" xr:uid="{00000000-0005-0000-0000-0000F4260000}"/>
    <cellStyle name="Normal 2 78 5 5" xfId="9981" xr:uid="{00000000-0005-0000-0000-0000F5260000}"/>
    <cellStyle name="Normal 2 78 5 5 2" xfId="9982" xr:uid="{00000000-0005-0000-0000-0000F6260000}"/>
    <cellStyle name="Normal 2 78 5 5 2 2" xfId="9983" xr:uid="{00000000-0005-0000-0000-0000F7260000}"/>
    <cellStyle name="Normal 2 78 5 5 2 2 2" xfId="9984" xr:uid="{00000000-0005-0000-0000-0000F8260000}"/>
    <cellStyle name="Normal 2 78 5 5 2 3" xfId="9985" xr:uid="{00000000-0005-0000-0000-0000F9260000}"/>
    <cellStyle name="Normal 2 78 5 5 3" xfId="9986" xr:uid="{00000000-0005-0000-0000-0000FA260000}"/>
    <cellStyle name="Normal 2 78 5 5 3 2" xfId="9987" xr:uid="{00000000-0005-0000-0000-0000FB260000}"/>
    <cellStyle name="Normal 2 78 5 5 4" xfId="9988" xr:uid="{00000000-0005-0000-0000-0000FC260000}"/>
    <cellStyle name="Normal 2 78 5 6" xfId="9989" xr:uid="{00000000-0005-0000-0000-0000FD260000}"/>
    <cellStyle name="Normal 2 78 5 6 2" xfId="9990" xr:uid="{00000000-0005-0000-0000-0000FE260000}"/>
    <cellStyle name="Normal 2 78 5 6 2 2" xfId="9991" xr:uid="{00000000-0005-0000-0000-0000FF260000}"/>
    <cellStyle name="Normal 2 78 5 6 3" xfId="9992" xr:uid="{00000000-0005-0000-0000-000000270000}"/>
    <cellStyle name="Normal 2 78 5 7" xfId="9993" xr:uid="{00000000-0005-0000-0000-000001270000}"/>
    <cellStyle name="Normal 2 78 5 7 2" xfId="9994" xr:uid="{00000000-0005-0000-0000-000002270000}"/>
    <cellStyle name="Normal 2 78 5 8" xfId="9995" xr:uid="{00000000-0005-0000-0000-000003270000}"/>
    <cellStyle name="Normal 2 78 6" xfId="9996" xr:uid="{00000000-0005-0000-0000-000004270000}"/>
    <cellStyle name="Normal 2 78 6 2" xfId="9997" xr:uid="{00000000-0005-0000-0000-000005270000}"/>
    <cellStyle name="Normal 2 78 6 2 2" xfId="9998" xr:uid="{00000000-0005-0000-0000-000006270000}"/>
    <cellStyle name="Normal 2 78 6 2 2 2" xfId="9999" xr:uid="{00000000-0005-0000-0000-000007270000}"/>
    <cellStyle name="Normal 2 78 6 2 2 2 2" xfId="10000" xr:uid="{00000000-0005-0000-0000-000008270000}"/>
    <cellStyle name="Normal 2 78 6 2 2 2 2 2" xfId="10001" xr:uid="{00000000-0005-0000-0000-000009270000}"/>
    <cellStyle name="Normal 2 78 6 2 2 2 2 2 2" xfId="10002" xr:uid="{00000000-0005-0000-0000-00000A270000}"/>
    <cellStyle name="Normal 2 78 6 2 2 2 2 3" xfId="10003" xr:uid="{00000000-0005-0000-0000-00000B270000}"/>
    <cellStyle name="Normal 2 78 6 2 2 2 3" xfId="10004" xr:uid="{00000000-0005-0000-0000-00000C270000}"/>
    <cellStyle name="Normal 2 78 6 2 2 2 3 2" xfId="10005" xr:uid="{00000000-0005-0000-0000-00000D270000}"/>
    <cellStyle name="Normal 2 78 6 2 2 2 4" xfId="10006" xr:uid="{00000000-0005-0000-0000-00000E270000}"/>
    <cellStyle name="Normal 2 78 6 2 2 3" xfId="10007" xr:uid="{00000000-0005-0000-0000-00000F270000}"/>
    <cellStyle name="Normal 2 78 6 2 2 3 2" xfId="10008" xr:uid="{00000000-0005-0000-0000-000010270000}"/>
    <cellStyle name="Normal 2 78 6 2 2 3 2 2" xfId="10009" xr:uid="{00000000-0005-0000-0000-000011270000}"/>
    <cellStyle name="Normal 2 78 6 2 2 3 3" xfId="10010" xr:uid="{00000000-0005-0000-0000-000012270000}"/>
    <cellStyle name="Normal 2 78 6 2 2 4" xfId="10011" xr:uid="{00000000-0005-0000-0000-000013270000}"/>
    <cellStyle name="Normal 2 78 6 2 2 4 2" xfId="10012" xr:uid="{00000000-0005-0000-0000-000014270000}"/>
    <cellStyle name="Normal 2 78 6 2 2 5" xfId="10013" xr:uid="{00000000-0005-0000-0000-000015270000}"/>
    <cellStyle name="Normal 2 78 6 2 3" xfId="10014" xr:uid="{00000000-0005-0000-0000-000016270000}"/>
    <cellStyle name="Normal 2 78 6 2 3 2" xfId="10015" xr:uid="{00000000-0005-0000-0000-000017270000}"/>
    <cellStyle name="Normal 2 78 6 2 3 2 2" xfId="10016" xr:uid="{00000000-0005-0000-0000-000018270000}"/>
    <cellStyle name="Normal 2 78 6 2 3 2 2 2" xfId="10017" xr:uid="{00000000-0005-0000-0000-000019270000}"/>
    <cellStyle name="Normal 2 78 6 2 3 2 3" xfId="10018" xr:uid="{00000000-0005-0000-0000-00001A270000}"/>
    <cellStyle name="Normal 2 78 6 2 3 3" xfId="10019" xr:uid="{00000000-0005-0000-0000-00001B270000}"/>
    <cellStyle name="Normal 2 78 6 2 3 3 2" xfId="10020" xr:uid="{00000000-0005-0000-0000-00001C270000}"/>
    <cellStyle name="Normal 2 78 6 2 3 4" xfId="10021" xr:uid="{00000000-0005-0000-0000-00001D270000}"/>
    <cellStyle name="Normal 2 78 6 2 4" xfId="10022" xr:uid="{00000000-0005-0000-0000-00001E270000}"/>
    <cellStyle name="Normal 2 78 6 2 4 2" xfId="10023" xr:uid="{00000000-0005-0000-0000-00001F270000}"/>
    <cellStyle name="Normal 2 78 6 2 4 2 2" xfId="10024" xr:uid="{00000000-0005-0000-0000-000020270000}"/>
    <cellStyle name="Normal 2 78 6 2 4 3" xfId="10025" xr:uid="{00000000-0005-0000-0000-000021270000}"/>
    <cellStyle name="Normal 2 78 6 2 5" xfId="10026" xr:uid="{00000000-0005-0000-0000-000022270000}"/>
    <cellStyle name="Normal 2 78 6 2 5 2" xfId="10027" xr:uid="{00000000-0005-0000-0000-000023270000}"/>
    <cellStyle name="Normal 2 78 6 2 6" xfId="10028" xr:uid="{00000000-0005-0000-0000-000024270000}"/>
    <cellStyle name="Normal 2 78 6 3" xfId="10029" xr:uid="{00000000-0005-0000-0000-000025270000}"/>
    <cellStyle name="Normal 2 78 6 3 2" xfId="10030" xr:uid="{00000000-0005-0000-0000-000026270000}"/>
    <cellStyle name="Normal 2 78 6 3 2 2" xfId="10031" xr:uid="{00000000-0005-0000-0000-000027270000}"/>
    <cellStyle name="Normal 2 78 6 3 2 2 2" xfId="10032" xr:uid="{00000000-0005-0000-0000-000028270000}"/>
    <cellStyle name="Normal 2 78 6 3 2 2 2 2" xfId="10033" xr:uid="{00000000-0005-0000-0000-000029270000}"/>
    <cellStyle name="Normal 2 78 6 3 2 2 3" xfId="10034" xr:uid="{00000000-0005-0000-0000-00002A270000}"/>
    <cellStyle name="Normal 2 78 6 3 2 3" xfId="10035" xr:uid="{00000000-0005-0000-0000-00002B270000}"/>
    <cellStyle name="Normal 2 78 6 3 2 3 2" xfId="10036" xr:uid="{00000000-0005-0000-0000-00002C270000}"/>
    <cellStyle name="Normal 2 78 6 3 2 4" xfId="10037" xr:uid="{00000000-0005-0000-0000-00002D270000}"/>
    <cellStyle name="Normal 2 78 6 3 3" xfId="10038" xr:uid="{00000000-0005-0000-0000-00002E270000}"/>
    <cellStyle name="Normal 2 78 6 3 3 2" xfId="10039" xr:uid="{00000000-0005-0000-0000-00002F270000}"/>
    <cellStyle name="Normal 2 78 6 3 3 2 2" xfId="10040" xr:uid="{00000000-0005-0000-0000-000030270000}"/>
    <cellStyle name="Normal 2 78 6 3 3 3" xfId="10041" xr:uid="{00000000-0005-0000-0000-000031270000}"/>
    <cellStyle name="Normal 2 78 6 3 4" xfId="10042" xr:uid="{00000000-0005-0000-0000-000032270000}"/>
    <cellStyle name="Normal 2 78 6 3 4 2" xfId="10043" xr:uid="{00000000-0005-0000-0000-000033270000}"/>
    <cellStyle name="Normal 2 78 6 3 5" xfId="10044" xr:uid="{00000000-0005-0000-0000-000034270000}"/>
    <cellStyle name="Normal 2 78 6 4" xfId="10045" xr:uid="{00000000-0005-0000-0000-000035270000}"/>
    <cellStyle name="Normal 2 78 6 4 2" xfId="10046" xr:uid="{00000000-0005-0000-0000-000036270000}"/>
    <cellStyle name="Normal 2 78 6 4 2 2" xfId="10047" xr:uid="{00000000-0005-0000-0000-000037270000}"/>
    <cellStyle name="Normal 2 78 6 4 2 2 2" xfId="10048" xr:uid="{00000000-0005-0000-0000-000038270000}"/>
    <cellStyle name="Normal 2 78 6 4 2 3" xfId="10049" xr:uid="{00000000-0005-0000-0000-000039270000}"/>
    <cellStyle name="Normal 2 78 6 4 3" xfId="10050" xr:uid="{00000000-0005-0000-0000-00003A270000}"/>
    <cellStyle name="Normal 2 78 6 4 3 2" xfId="10051" xr:uid="{00000000-0005-0000-0000-00003B270000}"/>
    <cellStyle name="Normal 2 78 6 4 4" xfId="10052" xr:uid="{00000000-0005-0000-0000-00003C270000}"/>
    <cellStyle name="Normal 2 78 6 5" xfId="10053" xr:uid="{00000000-0005-0000-0000-00003D270000}"/>
    <cellStyle name="Normal 2 78 6 5 2" xfId="10054" xr:uid="{00000000-0005-0000-0000-00003E270000}"/>
    <cellStyle name="Normal 2 78 6 5 2 2" xfId="10055" xr:uid="{00000000-0005-0000-0000-00003F270000}"/>
    <cellStyle name="Normal 2 78 6 5 3" xfId="10056" xr:uid="{00000000-0005-0000-0000-000040270000}"/>
    <cellStyle name="Normal 2 78 6 6" xfId="10057" xr:uid="{00000000-0005-0000-0000-000041270000}"/>
    <cellStyle name="Normal 2 78 6 6 2" xfId="10058" xr:uid="{00000000-0005-0000-0000-000042270000}"/>
    <cellStyle name="Normal 2 78 6 7" xfId="10059" xr:uid="{00000000-0005-0000-0000-000043270000}"/>
    <cellStyle name="Normal 2 78 7" xfId="10060" xr:uid="{00000000-0005-0000-0000-000044270000}"/>
    <cellStyle name="Normal 2 78 7 2" xfId="10061" xr:uid="{00000000-0005-0000-0000-000045270000}"/>
    <cellStyle name="Normal 2 78 7 2 2" xfId="10062" xr:uid="{00000000-0005-0000-0000-000046270000}"/>
    <cellStyle name="Normal 2 78 7 2 2 2" xfId="10063" xr:uid="{00000000-0005-0000-0000-000047270000}"/>
    <cellStyle name="Normal 2 78 7 2 2 2 2" xfId="10064" xr:uid="{00000000-0005-0000-0000-000048270000}"/>
    <cellStyle name="Normal 2 78 7 2 2 2 2 2" xfId="10065" xr:uid="{00000000-0005-0000-0000-000049270000}"/>
    <cellStyle name="Normal 2 78 7 2 2 2 3" xfId="10066" xr:uid="{00000000-0005-0000-0000-00004A270000}"/>
    <cellStyle name="Normal 2 78 7 2 2 3" xfId="10067" xr:uid="{00000000-0005-0000-0000-00004B270000}"/>
    <cellStyle name="Normal 2 78 7 2 2 3 2" xfId="10068" xr:uid="{00000000-0005-0000-0000-00004C270000}"/>
    <cellStyle name="Normal 2 78 7 2 2 4" xfId="10069" xr:uid="{00000000-0005-0000-0000-00004D270000}"/>
    <cellStyle name="Normal 2 78 7 2 3" xfId="10070" xr:uid="{00000000-0005-0000-0000-00004E270000}"/>
    <cellStyle name="Normal 2 78 7 2 3 2" xfId="10071" xr:uid="{00000000-0005-0000-0000-00004F270000}"/>
    <cellStyle name="Normal 2 78 7 2 3 2 2" xfId="10072" xr:uid="{00000000-0005-0000-0000-000050270000}"/>
    <cellStyle name="Normal 2 78 7 2 3 3" xfId="10073" xr:uid="{00000000-0005-0000-0000-000051270000}"/>
    <cellStyle name="Normal 2 78 7 2 4" xfId="10074" xr:uid="{00000000-0005-0000-0000-000052270000}"/>
    <cellStyle name="Normal 2 78 7 2 4 2" xfId="10075" xr:uid="{00000000-0005-0000-0000-000053270000}"/>
    <cellStyle name="Normal 2 78 7 2 5" xfId="10076" xr:uid="{00000000-0005-0000-0000-000054270000}"/>
    <cellStyle name="Normal 2 78 7 3" xfId="10077" xr:uid="{00000000-0005-0000-0000-000055270000}"/>
    <cellStyle name="Normal 2 78 7 3 2" xfId="10078" xr:uid="{00000000-0005-0000-0000-000056270000}"/>
    <cellStyle name="Normal 2 78 7 3 2 2" xfId="10079" xr:uid="{00000000-0005-0000-0000-000057270000}"/>
    <cellStyle name="Normal 2 78 7 3 2 2 2" xfId="10080" xr:uid="{00000000-0005-0000-0000-000058270000}"/>
    <cellStyle name="Normal 2 78 7 3 2 3" xfId="10081" xr:uid="{00000000-0005-0000-0000-000059270000}"/>
    <cellStyle name="Normal 2 78 7 3 3" xfId="10082" xr:uid="{00000000-0005-0000-0000-00005A270000}"/>
    <cellStyle name="Normal 2 78 7 3 3 2" xfId="10083" xr:uid="{00000000-0005-0000-0000-00005B270000}"/>
    <cellStyle name="Normal 2 78 7 3 4" xfId="10084" xr:uid="{00000000-0005-0000-0000-00005C270000}"/>
    <cellStyle name="Normal 2 78 7 4" xfId="10085" xr:uid="{00000000-0005-0000-0000-00005D270000}"/>
    <cellStyle name="Normal 2 78 7 4 2" xfId="10086" xr:uid="{00000000-0005-0000-0000-00005E270000}"/>
    <cellStyle name="Normal 2 78 7 4 2 2" xfId="10087" xr:uid="{00000000-0005-0000-0000-00005F270000}"/>
    <cellStyle name="Normal 2 78 7 4 3" xfId="10088" xr:uid="{00000000-0005-0000-0000-000060270000}"/>
    <cellStyle name="Normal 2 78 7 5" xfId="10089" xr:uid="{00000000-0005-0000-0000-000061270000}"/>
    <cellStyle name="Normal 2 78 7 5 2" xfId="10090" xr:uid="{00000000-0005-0000-0000-000062270000}"/>
    <cellStyle name="Normal 2 78 7 6" xfId="10091" xr:uid="{00000000-0005-0000-0000-000063270000}"/>
    <cellStyle name="Normal 2 78 8" xfId="10092" xr:uid="{00000000-0005-0000-0000-000064270000}"/>
    <cellStyle name="Normal 2 78 8 2" xfId="10093" xr:uid="{00000000-0005-0000-0000-000065270000}"/>
    <cellStyle name="Normal 2 78 8 2 2" xfId="10094" xr:uid="{00000000-0005-0000-0000-000066270000}"/>
    <cellStyle name="Normal 2 78 8 2 2 2" xfId="10095" xr:uid="{00000000-0005-0000-0000-000067270000}"/>
    <cellStyle name="Normal 2 78 8 2 2 2 2" xfId="10096" xr:uid="{00000000-0005-0000-0000-000068270000}"/>
    <cellStyle name="Normal 2 78 8 2 2 3" xfId="10097" xr:uid="{00000000-0005-0000-0000-000069270000}"/>
    <cellStyle name="Normal 2 78 8 2 3" xfId="10098" xr:uid="{00000000-0005-0000-0000-00006A270000}"/>
    <cellStyle name="Normal 2 78 8 2 3 2" xfId="10099" xr:uid="{00000000-0005-0000-0000-00006B270000}"/>
    <cellStyle name="Normal 2 78 8 2 4" xfId="10100" xr:uid="{00000000-0005-0000-0000-00006C270000}"/>
    <cellStyle name="Normal 2 78 8 3" xfId="10101" xr:uid="{00000000-0005-0000-0000-00006D270000}"/>
    <cellStyle name="Normal 2 78 8 3 2" xfId="10102" xr:uid="{00000000-0005-0000-0000-00006E270000}"/>
    <cellStyle name="Normal 2 78 8 3 2 2" xfId="10103" xr:uid="{00000000-0005-0000-0000-00006F270000}"/>
    <cellStyle name="Normal 2 78 8 3 3" xfId="10104" xr:uid="{00000000-0005-0000-0000-000070270000}"/>
    <cellStyle name="Normal 2 78 8 4" xfId="10105" xr:uid="{00000000-0005-0000-0000-000071270000}"/>
    <cellStyle name="Normal 2 78 8 4 2" xfId="10106" xr:uid="{00000000-0005-0000-0000-000072270000}"/>
    <cellStyle name="Normal 2 78 8 5" xfId="10107" xr:uid="{00000000-0005-0000-0000-000073270000}"/>
    <cellStyle name="Normal 2 78 9" xfId="10108" xr:uid="{00000000-0005-0000-0000-000074270000}"/>
    <cellStyle name="Normal 2 78 9 2" xfId="10109" xr:uid="{00000000-0005-0000-0000-000075270000}"/>
    <cellStyle name="Normal 2 78 9 2 2" xfId="10110" xr:uid="{00000000-0005-0000-0000-000076270000}"/>
    <cellStyle name="Normal 2 78 9 2 2 2" xfId="10111" xr:uid="{00000000-0005-0000-0000-000077270000}"/>
    <cellStyle name="Normal 2 78 9 2 3" xfId="10112" xr:uid="{00000000-0005-0000-0000-000078270000}"/>
    <cellStyle name="Normal 2 78 9 3" xfId="10113" xr:uid="{00000000-0005-0000-0000-000079270000}"/>
    <cellStyle name="Normal 2 78 9 3 2" xfId="10114" xr:uid="{00000000-0005-0000-0000-00007A270000}"/>
    <cellStyle name="Normal 2 78 9 4" xfId="10115" xr:uid="{00000000-0005-0000-0000-00007B270000}"/>
    <cellStyle name="Normal 2 79" xfId="10116" xr:uid="{00000000-0005-0000-0000-00007C270000}"/>
    <cellStyle name="Normal 2 79 10" xfId="10117" xr:uid="{00000000-0005-0000-0000-00007D270000}"/>
    <cellStyle name="Normal 2 79 10 2" xfId="10118" xr:uid="{00000000-0005-0000-0000-00007E270000}"/>
    <cellStyle name="Normal 2 79 11" xfId="10119" xr:uid="{00000000-0005-0000-0000-00007F270000}"/>
    <cellStyle name="Normal 2 79 12" xfId="10120" xr:uid="{00000000-0005-0000-0000-000080270000}"/>
    <cellStyle name="Normal 2 79 2" xfId="10121" xr:uid="{00000000-0005-0000-0000-000081270000}"/>
    <cellStyle name="Normal 2 79 2 10" xfId="10122" xr:uid="{00000000-0005-0000-0000-000082270000}"/>
    <cellStyle name="Normal 2 79 2 2" xfId="10123" xr:uid="{00000000-0005-0000-0000-000083270000}"/>
    <cellStyle name="Normal 2 79 2 2 2" xfId="10124" xr:uid="{00000000-0005-0000-0000-000084270000}"/>
    <cellStyle name="Normal 2 79 2 2 2 2" xfId="10125" xr:uid="{00000000-0005-0000-0000-000085270000}"/>
    <cellStyle name="Normal 2 79 2 2 2 2 2" xfId="10126" xr:uid="{00000000-0005-0000-0000-000086270000}"/>
    <cellStyle name="Normal 2 79 2 2 2 2 2 2" xfId="10127" xr:uid="{00000000-0005-0000-0000-000087270000}"/>
    <cellStyle name="Normal 2 79 2 2 2 2 2 2 2" xfId="10128" xr:uid="{00000000-0005-0000-0000-000088270000}"/>
    <cellStyle name="Normal 2 79 2 2 2 2 2 2 2 2" xfId="10129" xr:uid="{00000000-0005-0000-0000-000089270000}"/>
    <cellStyle name="Normal 2 79 2 2 2 2 2 2 2 2 2" xfId="10130" xr:uid="{00000000-0005-0000-0000-00008A270000}"/>
    <cellStyle name="Normal 2 79 2 2 2 2 2 2 2 2 2 2" xfId="10131" xr:uid="{00000000-0005-0000-0000-00008B270000}"/>
    <cellStyle name="Normal 2 79 2 2 2 2 2 2 2 2 3" xfId="10132" xr:uid="{00000000-0005-0000-0000-00008C270000}"/>
    <cellStyle name="Normal 2 79 2 2 2 2 2 2 2 3" xfId="10133" xr:uid="{00000000-0005-0000-0000-00008D270000}"/>
    <cellStyle name="Normal 2 79 2 2 2 2 2 2 2 3 2" xfId="10134" xr:uid="{00000000-0005-0000-0000-00008E270000}"/>
    <cellStyle name="Normal 2 79 2 2 2 2 2 2 2 4" xfId="10135" xr:uid="{00000000-0005-0000-0000-00008F270000}"/>
    <cellStyle name="Normal 2 79 2 2 2 2 2 2 3" xfId="10136" xr:uid="{00000000-0005-0000-0000-000090270000}"/>
    <cellStyle name="Normal 2 79 2 2 2 2 2 2 3 2" xfId="10137" xr:uid="{00000000-0005-0000-0000-000091270000}"/>
    <cellStyle name="Normal 2 79 2 2 2 2 2 2 3 2 2" xfId="10138" xr:uid="{00000000-0005-0000-0000-000092270000}"/>
    <cellStyle name="Normal 2 79 2 2 2 2 2 2 3 3" xfId="10139" xr:uid="{00000000-0005-0000-0000-000093270000}"/>
    <cellStyle name="Normal 2 79 2 2 2 2 2 2 4" xfId="10140" xr:uid="{00000000-0005-0000-0000-000094270000}"/>
    <cellStyle name="Normal 2 79 2 2 2 2 2 2 4 2" xfId="10141" xr:uid="{00000000-0005-0000-0000-000095270000}"/>
    <cellStyle name="Normal 2 79 2 2 2 2 2 2 5" xfId="10142" xr:uid="{00000000-0005-0000-0000-000096270000}"/>
    <cellStyle name="Normal 2 79 2 2 2 2 2 3" xfId="10143" xr:uid="{00000000-0005-0000-0000-000097270000}"/>
    <cellStyle name="Normal 2 79 2 2 2 2 2 3 2" xfId="10144" xr:uid="{00000000-0005-0000-0000-000098270000}"/>
    <cellStyle name="Normal 2 79 2 2 2 2 2 3 2 2" xfId="10145" xr:uid="{00000000-0005-0000-0000-000099270000}"/>
    <cellStyle name="Normal 2 79 2 2 2 2 2 3 2 2 2" xfId="10146" xr:uid="{00000000-0005-0000-0000-00009A270000}"/>
    <cellStyle name="Normal 2 79 2 2 2 2 2 3 2 3" xfId="10147" xr:uid="{00000000-0005-0000-0000-00009B270000}"/>
    <cellStyle name="Normal 2 79 2 2 2 2 2 3 3" xfId="10148" xr:uid="{00000000-0005-0000-0000-00009C270000}"/>
    <cellStyle name="Normal 2 79 2 2 2 2 2 3 3 2" xfId="10149" xr:uid="{00000000-0005-0000-0000-00009D270000}"/>
    <cellStyle name="Normal 2 79 2 2 2 2 2 3 4" xfId="10150" xr:uid="{00000000-0005-0000-0000-00009E270000}"/>
    <cellStyle name="Normal 2 79 2 2 2 2 2 4" xfId="10151" xr:uid="{00000000-0005-0000-0000-00009F270000}"/>
    <cellStyle name="Normal 2 79 2 2 2 2 2 4 2" xfId="10152" xr:uid="{00000000-0005-0000-0000-0000A0270000}"/>
    <cellStyle name="Normal 2 79 2 2 2 2 2 4 2 2" xfId="10153" xr:uid="{00000000-0005-0000-0000-0000A1270000}"/>
    <cellStyle name="Normal 2 79 2 2 2 2 2 4 3" xfId="10154" xr:uid="{00000000-0005-0000-0000-0000A2270000}"/>
    <cellStyle name="Normal 2 79 2 2 2 2 2 5" xfId="10155" xr:uid="{00000000-0005-0000-0000-0000A3270000}"/>
    <cellStyle name="Normal 2 79 2 2 2 2 2 5 2" xfId="10156" xr:uid="{00000000-0005-0000-0000-0000A4270000}"/>
    <cellStyle name="Normal 2 79 2 2 2 2 2 6" xfId="10157" xr:uid="{00000000-0005-0000-0000-0000A5270000}"/>
    <cellStyle name="Normal 2 79 2 2 2 2 3" xfId="10158" xr:uid="{00000000-0005-0000-0000-0000A6270000}"/>
    <cellStyle name="Normal 2 79 2 2 2 2 3 2" xfId="10159" xr:uid="{00000000-0005-0000-0000-0000A7270000}"/>
    <cellStyle name="Normal 2 79 2 2 2 2 3 2 2" xfId="10160" xr:uid="{00000000-0005-0000-0000-0000A8270000}"/>
    <cellStyle name="Normal 2 79 2 2 2 2 3 2 2 2" xfId="10161" xr:uid="{00000000-0005-0000-0000-0000A9270000}"/>
    <cellStyle name="Normal 2 79 2 2 2 2 3 2 2 2 2" xfId="10162" xr:uid="{00000000-0005-0000-0000-0000AA270000}"/>
    <cellStyle name="Normal 2 79 2 2 2 2 3 2 2 3" xfId="10163" xr:uid="{00000000-0005-0000-0000-0000AB270000}"/>
    <cellStyle name="Normal 2 79 2 2 2 2 3 2 3" xfId="10164" xr:uid="{00000000-0005-0000-0000-0000AC270000}"/>
    <cellStyle name="Normal 2 79 2 2 2 2 3 2 3 2" xfId="10165" xr:uid="{00000000-0005-0000-0000-0000AD270000}"/>
    <cellStyle name="Normal 2 79 2 2 2 2 3 2 4" xfId="10166" xr:uid="{00000000-0005-0000-0000-0000AE270000}"/>
    <cellStyle name="Normal 2 79 2 2 2 2 3 3" xfId="10167" xr:uid="{00000000-0005-0000-0000-0000AF270000}"/>
    <cellStyle name="Normal 2 79 2 2 2 2 3 3 2" xfId="10168" xr:uid="{00000000-0005-0000-0000-0000B0270000}"/>
    <cellStyle name="Normal 2 79 2 2 2 2 3 3 2 2" xfId="10169" xr:uid="{00000000-0005-0000-0000-0000B1270000}"/>
    <cellStyle name="Normal 2 79 2 2 2 2 3 3 3" xfId="10170" xr:uid="{00000000-0005-0000-0000-0000B2270000}"/>
    <cellStyle name="Normal 2 79 2 2 2 2 3 4" xfId="10171" xr:uid="{00000000-0005-0000-0000-0000B3270000}"/>
    <cellStyle name="Normal 2 79 2 2 2 2 3 4 2" xfId="10172" xr:uid="{00000000-0005-0000-0000-0000B4270000}"/>
    <cellStyle name="Normal 2 79 2 2 2 2 3 5" xfId="10173" xr:uid="{00000000-0005-0000-0000-0000B5270000}"/>
    <cellStyle name="Normal 2 79 2 2 2 2 4" xfId="10174" xr:uid="{00000000-0005-0000-0000-0000B6270000}"/>
    <cellStyle name="Normal 2 79 2 2 2 2 4 2" xfId="10175" xr:uid="{00000000-0005-0000-0000-0000B7270000}"/>
    <cellStyle name="Normal 2 79 2 2 2 2 4 2 2" xfId="10176" xr:uid="{00000000-0005-0000-0000-0000B8270000}"/>
    <cellStyle name="Normal 2 79 2 2 2 2 4 2 2 2" xfId="10177" xr:uid="{00000000-0005-0000-0000-0000B9270000}"/>
    <cellStyle name="Normal 2 79 2 2 2 2 4 2 3" xfId="10178" xr:uid="{00000000-0005-0000-0000-0000BA270000}"/>
    <cellStyle name="Normal 2 79 2 2 2 2 4 3" xfId="10179" xr:uid="{00000000-0005-0000-0000-0000BB270000}"/>
    <cellStyle name="Normal 2 79 2 2 2 2 4 3 2" xfId="10180" xr:uid="{00000000-0005-0000-0000-0000BC270000}"/>
    <cellStyle name="Normal 2 79 2 2 2 2 4 4" xfId="10181" xr:uid="{00000000-0005-0000-0000-0000BD270000}"/>
    <cellStyle name="Normal 2 79 2 2 2 2 5" xfId="10182" xr:uid="{00000000-0005-0000-0000-0000BE270000}"/>
    <cellStyle name="Normal 2 79 2 2 2 2 5 2" xfId="10183" xr:uid="{00000000-0005-0000-0000-0000BF270000}"/>
    <cellStyle name="Normal 2 79 2 2 2 2 5 2 2" xfId="10184" xr:uid="{00000000-0005-0000-0000-0000C0270000}"/>
    <cellStyle name="Normal 2 79 2 2 2 2 5 3" xfId="10185" xr:uid="{00000000-0005-0000-0000-0000C1270000}"/>
    <cellStyle name="Normal 2 79 2 2 2 2 6" xfId="10186" xr:uid="{00000000-0005-0000-0000-0000C2270000}"/>
    <cellStyle name="Normal 2 79 2 2 2 2 6 2" xfId="10187" xr:uid="{00000000-0005-0000-0000-0000C3270000}"/>
    <cellStyle name="Normal 2 79 2 2 2 2 7" xfId="10188" xr:uid="{00000000-0005-0000-0000-0000C4270000}"/>
    <cellStyle name="Normal 2 79 2 2 2 3" xfId="10189" xr:uid="{00000000-0005-0000-0000-0000C5270000}"/>
    <cellStyle name="Normal 2 79 2 2 2 3 2" xfId="10190" xr:uid="{00000000-0005-0000-0000-0000C6270000}"/>
    <cellStyle name="Normal 2 79 2 2 2 3 2 2" xfId="10191" xr:uid="{00000000-0005-0000-0000-0000C7270000}"/>
    <cellStyle name="Normal 2 79 2 2 2 3 2 2 2" xfId="10192" xr:uid="{00000000-0005-0000-0000-0000C8270000}"/>
    <cellStyle name="Normal 2 79 2 2 2 3 2 2 2 2" xfId="10193" xr:uid="{00000000-0005-0000-0000-0000C9270000}"/>
    <cellStyle name="Normal 2 79 2 2 2 3 2 2 2 2 2" xfId="10194" xr:uid="{00000000-0005-0000-0000-0000CA270000}"/>
    <cellStyle name="Normal 2 79 2 2 2 3 2 2 2 3" xfId="10195" xr:uid="{00000000-0005-0000-0000-0000CB270000}"/>
    <cellStyle name="Normal 2 79 2 2 2 3 2 2 3" xfId="10196" xr:uid="{00000000-0005-0000-0000-0000CC270000}"/>
    <cellStyle name="Normal 2 79 2 2 2 3 2 2 3 2" xfId="10197" xr:uid="{00000000-0005-0000-0000-0000CD270000}"/>
    <cellStyle name="Normal 2 79 2 2 2 3 2 2 4" xfId="10198" xr:uid="{00000000-0005-0000-0000-0000CE270000}"/>
    <cellStyle name="Normal 2 79 2 2 2 3 2 3" xfId="10199" xr:uid="{00000000-0005-0000-0000-0000CF270000}"/>
    <cellStyle name="Normal 2 79 2 2 2 3 2 3 2" xfId="10200" xr:uid="{00000000-0005-0000-0000-0000D0270000}"/>
    <cellStyle name="Normal 2 79 2 2 2 3 2 3 2 2" xfId="10201" xr:uid="{00000000-0005-0000-0000-0000D1270000}"/>
    <cellStyle name="Normal 2 79 2 2 2 3 2 3 3" xfId="10202" xr:uid="{00000000-0005-0000-0000-0000D2270000}"/>
    <cellStyle name="Normal 2 79 2 2 2 3 2 4" xfId="10203" xr:uid="{00000000-0005-0000-0000-0000D3270000}"/>
    <cellStyle name="Normal 2 79 2 2 2 3 2 4 2" xfId="10204" xr:uid="{00000000-0005-0000-0000-0000D4270000}"/>
    <cellStyle name="Normal 2 79 2 2 2 3 2 5" xfId="10205" xr:uid="{00000000-0005-0000-0000-0000D5270000}"/>
    <cellStyle name="Normal 2 79 2 2 2 3 3" xfId="10206" xr:uid="{00000000-0005-0000-0000-0000D6270000}"/>
    <cellStyle name="Normal 2 79 2 2 2 3 3 2" xfId="10207" xr:uid="{00000000-0005-0000-0000-0000D7270000}"/>
    <cellStyle name="Normal 2 79 2 2 2 3 3 2 2" xfId="10208" xr:uid="{00000000-0005-0000-0000-0000D8270000}"/>
    <cellStyle name="Normal 2 79 2 2 2 3 3 2 2 2" xfId="10209" xr:uid="{00000000-0005-0000-0000-0000D9270000}"/>
    <cellStyle name="Normal 2 79 2 2 2 3 3 2 3" xfId="10210" xr:uid="{00000000-0005-0000-0000-0000DA270000}"/>
    <cellStyle name="Normal 2 79 2 2 2 3 3 3" xfId="10211" xr:uid="{00000000-0005-0000-0000-0000DB270000}"/>
    <cellStyle name="Normal 2 79 2 2 2 3 3 3 2" xfId="10212" xr:uid="{00000000-0005-0000-0000-0000DC270000}"/>
    <cellStyle name="Normal 2 79 2 2 2 3 3 4" xfId="10213" xr:uid="{00000000-0005-0000-0000-0000DD270000}"/>
    <cellStyle name="Normal 2 79 2 2 2 3 4" xfId="10214" xr:uid="{00000000-0005-0000-0000-0000DE270000}"/>
    <cellStyle name="Normal 2 79 2 2 2 3 4 2" xfId="10215" xr:uid="{00000000-0005-0000-0000-0000DF270000}"/>
    <cellStyle name="Normal 2 79 2 2 2 3 4 2 2" xfId="10216" xr:uid="{00000000-0005-0000-0000-0000E0270000}"/>
    <cellStyle name="Normal 2 79 2 2 2 3 4 3" xfId="10217" xr:uid="{00000000-0005-0000-0000-0000E1270000}"/>
    <cellStyle name="Normal 2 79 2 2 2 3 5" xfId="10218" xr:uid="{00000000-0005-0000-0000-0000E2270000}"/>
    <cellStyle name="Normal 2 79 2 2 2 3 5 2" xfId="10219" xr:uid="{00000000-0005-0000-0000-0000E3270000}"/>
    <cellStyle name="Normal 2 79 2 2 2 3 6" xfId="10220" xr:uid="{00000000-0005-0000-0000-0000E4270000}"/>
    <cellStyle name="Normal 2 79 2 2 2 4" xfId="10221" xr:uid="{00000000-0005-0000-0000-0000E5270000}"/>
    <cellStyle name="Normal 2 79 2 2 2 4 2" xfId="10222" xr:uid="{00000000-0005-0000-0000-0000E6270000}"/>
    <cellStyle name="Normal 2 79 2 2 2 4 2 2" xfId="10223" xr:uid="{00000000-0005-0000-0000-0000E7270000}"/>
    <cellStyle name="Normal 2 79 2 2 2 4 2 2 2" xfId="10224" xr:uid="{00000000-0005-0000-0000-0000E8270000}"/>
    <cellStyle name="Normal 2 79 2 2 2 4 2 2 2 2" xfId="10225" xr:uid="{00000000-0005-0000-0000-0000E9270000}"/>
    <cellStyle name="Normal 2 79 2 2 2 4 2 2 3" xfId="10226" xr:uid="{00000000-0005-0000-0000-0000EA270000}"/>
    <cellStyle name="Normal 2 79 2 2 2 4 2 3" xfId="10227" xr:uid="{00000000-0005-0000-0000-0000EB270000}"/>
    <cellStyle name="Normal 2 79 2 2 2 4 2 3 2" xfId="10228" xr:uid="{00000000-0005-0000-0000-0000EC270000}"/>
    <cellStyle name="Normal 2 79 2 2 2 4 2 4" xfId="10229" xr:uid="{00000000-0005-0000-0000-0000ED270000}"/>
    <cellStyle name="Normal 2 79 2 2 2 4 3" xfId="10230" xr:uid="{00000000-0005-0000-0000-0000EE270000}"/>
    <cellStyle name="Normal 2 79 2 2 2 4 3 2" xfId="10231" xr:uid="{00000000-0005-0000-0000-0000EF270000}"/>
    <cellStyle name="Normal 2 79 2 2 2 4 3 2 2" xfId="10232" xr:uid="{00000000-0005-0000-0000-0000F0270000}"/>
    <cellStyle name="Normal 2 79 2 2 2 4 3 3" xfId="10233" xr:uid="{00000000-0005-0000-0000-0000F1270000}"/>
    <cellStyle name="Normal 2 79 2 2 2 4 4" xfId="10234" xr:uid="{00000000-0005-0000-0000-0000F2270000}"/>
    <cellStyle name="Normal 2 79 2 2 2 4 4 2" xfId="10235" xr:uid="{00000000-0005-0000-0000-0000F3270000}"/>
    <cellStyle name="Normal 2 79 2 2 2 4 5" xfId="10236" xr:uid="{00000000-0005-0000-0000-0000F4270000}"/>
    <cellStyle name="Normal 2 79 2 2 2 5" xfId="10237" xr:uid="{00000000-0005-0000-0000-0000F5270000}"/>
    <cellStyle name="Normal 2 79 2 2 2 5 2" xfId="10238" xr:uid="{00000000-0005-0000-0000-0000F6270000}"/>
    <cellStyle name="Normal 2 79 2 2 2 5 2 2" xfId="10239" xr:uid="{00000000-0005-0000-0000-0000F7270000}"/>
    <cellStyle name="Normal 2 79 2 2 2 5 2 2 2" xfId="10240" xr:uid="{00000000-0005-0000-0000-0000F8270000}"/>
    <cellStyle name="Normal 2 79 2 2 2 5 2 3" xfId="10241" xr:uid="{00000000-0005-0000-0000-0000F9270000}"/>
    <cellStyle name="Normal 2 79 2 2 2 5 3" xfId="10242" xr:uid="{00000000-0005-0000-0000-0000FA270000}"/>
    <cellStyle name="Normal 2 79 2 2 2 5 3 2" xfId="10243" xr:uid="{00000000-0005-0000-0000-0000FB270000}"/>
    <cellStyle name="Normal 2 79 2 2 2 5 4" xfId="10244" xr:uid="{00000000-0005-0000-0000-0000FC270000}"/>
    <cellStyle name="Normal 2 79 2 2 2 6" xfId="10245" xr:uid="{00000000-0005-0000-0000-0000FD270000}"/>
    <cellStyle name="Normal 2 79 2 2 2 6 2" xfId="10246" xr:uid="{00000000-0005-0000-0000-0000FE270000}"/>
    <cellStyle name="Normal 2 79 2 2 2 6 2 2" xfId="10247" xr:uid="{00000000-0005-0000-0000-0000FF270000}"/>
    <cellStyle name="Normal 2 79 2 2 2 6 3" xfId="10248" xr:uid="{00000000-0005-0000-0000-000000280000}"/>
    <cellStyle name="Normal 2 79 2 2 2 7" xfId="10249" xr:uid="{00000000-0005-0000-0000-000001280000}"/>
    <cellStyle name="Normal 2 79 2 2 2 7 2" xfId="10250" xr:uid="{00000000-0005-0000-0000-000002280000}"/>
    <cellStyle name="Normal 2 79 2 2 2 8" xfId="10251" xr:uid="{00000000-0005-0000-0000-000003280000}"/>
    <cellStyle name="Normal 2 79 2 2 3" xfId="10252" xr:uid="{00000000-0005-0000-0000-000004280000}"/>
    <cellStyle name="Normal 2 79 2 2 3 2" xfId="10253" xr:uid="{00000000-0005-0000-0000-000005280000}"/>
    <cellStyle name="Normal 2 79 2 2 3 2 2" xfId="10254" xr:uid="{00000000-0005-0000-0000-000006280000}"/>
    <cellStyle name="Normal 2 79 2 2 3 2 2 2" xfId="10255" xr:uid="{00000000-0005-0000-0000-000007280000}"/>
    <cellStyle name="Normal 2 79 2 2 3 2 2 2 2" xfId="10256" xr:uid="{00000000-0005-0000-0000-000008280000}"/>
    <cellStyle name="Normal 2 79 2 2 3 2 2 2 2 2" xfId="10257" xr:uid="{00000000-0005-0000-0000-000009280000}"/>
    <cellStyle name="Normal 2 79 2 2 3 2 2 2 2 2 2" xfId="10258" xr:uid="{00000000-0005-0000-0000-00000A280000}"/>
    <cellStyle name="Normal 2 79 2 2 3 2 2 2 2 3" xfId="10259" xr:uid="{00000000-0005-0000-0000-00000B280000}"/>
    <cellStyle name="Normal 2 79 2 2 3 2 2 2 3" xfId="10260" xr:uid="{00000000-0005-0000-0000-00000C280000}"/>
    <cellStyle name="Normal 2 79 2 2 3 2 2 2 3 2" xfId="10261" xr:uid="{00000000-0005-0000-0000-00000D280000}"/>
    <cellStyle name="Normal 2 79 2 2 3 2 2 2 4" xfId="10262" xr:uid="{00000000-0005-0000-0000-00000E280000}"/>
    <cellStyle name="Normal 2 79 2 2 3 2 2 3" xfId="10263" xr:uid="{00000000-0005-0000-0000-00000F280000}"/>
    <cellStyle name="Normal 2 79 2 2 3 2 2 3 2" xfId="10264" xr:uid="{00000000-0005-0000-0000-000010280000}"/>
    <cellStyle name="Normal 2 79 2 2 3 2 2 3 2 2" xfId="10265" xr:uid="{00000000-0005-0000-0000-000011280000}"/>
    <cellStyle name="Normal 2 79 2 2 3 2 2 3 3" xfId="10266" xr:uid="{00000000-0005-0000-0000-000012280000}"/>
    <cellStyle name="Normal 2 79 2 2 3 2 2 4" xfId="10267" xr:uid="{00000000-0005-0000-0000-000013280000}"/>
    <cellStyle name="Normal 2 79 2 2 3 2 2 4 2" xfId="10268" xr:uid="{00000000-0005-0000-0000-000014280000}"/>
    <cellStyle name="Normal 2 79 2 2 3 2 2 5" xfId="10269" xr:uid="{00000000-0005-0000-0000-000015280000}"/>
    <cellStyle name="Normal 2 79 2 2 3 2 3" xfId="10270" xr:uid="{00000000-0005-0000-0000-000016280000}"/>
    <cellStyle name="Normal 2 79 2 2 3 2 3 2" xfId="10271" xr:uid="{00000000-0005-0000-0000-000017280000}"/>
    <cellStyle name="Normal 2 79 2 2 3 2 3 2 2" xfId="10272" xr:uid="{00000000-0005-0000-0000-000018280000}"/>
    <cellStyle name="Normal 2 79 2 2 3 2 3 2 2 2" xfId="10273" xr:uid="{00000000-0005-0000-0000-000019280000}"/>
    <cellStyle name="Normal 2 79 2 2 3 2 3 2 3" xfId="10274" xr:uid="{00000000-0005-0000-0000-00001A280000}"/>
    <cellStyle name="Normal 2 79 2 2 3 2 3 3" xfId="10275" xr:uid="{00000000-0005-0000-0000-00001B280000}"/>
    <cellStyle name="Normal 2 79 2 2 3 2 3 3 2" xfId="10276" xr:uid="{00000000-0005-0000-0000-00001C280000}"/>
    <cellStyle name="Normal 2 79 2 2 3 2 3 4" xfId="10277" xr:uid="{00000000-0005-0000-0000-00001D280000}"/>
    <cellStyle name="Normal 2 79 2 2 3 2 4" xfId="10278" xr:uid="{00000000-0005-0000-0000-00001E280000}"/>
    <cellStyle name="Normal 2 79 2 2 3 2 4 2" xfId="10279" xr:uid="{00000000-0005-0000-0000-00001F280000}"/>
    <cellStyle name="Normal 2 79 2 2 3 2 4 2 2" xfId="10280" xr:uid="{00000000-0005-0000-0000-000020280000}"/>
    <cellStyle name="Normal 2 79 2 2 3 2 4 3" xfId="10281" xr:uid="{00000000-0005-0000-0000-000021280000}"/>
    <cellStyle name="Normal 2 79 2 2 3 2 5" xfId="10282" xr:uid="{00000000-0005-0000-0000-000022280000}"/>
    <cellStyle name="Normal 2 79 2 2 3 2 5 2" xfId="10283" xr:uid="{00000000-0005-0000-0000-000023280000}"/>
    <cellStyle name="Normal 2 79 2 2 3 2 6" xfId="10284" xr:uid="{00000000-0005-0000-0000-000024280000}"/>
    <cellStyle name="Normal 2 79 2 2 3 3" xfId="10285" xr:uid="{00000000-0005-0000-0000-000025280000}"/>
    <cellStyle name="Normal 2 79 2 2 3 3 2" xfId="10286" xr:uid="{00000000-0005-0000-0000-000026280000}"/>
    <cellStyle name="Normal 2 79 2 2 3 3 2 2" xfId="10287" xr:uid="{00000000-0005-0000-0000-000027280000}"/>
    <cellStyle name="Normal 2 79 2 2 3 3 2 2 2" xfId="10288" xr:uid="{00000000-0005-0000-0000-000028280000}"/>
    <cellStyle name="Normal 2 79 2 2 3 3 2 2 2 2" xfId="10289" xr:uid="{00000000-0005-0000-0000-000029280000}"/>
    <cellStyle name="Normal 2 79 2 2 3 3 2 2 3" xfId="10290" xr:uid="{00000000-0005-0000-0000-00002A280000}"/>
    <cellStyle name="Normal 2 79 2 2 3 3 2 3" xfId="10291" xr:uid="{00000000-0005-0000-0000-00002B280000}"/>
    <cellStyle name="Normal 2 79 2 2 3 3 2 3 2" xfId="10292" xr:uid="{00000000-0005-0000-0000-00002C280000}"/>
    <cellStyle name="Normal 2 79 2 2 3 3 2 4" xfId="10293" xr:uid="{00000000-0005-0000-0000-00002D280000}"/>
    <cellStyle name="Normal 2 79 2 2 3 3 3" xfId="10294" xr:uid="{00000000-0005-0000-0000-00002E280000}"/>
    <cellStyle name="Normal 2 79 2 2 3 3 3 2" xfId="10295" xr:uid="{00000000-0005-0000-0000-00002F280000}"/>
    <cellStyle name="Normal 2 79 2 2 3 3 3 2 2" xfId="10296" xr:uid="{00000000-0005-0000-0000-000030280000}"/>
    <cellStyle name="Normal 2 79 2 2 3 3 3 3" xfId="10297" xr:uid="{00000000-0005-0000-0000-000031280000}"/>
    <cellStyle name="Normal 2 79 2 2 3 3 4" xfId="10298" xr:uid="{00000000-0005-0000-0000-000032280000}"/>
    <cellStyle name="Normal 2 79 2 2 3 3 4 2" xfId="10299" xr:uid="{00000000-0005-0000-0000-000033280000}"/>
    <cellStyle name="Normal 2 79 2 2 3 3 5" xfId="10300" xr:uid="{00000000-0005-0000-0000-000034280000}"/>
    <cellStyle name="Normal 2 79 2 2 3 4" xfId="10301" xr:uid="{00000000-0005-0000-0000-000035280000}"/>
    <cellStyle name="Normal 2 79 2 2 3 4 2" xfId="10302" xr:uid="{00000000-0005-0000-0000-000036280000}"/>
    <cellStyle name="Normal 2 79 2 2 3 4 2 2" xfId="10303" xr:uid="{00000000-0005-0000-0000-000037280000}"/>
    <cellStyle name="Normal 2 79 2 2 3 4 2 2 2" xfId="10304" xr:uid="{00000000-0005-0000-0000-000038280000}"/>
    <cellStyle name="Normal 2 79 2 2 3 4 2 3" xfId="10305" xr:uid="{00000000-0005-0000-0000-000039280000}"/>
    <cellStyle name="Normal 2 79 2 2 3 4 3" xfId="10306" xr:uid="{00000000-0005-0000-0000-00003A280000}"/>
    <cellStyle name="Normal 2 79 2 2 3 4 3 2" xfId="10307" xr:uid="{00000000-0005-0000-0000-00003B280000}"/>
    <cellStyle name="Normal 2 79 2 2 3 4 4" xfId="10308" xr:uid="{00000000-0005-0000-0000-00003C280000}"/>
    <cellStyle name="Normal 2 79 2 2 3 5" xfId="10309" xr:uid="{00000000-0005-0000-0000-00003D280000}"/>
    <cellStyle name="Normal 2 79 2 2 3 5 2" xfId="10310" xr:uid="{00000000-0005-0000-0000-00003E280000}"/>
    <cellStyle name="Normal 2 79 2 2 3 5 2 2" xfId="10311" xr:uid="{00000000-0005-0000-0000-00003F280000}"/>
    <cellStyle name="Normal 2 79 2 2 3 5 3" xfId="10312" xr:uid="{00000000-0005-0000-0000-000040280000}"/>
    <cellStyle name="Normal 2 79 2 2 3 6" xfId="10313" xr:uid="{00000000-0005-0000-0000-000041280000}"/>
    <cellStyle name="Normal 2 79 2 2 3 6 2" xfId="10314" xr:uid="{00000000-0005-0000-0000-000042280000}"/>
    <cellStyle name="Normal 2 79 2 2 3 7" xfId="10315" xr:uid="{00000000-0005-0000-0000-000043280000}"/>
    <cellStyle name="Normal 2 79 2 2 4" xfId="10316" xr:uid="{00000000-0005-0000-0000-000044280000}"/>
    <cellStyle name="Normal 2 79 2 2 4 2" xfId="10317" xr:uid="{00000000-0005-0000-0000-000045280000}"/>
    <cellStyle name="Normal 2 79 2 2 4 2 2" xfId="10318" xr:uid="{00000000-0005-0000-0000-000046280000}"/>
    <cellStyle name="Normal 2 79 2 2 4 2 2 2" xfId="10319" xr:uid="{00000000-0005-0000-0000-000047280000}"/>
    <cellStyle name="Normal 2 79 2 2 4 2 2 2 2" xfId="10320" xr:uid="{00000000-0005-0000-0000-000048280000}"/>
    <cellStyle name="Normal 2 79 2 2 4 2 2 2 2 2" xfId="10321" xr:uid="{00000000-0005-0000-0000-000049280000}"/>
    <cellStyle name="Normal 2 79 2 2 4 2 2 2 3" xfId="10322" xr:uid="{00000000-0005-0000-0000-00004A280000}"/>
    <cellStyle name="Normal 2 79 2 2 4 2 2 3" xfId="10323" xr:uid="{00000000-0005-0000-0000-00004B280000}"/>
    <cellStyle name="Normal 2 79 2 2 4 2 2 3 2" xfId="10324" xr:uid="{00000000-0005-0000-0000-00004C280000}"/>
    <cellStyle name="Normal 2 79 2 2 4 2 2 4" xfId="10325" xr:uid="{00000000-0005-0000-0000-00004D280000}"/>
    <cellStyle name="Normal 2 79 2 2 4 2 3" xfId="10326" xr:uid="{00000000-0005-0000-0000-00004E280000}"/>
    <cellStyle name="Normal 2 79 2 2 4 2 3 2" xfId="10327" xr:uid="{00000000-0005-0000-0000-00004F280000}"/>
    <cellStyle name="Normal 2 79 2 2 4 2 3 2 2" xfId="10328" xr:uid="{00000000-0005-0000-0000-000050280000}"/>
    <cellStyle name="Normal 2 79 2 2 4 2 3 3" xfId="10329" xr:uid="{00000000-0005-0000-0000-000051280000}"/>
    <cellStyle name="Normal 2 79 2 2 4 2 4" xfId="10330" xr:uid="{00000000-0005-0000-0000-000052280000}"/>
    <cellStyle name="Normal 2 79 2 2 4 2 4 2" xfId="10331" xr:uid="{00000000-0005-0000-0000-000053280000}"/>
    <cellStyle name="Normal 2 79 2 2 4 2 5" xfId="10332" xr:uid="{00000000-0005-0000-0000-000054280000}"/>
    <cellStyle name="Normal 2 79 2 2 4 3" xfId="10333" xr:uid="{00000000-0005-0000-0000-000055280000}"/>
    <cellStyle name="Normal 2 79 2 2 4 3 2" xfId="10334" xr:uid="{00000000-0005-0000-0000-000056280000}"/>
    <cellStyle name="Normal 2 79 2 2 4 3 2 2" xfId="10335" xr:uid="{00000000-0005-0000-0000-000057280000}"/>
    <cellStyle name="Normal 2 79 2 2 4 3 2 2 2" xfId="10336" xr:uid="{00000000-0005-0000-0000-000058280000}"/>
    <cellStyle name="Normal 2 79 2 2 4 3 2 3" xfId="10337" xr:uid="{00000000-0005-0000-0000-000059280000}"/>
    <cellStyle name="Normal 2 79 2 2 4 3 3" xfId="10338" xr:uid="{00000000-0005-0000-0000-00005A280000}"/>
    <cellStyle name="Normal 2 79 2 2 4 3 3 2" xfId="10339" xr:uid="{00000000-0005-0000-0000-00005B280000}"/>
    <cellStyle name="Normal 2 79 2 2 4 3 4" xfId="10340" xr:uid="{00000000-0005-0000-0000-00005C280000}"/>
    <cellStyle name="Normal 2 79 2 2 4 4" xfId="10341" xr:uid="{00000000-0005-0000-0000-00005D280000}"/>
    <cellStyle name="Normal 2 79 2 2 4 4 2" xfId="10342" xr:uid="{00000000-0005-0000-0000-00005E280000}"/>
    <cellStyle name="Normal 2 79 2 2 4 4 2 2" xfId="10343" xr:uid="{00000000-0005-0000-0000-00005F280000}"/>
    <cellStyle name="Normal 2 79 2 2 4 4 3" xfId="10344" xr:uid="{00000000-0005-0000-0000-000060280000}"/>
    <cellStyle name="Normal 2 79 2 2 4 5" xfId="10345" xr:uid="{00000000-0005-0000-0000-000061280000}"/>
    <cellStyle name="Normal 2 79 2 2 4 5 2" xfId="10346" xr:uid="{00000000-0005-0000-0000-000062280000}"/>
    <cellStyle name="Normal 2 79 2 2 4 6" xfId="10347" xr:uid="{00000000-0005-0000-0000-000063280000}"/>
    <cellStyle name="Normal 2 79 2 2 5" xfId="10348" xr:uid="{00000000-0005-0000-0000-000064280000}"/>
    <cellStyle name="Normal 2 79 2 2 5 2" xfId="10349" xr:uid="{00000000-0005-0000-0000-000065280000}"/>
    <cellStyle name="Normal 2 79 2 2 5 2 2" xfId="10350" xr:uid="{00000000-0005-0000-0000-000066280000}"/>
    <cellStyle name="Normal 2 79 2 2 5 2 2 2" xfId="10351" xr:uid="{00000000-0005-0000-0000-000067280000}"/>
    <cellStyle name="Normal 2 79 2 2 5 2 2 2 2" xfId="10352" xr:uid="{00000000-0005-0000-0000-000068280000}"/>
    <cellStyle name="Normal 2 79 2 2 5 2 2 3" xfId="10353" xr:uid="{00000000-0005-0000-0000-000069280000}"/>
    <cellStyle name="Normal 2 79 2 2 5 2 3" xfId="10354" xr:uid="{00000000-0005-0000-0000-00006A280000}"/>
    <cellStyle name="Normal 2 79 2 2 5 2 3 2" xfId="10355" xr:uid="{00000000-0005-0000-0000-00006B280000}"/>
    <cellStyle name="Normal 2 79 2 2 5 2 4" xfId="10356" xr:uid="{00000000-0005-0000-0000-00006C280000}"/>
    <cellStyle name="Normal 2 79 2 2 5 3" xfId="10357" xr:uid="{00000000-0005-0000-0000-00006D280000}"/>
    <cellStyle name="Normal 2 79 2 2 5 3 2" xfId="10358" xr:uid="{00000000-0005-0000-0000-00006E280000}"/>
    <cellStyle name="Normal 2 79 2 2 5 3 2 2" xfId="10359" xr:uid="{00000000-0005-0000-0000-00006F280000}"/>
    <cellStyle name="Normal 2 79 2 2 5 3 3" xfId="10360" xr:uid="{00000000-0005-0000-0000-000070280000}"/>
    <cellStyle name="Normal 2 79 2 2 5 4" xfId="10361" xr:uid="{00000000-0005-0000-0000-000071280000}"/>
    <cellStyle name="Normal 2 79 2 2 5 4 2" xfId="10362" xr:uid="{00000000-0005-0000-0000-000072280000}"/>
    <cellStyle name="Normal 2 79 2 2 5 5" xfId="10363" xr:uid="{00000000-0005-0000-0000-000073280000}"/>
    <cellStyle name="Normal 2 79 2 2 6" xfId="10364" xr:uid="{00000000-0005-0000-0000-000074280000}"/>
    <cellStyle name="Normal 2 79 2 2 6 2" xfId="10365" xr:uid="{00000000-0005-0000-0000-000075280000}"/>
    <cellStyle name="Normal 2 79 2 2 6 2 2" xfId="10366" xr:uid="{00000000-0005-0000-0000-000076280000}"/>
    <cellStyle name="Normal 2 79 2 2 6 2 2 2" xfId="10367" xr:uid="{00000000-0005-0000-0000-000077280000}"/>
    <cellStyle name="Normal 2 79 2 2 6 2 3" xfId="10368" xr:uid="{00000000-0005-0000-0000-000078280000}"/>
    <cellStyle name="Normal 2 79 2 2 6 3" xfId="10369" xr:uid="{00000000-0005-0000-0000-000079280000}"/>
    <cellStyle name="Normal 2 79 2 2 6 3 2" xfId="10370" xr:uid="{00000000-0005-0000-0000-00007A280000}"/>
    <cellStyle name="Normal 2 79 2 2 6 4" xfId="10371" xr:uid="{00000000-0005-0000-0000-00007B280000}"/>
    <cellStyle name="Normal 2 79 2 2 7" xfId="10372" xr:uid="{00000000-0005-0000-0000-00007C280000}"/>
    <cellStyle name="Normal 2 79 2 2 7 2" xfId="10373" xr:uid="{00000000-0005-0000-0000-00007D280000}"/>
    <cellStyle name="Normal 2 79 2 2 7 2 2" xfId="10374" xr:uid="{00000000-0005-0000-0000-00007E280000}"/>
    <cellStyle name="Normal 2 79 2 2 7 3" xfId="10375" xr:uid="{00000000-0005-0000-0000-00007F280000}"/>
    <cellStyle name="Normal 2 79 2 2 8" xfId="10376" xr:uid="{00000000-0005-0000-0000-000080280000}"/>
    <cellStyle name="Normal 2 79 2 2 8 2" xfId="10377" xr:uid="{00000000-0005-0000-0000-000081280000}"/>
    <cellStyle name="Normal 2 79 2 2 9" xfId="10378" xr:uid="{00000000-0005-0000-0000-000082280000}"/>
    <cellStyle name="Normal 2 79 2 3" xfId="10379" xr:uid="{00000000-0005-0000-0000-000083280000}"/>
    <cellStyle name="Normal 2 79 2 3 2" xfId="10380" xr:uid="{00000000-0005-0000-0000-000084280000}"/>
    <cellStyle name="Normal 2 79 2 3 2 2" xfId="10381" xr:uid="{00000000-0005-0000-0000-000085280000}"/>
    <cellStyle name="Normal 2 79 2 3 2 2 2" xfId="10382" xr:uid="{00000000-0005-0000-0000-000086280000}"/>
    <cellStyle name="Normal 2 79 2 3 2 2 2 2" xfId="10383" xr:uid="{00000000-0005-0000-0000-000087280000}"/>
    <cellStyle name="Normal 2 79 2 3 2 2 2 2 2" xfId="10384" xr:uid="{00000000-0005-0000-0000-000088280000}"/>
    <cellStyle name="Normal 2 79 2 3 2 2 2 2 2 2" xfId="10385" xr:uid="{00000000-0005-0000-0000-000089280000}"/>
    <cellStyle name="Normal 2 79 2 3 2 2 2 2 2 2 2" xfId="10386" xr:uid="{00000000-0005-0000-0000-00008A280000}"/>
    <cellStyle name="Normal 2 79 2 3 2 2 2 2 2 3" xfId="10387" xr:uid="{00000000-0005-0000-0000-00008B280000}"/>
    <cellStyle name="Normal 2 79 2 3 2 2 2 2 3" xfId="10388" xr:uid="{00000000-0005-0000-0000-00008C280000}"/>
    <cellStyle name="Normal 2 79 2 3 2 2 2 2 3 2" xfId="10389" xr:uid="{00000000-0005-0000-0000-00008D280000}"/>
    <cellStyle name="Normal 2 79 2 3 2 2 2 2 4" xfId="10390" xr:uid="{00000000-0005-0000-0000-00008E280000}"/>
    <cellStyle name="Normal 2 79 2 3 2 2 2 3" xfId="10391" xr:uid="{00000000-0005-0000-0000-00008F280000}"/>
    <cellStyle name="Normal 2 79 2 3 2 2 2 3 2" xfId="10392" xr:uid="{00000000-0005-0000-0000-000090280000}"/>
    <cellStyle name="Normal 2 79 2 3 2 2 2 3 2 2" xfId="10393" xr:uid="{00000000-0005-0000-0000-000091280000}"/>
    <cellStyle name="Normal 2 79 2 3 2 2 2 3 3" xfId="10394" xr:uid="{00000000-0005-0000-0000-000092280000}"/>
    <cellStyle name="Normal 2 79 2 3 2 2 2 4" xfId="10395" xr:uid="{00000000-0005-0000-0000-000093280000}"/>
    <cellStyle name="Normal 2 79 2 3 2 2 2 4 2" xfId="10396" xr:uid="{00000000-0005-0000-0000-000094280000}"/>
    <cellStyle name="Normal 2 79 2 3 2 2 2 5" xfId="10397" xr:uid="{00000000-0005-0000-0000-000095280000}"/>
    <cellStyle name="Normal 2 79 2 3 2 2 3" xfId="10398" xr:uid="{00000000-0005-0000-0000-000096280000}"/>
    <cellStyle name="Normal 2 79 2 3 2 2 3 2" xfId="10399" xr:uid="{00000000-0005-0000-0000-000097280000}"/>
    <cellStyle name="Normal 2 79 2 3 2 2 3 2 2" xfId="10400" xr:uid="{00000000-0005-0000-0000-000098280000}"/>
    <cellStyle name="Normal 2 79 2 3 2 2 3 2 2 2" xfId="10401" xr:uid="{00000000-0005-0000-0000-000099280000}"/>
    <cellStyle name="Normal 2 79 2 3 2 2 3 2 3" xfId="10402" xr:uid="{00000000-0005-0000-0000-00009A280000}"/>
    <cellStyle name="Normal 2 79 2 3 2 2 3 3" xfId="10403" xr:uid="{00000000-0005-0000-0000-00009B280000}"/>
    <cellStyle name="Normal 2 79 2 3 2 2 3 3 2" xfId="10404" xr:uid="{00000000-0005-0000-0000-00009C280000}"/>
    <cellStyle name="Normal 2 79 2 3 2 2 3 4" xfId="10405" xr:uid="{00000000-0005-0000-0000-00009D280000}"/>
    <cellStyle name="Normal 2 79 2 3 2 2 4" xfId="10406" xr:uid="{00000000-0005-0000-0000-00009E280000}"/>
    <cellStyle name="Normal 2 79 2 3 2 2 4 2" xfId="10407" xr:uid="{00000000-0005-0000-0000-00009F280000}"/>
    <cellStyle name="Normal 2 79 2 3 2 2 4 2 2" xfId="10408" xr:uid="{00000000-0005-0000-0000-0000A0280000}"/>
    <cellStyle name="Normal 2 79 2 3 2 2 4 3" xfId="10409" xr:uid="{00000000-0005-0000-0000-0000A1280000}"/>
    <cellStyle name="Normal 2 79 2 3 2 2 5" xfId="10410" xr:uid="{00000000-0005-0000-0000-0000A2280000}"/>
    <cellStyle name="Normal 2 79 2 3 2 2 5 2" xfId="10411" xr:uid="{00000000-0005-0000-0000-0000A3280000}"/>
    <cellStyle name="Normal 2 79 2 3 2 2 6" xfId="10412" xr:uid="{00000000-0005-0000-0000-0000A4280000}"/>
    <cellStyle name="Normal 2 79 2 3 2 3" xfId="10413" xr:uid="{00000000-0005-0000-0000-0000A5280000}"/>
    <cellStyle name="Normal 2 79 2 3 2 3 2" xfId="10414" xr:uid="{00000000-0005-0000-0000-0000A6280000}"/>
    <cellStyle name="Normal 2 79 2 3 2 3 2 2" xfId="10415" xr:uid="{00000000-0005-0000-0000-0000A7280000}"/>
    <cellStyle name="Normal 2 79 2 3 2 3 2 2 2" xfId="10416" xr:uid="{00000000-0005-0000-0000-0000A8280000}"/>
    <cellStyle name="Normal 2 79 2 3 2 3 2 2 2 2" xfId="10417" xr:uid="{00000000-0005-0000-0000-0000A9280000}"/>
    <cellStyle name="Normal 2 79 2 3 2 3 2 2 3" xfId="10418" xr:uid="{00000000-0005-0000-0000-0000AA280000}"/>
    <cellStyle name="Normal 2 79 2 3 2 3 2 3" xfId="10419" xr:uid="{00000000-0005-0000-0000-0000AB280000}"/>
    <cellStyle name="Normal 2 79 2 3 2 3 2 3 2" xfId="10420" xr:uid="{00000000-0005-0000-0000-0000AC280000}"/>
    <cellStyle name="Normal 2 79 2 3 2 3 2 4" xfId="10421" xr:uid="{00000000-0005-0000-0000-0000AD280000}"/>
    <cellStyle name="Normal 2 79 2 3 2 3 3" xfId="10422" xr:uid="{00000000-0005-0000-0000-0000AE280000}"/>
    <cellStyle name="Normal 2 79 2 3 2 3 3 2" xfId="10423" xr:uid="{00000000-0005-0000-0000-0000AF280000}"/>
    <cellStyle name="Normal 2 79 2 3 2 3 3 2 2" xfId="10424" xr:uid="{00000000-0005-0000-0000-0000B0280000}"/>
    <cellStyle name="Normal 2 79 2 3 2 3 3 3" xfId="10425" xr:uid="{00000000-0005-0000-0000-0000B1280000}"/>
    <cellStyle name="Normal 2 79 2 3 2 3 4" xfId="10426" xr:uid="{00000000-0005-0000-0000-0000B2280000}"/>
    <cellStyle name="Normal 2 79 2 3 2 3 4 2" xfId="10427" xr:uid="{00000000-0005-0000-0000-0000B3280000}"/>
    <cellStyle name="Normal 2 79 2 3 2 3 5" xfId="10428" xr:uid="{00000000-0005-0000-0000-0000B4280000}"/>
    <cellStyle name="Normal 2 79 2 3 2 4" xfId="10429" xr:uid="{00000000-0005-0000-0000-0000B5280000}"/>
    <cellStyle name="Normal 2 79 2 3 2 4 2" xfId="10430" xr:uid="{00000000-0005-0000-0000-0000B6280000}"/>
    <cellStyle name="Normal 2 79 2 3 2 4 2 2" xfId="10431" xr:uid="{00000000-0005-0000-0000-0000B7280000}"/>
    <cellStyle name="Normal 2 79 2 3 2 4 2 2 2" xfId="10432" xr:uid="{00000000-0005-0000-0000-0000B8280000}"/>
    <cellStyle name="Normal 2 79 2 3 2 4 2 3" xfId="10433" xr:uid="{00000000-0005-0000-0000-0000B9280000}"/>
    <cellStyle name="Normal 2 79 2 3 2 4 3" xfId="10434" xr:uid="{00000000-0005-0000-0000-0000BA280000}"/>
    <cellStyle name="Normal 2 79 2 3 2 4 3 2" xfId="10435" xr:uid="{00000000-0005-0000-0000-0000BB280000}"/>
    <cellStyle name="Normal 2 79 2 3 2 4 4" xfId="10436" xr:uid="{00000000-0005-0000-0000-0000BC280000}"/>
    <cellStyle name="Normal 2 79 2 3 2 5" xfId="10437" xr:uid="{00000000-0005-0000-0000-0000BD280000}"/>
    <cellStyle name="Normal 2 79 2 3 2 5 2" xfId="10438" xr:uid="{00000000-0005-0000-0000-0000BE280000}"/>
    <cellStyle name="Normal 2 79 2 3 2 5 2 2" xfId="10439" xr:uid="{00000000-0005-0000-0000-0000BF280000}"/>
    <cellStyle name="Normal 2 79 2 3 2 5 3" xfId="10440" xr:uid="{00000000-0005-0000-0000-0000C0280000}"/>
    <cellStyle name="Normal 2 79 2 3 2 6" xfId="10441" xr:uid="{00000000-0005-0000-0000-0000C1280000}"/>
    <cellStyle name="Normal 2 79 2 3 2 6 2" xfId="10442" xr:uid="{00000000-0005-0000-0000-0000C2280000}"/>
    <cellStyle name="Normal 2 79 2 3 2 7" xfId="10443" xr:uid="{00000000-0005-0000-0000-0000C3280000}"/>
    <cellStyle name="Normal 2 79 2 3 3" xfId="10444" xr:uid="{00000000-0005-0000-0000-0000C4280000}"/>
    <cellStyle name="Normal 2 79 2 3 3 2" xfId="10445" xr:uid="{00000000-0005-0000-0000-0000C5280000}"/>
    <cellStyle name="Normal 2 79 2 3 3 2 2" xfId="10446" xr:uid="{00000000-0005-0000-0000-0000C6280000}"/>
    <cellStyle name="Normal 2 79 2 3 3 2 2 2" xfId="10447" xr:uid="{00000000-0005-0000-0000-0000C7280000}"/>
    <cellStyle name="Normal 2 79 2 3 3 2 2 2 2" xfId="10448" xr:uid="{00000000-0005-0000-0000-0000C8280000}"/>
    <cellStyle name="Normal 2 79 2 3 3 2 2 2 2 2" xfId="10449" xr:uid="{00000000-0005-0000-0000-0000C9280000}"/>
    <cellStyle name="Normal 2 79 2 3 3 2 2 2 3" xfId="10450" xr:uid="{00000000-0005-0000-0000-0000CA280000}"/>
    <cellStyle name="Normal 2 79 2 3 3 2 2 3" xfId="10451" xr:uid="{00000000-0005-0000-0000-0000CB280000}"/>
    <cellStyle name="Normal 2 79 2 3 3 2 2 3 2" xfId="10452" xr:uid="{00000000-0005-0000-0000-0000CC280000}"/>
    <cellStyle name="Normal 2 79 2 3 3 2 2 4" xfId="10453" xr:uid="{00000000-0005-0000-0000-0000CD280000}"/>
    <cellStyle name="Normal 2 79 2 3 3 2 3" xfId="10454" xr:uid="{00000000-0005-0000-0000-0000CE280000}"/>
    <cellStyle name="Normal 2 79 2 3 3 2 3 2" xfId="10455" xr:uid="{00000000-0005-0000-0000-0000CF280000}"/>
    <cellStyle name="Normal 2 79 2 3 3 2 3 2 2" xfId="10456" xr:uid="{00000000-0005-0000-0000-0000D0280000}"/>
    <cellStyle name="Normal 2 79 2 3 3 2 3 3" xfId="10457" xr:uid="{00000000-0005-0000-0000-0000D1280000}"/>
    <cellStyle name="Normal 2 79 2 3 3 2 4" xfId="10458" xr:uid="{00000000-0005-0000-0000-0000D2280000}"/>
    <cellStyle name="Normal 2 79 2 3 3 2 4 2" xfId="10459" xr:uid="{00000000-0005-0000-0000-0000D3280000}"/>
    <cellStyle name="Normal 2 79 2 3 3 2 5" xfId="10460" xr:uid="{00000000-0005-0000-0000-0000D4280000}"/>
    <cellStyle name="Normal 2 79 2 3 3 3" xfId="10461" xr:uid="{00000000-0005-0000-0000-0000D5280000}"/>
    <cellStyle name="Normal 2 79 2 3 3 3 2" xfId="10462" xr:uid="{00000000-0005-0000-0000-0000D6280000}"/>
    <cellStyle name="Normal 2 79 2 3 3 3 2 2" xfId="10463" xr:uid="{00000000-0005-0000-0000-0000D7280000}"/>
    <cellStyle name="Normal 2 79 2 3 3 3 2 2 2" xfId="10464" xr:uid="{00000000-0005-0000-0000-0000D8280000}"/>
    <cellStyle name="Normal 2 79 2 3 3 3 2 3" xfId="10465" xr:uid="{00000000-0005-0000-0000-0000D9280000}"/>
    <cellStyle name="Normal 2 79 2 3 3 3 3" xfId="10466" xr:uid="{00000000-0005-0000-0000-0000DA280000}"/>
    <cellStyle name="Normal 2 79 2 3 3 3 3 2" xfId="10467" xr:uid="{00000000-0005-0000-0000-0000DB280000}"/>
    <cellStyle name="Normal 2 79 2 3 3 3 4" xfId="10468" xr:uid="{00000000-0005-0000-0000-0000DC280000}"/>
    <cellStyle name="Normal 2 79 2 3 3 4" xfId="10469" xr:uid="{00000000-0005-0000-0000-0000DD280000}"/>
    <cellStyle name="Normal 2 79 2 3 3 4 2" xfId="10470" xr:uid="{00000000-0005-0000-0000-0000DE280000}"/>
    <cellStyle name="Normal 2 79 2 3 3 4 2 2" xfId="10471" xr:uid="{00000000-0005-0000-0000-0000DF280000}"/>
    <cellStyle name="Normal 2 79 2 3 3 4 3" xfId="10472" xr:uid="{00000000-0005-0000-0000-0000E0280000}"/>
    <cellStyle name="Normal 2 79 2 3 3 5" xfId="10473" xr:uid="{00000000-0005-0000-0000-0000E1280000}"/>
    <cellStyle name="Normal 2 79 2 3 3 5 2" xfId="10474" xr:uid="{00000000-0005-0000-0000-0000E2280000}"/>
    <cellStyle name="Normal 2 79 2 3 3 6" xfId="10475" xr:uid="{00000000-0005-0000-0000-0000E3280000}"/>
    <cellStyle name="Normal 2 79 2 3 4" xfId="10476" xr:uid="{00000000-0005-0000-0000-0000E4280000}"/>
    <cellStyle name="Normal 2 79 2 3 4 2" xfId="10477" xr:uid="{00000000-0005-0000-0000-0000E5280000}"/>
    <cellStyle name="Normal 2 79 2 3 4 2 2" xfId="10478" xr:uid="{00000000-0005-0000-0000-0000E6280000}"/>
    <cellStyle name="Normal 2 79 2 3 4 2 2 2" xfId="10479" xr:uid="{00000000-0005-0000-0000-0000E7280000}"/>
    <cellStyle name="Normal 2 79 2 3 4 2 2 2 2" xfId="10480" xr:uid="{00000000-0005-0000-0000-0000E8280000}"/>
    <cellStyle name="Normal 2 79 2 3 4 2 2 3" xfId="10481" xr:uid="{00000000-0005-0000-0000-0000E9280000}"/>
    <cellStyle name="Normal 2 79 2 3 4 2 3" xfId="10482" xr:uid="{00000000-0005-0000-0000-0000EA280000}"/>
    <cellStyle name="Normal 2 79 2 3 4 2 3 2" xfId="10483" xr:uid="{00000000-0005-0000-0000-0000EB280000}"/>
    <cellStyle name="Normal 2 79 2 3 4 2 4" xfId="10484" xr:uid="{00000000-0005-0000-0000-0000EC280000}"/>
    <cellStyle name="Normal 2 79 2 3 4 3" xfId="10485" xr:uid="{00000000-0005-0000-0000-0000ED280000}"/>
    <cellStyle name="Normal 2 79 2 3 4 3 2" xfId="10486" xr:uid="{00000000-0005-0000-0000-0000EE280000}"/>
    <cellStyle name="Normal 2 79 2 3 4 3 2 2" xfId="10487" xr:uid="{00000000-0005-0000-0000-0000EF280000}"/>
    <cellStyle name="Normal 2 79 2 3 4 3 3" xfId="10488" xr:uid="{00000000-0005-0000-0000-0000F0280000}"/>
    <cellStyle name="Normal 2 79 2 3 4 4" xfId="10489" xr:uid="{00000000-0005-0000-0000-0000F1280000}"/>
    <cellStyle name="Normal 2 79 2 3 4 4 2" xfId="10490" xr:uid="{00000000-0005-0000-0000-0000F2280000}"/>
    <cellStyle name="Normal 2 79 2 3 4 5" xfId="10491" xr:uid="{00000000-0005-0000-0000-0000F3280000}"/>
    <cellStyle name="Normal 2 79 2 3 5" xfId="10492" xr:uid="{00000000-0005-0000-0000-0000F4280000}"/>
    <cellStyle name="Normal 2 79 2 3 5 2" xfId="10493" xr:uid="{00000000-0005-0000-0000-0000F5280000}"/>
    <cellStyle name="Normal 2 79 2 3 5 2 2" xfId="10494" xr:uid="{00000000-0005-0000-0000-0000F6280000}"/>
    <cellStyle name="Normal 2 79 2 3 5 2 2 2" xfId="10495" xr:uid="{00000000-0005-0000-0000-0000F7280000}"/>
    <cellStyle name="Normal 2 79 2 3 5 2 3" xfId="10496" xr:uid="{00000000-0005-0000-0000-0000F8280000}"/>
    <cellStyle name="Normal 2 79 2 3 5 3" xfId="10497" xr:uid="{00000000-0005-0000-0000-0000F9280000}"/>
    <cellStyle name="Normal 2 79 2 3 5 3 2" xfId="10498" xr:uid="{00000000-0005-0000-0000-0000FA280000}"/>
    <cellStyle name="Normal 2 79 2 3 5 4" xfId="10499" xr:uid="{00000000-0005-0000-0000-0000FB280000}"/>
    <cellStyle name="Normal 2 79 2 3 6" xfId="10500" xr:uid="{00000000-0005-0000-0000-0000FC280000}"/>
    <cellStyle name="Normal 2 79 2 3 6 2" xfId="10501" xr:uid="{00000000-0005-0000-0000-0000FD280000}"/>
    <cellStyle name="Normal 2 79 2 3 6 2 2" xfId="10502" xr:uid="{00000000-0005-0000-0000-0000FE280000}"/>
    <cellStyle name="Normal 2 79 2 3 6 3" xfId="10503" xr:uid="{00000000-0005-0000-0000-0000FF280000}"/>
    <cellStyle name="Normal 2 79 2 3 7" xfId="10504" xr:uid="{00000000-0005-0000-0000-000000290000}"/>
    <cellStyle name="Normal 2 79 2 3 7 2" xfId="10505" xr:uid="{00000000-0005-0000-0000-000001290000}"/>
    <cellStyle name="Normal 2 79 2 3 8" xfId="10506" xr:uid="{00000000-0005-0000-0000-000002290000}"/>
    <cellStyle name="Normal 2 79 2 4" xfId="10507" xr:uid="{00000000-0005-0000-0000-000003290000}"/>
    <cellStyle name="Normal 2 79 2 4 2" xfId="10508" xr:uid="{00000000-0005-0000-0000-000004290000}"/>
    <cellStyle name="Normal 2 79 2 4 2 2" xfId="10509" xr:uid="{00000000-0005-0000-0000-000005290000}"/>
    <cellStyle name="Normal 2 79 2 4 2 2 2" xfId="10510" xr:uid="{00000000-0005-0000-0000-000006290000}"/>
    <cellStyle name="Normal 2 79 2 4 2 2 2 2" xfId="10511" xr:uid="{00000000-0005-0000-0000-000007290000}"/>
    <cellStyle name="Normal 2 79 2 4 2 2 2 2 2" xfId="10512" xr:uid="{00000000-0005-0000-0000-000008290000}"/>
    <cellStyle name="Normal 2 79 2 4 2 2 2 2 2 2" xfId="10513" xr:uid="{00000000-0005-0000-0000-000009290000}"/>
    <cellStyle name="Normal 2 79 2 4 2 2 2 2 3" xfId="10514" xr:uid="{00000000-0005-0000-0000-00000A290000}"/>
    <cellStyle name="Normal 2 79 2 4 2 2 2 3" xfId="10515" xr:uid="{00000000-0005-0000-0000-00000B290000}"/>
    <cellStyle name="Normal 2 79 2 4 2 2 2 3 2" xfId="10516" xr:uid="{00000000-0005-0000-0000-00000C290000}"/>
    <cellStyle name="Normal 2 79 2 4 2 2 2 4" xfId="10517" xr:uid="{00000000-0005-0000-0000-00000D290000}"/>
    <cellStyle name="Normal 2 79 2 4 2 2 3" xfId="10518" xr:uid="{00000000-0005-0000-0000-00000E290000}"/>
    <cellStyle name="Normal 2 79 2 4 2 2 3 2" xfId="10519" xr:uid="{00000000-0005-0000-0000-00000F290000}"/>
    <cellStyle name="Normal 2 79 2 4 2 2 3 2 2" xfId="10520" xr:uid="{00000000-0005-0000-0000-000010290000}"/>
    <cellStyle name="Normal 2 79 2 4 2 2 3 3" xfId="10521" xr:uid="{00000000-0005-0000-0000-000011290000}"/>
    <cellStyle name="Normal 2 79 2 4 2 2 4" xfId="10522" xr:uid="{00000000-0005-0000-0000-000012290000}"/>
    <cellStyle name="Normal 2 79 2 4 2 2 4 2" xfId="10523" xr:uid="{00000000-0005-0000-0000-000013290000}"/>
    <cellStyle name="Normal 2 79 2 4 2 2 5" xfId="10524" xr:uid="{00000000-0005-0000-0000-000014290000}"/>
    <cellStyle name="Normal 2 79 2 4 2 3" xfId="10525" xr:uid="{00000000-0005-0000-0000-000015290000}"/>
    <cellStyle name="Normal 2 79 2 4 2 3 2" xfId="10526" xr:uid="{00000000-0005-0000-0000-000016290000}"/>
    <cellStyle name="Normal 2 79 2 4 2 3 2 2" xfId="10527" xr:uid="{00000000-0005-0000-0000-000017290000}"/>
    <cellStyle name="Normal 2 79 2 4 2 3 2 2 2" xfId="10528" xr:uid="{00000000-0005-0000-0000-000018290000}"/>
    <cellStyle name="Normal 2 79 2 4 2 3 2 3" xfId="10529" xr:uid="{00000000-0005-0000-0000-000019290000}"/>
    <cellStyle name="Normal 2 79 2 4 2 3 3" xfId="10530" xr:uid="{00000000-0005-0000-0000-00001A290000}"/>
    <cellStyle name="Normal 2 79 2 4 2 3 3 2" xfId="10531" xr:uid="{00000000-0005-0000-0000-00001B290000}"/>
    <cellStyle name="Normal 2 79 2 4 2 3 4" xfId="10532" xr:uid="{00000000-0005-0000-0000-00001C290000}"/>
    <cellStyle name="Normal 2 79 2 4 2 4" xfId="10533" xr:uid="{00000000-0005-0000-0000-00001D290000}"/>
    <cellStyle name="Normal 2 79 2 4 2 4 2" xfId="10534" xr:uid="{00000000-0005-0000-0000-00001E290000}"/>
    <cellStyle name="Normal 2 79 2 4 2 4 2 2" xfId="10535" xr:uid="{00000000-0005-0000-0000-00001F290000}"/>
    <cellStyle name="Normal 2 79 2 4 2 4 3" xfId="10536" xr:uid="{00000000-0005-0000-0000-000020290000}"/>
    <cellStyle name="Normal 2 79 2 4 2 5" xfId="10537" xr:uid="{00000000-0005-0000-0000-000021290000}"/>
    <cellStyle name="Normal 2 79 2 4 2 5 2" xfId="10538" xr:uid="{00000000-0005-0000-0000-000022290000}"/>
    <cellStyle name="Normal 2 79 2 4 2 6" xfId="10539" xr:uid="{00000000-0005-0000-0000-000023290000}"/>
    <cellStyle name="Normal 2 79 2 4 3" xfId="10540" xr:uid="{00000000-0005-0000-0000-000024290000}"/>
    <cellStyle name="Normal 2 79 2 4 3 2" xfId="10541" xr:uid="{00000000-0005-0000-0000-000025290000}"/>
    <cellStyle name="Normal 2 79 2 4 3 2 2" xfId="10542" xr:uid="{00000000-0005-0000-0000-000026290000}"/>
    <cellStyle name="Normal 2 79 2 4 3 2 2 2" xfId="10543" xr:uid="{00000000-0005-0000-0000-000027290000}"/>
    <cellStyle name="Normal 2 79 2 4 3 2 2 2 2" xfId="10544" xr:uid="{00000000-0005-0000-0000-000028290000}"/>
    <cellStyle name="Normal 2 79 2 4 3 2 2 3" xfId="10545" xr:uid="{00000000-0005-0000-0000-000029290000}"/>
    <cellStyle name="Normal 2 79 2 4 3 2 3" xfId="10546" xr:uid="{00000000-0005-0000-0000-00002A290000}"/>
    <cellStyle name="Normal 2 79 2 4 3 2 3 2" xfId="10547" xr:uid="{00000000-0005-0000-0000-00002B290000}"/>
    <cellStyle name="Normal 2 79 2 4 3 2 4" xfId="10548" xr:uid="{00000000-0005-0000-0000-00002C290000}"/>
    <cellStyle name="Normal 2 79 2 4 3 3" xfId="10549" xr:uid="{00000000-0005-0000-0000-00002D290000}"/>
    <cellStyle name="Normal 2 79 2 4 3 3 2" xfId="10550" xr:uid="{00000000-0005-0000-0000-00002E290000}"/>
    <cellStyle name="Normal 2 79 2 4 3 3 2 2" xfId="10551" xr:uid="{00000000-0005-0000-0000-00002F290000}"/>
    <cellStyle name="Normal 2 79 2 4 3 3 3" xfId="10552" xr:uid="{00000000-0005-0000-0000-000030290000}"/>
    <cellStyle name="Normal 2 79 2 4 3 4" xfId="10553" xr:uid="{00000000-0005-0000-0000-000031290000}"/>
    <cellStyle name="Normal 2 79 2 4 3 4 2" xfId="10554" xr:uid="{00000000-0005-0000-0000-000032290000}"/>
    <cellStyle name="Normal 2 79 2 4 3 5" xfId="10555" xr:uid="{00000000-0005-0000-0000-000033290000}"/>
    <cellStyle name="Normal 2 79 2 4 4" xfId="10556" xr:uid="{00000000-0005-0000-0000-000034290000}"/>
    <cellStyle name="Normal 2 79 2 4 4 2" xfId="10557" xr:uid="{00000000-0005-0000-0000-000035290000}"/>
    <cellStyle name="Normal 2 79 2 4 4 2 2" xfId="10558" xr:uid="{00000000-0005-0000-0000-000036290000}"/>
    <cellStyle name="Normal 2 79 2 4 4 2 2 2" xfId="10559" xr:uid="{00000000-0005-0000-0000-000037290000}"/>
    <cellStyle name="Normal 2 79 2 4 4 2 3" xfId="10560" xr:uid="{00000000-0005-0000-0000-000038290000}"/>
    <cellStyle name="Normal 2 79 2 4 4 3" xfId="10561" xr:uid="{00000000-0005-0000-0000-000039290000}"/>
    <cellStyle name="Normal 2 79 2 4 4 3 2" xfId="10562" xr:uid="{00000000-0005-0000-0000-00003A290000}"/>
    <cellStyle name="Normal 2 79 2 4 4 4" xfId="10563" xr:uid="{00000000-0005-0000-0000-00003B290000}"/>
    <cellStyle name="Normal 2 79 2 4 5" xfId="10564" xr:uid="{00000000-0005-0000-0000-00003C290000}"/>
    <cellStyle name="Normal 2 79 2 4 5 2" xfId="10565" xr:uid="{00000000-0005-0000-0000-00003D290000}"/>
    <cellStyle name="Normal 2 79 2 4 5 2 2" xfId="10566" xr:uid="{00000000-0005-0000-0000-00003E290000}"/>
    <cellStyle name="Normal 2 79 2 4 5 3" xfId="10567" xr:uid="{00000000-0005-0000-0000-00003F290000}"/>
    <cellStyle name="Normal 2 79 2 4 6" xfId="10568" xr:uid="{00000000-0005-0000-0000-000040290000}"/>
    <cellStyle name="Normal 2 79 2 4 6 2" xfId="10569" xr:uid="{00000000-0005-0000-0000-000041290000}"/>
    <cellStyle name="Normal 2 79 2 4 7" xfId="10570" xr:uid="{00000000-0005-0000-0000-000042290000}"/>
    <cellStyle name="Normal 2 79 2 5" xfId="10571" xr:uid="{00000000-0005-0000-0000-000043290000}"/>
    <cellStyle name="Normal 2 79 2 5 2" xfId="10572" xr:uid="{00000000-0005-0000-0000-000044290000}"/>
    <cellStyle name="Normal 2 79 2 5 2 2" xfId="10573" xr:uid="{00000000-0005-0000-0000-000045290000}"/>
    <cellStyle name="Normal 2 79 2 5 2 2 2" xfId="10574" xr:uid="{00000000-0005-0000-0000-000046290000}"/>
    <cellStyle name="Normal 2 79 2 5 2 2 2 2" xfId="10575" xr:uid="{00000000-0005-0000-0000-000047290000}"/>
    <cellStyle name="Normal 2 79 2 5 2 2 2 2 2" xfId="10576" xr:uid="{00000000-0005-0000-0000-000048290000}"/>
    <cellStyle name="Normal 2 79 2 5 2 2 2 3" xfId="10577" xr:uid="{00000000-0005-0000-0000-000049290000}"/>
    <cellStyle name="Normal 2 79 2 5 2 2 3" xfId="10578" xr:uid="{00000000-0005-0000-0000-00004A290000}"/>
    <cellStyle name="Normal 2 79 2 5 2 2 3 2" xfId="10579" xr:uid="{00000000-0005-0000-0000-00004B290000}"/>
    <cellStyle name="Normal 2 79 2 5 2 2 4" xfId="10580" xr:uid="{00000000-0005-0000-0000-00004C290000}"/>
    <cellStyle name="Normal 2 79 2 5 2 3" xfId="10581" xr:uid="{00000000-0005-0000-0000-00004D290000}"/>
    <cellStyle name="Normal 2 79 2 5 2 3 2" xfId="10582" xr:uid="{00000000-0005-0000-0000-00004E290000}"/>
    <cellStyle name="Normal 2 79 2 5 2 3 2 2" xfId="10583" xr:uid="{00000000-0005-0000-0000-00004F290000}"/>
    <cellStyle name="Normal 2 79 2 5 2 3 3" xfId="10584" xr:uid="{00000000-0005-0000-0000-000050290000}"/>
    <cellStyle name="Normal 2 79 2 5 2 4" xfId="10585" xr:uid="{00000000-0005-0000-0000-000051290000}"/>
    <cellStyle name="Normal 2 79 2 5 2 4 2" xfId="10586" xr:uid="{00000000-0005-0000-0000-000052290000}"/>
    <cellStyle name="Normal 2 79 2 5 2 5" xfId="10587" xr:uid="{00000000-0005-0000-0000-000053290000}"/>
    <cellStyle name="Normal 2 79 2 5 3" xfId="10588" xr:uid="{00000000-0005-0000-0000-000054290000}"/>
    <cellStyle name="Normal 2 79 2 5 3 2" xfId="10589" xr:uid="{00000000-0005-0000-0000-000055290000}"/>
    <cellStyle name="Normal 2 79 2 5 3 2 2" xfId="10590" xr:uid="{00000000-0005-0000-0000-000056290000}"/>
    <cellStyle name="Normal 2 79 2 5 3 2 2 2" xfId="10591" xr:uid="{00000000-0005-0000-0000-000057290000}"/>
    <cellStyle name="Normal 2 79 2 5 3 2 3" xfId="10592" xr:uid="{00000000-0005-0000-0000-000058290000}"/>
    <cellStyle name="Normal 2 79 2 5 3 3" xfId="10593" xr:uid="{00000000-0005-0000-0000-000059290000}"/>
    <cellStyle name="Normal 2 79 2 5 3 3 2" xfId="10594" xr:uid="{00000000-0005-0000-0000-00005A290000}"/>
    <cellStyle name="Normal 2 79 2 5 3 4" xfId="10595" xr:uid="{00000000-0005-0000-0000-00005B290000}"/>
    <cellStyle name="Normal 2 79 2 5 4" xfId="10596" xr:uid="{00000000-0005-0000-0000-00005C290000}"/>
    <cellStyle name="Normal 2 79 2 5 4 2" xfId="10597" xr:uid="{00000000-0005-0000-0000-00005D290000}"/>
    <cellStyle name="Normal 2 79 2 5 4 2 2" xfId="10598" xr:uid="{00000000-0005-0000-0000-00005E290000}"/>
    <cellStyle name="Normal 2 79 2 5 4 3" xfId="10599" xr:uid="{00000000-0005-0000-0000-00005F290000}"/>
    <cellStyle name="Normal 2 79 2 5 5" xfId="10600" xr:uid="{00000000-0005-0000-0000-000060290000}"/>
    <cellStyle name="Normal 2 79 2 5 5 2" xfId="10601" xr:uid="{00000000-0005-0000-0000-000061290000}"/>
    <cellStyle name="Normal 2 79 2 5 6" xfId="10602" xr:uid="{00000000-0005-0000-0000-000062290000}"/>
    <cellStyle name="Normal 2 79 2 6" xfId="10603" xr:uid="{00000000-0005-0000-0000-000063290000}"/>
    <cellStyle name="Normal 2 79 2 6 2" xfId="10604" xr:uid="{00000000-0005-0000-0000-000064290000}"/>
    <cellStyle name="Normal 2 79 2 6 2 2" xfId="10605" xr:uid="{00000000-0005-0000-0000-000065290000}"/>
    <cellStyle name="Normal 2 79 2 6 2 2 2" xfId="10606" xr:uid="{00000000-0005-0000-0000-000066290000}"/>
    <cellStyle name="Normal 2 79 2 6 2 2 2 2" xfId="10607" xr:uid="{00000000-0005-0000-0000-000067290000}"/>
    <cellStyle name="Normal 2 79 2 6 2 2 3" xfId="10608" xr:uid="{00000000-0005-0000-0000-000068290000}"/>
    <cellStyle name="Normal 2 79 2 6 2 3" xfId="10609" xr:uid="{00000000-0005-0000-0000-000069290000}"/>
    <cellStyle name="Normal 2 79 2 6 2 3 2" xfId="10610" xr:uid="{00000000-0005-0000-0000-00006A290000}"/>
    <cellStyle name="Normal 2 79 2 6 2 4" xfId="10611" xr:uid="{00000000-0005-0000-0000-00006B290000}"/>
    <cellStyle name="Normal 2 79 2 6 3" xfId="10612" xr:uid="{00000000-0005-0000-0000-00006C290000}"/>
    <cellStyle name="Normal 2 79 2 6 3 2" xfId="10613" xr:uid="{00000000-0005-0000-0000-00006D290000}"/>
    <cellStyle name="Normal 2 79 2 6 3 2 2" xfId="10614" xr:uid="{00000000-0005-0000-0000-00006E290000}"/>
    <cellStyle name="Normal 2 79 2 6 3 3" xfId="10615" xr:uid="{00000000-0005-0000-0000-00006F290000}"/>
    <cellStyle name="Normal 2 79 2 6 4" xfId="10616" xr:uid="{00000000-0005-0000-0000-000070290000}"/>
    <cellStyle name="Normal 2 79 2 6 4 2" xfId="10617" xr:uid="{00000000-0005-0000-0000-000071290000}"/>
    <cellStyle name="Normal 2 79 2 6 5" xfId="10618" xr:uid="{00000000-0005-0000-0000-000072290000}"/>
    <cellStyle name="Normal 2 79 2 7" xfId="10619" xr:uid="{00000000-0005-0000-0000-000073290000}"/>
    <cellStyle name="Normal 2 79 2 7 2" xfId="10620" xr:uid="{00000000-0005-0000-0000-000074290000}"/>
    <cellStyle name="Normal 2 79 2 7 2 2" xfId="10621" xr:uid="{00000000-0005-0000-0000-000075290000}"/>
    <cellStyle name="Normal 2 79 2 7 2 2 2" xfId="10622" xr:uid="{00000000-0005-0000-0000-000076290000}"/>
    <cellStyle name="Normal 2 79 2 7 2 3" xfId="10623" xr:uid="{00000000-0005-0000-0000-000077290000}"/>
    <cellStyle name="Normal 2 79 2 7 3" xfId="10624" xr:uid="{00000000-0005-0000-0000-000078290000}"/>
    <cellStyle name="Normal 2 79 2 7 3 2" xfId="10625" xr:uid="{00000000-0005-0000-0000-000079290000}"/>
    <cellStyle name="Normal 2 79 2 7 4" xfId="10626" xr:uid="{00000000-0005-0000-0000-00007A290000}"/>
    <cellStyle name="Normal 2 79 2 8" xfId="10627" xr:uid="{00000000-0005-0000-0000-00007B290000}"/>
    <cellStyle name="Normal 2 79 2 8 2" xfId="10628" xr:uid="{00000000-0005-0000-0000-00007C290000}"/>
    <cellStyle name="Normal 2 79 2 8 2 2" xfId="10629" xr:uid="{00000000-0005-0000-0000-00007D290000}"/>
    <cellStyle name="Normal 2 79 2 8 3" xfId="10630" xr:uid="{00000000-0005-0000-0000-00007E290000}"/>
    <cellStyle name="Normal 2 79 2 9" xfId="10631" xr:uid="{00000000-0005-0000-0000-00007F290000}"/>
    <cellStyle name="Normal 2 79 2 9 2" xfId="10632" xr:uid="{00000000-0005-0000-0000-000080290000}"/>
    <cellStyle name="Normal 2 79 3" xfId="10633" xr:uid="{00000000-0005-0000-0000-000081290000}"/>
    <cellStyle name="Normal 2 79 3 2" xfId="10634" xr:uid="{00000000-0005-0000-0000-000082290000}"/>
    <cellStyle name="Normal 2 79 3 2 2" xfId="10635" xr:uid="{00000000-0005-0000-0000-000083290000}"/>
    <cellStyle name="Normal 2 79 3 2 2 2" xfId="10636" xr:uid="{00000000-0005-0000-0000-000084290000}"/>
    <cellStyle name="Normal 2 79 3 2 2 2 2" xfId="10637" xr:uid="{00000000-0005-0000-0000-000085290000}"/>
    <cellStyle name="Normal 2 79 3 2 2 2 2 2" xfId="10638" xr:uid="{00000000-0005-0000-0000-000086290000}"/>
    <cellStyle name="Normal 2 79 3 2 2 2 2 2 2" xfId="10639" xr:uid="{00000000-0005-0000-0000-000087290000}"/>
    <cellStyle name="Normal 2 79 3 2 2 2 2 2 2 2" xfId="10640" xr:uid="{00000000-0005-0000-0000-000088290000}"/>
    <cellStyle name="Normal 2 79 3 2 2 2 2 2 2 2 2" xfId="10641" xr:uid="{00000000-0005-0000-0000-000089290000}"/>
    <cellStyle name="Normal 2 79 3 2 2 2 2 2 2 3" xfId="10642" xr:uid="{00000000-0005-0000-0000-00008A290000}"/>
    <cellStyle name="Normal 2 79 3 2 2 2 2 2 3" xfId="10643" xr:uid="{00000000-0005-0000-0000-00008B290000}"/>
    <cellStyle name="Normal 2 79 3 2 2 2 2 2 3 2" xfId="10644" xr:uid="{00000000-0005-0000-0000-00008C290000}"/>
    <cellStyle name="Normal 2 79 3 2 2 2 2 2 4" xfId="10645" xr:uid="{00000000-0005-0000-0000-00008D290000}"/>
    <cellStyle name="Normal 2 79 3 2 2 2 2 3" xfId="10646" xr:uid="{00000000-0005-0000-0000-00008E290000}"/>
    <cellStyle name="Normal 2 79 3 2 2 2 2 3 2" xfId="10647" xr:uid="{00000000-0005-0000-0000-00008F290000}"/>
    <cellStyle name="Normal 2 79 3 2 2 2 2 3 2 2" xfId="10648" xr:uid="{00000000-0005-0000-0000-000090290000}"/>
    <cellStyle name="Normal 2 79 3 2 2 2 2 3 3" xfId="10649" xr:uid="{00000000-0005-0000-0000-000091290000}"/>
    <cellStyle name="Normal 2 79 3 2 2 2 2 4" xfId="10650" xr:uid="{00000000-0005-0000-0000-000092290000}"/>
    <cellStyle name="Normal 2 79 3 2 2 2 2 4 2" xfId="10651" xr:uid="{00000000-0005-0000-0000-000093290000}"/>
    <cellStyle name="Normal 2 79 3 2 2 2 2 5" xfId="10652" xr:uid="{00000000-0005-0000-0000-000094290000}"/>
    <cellStyle name="Normal 2 79 3 2 2 2 3" xfId="10653" xr:uid="{00000000-0005-0000-0000-000095290000}"/>
    <cellStyle name="Normal 2 79 3 2 2 2 3 2" xfId="10654" xr:uid="{00000000-0005-0000-0000-000096290000}"/>
    <cellStyle name="Normal 2 79 3 2 2 2 3 2 2" xfId="10655" xr:uid="{00000000-0005-0000-0000-000097290000}"/>
    <cellStyle name="Normal 2 79 3 2 2 2 3 2 2 2" xfId="10656" xr:uid="{00000000-0005-0000-0000-000098290000}"/>
    <cellStyle name="Normal 2 79 3 2 2 2 3 2 3" xfId="10657" xr:uid="{00000000-0005-0000-0000-000099290000}"/>
    <cellStyle name="Normal 2 79 3 2 2 2 3 3" xfId="10658" xr:uid="{00000000-0005-0000-0000-00009A290000}"/>
    <cellStyle name="Normal 2 79 3 2 2 2 3 3 2" xfId="10659" xr:uid="{00000000-0005-0000-0000-00009B290000}"/>
    <cellStyle name="Normal 2 79 3 2 2 2 3 4" xfId="10660" xr:uid="{00000000-0005-0000-0000-00009C290000}"/>
    <cellStyle name="Normal 2 79 3 2 2 2 4" xfId="10661" xr:uid="{00000000-0005-0000-0000-00009D290000}"/>
    <cellStyle name="Normal 2 79 3 2 2 2 4 2" xfId="10662" xr:uid="{00000000-0005-0000-0000-00009E290000}"/>
    <cellStyle name="Normal 2 79 3 2 2 2 4 2 2" xfId="10663" xr:uid="{00000000-0005-0000-0000-00009F290000}"/>
    <cellStyle name="Normal 2 79 3 2 2 2 4 3" xfId="10664" xr:uid="{00000000-0005-0000-0000-0000A0290000}"/>
    <cellStyle name="Normal 2 79 3 2 2 2 5" xfId="10665" xr:uid="{00000000-0005-0000-0000-0000A1290000}"/>
    <cellStyle name="Normal 2 79 3 2 2 2 5 2" xfId="10666" xr:uid="{00000000-0005-0000-0000-0000A2290000}"/>
    <cellStyle name="Normal 2 79 3 2 2 2 6" xfId="10667" xr:uid="{00000000-0005-0000-0000-0000A3290000}"/>
    <cellStyle name="Normal 2 79 3 2 2 3" xfId="10668" xr:uid="{00000000-0005-0000-0000-0000A4290000}"/>
    <cellStyle name="Normal 2 79 3 2 2 3 2" xfId="10669" xr:uid="{00000000-0005-0000-0000-0000A5290000}"/>
    <cellStyle name="Normal 2 79 3 2 2 3 2 2" xfId="10670" xr:uid="{00000000-0005-0000-0000-0000A6290000}"/>
    <cellStyle name="Normal 2 79 3 2 2 3 2 2 2" xfId="10671" xr:uid="{00000000-0005-0000-0000-0000A7290000}"/>
    <cellStyle name="Normal 2 79 3 2 2 3 2 2 2 2" xfId="10672" xr:uid="{00000000-0005-0000-0000-0000A8290000}"/>
    <cellStyle name="Normal 2 79 3 2 2 3 2 2 3" xfId="10673" xr:uid="{00000000-0005-0000-0000-0000A9290000}"/>
    <cellStyle name="Normal 2 79 3 2 2 3 2 3" xfId="10674" xr:uid="{00000000-0005-0000-0000-0000AA290000}"/>
    <cellStyle name="Normal 2 79 3 2 2 3 2 3 2" xfId="10675" xr:uid="{00000000-0005-0000-0000-0000AB290000}"/>
    <cellStyle name="Normal 2 79 3 2 2 3 2 4" xfId="10676" xr:uid="{00000000-0005-0000-0000-0000AC290000}"/>
    <cellStyle name="Normal 2 79 3 2 2 3 3" xfId="10677" xr:uid="{00000000-0005-0000-0000-0000AD290000}"/>
    <cellStyle name="Normal 2 79 3 2 2 3 3 2" xfId="10678" xr:uid="{00000000-0005-0000-0000-0000AE290000}"/>
    <cellStyle name="Normal 2 79 3 2 2 3 3 2 2" xfId="10679" xr:uid="{00000000-0005-0000-0000-0000AF290000}"/>
    <cellStyle name="Normal 2 79 3 2 2 3 3 3" xfId="10680" xr:uid="{00000000-0005-0000-0000-0000B0290000}"/>
    <cellStyle name="Normal 2 79 3 2 2 3 4" xfId="10681" xr:uid="{00000000-0005-0000-0000-0000B1290000}"/>
    <cellStyle name="Normal 2 79 3 2 2 3 4 2" xfId="10682" xr:uid="{00000000-0005-0000-0000-0000B2290000}"/>
    <cellStyle name="Normal 2 79 3 2 2 3 5" xfId="10683" xr:uid="{00000000-0005-0000-0000-0000B3290000}"/>
    <cellStyle name="Normal 2 79 3 2 2 4" xfId="10684" xr:uid="{00000000-0005-0000-0000-0000B4290000}"/>
    <cellStyle name="Normal 2 79 3 2 2 4 2" xfId="10685" xr:uid="{00000000-0005-0000-0000-0000B5290000}"/>
    <cellStyle name="Normal 2 79 3 2 2 4 2 2" xfId="10686" xr:uid="{00000000-0005-0000-0000-0000B6290000}"/>
    <cellStyle name="Normal 2 79 3 2 2 4 2 2 2" xfId="10687" xr:uid="{00000000-0005-0000-0000-0000B7290000}"/>
    <cellStyle name="Normal 2 79 3 2 2 4 2 3" xfId="10688" xr:uid="{00000000-0005-0000-0000-0000B8290000}"/>
    <cellStyle name="Normal 2 79 3 2 2 4 3" xfId="10689" xr:uid="{00000000-0005-0000-0000-0000B9290000}"/>
    <cellStyle name="Normal 2 79 3 2 2 4 3 2" xfId="10690" xr:uid="{00000000-0005-0000-0000-0000BA290000}"/>
    <cellStyle name="Normal 2 79 3 2 2 4 4" xfId="10691" xr:uid="{00000000-0005-0000-0000-0000BB290000}"/>
    <cellStyle name="Normal 2 79 3 2 2 5" xfId="10692" xr:uid="{00000000-0005-0000-0000-0000BC290000}"/>
    <cellStyle name="Normal 2 79 3 2 2 5 2" xfId="10693" xr:uid="{00000000-0005-0000-0000-0000BD290000}"/>
    <cellStyle name="Normal 2 79 3 2 2 5 2 2" xfId="10694" xr:uid="{00000000-0005-0000-0000-0000BE290000}"/>
    <cellStyle name="Normal 2 79 3 2 2 5 3" xfId="10695" xr:uid="{00000000-0005-0000-0000-0000BF290000}"/>
    <cellStyle name="Normal 2 79 3 2 2 6" xfId="10696" xr:uid="{00000000-0005-0000-0000-0000C0290000}"/>
    <cellStyle name="Normal 2 79 3 2 2 6 2" xfId="10697" xr:uid="{00000000-0005-0000-0000-0000C1290000}"/>
    <cellStyle name="Normal 2 79 3 2 2 7" xfId="10698" xr:uid="{00000000-0005-0000-0000-0000C2290000}"/>
    <cellStyle name="Normal 2 79 3 2 3" xfId="10699" xr:uid="{00000000-0005-0000-0000-0000C3290000}"/>
    <cellStyle name="Normal 2 79 3 2 3 2" xfId="10700" xr:uid="{00000000-0005-0000-0000-0000C4290000}"/>
    <cellStyle name="Normal 2 79 3 2 3 2 2" xfId="10701" xr:uid="{00000000-0005-0000-0000-0000C5290000}"/>
    <cellStyle name="Normal 2 79 3 2 3 2 2 2" xfId="10702" xr:uid="{00000000-0005-0000-0000-0000C6290000}"/>
    <cellStyle name="Normal 2 79 3 2 3 2 2 2 2" xfId="10703" xr:uid="{00000000-0005-0000-0000-0000C7290000}"/>
    <cellStyle name="Normal 2 79 3 2 3 2 2 2 2 2" xfId="10704" xr:uid="{00000000-0005-0000-0000-0000C8290000}"/>
    <cellStyle name="Normal 2 79 3 2 3 2 2 2 3" xfId="10705" xr:uid="{00000000-0005-0000-0000-0000C9290000}"/>
    <cellStyle name="Normal 2 79 3 2 3 2 2 3" xfId="10706" xr:uid="{00000000-0005-0000-0000-0000CA290000}"/>
    <cellStyle name="Normal 2 79 3 2 3 2 2 3 2" xfId="10707" xr:uid="{00000000-0005-0000-0000-0000CB290000}"/>
    <cellStyle name="Normal 2 79 3 2 3 2 2 4" xfId="10708" xr:uid="{00000000-0005-0000-0000-0000CC290000}"/>
    <cellStyle name="Normal 2 79 3 2 3 2 3" xfId="10709" xr:uid="{00000000-0005-0000-0000-0000CD290000}"/>
    <cellStyle name="Normal 2 79 3 2 3 2 3 2" xfId="10710" xr:uid="{00000000-0005-0000-0000-0000CE290000}"/>
    <cellStyle name="Normal 2 79 3 2 3 2 3 2 2" xfId="10711" xr:uid="{00000000-0005-0000-0000-0000CF290000}"/>
    <cellStyle name="Normal 2 79 3 2 3 2 3 3" xfId="10712" xr:uid="{00000000-0005-0000-0000-0000D0290000}"/>
    <cellStyle name="Normal 2 79 3 2 3 2 4" xfId="10713" xr:uid="{00000000-0005-0000-0000-0000D1290000}"/>
    <cellStyle name="Normal 2 79 3 2 3 2 4 2" xfId="10714" xr:uid="{00000000-0005-0000-0000-0000D2290000}"/>
    <cellStyle name="Normal 2 79 3 2 3 2 5" xfId="10715" xr:uid="{00000000-0005-0000-0000-0000D3290000}"/>
    <cellStyle name="Normal 2 79 3 2 3 3" xfId="10716" xr:uid="{00000000-0005-0000-0000-0000D4290000}"/>
    <cellStyle name="Normal 2 79 3 2 3 3 2" xfId="10717" xr:uid="{00000000-0005-0000-0000-0000D5290000}"/>
    <cellStyle name="Normal 2 79 3 2 3 3 2 2" xfId="10718" xr:uid="{00000000-0005-0000-0000-0000D6290000}"/>
    <cellStyle name="Normal 2 79 3 2 3 3 2 2 2" xfId="10719" xr:uid="{00000000-0005-0000-0000-0000D7290000}"/>
    <cellStyle name="Normal 2 79 3 2 3 3 2 3" xfId="10720" xr:uid="{00000000-0005-0000-0000-0000D8290000}"/>
    <cellStyle name="Normal 2 79 3 2 3 3 3" xfId="10721" xr:uid="{00000000-0005-0000-0000-0000D9290000}"/>
    <cellStyle name="Normal 2 79 3 2 3 3 3 2" xfId="10722" xr:uid="{00000000-0005-0000-0000-0000DA290000}"/>
    <cellStyle name="Normal 2 79 3 2 3 3 4" xfId="10723" xr:uid="{00000000-0005-0000-0000-0000DB290000}"/>
    <cellStyle name="Normal 2 79 3 2 3 4" xfId="10724" xr:uid="{00000000-0005-0000-0000-0000DC290000}"/>
    <cellStyle name="Normal 2 79 3 2 3 4 2" xfId="10725" xr:uid="{00000000-0005-0000-0000-0000DD290000}"/>
    <cellStyle name="Normal 2 79 3 2 3 4 2 2" xfId="10726" xr:uid="{00000000-0005-0000-0000-0000DE290000}"/>
    <cellStyle name="Normal 2 79 3 2 3 4 3" xfId="10727" xr:uid="{00000000-0005-0000-0000-0000DF290000}"/>
    <cellStyle name="Normal 2 79 3 2 3 5" xfId="10728" xr:uid="{00000000-0005-0000-0000-0000E0290000}"/>
    <cellStyle name="Normal 2 79 3 2 3 5 2" xfId="10729" xr:uid="{00000000-0005-0000-0000-0000E1290000}"/>
    <cellStyle name="Normal 2 79 3 2 3 6" xfId="10730" xr:uid="{00000000-0005-0000-0000-0000E2290000}"/>
    <cellStyle name="Normal 2 79 3 2 4" xfId="10731" xr:uid="{00000000-0005-0000-0000-0000E3290000}"/>
    <cellStyle name="Normal 2 79 3 2 4 2" xfId="10732" xr:uid="{00000000-0005-0000-0000-0000E4290000}"/>
    <cellStyle name="Normal 2 79 3 2 4 2 2" xfId="10733" xr:uid="{00000000-0005-0000-0000-0000E5290000}"/>
    <cellStyle name="Normal 2 79 3 2 4 2 2 2" xfId="10734" xr:uid="{00000000-0005-0000-0000-0000E6290000}"/>
    <cellStyle name="Normal 2 79 3 2 4 2 2 2 2" xfId="10735" xr:uid="{00000000-0005-0000-0000-0000E7290000}"/>
    <cellStyle name="Normal 2 79 3 2 4 2 2 3" xfId="10736" xr:uid="{00000000-0005-0000-0000-0000E8290000}"/>
    <cellStyle name="Normal 2 79 3 2 4 2 3" xfId="10737" xr:uid="{00000000-0005-0000-0000-0000E9290000}"/>
    <cellStyle name="Normal 2 79 3 2 4 2 3 2" xfId="10738" xr:uid="{00000000-0005-0000-0000-0000EA290000}"/>
    <cellStyle name="Normal 2 79 3 2 4 2 4" xfId="10739" xr:uid="{00000000-0005-0000-0000-0000EB290000}"/>
    <cellStyle name="Normal 2 79 3 2 4 3" xfId="10740" xr:uid="{00000000-0005-0000-0000-0000EC290000}"/>
    <cellStyle name="Normal 2 79 3 2 4 3 2" xfId="10741" xr:uid="{00000000-0005-0000-0000-0000ED290000}"/>
    <cellStyle name="Normal 2 79 3 2 4 3 2 2" xfId="10742" xr:uid="{00000000-0005-0000-0000-0000EE290000}"/>
    <cellStyle name="Normal 2 79 3 2 4 3 3" xfId="10743" xr:uid="{00000000-0005-0000-0000-0000EF290000}"/>
    <cellStyle name="Normal 2 79 3 2 4 4" xfId="10744" xr:uid="{00000000-0005-0000-0000-0000F0290000}"/>
    <cellStyle name="Normal 2 79 3 2 4 4 2" xfId="10745" xr:uid="{00000000-0005-0000-0000-0000F1290000}"/>
    <cellStyle name="Normal 2 79 3 2 4 5" xfId="10746" xr:uid="{00000000-0005-0000-0000-0000F2290000}"/>
    <cellStyle name="Normal 2 79 3 2 5" xfId="10747" xr:uid="{00000000-0005-0000-0000-0000F3290000}"/>
    <cellStyle name="Normal 2 79 3 2 5 2" xfId="10748" xr:uid="{00000000-0005-0000-0000-0000F4290000}"/>
    <cellStyle name="Normal 2 79 3 2 5 2 2" xfId="10749" xr:uid="{00000000-0005-0000-0000-0000F5290000}"/>
    <cellStyle name="Normal 2 79 3 2 5 2 2 2" xfId="10750" xr:uid="{00000000-0005-0000-0000-0000F6290000}"/>
    <cellStyle name="Normal 2 79 3 2 5 2 3" xfId="10751" xr:uid="{00000000-0005-0000-0000-0000F7290000}"/>
    <cellStyle name="Normal 2 79 3 2 5 3" xfId="10752" xr:uid="{00000000-0005-0000-0000-0000F8290000}"/>
    <cellStyle name="Normal 2 79 3 2 5 3 2" xfId="10753" xr:uid="{00000000-0005-0000-0000-0000F9290000}"/>
    <cellStyle name="Normal 2 79 3 2 5 4" xfId="10754" xr:uid="{00000000-0005-0000-0000-0000FA290000}"/>
    <cellStyle name="Normal 2 79 3 2 6" xfId="10755" xr:uid="{00000000-0005-0000-0000-0000FB290000}"/>
    <cellStyle name="Normal 2 79 3 2 6 2" xfId="10756" xr:uid="{00000000-0005-0000-0000-0000FC290000}"/>
    <cellStyle name="Normal 2 79 3 2 6 2 2" xfId="10757" xr:uid="{00000000-0005-0000-0000-0000FD290000}"/>
    <cellStyle name="Normal 2 79 3 2 6 3" xfId="10758" xr:uid="{00000000-0005-0000-0000-0000FE290000}"/>
    <cellStyle name="Normal 2 79 3 2 7" xfId="10759" xr:uid="{00000000-0005-0000-0000-0000FF290000}"/>
    <cellStyle name="Normal 2 79 3 2 7 2" xfId="10760" xr:uid="{00000000-0005-0000-0000-0000002A0000}"/>
    <cellStyle name="Normal 2 79 3 2 8" xfId="10761" xr:uid="{00000000-0005-0000-0000-0000012A0000}"/>
    <cellStyle name="Normal 2 79 3 3" xfId="10762" xr:uid="{00000000-0005-0000-0000-0000022A0000}"/>
    <cellStyle name="Normal 2 79 3 3 2" xfId="10763" xr:uid="{00000000-0005-0000-0000-0000032A0000}"/>
    <cellStyle name="Normal 2 79 3 3 2 2" xfId="10764" xr:uid="{00000000-0005-0000-0000-0000042A0000}"/>
    <cellStyle name="Normal 2 79 3 3 2 2 2" xfId="10765" xr:uid="{00000000-0005-0000-0000-0000052A0000}"/>
    <cellStyle name="Normal 2 79 3 3 2 2 2 2" xfId="10766" xr:uid="{00000000-0005-0000-0000-0000062A0000}"/>
    <cellStyle name="Normal 2 79 3 3 2 2 2 2 2" xfId="10767" xr:uid="{00000000-0005-0000-0000-0000072A0000}"/>
    <cellStyle name="Normal 2 79 3 3 2 2 2 2 2 2" xfId="10768" xr:uid="{00000000-0005-0000-0000-0000082A0000}"/>
    <cellStyle name="Normal 2 79 3 3 2 2 2 2 3" xfId="10769" xr:uid="{00000000-0005-0000-0000-0000092A0000}"/>
    <cellStyle name="Normal 2 79 3 3 2 2 2 3" xfId="10770" xr:uid="{00000000-0005-0000-0000-00000A2A0000}"/>
    <cellStyle name="Normal 2 79 3 3 2 2 2 3 2" xfId="10771" xr:uid="{00000000-0005-0000-0000-00000B2A0000}"/>
    <cellStyle name="Normal 2 79 3 3 2 2 2 4" xfId="10772" xr:uid="{00000000-0005-0000-0000-00000C2A0000}"/>
    <cellStyle name="Normal 2 79 3 3 2 2 3" xfId="10773" xr:uid="{00000000-0005-0000-0000-00000D2A0000}"/>
    <cellStyle name="Normal 2 79 3 3 2 2 3 2" xfId="10774" xr:uid="{00000000-0005-0000-0000-00000E2A0000}"/>
    <cellStyle name="Normal 2 79 3 3 2 2 3 2 2" xfId="10775" xr:uid="{00000000-0005-0000-0000-00000F2A0000}"/>
    <cellStyle name="Normal 2 79 3 3 2 2 3 3" xfId="10776" xr:uid="{00000000-0005-0000-0000-0000102A0000}"/>
    <cellStyle name="Normal 2 79 3 3 2 2 4" xfId="10777" xr:uid="{00000000-0005-0000-0000-0000112A0000}"/>
    <cellStyle name="Normal 2 79 3 3 2 2 4 2" xfId="10778" xr:uid="{00000000-0005-0000-0000-0000122A0000}"/>
    <cellStyle name="Normal 2 79 3 3 2 2 5" xfId="10779" xr:uid="{00000000-0005-0000-0000-0000132A0000}"/>
    <cellStyle name="Normal 2 79 3 3 2 3" xfId="10780" xr:uid="{00000000-0005-0000-0000-0000142A0000}"/>
    <cellStyle name="Normal 2 79 3 3 2 3 2" xfId="10781" xr:uid="{00000000-0005-0000-0000-0000152A0000}"/>
    <cellStyle name="Normal 2 79 3 3 2 3 2 2" xfId="10782" xr:uid="{00000000-0005-0000-0000-0000162A0000}"/>
    <cellStyle name="Normal 2 79 3 3 2 3 2 2 2" xfId="10783" xr:uid="{00000000-0005-0000-0000-0000172A0000}"/>
    <cellStyle name="Normal 2 79 3 3 2 3 2 3" xfId="10784" xr:uid="{00000000-0005-0000-0000-0000182A0000}"/>
    <cellStyle name="Normal 2 79 3 3 2 3 3" xfId="10785" xr:uid="{00000000-0005-0000-0000-0000192A0000}"/>
    <cellStyle name="Normal 2 79 3 3 2 3 3 2" xfId="10786" xr:uid="{00000000-0005-0000-0000-00001A2A0000}"/>
    <cellStyle name="Normal 2 79 3 3 2 3 4" xfId="10787" xr:uid="{00000000-0005-0000-0000-00001B2A0000}"/>
    <cellStyle name="Normal 2 79 3 3 2 4" xfId="10788" xr:uid="{00000000-0005-0000-0000-00001C2A0000}"/>
    <cellStyle name="Normal 2 79 3 3 2 4 2" xfId="10789" xr:uid="{00000000-0005-0000-0000-00001D2A0000}"/>
    <cellStyle name="Normal 2 79 3 3 2 4 2 2" xfId="10790" xr:uid="{00000000-0005-0000-0000-00001E2A0000}"/>
    <cellStyle name="Normal 2 79 3 3 2 4 3" xfId="10791" xr:uid="{00000000-0005-0000-0000-00001F2A0000}"/>
    <cellStyle name="Normal 2 79 3 3 2 5" xfId="10792" xr:uid="{00000000-0005-0000-0000-0000202A0000}"/>
    <cellStyle name="Normal 2 79 3 3 2 5 2" xfId="10793" xr:uid="{00000000-0005-0000-0000-0000212A0000}"/>
    <cellStyle name="Normal 2 79 3 3 2 6" xfId="10794" xr:uid="{00000000-0005-0000-0000-0000222A0000}"/>
    <cellStyle name="Normal 2 79 3 3 3" xfId="10795" xr:uid="{00000000-0005-0000-0000-0000232A0000}"/>
    <cellStyle name="Normal 2 79 3 3 3 2" xfId="10796" xr:uid="{00000000-0005-0000-0000-0000242A0000}"/>
    <cellStyle name="Normal 2 79 3 3 3 2 2" xfId="10797" xr:uid="{00000000-0005-0000-0000-0000252A0000}"/>
    <cellStyle name="Normal 2 79 3 3 3 2 2 2" xfId="10798" xr:uid="{00000000-0005-0000-0000-0000262A0000}"/>
    <cellStyle name="Normal 2 79 3 3 3 2 2 2 2" xfId="10799" xr:uid="{00000000-0005-0000-0000-0000272A0000}"/>
    <cellStyle name="Normal 2 79 3 3 3 2 2 3" xfId="10800" xr:uid="{00000000-0005-0000-0000-0000282A0000}"/>
    <cellStyle name="Normal 2 79 3 3 3 2 3" xfId="10801" xr:uid="{00000000-0005-0000-0000-0000292A0000}"/>
    <cellStyle name="Normal 2 79 3 3 3 2 3 2" xfId="10802" xr:uid="{00000000-0005-0000-0000-00002A2A0000}"/>
    <cellStyle name="Normal 2 79 3 3 3 2 4" xfId="10803" xr:uid="{00000000-0005-0000-0000-00002B2A0000}"/>
    <cellStyle name="Normal 2 79 3 3 3 3" xfId="10804" xr:uid="{00000000-0005-0000-0000-00002C2A0000}"/>
    <cellStyle name="Normal 2 79 3 3 3 3 2" xfId="10805" xr:uid="{00000000-0005-0000-0000-00002D2A0000}"/>
    <cellStyle name="Normal 2 79 3 3 3 3 2 2" xfId="10806" xr:uid="{00000000-0005-0000-0000-00002E2A0000}"/>
    <cellStyle name="Normal 2 79 3 3 3 3 3" xfId="10807" xr:uid="{00000000-0005-0000-0000-00002F2A0000}"/>
    <cellStyle name="Normal 2 79 3 3 3 4" xfId="10808" xr:uid="{00000000-0005-0000-0000-0000302A0000}"/>
    <cellStyle name="Normal 2 79 3 3 3 4 2" xfId="10809" xr:uid="{00000000-0005-0000-0000-0000312A0000}"/>
    <cellStyle name="Normal 2 79 3 3 3 5" xfId="10810" xr:uid="{00000000-0005-0000-0000-0000322A0000}"/>
    <cellStyle name="Normal 2 79 3 3 4" xfId="10811" xr:uid="{00000000-0005-0000-0000-0000332A0000}"/>
    <cellStyle name="Normal 2 79 3 3 4 2" xfId="10812" xr:uid="{00000000-0005-0000-0000-0000342A0000}"/>
    <cellStyle name="Normal 2 79 3 3 4 2 2" xfId="10813" xr:uid="{00000000-0005-0000-0000-0000352A0000}"/>
    <cellStyle name="Normal 2 79 3 3 4 2 2 2" xfId="10814" xr:uid="{00000000-0005-0000-0000-0000362A0000}"/>
    <cellStyle name="Normal 2 79 3 3 4 2 3" xfId="10815" xr:uid="{00000000-0005-0000-0000-0000372A0000}"/>
    <cellStyle name="Normal 2 79 3 3 4 3" xfId="10816" xr:uid="{00000000-0005-0000-0000-0000382A0000}"/>
    <cellStyle name="Normal 2 79 3 3 4 3 2" xfId="10817" xr:uid="{00000000-0005-0000-0000-0000392A0000}"/>
    <cellStyle name="Normal 2 79 3 3 4 4" xfId="10818" xr:uid="{00000000-0005-0000-0000-00003A2A0000}"/>
    <cellStyle name="Normal 2 79 3 3 5" xfId="10819" xr:uid="{00000000-0005-0000-0000-00003B2A0000}"/>
    <cellStyle name="Normal 2 79 3 3 5 2" xfId="10820" xr:uid="{00000000-0005-0000-0000-00003C2A0000}"/>
    <cellStyle name="Normal 2 79 3 3 5 2 2" xfId="10821" xr:uid="{00000000-0005-0000-0000-00003D2A0000}"/>
    <cellStyle name="Normal 2 79 3 3 5 3" xfId="10822" xr:uid="{00000000-0005-0000-0000-00003E2A0000}"/>
    <cellStyle name="Normal 2 79 3 3 6" xfId="10823" xr:uid="{00000000-0005-0000-0000-00003F2A0000}"/>
    <cellStyle name="Normal 2 79 3 3 6 2" xfId="10824" xr:uid="{00000000-0005-0000-0000-0000402A0000}"/>
    <cellStyle name="Normal 2 79 3 3 7" xfId="10825" xr:uid="{00000000-0005-0000-0000-0000412A0000}"/>
    <cellStyle name="Normal 2 79 3 4" xfId="10826" xr:uid="{00000000-0005-0000-0000-0000422A0000}"/>
    <cellStyle name="Normal 2 79 3 4 2" xfId="10827" xr:uid="{00000000-0005-0000-0000-0000432A0000}"/>
    <cellStyle name="Normal 2 79 3 4 2 2" xfId="10828" xr:uid="{00000000-0005-0000-0000-0000442A0000}"/>
    <cellStyle name="Normal 2 79 3 4 2 2 2" xfId="10829" xr:uid="{00000000-0005-0000-0000-0000452A0000}"/>
    <cellStyle name="Normal 2 79 3 4 2 2 2 2" xfId="10830" xr:uid="{00000000-0005-0000-0000-0000462A0000}"/>
    <cellStyle name="Normal 2 79 3 4 2 2 2 2 2" xfId="10831" xr:uid="{00000000-0005-0000-0000-0000472A0000}"/>
    <cellStyle name="Normal 2 79 3 4 2 2 2 3" xfId="10832" xr:uid="{00000000-0005-0000-0000-0000482A0000}"/>
    <cellStyle name="Normal 2 79 3 4 2 2 3" xfId="10833" xr:uid="{00000000-0005-0000-0000-0000492A0000}"/>
    <cellStyle name="Normal 2 79 3 4 2 2 3 2" xfId="10834" xr:uid="{00000000-0005-0000-0000-00004A2A0000}"/>
    <cellStyle name="Normal 2 79 3 4 2 2 4" xfId="10835" xr:uid="{00000000-0005-0000-0000-00004B2A0000}"/>
    <cellStyle name="Normal 2 79 3 4 2 3" xfId="10836" xr:uid="{00000000-0005-0000-0000-00004C2A0000}"/>
    <cellStyle name="Normal 2 79 3 4 2 3 2" xfId="10837" xr:uid="{00000000-0005-0000-0000-00004D2A0000}"/>
    <cellStyle name="Normal 2 79 3 4 2 3 2 2" xfId="10838" xr:uid="{00000000-0005-0000-0000-00004E2A0000}"/>
    <cellStyle name="Normal 2 79 3 4 2 3 3" xfId="10839" xr:uid="{00000000-0005-0000-0000-00004F2A0000}"/>
    <cellStyle name="Normal 2 79 3 4 2 4" xfId="10840" xr:uid="{00000000-0005-0000-0000-0000502A0000}"/>
    <cellStyle name="Normal 2 79 3 4 2 4 2" xfId="10841" xr:uid="{00000000-0005-0000-0000-0000512A0000}"/>
    <cellStyle name="Normal 2 79 3 4 2 5" xfId="10842" xr:uid="{00000000-0005-0000-0000-0000522A0000}"/>
    <cellStyle name="Normal 2 79 3 4 3" xfId="10843" xr:uid="{00000000-0005-0000-0000-0000532A0000}"/>
    <cellStyle name="Normal 2 79 3 4 3 2" xfId="10844" xr:uid="{00000000-0005-0000-0000-0000542A0000}"/>
    <cellStyle name="Normal 2 79 3 4 3 2 2" xfId="10845" xr:uid="{00000000-0005-0000-0000-0000552A0000}"/>
    <cellStyle name="Normal 2 79 3 4 3 2 2 2" xfId="10846" xr:uid="{00000000-0005-0000-0000-0000562A0000}"/>
    <cellStyle name="Normal 2 79 3 4 3 2 3" xfId="10847" xr:uid="{00000000-0005-0000-0000-0000572A0000}"/>
    <cellStyle name="Normal 2 79 3 4 3 3" xfId="10848" xr:uid="{00000000-0005-0000-0000-0000582A0000}"/>
    <cellStyle name="Normal 2 79 3 4 3 3 2" xfId="10849" xr:uid="{00000000-0005-0000-0000-0000592A0000}"/>
    <cellStyle name="Normal 2 79 3 4 3 4" xfId="10850" xr:uid="{00000000-0005-0000-0000-00005A2A0000}"/>
    <cellStyle name="Normal 2 79 3 4 4" xfId="10851" xr:uid="{00000000-0005-0000-0000-00005B2A0000}"/>
    <cellStyle name="Normal 2 79 3 4 4 2" xfId="10852" xr:uid="{00000000-0005-0000-0000-00005C2A0000}"/>
    <cellStyle name="Normal 2 79 3 4 4 2 2" xfId="10853" xr:uid="{00000000-0005-0000-0000-00005D2A0000}"/>
    <cellStyle name="Normal 2 79 3 4 4 3" xfId="10854" xr:uid="{00000000-0005-0000-0000-00005E2A0000}"/>
    <cellStyle name="Normal 2 79 3 4 5" xfId="10855" xr:uid="{00000000-0005-0000-0000-00005F2A0000}"/>
    <cellStyle name="Normal 2 79 3 4 5 2" xfId="10856" xr:uid="{00000000-0005-0000-0000-0000602A0000}"/>
    <cellStyle name="Normal 2 79 3 4 6" xfId="10857" xr:uid="{00000000-0005-0000-0000-0000612A0000}"/>
    <cellStyle name="Normal 2 79 3 5" xfId="10858" xr:uid="{00000000-0005-0000-0000-0000622A0000}"/>
    <cellStyle name="Normal 2 79 3 5 2" xfId="10859" xr:uid="{00000000-0005-0000-0000-0000632A0000}"/>
    <cellStyle name="Normal 2 79 3 5 2 2" xfId="10860" xr:uid="{00000000-0005-0000-0000-0000642A0000}"/>
    <cellStyle name="Normal 2 79 3 5 2 2 2" xfId="10861" xr:uid="{00000000-0005-0000-0000-0000652A0000}"/>
    <cellStyle name="Normal 2 79 3 5 2 2 2 2" xfId="10862" xr:uid="{00000000-0005-0000-0000-0000662A0000}"/>
    <cellStyle name="Normal 2 79 3 5 2 2 3" xfId="10863" xr:uid="{00000000-0005-0000-0000-0000672A0000}"/>
    <cellStyle name="Normal 2 79 3 5 2 3" xfId="10864" xr:uid="{00000000-0005-0000-0000-0000682A0000}"/>
    <cellStyle name="Normal 2 79 3 5 2 3 2" xfId="10865" xr:uid="{00000000-0005-0000-0000-0000692A0000}"/>
    <cellStyle name="Normal 2 79 3 5 2 4" xfId="10866" xr:uid="{00000000-0005-0000-0000-00006A2A0000}"/>
    <cellStyle name="Normal 2 79 3 5 3" xfId="10867" xr:uid="{00000000-0005-0000-0000-00006B2A0000}"/>
    <cellStyle name="Normal 2 79 3 5 3 2" xfId="10868" xr:uid="{00000000-0005-0000-0000-00006C2A0000}"/>
    <cellStyle name="Normal 2 79 3 5 3 2 2" xfId="10869" xr:uid="{00000000-0005-0000-0000-00006D2A0000}"/>
    <cellStyle name="Normal 2 79 3 5 3 3" xfId="10870" xr:uid="{00000000-0005-0000-0000-00006E2A0000}"/>
    <cellStyle name="Normal 2 79 3 5 4" xfId="10871" xr:uid="{00000000-0005-0000-0000-00006F2A0000}"/>
    <cellStyle name="Normal 2 79 3 5 4 2" xfId="10872" xr:uid="{00000000-0005-0000-0000-0000702A0000}"/>
    <cellStyle name="Normal 2 79 3 5 5" xfId="10873" xr:uid="{00000000-0005-0000-0000-0000712A0000}"/>
    <cellStyle name="Normal 2 79 3 6" xfId="10874" xr:uid="{00000000-0005-0000-0000-0000722A0000}"/>
    <cellStyle name="Normal 2 79 3 6 2" xfId="10875" xr:uid="{00000000-0005-0000-0000-0000732A0000}"/>
    <cellStyle name="Normal 2 79 3 6 2 2" xfId="10876" xr:uid="{00000000-0005-0000-0000-0000742A0000}"/>
    <cellStyle name="Normal 2 79 3 6 2 2 2" xfId="10877" xr:uid="{00000000-0005-0000-0000-0000752A0000}"/>
    <cellStyle name="Normal 2 79 3 6 2 3" xfId="10878" xr:uid="{00000000-0005-0000-0000-0000762A0000}"/>
    <cellStyle name="Normal 2 79 3 6 3" xfId="10879" xr:uid="{00000000-0005-0000-0000-0000772A0000}"/>
    <cellStyle name="Normal 2 79 3 6 3 2" xfId="10880" xr:uid="{00000000-0005-0000-0000-0000782A0000}"/>
    <cellStyle name="Normal 2 79 3 6 4" xfId="10881" xr:uid="{00000000-0005-0000-0000-0000792A0000}"/>
    <cellStyle name="Normal 2 79 3 7" xfId="10882" xr:uid="{00000000-0005-0000-0000-00007A2A0000}"/>
    <cellStyle name="Normal 2 79 3 7 2" xfId="10883" xr:uid="{00000000-0005-0000-0000-00007B2A0000}"/>
    <cellStyle name="Normal 2 79 3 7 2 2" xfId="10884" xr:uid="{00000000-0005-0000-0000-00007C2A0000}"/>
    <cellStyle name="Normal 2 79 3 7 3" xfId="10885" xr:uid="{00000000-0005-0000-0000-00007D2A0000}"/>
    <cellStyle name="Normal 2 79 3 8" xfId="10886" xr:uid="{00000000-0005-0000-0000-00007E2A0000}"/>
    <cellStyle name="Normal 2 79 3 8 2" xfId="10887" xr:uid="{00000000-0005-0000-0000-00007F2A0000}"/>
    <cellStyle name="Normal 2 79 3 9" xfId="10888" xr:uid="{00000000-0005-0000-0000-0000802A0000}"/>
    <cellStyle name="Normal 2 79 4" xfId="10889" xr:uid="{00000000-0005-0000-0000-0000812A0000}"/>
    <cellStyle name="Normal 2 79 4 2" xfId="10890" xr:uid="{00000000-0005-0000-0000-0000822A0000}"/>
    <cellStyle name="Normal 2 79 4 2 2" xfId="10891" xr:uid="{00000000-0005-0000-0000-0000832A0000}"/>
    <cellStyle name="Normal 2 79 4 2 2 2" xfId="10892" xr:uid="{00000000-0005-0000-0000-0000842A0000}"/>
    <cellStyle name="Normal 2 79 4 2 2 2 2" xfId="10893" xr:uid="{00000000-0005-0000-0000-0000852A0000}"/>
    <cellStyle name="Normal 2 79 4 2 2 2 2 2" xfId="10894" xr:uid="{00000000-0005-0000-0000-0000862A0000}"/>
    <cellStyle name="Normal 2 79 4 2 2 2 2 2 2" xfId="10895" xr:uid="{00000000-0005-0000-0000-0000872A0000}"/>
    <cellStyle name="Normal 2 79 4 2 2 2 2 2 2 2" xfId="10896" xr:uid="{00000000-0005-0000-0000-0000882A0000}"/>
    <cellStyle name="Normal 2 79 4 2 2 2 2 2 3" xfId="10897" xr:uid="{00000000-0005-0000-0000-0000892A0000}"/>
    <cellStyle name="Normal 2 79 4 2 2 2 2 3" xfId="10898" xr:uid="{00000000-0005-0000-0000-00008A2A0000}"/>
    <cellStyle name="Normal 2 79 4 2 2 2 2 3 2" xfId="10899" xr:uid="{00000000-0005-0000-0000-00008B2A0000}"/>
    <cellStyle name="Normal 2 79 4 2 2 2 2 4" xfId="10900" xr:uid="{00000000-0005-0000-0000-00008C2A0000}"/>
    <cellStyle name="Normal 2 79 4 2 2 2 3" xfId="10901" xr:uid="{00000000-0005-0000-0000-00008D2A0000}"/>
    <cellStyle name="Normal 2 79 4 2 2 2 3 2" xfId="10902" xr:uid="{00000000-0005-0000-0000-00008E2A0000}"/>
    <cellStyle name="Normal 2 79 4 2 2 2 3 2 2" xfId="10903" xr:uid="{00000000-0005-0000-0000-00008F2A0000}"/>
    <cellStyle name="Normal 2 79 4 2 2 2 3 3" xfId="10904" xr:uid="{00000000-0005-0000-0000-0000902A0000}"/>
    <cellStyle name="Normal 2 79 4 2 2 2 4" xfId="10905" xr:uid="{00000000-0005-0000-0000-0000912A0000}"/>
    <cellStyle name="Normal 2 79 4 2 2 2 4 2" xfId="10906" xr:uid="{00000000-0005-0000-0000-0000922A0000}"/>
    <cellStyle name="Normal 2 79 4 2 2 2 5" xfId="10907" xr:uid="{00000000-0005-0000-0000-0000932A0000}"/>
    <cellStyle name="Normal 2 79 4 2 2 3" xfId="10908" xr:uid="{00000000-0005-0000-0000-0000942A0000}"/>
    <cellStyle name="Normal 2 79 4 2 2 3 2" xfId="10909" xr:uid="{00000000-0005-0000-0000-0000952A0000}"/>
    <cellStyle name="Normal 2 79 4 2 2 3 2 2" xfId="10910" xr:uid="{00000000-0005-0000-0000-0000962A0000}"/>
    <cellStyle name="Normal 2 79 4 2 2 3 2 2 2" xfId="10911" xr:uid="{00000000-0005-0000-0000-0000972A0000}"/>
    <cellStyle name="Normal 2 79 4 2 2 3 2 3" xfId="10912" xr:uid="{00000000-0005-0000-0000-0000982A0000}"/>
    <cellStyle name="Normal 2 79 4 2 2 3 3" xfId="10913" xr:uid="{00000000-0005-0000-0000-0000992A0000}"/>
    <cellStyle name="Normal 2 79 4 2 2 3 3 2" xfId="10914" xr:uid="{00000000-0005-0000-0000-00009A2A0000}"/>
    <cellStyle name="Normal 2 79 4 2 2 3 4" xfId="10915" xr:uid="{00000000-0005-0000-0000-00009B2A0000}"/>
    <cellStyle name="Normal 2 79 4 2 2 4" xfId="10916" xr:uid="{00000000-0005-0000-0000-00009C2A0000}"/>
    <cellStyle name="Normal 2 79 4 2 2 4 2" xfId="10917" xr:uid="{00000000-0005-0000-0000-00009D2A0000}"/>
    <cellStyle name="Normal 2 79 4 2 2 4 2 2" xfId="10918" xr:uid="{00000000-0005-0000-0000-00009E2A0000}"/>
    <cellStyle name="Normal 2 79 4 2 2 4 3" xfId="10919" xr:uid="{00000000-0005-0000-0000-00009F2A0000}"/>
    <cellStyle name="Normal 2 79 4 2 2 5" xfId="10920" xr:uid="{00000000-0005-0000-0000-0000A02A0000}"/>
    <cellStyle name="Normal 2 79 4 2 2 5 2" xfId="10921" xr:uid="{00000000-0005-0000-0000-0000A12A0000}"/>
    <cellStyle name="Normal 2 79 4 2 2 6" xfId="10922" xr:uid="{00000000-0005-0000-0000-0000A22A0000}"/>
    <cellStyle name="Normal 2 79 4 2 3" xfId="10923" xr:uid="{00000000-0005-0000-0000-0000A32A0000}"/>
    <cellStyle name="Normal 2 79 4 2 3 2" xfId="10924" xr:uid="{00000000-0005-0000-0000-0000A42A0000}"/>
    <cellStyle name="Normal 2 79 4 2 3 2 2" xfId="10925" xr:uid="{00000000-0005-0000-0000-0000A52A0000}"/>
    <cellStyle name="Normal 2 79 4 2 3 2 2 2" xfId="10926" xr:uid="{00000000-0005-0000-0000-0000A62A0000}"/>
    <cellStyle name="Normal 2 79 4 2 3 2 2 2 2" xfId="10927" xr:uid="{00000000-0005-0000-0000-0000A72A0000}"/>
    <cellStyle name="Normal 2 79 4 2 3 2 2 3" xfId="10928" xr:uid="{00000000-0005-0000-0000-0000A82A0000}"/>
    <cellStyle name="Normal 2 79 4 2 3 2 3" xfId="10929" xr:uid="{00000000-0005-0000-0000-0000A92A0000}"/>
    <cellStyle name="Normal 2 79 4 2 3 2 3 2" xfId="10930" xr:uid="{00000000-0005-0000-0000-0000AA2A0000}"/>
    <cellStyle name="Normal 2 79 4 2 3 2 4" xfId="10931" xr:uid="{00000000-0005-0000-0000-0000AB2A0000}"/>
    <cellStyle name="Normal 2 79 4 2 3 3" xfId="10932" xr:uid="{00000000-0005-0000-0000-0000AC2A0000}"/>
    <cellStyle name="Normal 2 79 4 2 3 3 2" xfId="10933" xr:uid="{00000000-0005-0000-0000-0000AD2A0000}"/>
    <cellStyle name="Normal 2 79 4 2 3 3 2 2" xfId="10934" xr:uid="{00000000-0005-0000-0000-0000AE2A0000}"/>
    <cellStyle name="Normal 2 79 4 2 3 3 3" xfId="10935" xr:uid="{00000000-0005-0000-0000-0000AF2A0000}"/>
    <cellStyle name="Normal 2 79 4 2 3 4" xfId="10936" xr:uid="{00000000-0005-0000-0000-0000B02A0000}"/>
    <cellStyle name="Normal 2 79 4 2 3 4 2" xfId="10937" xr:uid="{00000000-0005-0000-0000-0000B12A0000}"/>
    <cellStyle name="Normal 2 79 4 2 3 5" xfId="10938" xr:uid="{00000000-0005-0000-0000-0000B22A0000}"/>
    <cellStyle name="Normal 2 79 4 2 4" xfId="10939" xr:uid="{00000000-0005-0000-0000-0000B32A0000}"/>
    <cellStyle name="Normal 2 79 4 2 4 2" xfId="10940" xr:uid="{00000000-0005-0000-0000-0000B42A0000}"/>
    <cellStyle name="Normal 2 79 4 2 4 2 2" xfId="10941" xr:uid="{00000000-0005-0000-0000-0000B52A0000}"/>
    <cellStyle name="Normal 2 79 4 2 4 2 2 2" xfId="10942" xr:uid="{00000000-0005-0000-0000-0000B62A0000}"/>
    <cellStyle name="Normal 2 79 4 2 4 2 3" xfId="10943" xr:uid="{00000000-0005-0000-0000-0000B72A0000}"/>
    <cellStyle name="Normal 2 79 4 2 4 3" xfId="10944" xr:uid="{00000000-0005-0000-0000-0000B82A0000}"/>
    <cellStyle name="Normal 2 79 4 2 4 3 2" xfId="10945" xr:uid="{00000000-0005-0000-0000-0000B92A0000}"/>
    <cellStyle name="Normal 2 79 4 2 4 4" xfId="10946" xr:uid="{00000000-0005-0000-0000-0000BA2A0000}"/>
    <cellStyle name="Normal 2 79 4 2 5" xfId="10947" xr:uid="{00000000-0005-0000-0000-0000BB2A0000}"/>
    <cellStyle name="Normal 2 79 4 2 5 2" xfId="10948" xr:uid="{00000000-0005-0000-0000-0000BC2A0000}"/>
    <cellStyle name="Normal 2 79 4 2 5 2 2" xfId="10949" xr:uid="{00000000-0005-0000-0000-0000BD2A0000}"/>
    <cellStyle name="Normal 2 79 4 2 5 3" xfId="10950" xr:uid="{00000000-0005-0000-0000-0000BE2A0000}"/>
    <cellStyle name="Normal 2 79 4 2 6" xfId="10951" xr:uid="{00000000-0005-0000-0000-0000BF2A0000}"/>
    <cellStyle name="Normal 2 79 4 2 6 2" xfId="10952" xr:uid="{00000000-0005-0000-0000-0000C02A0000}"/>
    <cellStyle name="Normal 2 79 4 2 7" xfId="10953" xr:uid="{00000000-0005-0000-0000-0000C12A0000}"/>
    <cellStyle name="Normal 2 79 4 3" xfId="10954" xr:uid="{00000000-0005-0000-0000-0000C22A0000}"/>
    <cellStyle name="Normal 2 79 4 3 2" xfId="10955" xr:uid="{00000000-0005-0000-0000-0000C32A0000}"/>
    <cellStyle name="Normal 2 79 4 3 2 2" xfId="10956" xr:uid="{00000000-0005-0000-0000-0000C42A0000}"/>
    <cellStyle name="Normal 2 79 4 3 2 2 2" xfId="10957" xr:uid="{00000000-0005-0000-0000-0000C52A0000}"/>
    <cellStyle name="Normal 2 79 4 3 2 2 2 2" xfId="10958" xr:uid="{00000000-0005-0000-0000-0000C62A0000}"/>
    <cellStyle name="Normal 2 79 4 3 2 2 2 2 2" xfId="10959" xr:uid="{00000000-0005-0000-0000-0000C72A0000}"/>
    <cellStyle name="Normal 2 79 4 3 2 2 2 3" xfId="10960" xr:uid="{00000000-0005-0000-0000-0000C82A0000}"/>
    <cellStyle name="Normal 2 79 4 3 2 2 3" xfId="10961" xr:uid="{00000000-0005-0000-0000-0000C92A0000}"/>
    <cellStyle name="Normal 2 79 4 3 2 2 3 2" xfId="10962" xr:uid="{00000000-0005-0000-0000-0000CA2A0000}"/>
    <cellStyle name="Normal 2 79 4 3 2 2 4" xfId="10963" xr:uid="{00000000-0005-0000-0000-0000CB2A0000}"/>
    <cellStyle name="Normal 2 79 4 3 2 3" xfId="10964" xr:uid="{00000000-0005-0000-0000-0000CC2A0000}"/>
    <cellStyle name="Normal 2 79 4 3 2 3 2" xfId="10965" xr:uid="{00000000-0005-0000-0000-0000CD2A0000}"/>
    <cellStyle name="Normal 2 79 4 3 2 3 2 2" xfId="10966" xr:uid="{00000000-0005-0000-0000-0000CE2A0000}"/>
    <cellStyle name="Normal 2 79 4 3 2 3 3" xfId="10967" xr:uid="{00000000-0005-0000-0000-0000CF2A0000}"/>
    <cellStyle name="Normal 2 79 4 3 2 4" xfId="10968" xr:uid="{00000000-0005-0000-0000-0000D02A0000}"/>
    <cellStyle name="Normal 2 79 4 3 2 4 2" xfId="10969" xr:uid="{00000000-0005-0000-0000-0000D12A0000}"/>
    <cellStyle name="Normal 2 79 4 3 2 5" xfId="10970" xr:uid="{00000000-0005-0000-0000-0000D22A0000}"/>
    <cellStyle name="Normal 2 79 4 3 3" xfId="10971" xr:uid="{00000000-0005-0000-0000-0000D32A0000}"/>
    <cellStyle name="Normal 2 79 4 3 3 2" xfId="10972" xr:uid="{00000000-0005-0000-0000-0000D42A0000}"/>
    <cellStyle name="Normal 2 79 4 3 3 2 2" xfId="10973" xr:uid="{00000000-0005-0000-0000-0000D52A0000}"/>
    <cellStyle name="Normal 2 79 4 3 3 2 2 2" xfId="10974" xr:uid="{00000000-0005-0000-0000-0000D62A0000}"/>
    <cellStyle name="Normal 2 79 4 3 3 2 3" xfId="10975" xr:uid="{00000000-0005-0000-0000-0000D72A0000}"/>
    <cellStyle name="Normal 2 79 4 3 3 3" xfId="10976" xr:uid="{00000000-0005-0000-0000-0000D82A0000}"/>
    <cellStyle name="Normal 2 79 4 3 3 3 2" xfId="10977" xr:uid="{00000000-0005-0000-0000-0000D92A0000}"/>
    <cellStyle name="Normal 2 79 4 3 3 4" xfId="10978" xr:uid="{00000000-0005-0000-0000-0000DA2A0000}"/>
    <cellStyle name="Normal 2 79 4 3 4" xfId="10979" xr:uid="{00000000-0005-0000-0000-0000DB2A0000}"/>
    <cellStyle name="Normal 2 79 4 3 4 2" xfId="10980" xr:uid="{00000000-0005-0000-0000-0000DC2A0000}"/>
    <cellStyle name="Normal 2 79 4 3 4 2 2" xfId="10981" xr:uid="{00000000-0005-0000-0000-0000DD2A0000}"/>
    <cellStyle name="Normal 2 79 4 3 4 3" xfId="10982" xr:uid="{00000000-0005-0000-0000-0000DE2A0000}"/>
    <cellStyle name="Normal 2 79 4 3 5" xfId="10983" xr:uid="{00000000-0005-0000-0000-0000DF2A0000}"/>
    <cellStyle name="Normal 2 79 4 3 5 2" xfId="10984" xr:uid="{00000000-0005-0000-0000-0000E02A0000}"/>
    <cellStyle name="Normal 2 79 4 3 6" xfId="10985" xr:uid="{00000000-0005-0000-0000-0000E12A0000}"/>
    <cellStyle name="Normal 2 79 4 4" xfId="10986" xr:uid="{00000000-0005-0000-0000-0000E22A0000}"/>
    <cellStyle name="Normal 2 79 4 4 2" xfId="10987" xr:uid="{00000000-0005-0000-0000-0000E32A0000}"/>
    <cellStyle name="Normal 2 79 4 4 2 2" xfId="10988" xr:uid="{00000000-0005-0000-0000-0000E42A0000}"/>
    <cellStyle name="Normal 2 79 4 4 2 2 2" xfId="10989" xr:uid="{00000000-0005-0000-0000-0000E52A0000}"/>
    <cellStyle name="Normal 2 79 4 4 2 2 2 2" xfId="10990" xr:uid="{00000000-0005-0000-0000-0000E62A0000}"/>
    <cellStyle name="Normal 2 79 4 4 2 2 3" xfId="10991" xr:uid="{00000000-0005-0000-0000-0000E72A0000}"/>
    <cellStyle name="Normal 2 79 4 4 2 3" xfId="10992" xr:uid="{00000000-0005-0000-0000-0000E82A0000}"/>
    <cellStyle name="Normal 2 79 4 4 2 3 2" xfId="10993" xr:uid="{00000000-0005-0000-0000-0000E92A0000}"/>
    <cellStyle name="Normal 2 79 4 4 2 4" xfId="10994" xr:uid="{00000000-0005-0000-0000-0000EA2A0000}"/>
    <cellStyle name="Normal 2 79 4 4 3" xfId="10995" xr:uid="{00000000-0005-0000-0000-0000EB2A0000}"/>
    <cellStyle name="Normal 2 79 4 4 3 2" xfId="10996" xr:uid="{00000000-0005-0000-0000-0000EC2A0000}"/>
    <cellStyle name="Normal 2 79 4 4 3 2 2" xfId="10997" xr:uid="{00000000-0005-0000-0000-0000ED2A0000}"/>
    <cellStyle name="Normal 2 79 4 4 3 3" xfId="10998" xr:uid="{00000000-0005-0000-0000-0000EE2A0000}"/>
    <cellStyle name="Normal 2 79 4 4 4" xfId="10999" xr:uid="{00000000-0005-0000-0000-0000EF2A0000}"/>
    <cellStyle name="Normal 2 79 4 4 4 2" xfId="11000" xr:uid="{00000000-0005-0000-0000-0000F02A0000}"/>
    <cellStyle name="Normal 2 79 4 4 5" xfId="11001" xr:uid="{00000000-0005-0000-0000-0000F12A0000}"/>
    <cellStyle name="Normal 2 79 4 5" xfId="11002" xr:uid="{00000000-0005-0000-0000-0000F22A0000}"/>
    <cellStyle name="Normal 2 79 4 5 2" xfId="11003" xr:uid="{00000000-0005-0000-0000-0000F32A0000}"/>
    <cellStyle name="Normal 2 79 4 5 2 2" xfId="11004" xr:uid="{00000000-0005-0000-0000-0000F42A0000}"/>
    <cellStyle name="Normal 2 79 4 5 2 2 2" xfId="11005" xr:uid="{00000000-0005-0000-0000-0000F52A0000}"/>
    <cellStyle name="Normal 2 79 4 5 2 3" xfId="11006" xr:uid="{00000000-0005-0000-0000-0000F62A0000}"/>
    <cellStyle name="Normal 2 79 4 5 3" xfId="11007" xr:uid="{00000000-0005-0000-0000-0000F72A0000}"/>
    <cellStyle name="Normal 2 79 4 5 3 2" xfId="11008" xr:uid="{00000000-0005-0000-0000-0000F82A0000}"/>
    <cellStyle name="Normal 2 79 4 5 4" xfId="11009" xr:uid="{00000000-0005-0000-0000-0000F92A0000}"/>
    <cellStyle name="Normal 2 79 4 6" xfId="11010" xr:uid="{00000000-0005-0000-0000-0000FA2A0000}"/>
    <cellStyle name="Normal 2 79 4 6 2" xfId="11011" xr:uid="{00000000-0005-0000-0000-0000FB2A0000}"/>
    <cellStyle name="Normal 2 79 4 6 2 2" xfId="11012" xr:uid="{00000000-0005-0000-0000-0000FC2A0000}"/>
    <cellStyle name="Normal 2 79 4 6 3" xfId="11013" xr:uid="{00000000-0005-0000-0000-0000FD2A0000}"/>
    <cellStyle name="Normal 2 79 4 7" xfId="11014" xr:uid="{00000000-0005-0000-0000-0000FE2A0000}"/>
    <cellStyle name="Normal 2 79 4 7 2" xfId="11015" xr:uid="{00000000-0005-0000-0000-0000FF2A0000}"/>
    <cellStyle name="Normal 2 79 4 8" xfId="11016" xr:uid="{00000000-0005-0000-0000-0000002B0000}"/>
    <cellStyle name="Normal 2 79 5" xfId="11017" xr:uid="{00000000-0005-0000-0000-0000012B0000}"/>
    <cellStyle name="Normal 2 79 5 2" xfId="11018" xr:uid="{00000000-0005-0000-0000-0000022B0000}"/>
    <cellStyle name="Normal 2 79 5 2 2" xfId="11019" xr:uid="{00000000-0005-0000-0000-0000032B0000}"/>
    <cellStyle name="Normal 2 79 5 2 2 2" xfId="11020" xr:uid="{00000000-0005-0000-0000-0000042B0000}"/>
    <cellStyle name="Normal 2 79 5 2 2 2 2" xfId="11021" xr:uid="{00000000-0005-0000-0000-0000052B0000}"/>
    <cellStyle name="Normal 2 79 5 2 2 2 2 2" xfId="11022" xr:uid="{00000000-0005-0000-0000-0000062B0000}"/>
    <cellStyle name="Normal 2 79 5 2 2 2 2 2 2" xfId="11023" xr:uid="{00000000-0005-0000-0000-0000072B0000}"/>
    <cellStyle name="Normal 2 79 5 2 2 2 2 3" xfId="11024" xr:uid="{00000000-0005-0000-0000-0000082B0000}"/>
    <cellStyle name="Normal 2 79 5 2 2 2 3" xfId="11025" xr:uid="{00000000-0005-0000-0000-0000092B0000}"/>
    <cellStyle name="Normal 2 79 5 2 2 2 3 2" xfId="11026" xr:uid="{00000000-0005-0000-0000-00000A2B0000}"/>
    <cellStyle name="Normal 2 79 5 2 2 2 4" xfId="11027" xr:uid="{00000000-0005-0000-0000-00000B2B0000}"/>
    <cellStyle name="Normal 2 79 5 2 2 3" xfId="11028" xr:uid="{00000000-0005-0000-0000-00000C2B0000}"/>
    <cellStyle name="Normal 2 79 5 2 2 3 2" xfId="11029" xr:uid="{00000000-0005-0000-0000-00000D2B0000}"/>
    <cellStyle name="Normal 2 79 5 2 2 3 2 2" xfId="11030" xr:uid="{00000000-0005-0000-0000-00000E2B0000}"/>
    <cellStyle name="Normal 2 79 5 2 2 3 3" xfId="11031" xr:uid="{00000000-0005-0000-0000-00000F2B0000}"/>
    <cellStyle name="Normal 2 79 5 2 2 4" xfId="11032" xr:uid="{00000000-0005-0000-0000-0000102B0000}"/>
    <cellStyle name="Normal 2 79 5 2 2 4 2" xfId="11033" xr:uid="{00000000-0005-0000-0000-0000112B0000}"/>
    <cellStyle name="Normal 2 79 5 2 2 5" xfId="11034" xr:uid="{00000000-0005-0000-0000-0000122B0000}"/>
    <cellStyle name="Normal 2 79 5 2 3" xfId="11035" xr:uid="{00000000-0005-0000-0000-0000132B0000}"/>
    <cellStyle name="Normal 2 79 5 2 3 2" xfId="11036" xr:uid="{00000000-0005-0000-0000-0000142B0000}"/>
    <cellStyle name="Normal 2 79 5 2 3 2 2" xfId="11037" xr:uid="{00000000-0005-0000-0000-0000152B0000}"/>
    <cellStyle name="Normal 2 79 5 2 3 2 2 2" xfId="11038" xr:uid="{00000000-0005-0000-0000-0000162B0000}"/>
    <cellStyle name="Normal 2 79 5 2 3 2 3" xfId="11039" xr:uid="{00000000-0005-0000-0000-0000172B0000}"/>
    <cellStyle name="Normal 2 79 5 2 3 3" xfId="11040" xr:uid="{00000000-0005-0000-0000-0000182B0000}"/>
    <cellStyle name="Normal 2 79 5 2 3 3 2" xfId="11041" xr:uid="{00000000-0005-0000-0000-0000192B0000}"/>
    <cellStyle name="Normal 2 79 5 2 3 4" xfId="11042" xr:uid="{00000000-0005-0000-0000-00001A2B0000}"/>
    <cellStyle name="Normal 2 79 5 2 4" xfId="11043" xr:uid="{00000000-0005-0000-0000-00001B2B0000}"/>
    <cellStyle name="Normal 2 79 5 2 4 2" xfId="11044" xr:uid="{00000000-0005-0000-0000-00001C2B0000}"/>
    <cellStyle name="Normal 2 79 5 2 4 2 2" xfId="11045" xr:uid="{00000000-0005-0000-0000-00001D2B0000}"/>
    <cellStyle name="Normal 2 79 5 2 4 3" xfId="11046" xr:uid="{00000000-0005-0000-0000-00001E2B0000}"/>
    <cellStyle name="Normal 2 79 5 2 5" xfId="11047" xr:uid="{00000000-0005-0000-0000-00001F2B0000}"/>
    <cellStyle name="Normal 2 79 5 2 5 2" xfId="11048" xr:uid="{00000000-0005-0000-0000-0000202B0000}"/>
    <cellStyle name="Normal 2 79 5 2 6" xfId="11049" xr:uid="{00000000-0005-0000-0000-0000212B0000}"/>
    <cellStyle name="Normal 2 79 5 3" xfId="11050" xr:uid="{00000000-0005-0000-0000-0000222B0000}"/>
    <cellStyle name="Normal 2 79 5 3 2" xfId="11051" xr:uid="{00000000-0005-0000-0000-0000232B0000}"/>
    <cellStyle name="Normal 2 79 5 3 2 2" xfId="11052" xr:uid="{00000000-0005-0000-0000-0000242B0000}"/>
    <cellStyle name="Normal 2 79 5 3 2 2 2" xfId="11053" xr:uid="{00000000-0005-0000-0000-0000252B0000}"/>
    <cellStyle name="Normal 2 79 5 3 2 2 2 2" xfId="11054" xr:uid="{00000000-0005-0000-0000-0000262B0000}"/>
    <cellStyle name="Normal 2 79 5 3 2 2 3" xfId="11055" xr:uid="{00000000-0005-0000-0000-0000272B0000}"/>
    <cellStyle name="Normal 2 79 5 3 2 3" xfId="11056" xr:uid="{00000000-0005-0000-0000-0000282B0000}"/>
    <cellStyle name="Normal 2 79 5 3 2 3 2" xfId="11057" xr:uid="{00000000-0005-0000-0000-0000292B0000}"/>
    <cellStyle name="Normal 2 79 5 3 2 4" xfId="11058" xr:uid="{00000000-0005-0000-0000-00002A2B0000}"/>
    <cellStyle name="Normal 2 79 5 3 3" xfId="11059" xr:uid="{00000000-0005-0000-0000-00002B2B0000}"/>
    <cellStyle name="Normal 2 79 5 3 3 2" xfId="11060" xr:uid="{00000000-0005-0000-0000-00002C2B0000}"/>
    <cellStyle name="Normal 2 79 5 3 3 2 2" xfId="11061" xr:uid="{00000000-0005-0000-0000-00002D2B0000}"/>
    <cellStyle name="Normal 2 79 5 3 3 3" xfId="11062" xr:uid="{00000000-0005-0000-0000-00002E2B0000}"/>
    <cellStyle name="Normal 2 79 5 3 4" xfId="11063" xr:uid="{00000000-0005-0000-0000-00002F2B0000}"/>
    <cellStyle name="Normal 2 79 5 3 4 2" xfId="11064" xr:uid="{00000000-0005-0000-0000-0000302B0000}"/>
    <cellStyle name="Normal 2 79 5 3 5" xfId="11065" xr:uid="{00000000-0005-0000-0000-0000312B0000}"/>
    <cellStyle name="Normal 2 79 5 4" xfId="11066" xr:uid="{00000000-0005-0000-0000-0000322B0000}"/>
    <cellStyle name="Normal 2 79 5 4 2" xfId="11067" xr:uid="{00000000-0005-0000-0000-0000332B0000}"/>
    <cellStyle name="Normal 2 79 5 4 2 2" xfId="11068" xr:uid="{00000000-0005-0000-0000-0000342B0000}"/>
    <cellStyle name="Normal 2 79 5 4 2 2 2" xfId="11069" xr:uid="{00000000-0005-0000-0000-0000352B0000}"/>
    <cellStyle name="Normal 2 79 5 4 2 3" xfId="11070" xr:uid="{00000000-0005-0000-0000-0000362B0000}"/>
    <cellStyle name="Normal 2 79 5 4 3" xfId="11071" xr:uid="{00000000-0005-0000-0000-0000372B0000}"/>
    <cellStyle name="Normal 2 79 5 4 3 2" xfId="11072" xr:uid="{00000000-0005-0000-0000-0000382B0000}"/>
    <cellStyle name="Normal 2 79 5 4 4" xfId="11073" xr:uid="{00000000-0005-0000-0000-0000392B0000}"/>
    <cellStyle name="Normal 2 79 5 5" xfId="11074" xr:uid="{00000000-0005-0000-0000-00003A2B0000}"/>
    <cellStyle name="Normal 2 79 5 5 2" xfId="11075" xr:uid="{00000000-0005-0000-0000-00003B2B0000}"/>
    <cellStyle name="Normal 2 79 5 5 2 2" xfId="11076" xr:uid="{00000000-0005-0000-0000-00003C2B0000}"/>
    <cellStyle name="Normal 2 79 5 5 3" xfId="11077" xr:uid="{00000000-0005-0000-0000-00003D2B0000}"/>
    <cellStyle name="Normal 2 79 5 6" xfId="11078" xr:uid="{00000000-0005-0000-0000-00003E2B0000}"/>
    <cellStyle name="Normal 2 79 5 6 2" xfId="11079" xr:uid="{00000000-0005-0000-0000-00003F2B0000}"/>
    <cellStyle name="Normal 2 79 5 7" xfId="11080" xr:uid="{00000000-0005-0000-0000-0000402B0000}"/>
    <cellStyle name="Normal 2 79 6" xfId="11081" xr:uid="{00000000-0005-0000-0000-0000412B0000}"/>
    <cellStyle name="Normal 2 79 6 2" xfId="11082" xr:uid="{00000000-0005-0000-0000-0000422B0000}"/>
    <cellStyle name="Normal 2 79 6 2 2" xfId="11083" xr:uid="{00000000-0005-0000-0000-0000432B0000}"/>
    <cellStyle name="Normal 2 79 6 2 2 2" xfId="11084" xr:uid="{00000000-0005-0000-0000-0000442B0000}"/>
    <cellStyle name="Normal 2 79 6 2 2 2 2" xfId="11085" xr:uid="{00000000-0005-0000-0000-0000452B0000}"/>
    <cellStyle name="Normal 2 79 6 2 2 2 2 2" xfId="11086" xr:uid="{00000000-0005-0000-0000-0000462B0000}"/>
    <cellStyle name="Normal 2 79 6 2 2 2 3" xfId="11087" xr:uid="{00000000-0005-0000-0000-0000472B0000}"/>
    <cellStyle name="Normal 2 79 6 2 2 3" xfId="11088" xr:uid="{00000000-0005-0000-0000-0000482B0000}"/>
    <cellStyle name="Normal 2 79 6 2 2 3 2" xfId="11089" xr:uid="{00000000-0005-0000-0000-0000492B0000}"/>
    <cellStyle name="Normal 2 79 6 2 2 4" xfId="11090" xr:uid="{00000000-0005-0000-0000-00004A2B0000}"/>
    <cellStyle name="Normal 2 79 6 2 3" xfId="11091" xr:uid="{00000000-0005-0000-0000-00004B2B0000}"/>
    <cellStyle name="Normal 2 79 6 2 3 2" xfId="11092" xr:uid="{00000000-0005-0000-0000-00004C2B0000}"/>
    <cellStyle name="Normal 2 79 6 2 3 2 2" xfId="11093" xr:uid="{00000000-0005-0000-0000-00004D2B0000}"/>
    <cellStyle name="Normal 2 79 6 2 3 3" xfId="11094" xr:uid="{00000000-0005-0000-0000-00004E2B0000}"/>
    <cellStyle name="Normal 2 79 6 2 4" xfId="11095" xr:uid="{00000000-0005-0000-0000-00004F2B0000}"/>
    <cellStyle name="Normal 2 79 6 2 4 2" xfId="11096" xr:uid="{00000000-0005-0000-0000-0000502B0000}"/>
    <cellStyle name="Normal 2 79 6 2 5" xfId="11097" xr:uid="{00000000-0005-0000-0000-0000512B0000}"/>
    <cellStyle name="Normal 2 79 6 3" xfId="11098" xr:uid="{00000000-0005-0000-0000-0000522B0000}"/>
    <cellStyle name="Normal 2 79 6 3 2" xfId="11099" xr:uid="{00000000-0005-0000-0000-0000532B0000}"/>
    <cellStyle name="Normal 2 79 6 3 2 2" xfId="11100" xr:uid="{00000000-0005-0000-0000-0000542B0000}"/>
    <cellStyle name="Normal 2 79 6 3 2 2 2" xfId="11101" xr:uid="{00000000-0005-0000-0000-0000552B0000}"/>
    <cellStyle name="Normal 2 79 6 3 2 3" xfId="11102" xr:uid="{00000000-0005-0000-0000-0000562B0000}"/>
    <cellStyle name="Normal 2 79 6 3 3" xfId="11103" xr:uid="{00000000-0005-0000-0000-0000572B0000}"/>
    <cellStyle name="Normal 2 79 6 3 3 2" xfId="11104" xr:uid="{00000000-0005-0000-0000-0000582B0000}"/>
    <cellStyle name="Normal 2 79 6 3 4" xfId="11105" xr:uid="{00000000-0005-0000-0000-0000592B0000}"/>
    <cellStyle name="Normal 2 79 6 4" xfId="11106" xr:uid="{00000000-0005-0000-0000-00005A2B0000}"/>
    <cellStyle name="Normal 2 79 6 4 2" xfId="11107" xr:uid="{00000000-0005-0000-0000-00005B2B0000}"/>
    <cellStyle name="Normal 2 79 6 4 2 2" xfId="11108" xr:uid="{00000000-0005-0000-0000-00005C2B0000}"/>
    <cellStyle name="Normal 2 79 6 4 3" xfId="11109" xr:uid="{00000000-0005-0000-0000-00005D2B0000}"/>
    <cellStyle name="Normal 2 79 6 5" xfId="11110" xr:uid="{00000000-0005-0000-0000-00005E2B0000}"/>
    <cellStyle name="Normal 2 79 6 5 2" xfId="11111" xr:uid="{00000000-0005-0000-0000-00005F2B0000}"/>
    <cellStyle name="Normal 2 79 6 6" xfId="11112" xr:uid="{00000000-0005-0000-0000-0000602B0000}"/>
    <cellStyle name="Normal 2 79 7" xfId="11113" xr:uid="{00000000-0005-0000-0000-0000612B0000}"/>
    <cellStyle name="Normal 2 79 7 2" xfId="11114" xr:uid="{00000000-0005-0000-0000-0000622B0000}"/>
    <cellStyle name="Normal 2 79 7 2 2" xfId="11115" xr:uid="{00000000-0005-0000-0000-0000632B0000}"/>
    <cellStyle name="Normal 2 79 7 2 2 2" xfId="11116" xr:uid="{00000000-0005-0000-0000-0000642B0000}"/>
    <cellStyle name="Normal 2 79 7 2 2 2 2" xfId="11117" xr:uid="{00000000-0005-0000-0000-0000652B0000}"/>
    <cellStyle name="Normal 2 79 7 2 2 3" xfId="11118" xr:uid="{00000000-0005-0000-0000-0000662B0000}"/>
    <cellStyle name="Normal 2 79 7 2 3" xfId="11119" xr:uid="{00000000-0005-0000-0000-0000672B0000}"/>
    <cellStyle name="Normal 2 79 7 2 3 2" xfId="11120" xr:uid="{00000000-0005-0000-0000-0000682B0000}"/>
    <cellStyle name="Normal 2 79 7 2 4" xfId="11121" xr:uid="{00000000-0005-0000-0000-0000692B0000}"/>
    <cellStyle name="Normal 2 79 7 3" xfId="11122" xr:uid="{00000000-0005-0000-0000-00006A2B0000}"/>
    <cellStyle name="Normal 2 79 7 3 2" xfId="11123" xr:uid="{00000000-0005-0000-0000-00006B2B0000}"/>
    <cellStyle name="Normal 2 79 7 3 2 2" xfId="11124" xr:uid="{00000000-0005-0000-0000-00006C2B0000}"/>
    <cellStyle name="Normal 2 79 7 3 3" xfId="11125" xr:uid="{00000000-0005-0000-0000-00006D2B0000}"/>
    <cellStyle name="Normal 2 79 7 4" xfId="11126" xr:uid="{00000000-0005-0000-0000-00006E2B0000}"/>
    <cellStyle name="Normal 2 79 7 4 2" xfId="11127" xr:uid="{00000000-0005-0000-0000-00006F2B0000}"/>
    <cellStyle name="Normal 2 79 7 5" xfId="11128" xr:uid="{00000000-0005-0000-0000-0000702B0000}"/>
    <cellStyle name="Normal 2 79 8" xfId="11129" xr:uid="{00000000-0005-0000-0000-0000712B0000}"/>
    <cellStyle name="Normal 2 79 8 2" xfId="11130" xr:uid="{00000000-0005-0000-0000-0000722B0000}"/>
    <cellStyle name="Normal 2 79 8 2 2" xfId="11131" xr:uid="{00000000-0005-0000-0000-0000732B0000}"/>
    <cellStyle name="Normal 2 79 8 2 2 2" xfId="11132" xr:uid="{00000000-0005-0000-0000-0000742B0000}"/>
    <cellStyle name="Normal 2 79 8 2 3" xfId="11133" xr:uid="{00000000-0005-0000-0000-0000752B0000}"/>
    <cellStyle name="Normal 2 79 8 3" xfId="11134" xr:uid="{00000000-0005-0000-0000-0000762B0000}"/>
    <cellStyle name="Normal 2 79 8 3 2" xfId="11135" xr:uid="{00000000-0005-0000-0000-0000772B0000}"/>
    <cellStyle name="Normal 2 79 8 4" xfId="11136" xr:uid="{00000000-0005-0000-0000-0000782B0000}"/>
    <cellStyle name="Normal 2 79 9" xfId="11137" xr:uid="{00000000-0005-0000-0000-0000792B0000}"/>
    <cellStyle name="Normal 2 79 9 2" xfId="11138" xr:uid="{00000000-0005-0000-0000-00007A2B0000}"/>
    <cellStyle name="Normal 2 79 9 2 2" xfId="11139" xr:uid="{00000000-0005-0000-0000-00007B2B0000}"/>
    <cellStyle name="Normal 2 79 9 3" xfId="11140" xr:uid="{00000000-0005-0000-0000-00007C2B0000}"/>
    <cellStyle name="Normal 2 8" xfId="11141" xr:uid="{00000000-0005-0000-0000-00007D2B0000}"/>
    <cellStyle name="Normal 2 8 2" xfId="11142" xr:uid="{00000000-0005-0000-0000-00007E2B0000}"/>
    <cellStyle name="Normal 2 8 3" xfId="11143" xr:uid="{00000000-0005-0000-0000-00007F2B0000}"/>
    <cellStyle name="Normal 2 80" xfId="11144" xr:uid="{00000000-0005-0000-0000-0000802B0000}"/>
    <cellStyle name="Normal 2 80 10" xfId="11145" xr:uid="{00000000-0005-0000-0000-0000812B0000}"/>
    <cellStyle name="Normal 2 80 10 2" xfId="11146" xr:uid="{00000000-0005-0000-0000-0000822B0000}"/>
    <cellStyle name="Normal 2 80 11" xfId="11147" xr:uid="{00000000-0005-0000-0000-0000832B0000}"/>
    <cellStyle name="Normal 2 80 2" xfId="11148" xr:uid="{00000000-0005-0000-0000-0000842B0000}"/>
    <cellStyle name="Normal 2 80 2 10" xfId="11149" xr:uid="{00000000-0005-0000-0000-0000852B0000}"/>
    <cellStyle name="Normal 2 80 2 2" xfId="11150" xr:uid="{00000000-0005-0000-0000-0000862B0000}"/>
    <cellStyle name="Normal 2 80 2 2 2" xfId="11151" xr:uid="{00000000-0005-0000-0000-0000872B0000}"/>
    <cellStyle name="Normal 2 80 2 2 2 2" xfId="11152" xr:uid="{00000000-0005-0000-0000-0000882B0000}"/>
    <cellStyle name="Normal 2 80 2 2 2 2 2" xfId="11153" xr:uid="{00000000-0005-0000-0000-0000892B0000}"/>
    <cellStyle name="Normal 2 80 2 2 2 2 2 2" xfId="11154" xr:uid="{00000000-0005-0000-0000-00008A2B0000}"/>
    <cellStyle name="Normal 2 80 2 2 2 2 2 2 2" xfId="11155" xr:uid="{00000000-0005-0000-0000-00008B2B0000}"/>
    <cellStyle name="Normal 2 80 2 2 2 2 2 2 2 2" xfId="11156" xr:uid="{00000000-0005-0000-0000-00008C2B0000}"/>
    <cellStyle name="Normal 2 80 2 2 2 2 2 2 2 2 2" xfId="11157" xr:uid="{00000000-0005-0000-0000-00008D2B0000}"/>
    <cellStyle name="Normal 2 80 2 2 2 2 2 2 2 3" xfId="11158" xr:uid="{00000000-0005-0000-0000-00008E2B0000}"/>
    <cellStyle name="Normal 2 80 2 2 2 2 2 2 3" xfId="11159" xr:uid="{00000000-0005-0000-0000-00008F2B0000}"/>
    <cellStyle name="Normal 2 80 2 2 2 2 2 2 3 2" xfId="11160" xr:uid="{00000000-0005-0000-0000-0000902B0000}"/>
    <cellStyle name="Normal 2 80 2 2 2 2 2 2 4" xfId="11161" xr:uid="{00000000-0005-0000-0000-0000912B0000}"/>
    <cellStyle name="Normal 2 80 2 2 2 2 2 3" xfId="11162" xr:uid="{00000000-0005-0000-0000-0000922B0000}"/>
    <cellStyle name="Normal 2 80 2 2 2 2 2 3 2" xfId="11163" xr:uid="{00000000-0005-0000-0000-0000932B0000}"/>
    <cellStyle name="Normal 2 80 2 2 2 2 2 3 2 2" xfId="11164" xr:uid="{00000000-0005-0000-0000-0000942B0000}"/>
    <cellStyle name="Normal 2 80 2 2 2 2 2 3 3" xfId="11165" xr:uid="{00000000-0005-0000-0000-0000952B0000}"/>
    <cellStyle name="Normal 2 80 2 2 2 2 2 4" xfId="11166" xr:uid="{00000000-0005-0000-0000-0000962B0000}"/>
    <cellStyle name="Normal 2 80 2 2 2 2 2 4 2" xfId="11167" xr:uid="{00000000-0005-0000-0000-0000972B0000}"/>
    <cellStyle name="Normal 2 80 2 2 2 2 2 5" xfId="11168" xr:uid="{00000000-0005-0000-0000-0000982B0000}"/>
    <cellStyle name="Normal 2 80 2 2 2 2 3" xfId="11169" xr:uid="{00000000-0005-0000-0000-0000992B0000}"/>
    <cellStyle name="Normal 2 80 2 2 2 2 3 2" xfId="11170" xr:uid="{00000000-0005-0000-0000-00009A2B0000}"/>
    <cellStyle name="Normal 2 80 2 2 2 2 3 2 2" xfId="11171" xr:uid="{00000000-0005-0000-0000-00009B2B0000}"/>
    <cellStyle name="Normal 2 80 2 2 2 2 3 2 2 2" xfId="11172" xr:uid="{00000000-0005-0000-0000-00009C2B0000}"/>
    <cellStyle name="Normal 2 80 2 2 2 2 3 2 3" xfId="11173" xr:uid="{00000000-0005-0000-0000-00009D2B0000}"/>
    <cellStyle name="Normal 2 80 2 2 2 2 3 3" xfId="11174" xr:uid="{00000000-0005-0000-0000-00009E2B0000}"/>
    <cellStyle name="Normal 2 80 2 2 2 2 3 3 2" xfId="11175" xr:uid="{00000000-0005-0000-0000-00009F2B0000}"/>
    <cellStyle name="Normal 2 80 2 2 2 2 3 4" xfId="11176" xr:uid="{00000000-0005-0000-0000-0000A02B0000}"/>
    <cellStyle name="Normal 2 80 2 2 2 2 4" xfId="11177" xr:uid="{00000000-0005-0000-0000-0000A12B0000}"/>
    <cellStyle name="Normal 2 80 2 2 2 2 4 2" xfId="11178" xr:uid="{00000000-0005-0000-0000-0000A22B0000}"/>
    <cellStyle name="Normal 2 80 2 2 2 2 4 2 2" xfId="11179" xr:uid="{00000000-0005-0000-0000-0000A32B0000}"/>
    <cellStyle name="Normal 2 80 2 2 2 2 4 3" xfId="11180" xr:uid="{00000000-0005-0000-0000-0000A42B0000}"/>
    <cellStyle name="Normal 2 80 2 2 2 2 5" xfId="11181" xr:uid="{00000000-0005-0000-0000-0000A52B0000}"/>
    <cellStyle name="Normal 2 80 2 2 2 2 5 2" xfId="11182" xr:uid="{00000000-0005-0000-0000-0000A62B0000}"/>
    <cellStyle name="Normal 2 80 2 2 2 2 6" xfId="11183" xr:uid="{00000000-0005-0000-0000-0000A72B0000}"/>
    <cellStyle name="Normal 2 80 2 2 2 3" xfId="11184" xr:uid="{00000000-0005-0000-0000-0000A82B0000}"/>
    <cellStyle name="Normal 2 80 2 2 2 3 2" xfId="11185" xr:uid="{00000000-0005-0000-0000-0000A92B0000}"/>
    <cellStyle name="Normal 2 80 2 2 2 3 2 2" xfId="11186" xr:uid="{00000000-0005-0000-0000-0000AA2B0000}"/>
    <cellStyle name="Normal 2 80 2 2 2 3 2 2 2" xfId="11187" xr:uid="{00000000-0005-0000-0000-0000AB2B0000}"/>
    <cellStyle name="Normal 2 80 2 2 2 3 2 2 2 2" xfId="11188" xr:uid="{00000000-0005-0000-0000-0000AC2B0000}"/>
    <cellStyle name="Normal 2 80 2 2 2 3 2 2 3" xfId="11189" xr:uid="{00000000-0005-0000-0000-0000AD2B0000}"/>
    <cellStyle name="Normal 2 80 2 2 2 3 2 3" xfId="11190" xr:uid="{00000000-0005-0000-0000-0000AE2B0000}"/>
    <cellStyle name="Normal 2 80 2 2 2 3 2 3 2" xfId="11191" xr:uid="{00000000-0005-0000-0000-0000AF2B0000}"/>
    <cellStyle name="Normal 2 80 2 2 2 3 2 4" xfId="11192" xr:uid="{00000000-0005-0000-0000-0000B02B0000}"/>
    <cellStyle name="Normal 2 80 2 2 2 3 3" xfId="11193" xr:uid="{00000000-0005-0000-0000-0000B12B0000}"/>
    <cellStyle name="Normal 2 80 2 2 2 3 3 2" xfId="11194" xr:uid="{00000000-0005-0000-0000-0000B22B0000}"/>
    <cellStyle name="Normal 2 80 2 2 2 3 3 2 2" xfId="11195" xr:uid="{00000000-0005-0000-0000-0000B32B0000}"/>
    <cellStyle name="Normal 2 80 2 2 2 3 3 3" xfId="11196" xr:uid="{00000000-0005-0000-0000-0000B42B0000}"/>
    <cellStyle name="Normal 2 80 2 2 2 3 4" xfId="11197" xr:uid="{00000000-0005-0000-0000-0000B52B0000}"/>
    <cellStyle name="Normal 2 80 2 2 2 3 4 2" xfId="11198" xr:uid="{00000000-0005-0000-0000-0000B62B0000}"/>
    <cellStyle name="Normal 2 80 2 2 2 3 5" xfId="11199" xr:uid="{00000000-0005-0000-0000-0000B72B0000}"/>
    <cellStyle name="Normal 2 80 2 2 2 4" xfId="11200" xr:uid="{00000000-0005-0000-0000-0000B82B0000}"/>
    <cellStyle name="Normal 2 80 2 2 2 4 2" xfId="11201" xr:uid="{00000000-0005-0000-0000-0000B92B0000}"/>
    <cellStyle name="Normal 2 80 2 2 2 4 2 2" xfId="11202" xr:uid="{00000000-0005-0000-0000-0000BA2B0000}"/>
    <cellStyle name="Normal 2 80 2 2 2 4 2 2 2" xfId="11203" xr:uid="{00000000-0005-0000-0000-0000BB2B0000}"/>
    <cellStyle name="Normal 2 80 2 2 2 4 2 3" xfId="11204" xr:uid="{00000000-0005-0000-0000-0000BC2B0000}"/>
    <cellStyle name="Normal 2 80 2 2 2 4 3" xfId="11205" xr:uid="{00000000-0005-0000-0000-0000BD2B0000}"/>
    <cellStyle name="Normal 2 80 2 2 2 4 3 2" xfId="11206" xr:uid="{00000000-0005-0000-0000-0000BE2B0000}"/>
    <cellStyle name="Normal 2 80 2 2 2 4 4" xfId="11207" xr:uid="{00000000-0005-0000-0000-0000BF2B0000}"/>
    <cellStyle name="Normal 2 80 2 2 2 5" xfId="11208" xr:uid="{00000000-0005-0000-0000-0000C02B0000}"/>
    <cellStyle name="Normal 2 80 2 2 2 5 2" xfId="11209" xr:uid="{00000000-0005-0000-0000-0000C12B0000}"/>
    <cellStyle name="Normal 2 80 2 2 2 5 2 2" xfId="11210" xr:uid="{00000000-0005-0000-0000-0000C22B0000}"/>
    <cellStyle name="Normal 2 80 2 2 2 5 3" xfId="11211" xr:uid="{00000000-0005-0000-0000-0000C32B0000}"/>
    <cellStyle name="Normal 2 80 2 2 2 6" xfId="11212" xr:uid="{00000000-0005-0000-0000-0000C42B0000}"/>
    <cellStyle name="Normal 2 80 2 2 2 6 2" xfId="11213" xr:uid="{00000000-0005-0000-0000-0000C52B0000}"/>
    <cellStyle name="Normal 2 80 2 2 2 7" xfId="11214" xr:uid="{00000000-0005-0000-0000-0000C62B0000}"/>
    <cellStyle name="Normal 2 80 2 2 3" xfId="11215" xr:uid="{00000000-0005-0000-0000-0000C72B0000}"/>
    <cellStyle name="Normal 2 80 2 2 3 2" xfId="11216" xr:uid="{00000000-0005-0000-0000-0000C82B0000}"/>
    <cellStyle name="Normal 2 80 2 2 3 2 2" xfId="11217" xr:uid="{00000000-0005-0000-0000-0000C92B0000}"/>
    <cellStyle name="Normal 2 80 2 2 3 2 2 2" xfId="11218" xr:uid="{00000000-0005-0000-0000-0000CA2B0000}"/>
    <cellStyle name="Normal 2 80 2 2 3 2 2 2 2" xfId="11219" xr:uid="{00000000-0005-0000-0000-0000CB2B0000}"/>
    <cellStyle name="Normal 2 80 2 2 3 2 2 2 2 2" xfId="11220" xr:uid="{00000000-0005-0000-0000-0000CC2B0000}"/>
    <cellStyle name="Normal 2 80 2 2 3 2 2 2 3" xfId="11221" xr:uid="{00000000-0005-0000-0000-0000CD2B0000}"/>
    <cellStyle name="Normal 2 80 2 2 3 2 2 3" xfId="11222" xr:uid="{00000000-0005-0000-0000-0000CE2B0000}"/>
    <cellStyle name="Normal 2 80 2 2 3 2 2 3 2" xfId="11223" xr:uid="{00000000-0005-0000-0000-0000CF2B0000}"/>
    <cellStyle name="Normal 2 80 2 2 3 2 2 4" xfId="11224" xr:uid="{00000000-0005-0000-0000-0000D02B0000}"/>
    <cellStyle name="Normal 2 80 2 2 3 2 3" xfId="11225" xr:uid="{00000000-0005-0000-0000-0000D12B0000}"/>
    <cellStyle name="Normal 2 80 2 2 3 2 3 2" xfId="11226" xr:uid="{00000000-0005-0000-0000-0000D22B0000}"/>
    <cellStyle name="Normal 2 80 2 2 3 2 3 2 2" xfId="11227" xr:uid="{00000000-0005-0000-0000-0000D32B0000}"/>
    <cellStyle name="Normal 2 80 2 2 3 2 3 3" xfId="11228" xr:uid="{00000000-0005-0000-0000-0000D42B0000}"/>
    <cellStyle name="Normal 2 80 2 2 3 2 4" xfId="11229" xr:uid="{00000000-0005-0000-0000-0000D52B0000}"/>
    <cellStyle name="Normal 2 80 2 2 3 2 4 2" xfId="11230" xr:uid="{00000000-0005-0000-0000-0000D62B0000}"/>
    <cellStyle name="Normal 2 80 2 2 3 2 5" xfId="11231" xr:uid="{00000000-0005-0000-0000-0000D72B0000}"/>
    <cellStyle name="Normal 2 80 2 2 3 3" xfId="11232" xr:uid="{00000000-0005-0000-0000-0000D82B0000}"/>
    <cellStyle name="Normal 2 80 2 2 3 3 2" xfId="11233" xr:uid="{00000000-0005-0000-0000-0000D92B0000}"/>
    <cellStyle name="Normal 2 80 2 2 3 3 2 2" xfId="11234" xr:uid="{00000000-0005-0000-0000-0000DA2B0000}"/>
    <cellStyle name="Normal 2 80 2 2 3 3 2 2 2" xfId="11235" xr:uid="{00000000-0005-0000-0000-0000DB2B0000}"/>
    <cellStyle name="Normal 2 80 2 2 3 3 2 3" xfId="11236" xr:uid="{00000000-0005-0000-0000-0000DC2B0000}"/>
    <cellStyle name="Normal 2 80 2 2 3 3 3" xfId="11237" xr:uid="{00000000-0005-0000-0000-0000DD2B0000}"/>
    <cellStyle name="Normal 2 80 2 2 3 3 3 2" xfId="11238" xr:uid="{00000000-0005-0000-0000-0000DE2B0000}"/>
    <cellStyle name="Normal 2 80 2 2 3 3 4" xfId="11239" xr:uid="{00000000-0005-0000-0000-0000DF2B0000}"/>
    <cellStyle name="Normal 2 80 2 2 3 4" xfId="11240" xr:uid="{00000000-0005-0000-0000-0000E02B0000}"/>
    <cellStyle name="Normal 2 80 2 2 3 4 2" xfId="11241" xr:uid="{00000000-0005-0000-0000-0000E12B0000}"/>
    <cellStyle name="Normal 2 80 2 2 3 4 2 2" xfId="11242" xr:uid="{00000000-0005-0000-0000-0000E22B0000}"/>
    <cellStyle name="Normal 2 80 2 2 3 4 3" xfId="11243" xr:uid="{00000000-0005-0000-0000-0000E32B0000}"/>
    <cellStyle name="Normal 2 80 2 2 3 5" xfId="11244" xr:uid="{00000000-0005-0000-0000-0000E42B0000}"/>
    <cellStyle name="Normal 2 80 2 2 3 5 2" xfId="11245" xr:uid="{00000000-0005-0000-0000-0000E52B0000}"/>
    <cellStyle name="Normal 2 80 2 2 3 6" xfId="11246" xr:uid="{00000000-0005-0000-0000-0000E62B0000}"/>
    <cellStyle name="Normal 2 80 2 2 4" xfId="11247" xr:uid="{00000000-0005-0000-0000-0000E72B0000}"/>
    <cellStyle name="Normal 2 80 2 2 4 2" xfId="11248" xr:uid="{00000000-0005-0000-0000-0000E82B0000}"/>
    <cellStyle name="Normal 2 80 2 2 4 2 2" xfId="11249" xr:uid="{00000000-0005-0000-0000-0000E92B0000}"/>
    <cellStyle name="Normal 2 80 2 2 4 2 2 2" xfId="11250" xr:uid="{00000000-0005-0000-0000-0000EA2B0000}"/>
    <cellStyle name="Normal 2 80 2 2 4 2 2 2 2" xfId="11251" xr:uid="{00000000-0005-0000-0000-0000EB2B0000}"/>
    <cellStyle name="Normal 2 80 2 2 4 2 2 3" xfId="11252" xr:uid="{00000000-0005-0000-0000-0000EC2B0000}"/>
    <cellStyle name="Normal 2 80 2 2 4 2 3" xfId="11253" xr:uid="{00000000-0005-0000-0000-0000ED2B0000}"/>
    <cellStyle name="Normal 2 80 2 2 4 2 3 2" xfId="11254" xr:uid="{00000000-0005-0000-0000-0000EE2B0000}"/>
    <cellStyle name="Normal 2 80 2 2 4 2 4" xfId="11255" xr:uid="{00000000-0005-0000-0000-0000EF2B0000}"/>
    <cellStyle name="Normal 2 80 2 2 4 3" xfId="11256" xr:uid="{00000000-0005-0000-0000-0000F02B0000}"/>
    <cellStyle name="Normal 2 80 2 2 4 3 2" xfId="11257" xr:uid="{00000000-0005-0000-0000-0000F12B0000}"/>
    <cellStyle name="Normal 2 80 2 2 4 3 2 2" xfId="11258" xr:uid="{00000000-0005-0000-0000-0000F22B0000}"/>
    <cellStyle name="Normal 2 80 2 2 4 3 3" xfId="11259" xr:uid="{00000000-0005-0000-0000-0000F32B0000}"/>
    <cellStyle name="Normal 2 80 2 2 4 4" xfId="11260" xr:uid="{00000000-0005-0000-0000-0000F42B0000}"/>
    <cellStyle name="Normal 2 80 2 2 4 4 2" xfId="11261" xr:uid="{00000000-0005-0000-0000-0000F52B0000}"/>
    <cellStyle name="Normal 2 80 2 2 4 5" xfId="11262" xr:uid="{00000000-0005-0000-0000-0000F62B0000}"/>
    <cellStyle name="Normal 2 80 2 2 5" xfId="11263" xr:uid="{00000000-0005-0000-0000-0000F72B0000}"/>
    <cellStyle name="Normal 2 80 2 2 5 2" xfId="11264" xr:uid="{00000000-0005-0000-0000-0000F82B0000}"/>
    <cellStyle name="Normal 2 80 2 2 5 2 2" xfId="11265" xr:uid="{00000000-0005-0000-0000-0000F92B0000}"/>
    <cellStyle name="Normal 2 80 2 2 5 2 2 2" xfId="11266" xr:uid="{00000000-0005-0000-0000-0000FA2B0000}"/>
    <cellStyle name="Normal 2 80 2 2 5 2 3" xfId="11267" xr:uid="{00000000-0005-0000-0000-0000FB2B0000}"/>
    <cellStyle name="Normal 2 80 2 2 5 3" xfId="11268" xr:uid="{00000000-0005-0000-0000-0000FC2B0000}"/>
    <cellStyle name="Normal 2 80 2 2 5 3 2" xfId="11269" xr:uid="{00000000-0005-0000-0000-0000FD2B0000}"/>
    <cellStyle name="Normal 2 80 2 2 5 4" xfId="11270" xr:uid="{00000000-0005-0000-0000-0000FE2B0000}"/>
    <cellStyle name="Normal 2 80 2 2 6" xfId="11271" xr:uid="{00000000-0005-0000-0000-0000FF2B0000}"/>
    <cellStyle name="Normal 2 80 2 2 6 2" xfId="11272" xr:uid="{00000000-0005-0000-0000-0000002C0000}"/>
    <cellStyle name="Normal 2 80 2 2 6 2 2" xfId="11273" xr:uid="{00000000-0005-0000-0000-0000012C0000}"/>
    <cellStyle name="Normal 2 80 2 2 6 3" xfId="11274" xr:uid="{00000000-0005-0000-0000-0000022C0000}"/>
    <cellStyle name="Normal 2 80 2 2 7" xfId="11275" xr:uid="{00000000-0005-0000-0000-0000032C0000}"/>
    <cellStyle name="Normal 2 80 2 2 7 2" xfId="11276" xr:uid="{00000000-0005-0000-0000-0000042C0000}"/>
    <cellStyle name="Normal 2 80 2 2 8" xfId="11277" xr:uid="{00000000-0005-0000-0000-0000052C0000}"/>
    <cellStyle name="Normal 2 80 2 2 8 2" xfId="11278" xr:uid="{00000000-0005-0000-0000-0000062C0000}"/>
    <cellStyle name="Normal 2 80 2 2 9" xfId="11279" xr:uid="{00000000-0005-0000-0000-0000072C0000}"/>
    <cellStyle name="Normal 2 80 2 3" xfId="11280" xr:uid="{00000000-0005-0000-0000-0000082C0000}"/>
    <cellStyle name="Normal 2 80 2 3 2" xfId="11281" xr:uid="{00000000-0005-0000-0000-0000092C0000}"/>
    <cellStyle name="Normal 2 80 2 3 2 2" xfId="11282" xr:uid="{00000000-0005-0000-0000-00000A2C0000}"/>
    <cellStyle name="Normal 2 80 2 3 2 2 2" xfId="11283" xr:uid="{00000000-0005-0000-0000-00000B2C0000}"/>
    <cellStyle name="Normal 2 80 2 3 2 2 2 2" xfId="11284" xr:uid="{00000000-0005-0000-0000-00000C2C0000}"/>
    <cellStyle name="Normal 2 80 2 3 2 2 2 2 2" xfId="11285" xr:uid="{00000000-0005-0000-0000-00000D2C0000}"/>
    <cellStyle name="Normal 2 80 2 3 2 2 2 2 2 2" xfId="11286" xr:uid="{00000000-0005-0000-0000-00000E2C0000}"/>
    <cellStyle name="Normal 2 80 2 3 2 2 2 2 3" xfId="11287" xr:uid="{00000000-0005-0000-0000-00000F2C0000}"/>
    <cellStyle name="Normal 2 80 2 3 2 2 2 3" xfId="11288" xr:uid="{00000000-0005-0000-0000-0000102C0000}"/>
    <cellStyle name="Normal 2 80 2 3 2 2 2 3 2" xfId="11289" xr:uid="{00000000-0005-0000-0000-0000112C0000}"/>
    <cellStyle name="Normal 2 80 2 3 2 2 2 4" xfId="11290" xr:uid="{00000000-0005-0000-0000-0000122C0000}"/>
    <cellStyle name="Normal 2 80 2 3 2 2 3" xfId="11291" xr:uid="{00000000-0005-0000-0000-0000132C0000}"/>
    <cellStyle name="Normal 2 80 2 3 2 2 3 2" xfId="11292" xr:uid="{00000000-0005-0000-0000-0000142C0000}"/>
    <cellStyle name="Normal 2 80 2 3 2 2 3 2 2" xfId="11293" xr:uid="{00000000-0005-0000-0000-0000152C0000}"/>
    <cellStyle name="Normal 2 80 2 3 2 2 3 3" xfId="11294" xr:uid="{00000000-0005-0000-0000-0000162C0000}"/>
    <cellStyle name="Normal 2 80 2 3 2 2 4" xfId="11295" xr:uid="{00000000-0005-0000-0000-0000172C0000}"/>
    <cellStyle name="Normal 2 80 2 3 2 2 4 2" xfId="11296" xr:uid="{00000000-0005-0000-0000-0000182C0000}"/>
    <cellStyle name="Normal 2 80 2 3 2 2 5" xfId="11297" xr:uid="{00000000-0005-0000-0000-0000192C0000}"/>
    <cellStyle name="Normal 2 80 2 3 2 3" xfId="11298" xr:uid="{00000000-0005-0000-0000-00001A2C0000}"/>
    <cellStyle name="Normal 2 80 2 3 2 3 2" xfId="11299" xr:uid="{00000000-0005-0000-0000-00001B2C0000}"/>
    <cellStyle name="Normal 2 80 2 3 2 3 2 2" xfId="11300" xr:uid="{00000000-0005-0000-0000-00001C2C0000}"/>
    <cellStyle name="Normal 2 80 2 3 2 3 2 2 2" xfId="11301" xr:uid="{00000000-0005-0000-0000-00001D2C0000}"/>
    <cellStyle name="Normal 2 80 2 3 2 3 2 3" xfId="11302" xr:uid="{00000000-0005-0000-0000-00001E2C0000}"/>
    <cellStyle name="Normal 2 80 2 3 2 3 3" xfId="11303" xr:uid="{00000000-0005-0000-0000-00001F2C0000}"/>
    <cellStyle name="Normal 2 80 2 3 2 3 3 2" xfId="11304" xr:uid="{00000000-0005-0000-0000-0000202C0000}"/>
    <cellStyle name="Normal 2 80 2 3 2 3 4" xfId="11305" xr:uid="{00000000-0005-0000-0000-0000212C0000}"/>
    <cellStyle name="Normal 2 80 2 3 2 4" xfId="11306" xr:uid="{00000000-0005-0000-0000-0000222C0000}"/>
    <cellStyle name="Normal 2 80 2 3 2 4 2" xfId="11307" xr:uid="{00000000-0005-0000-0000-0000232C0000}"/>
    <cellStyle name="Normal 2 80 2 3 2 4 2 2" xfId="11308" xr:uid="{00000000-0005-0000-0000-0000242C0000}"/>
    <cellStyle name="Normal 2 80 2 3 2 4 3" xfId="11309" xr:uid="{00000000-0005-0000-0000-0000252C0000}"/>
    <cellStyle name="Normal 2 80 2 3 2 5" xfId="11310" xr:uid="{00000000-0005-0000-0000-0000262C0000}"/>
    <cellStyle name="Normal 2 80 2 3 2 5 2" xfId="11311" xr:uid="{00000000-0005-0000-0000-0000272C0000}"/>
    <cellStyle name="Normal 2 80 2 3 2 6" xfId="11312" xr:uid="{00000000-0005-0000-0000-0000282C0000}"/>
    <cellStyle name="Normal 2 80 2 3 3" xfId="11313" xr:uid="{00000000-0005-0000-0000-0000292C0000}"/>
    <cellStyle name="Normal 2 80 2 3 3 2" xfId="11314" xr:uid="{00000000-0005-0000-0000-00002A2C0000}"/>
    <cellStyle name="Normal 2 80 2 3 3 2 2" xfId="11315" xr:uid="{00000000-0005-0000-0000-00002B2C0000}"/>
    <cellStyle name="Normal 2 80 2 3 3 2 2 2" xfId="11316" xr:uid="{00000000-0005-0000-0000-00002C2C0000}"/>
    <cellStyle name="Normal 2 80 2 3 3 2 2 2 2" xfId="11317" xr:uid="{00000000-0005-0000-0000-00002D2C0000}"/>
    <cellStyle name="Normal 2 80 2 3 3 2 2 3" xfId="11318" xr:uid="{00000000-0005-0000-0000-00002E2C0000}"/>
    <cellStyle name="Normal 2 80 2 3 3 2 3" xfId="11319" xr:uid="{00000000-0005-0000-0000-00002F2C0000}"/>
    <cellStyle name="Normal 2 80 2 3 3 2 3 2" xfId="11320" xr:uid="{00000000-0005-0000-0000-0000302C0000}"/>
    <cellStyle name="Normal 2 80 2 3 3 2 4" xfId="11321" xr:uid="{00000000-0005-0000-0000-0000312C0000}"/>
    <cellStyle name="Normal 2 80 2 3 3 3" xfId="11322" xr:uid="{00000000-0005-0000-0000-0000322C0000}"/>
    <cellStyle name="Normal 2 80 2 3 3 3 2" xfId="11323" xr:uid="{00000000-0005-0000-0000-0000332C0000}"/>
    <cellStyle name="Normal 2 80 2 3 3 3 2 2" xfId="11324" xr:uid="{00000000-0005-0000-0000-0000342C0000}"/>
    <cellStyle name="Normal 2 80 2 3 3 3 3" xfId="11325" xr:uid="{00000000-0005-0000-0000-0000352C0000}"/>
    <cellStyle name="Normal 2 80 2 3 3 4" xfId="11326" xr:uid="{00000000-0005-0000-0000-0000362C0000}"/>
    <cellStyle name="Normal 2 80 2 3 3 4 2" xfId="11327" xr:uid="{00000000-0005-0000-0000-0000372C0000}"/>
    <cellStyle name="Normal 2 80 2 3 3 5" xfId="11328" xr:uid="{00000000-0005-0000-0000-0000382C0000}"/>
    <cellStyle name="Normal 2 80 2 3 4" xfId="11329" xr:uid="{00000000-0005-0000-0000-0000392C0000}"/>
    <cellStyle name="Normal 2 80 2 3 4 2" xfId="11330" xr:uid="{00000000-0005-0000-0000-00003A2C0000}"/>
    <cellStyle name="Normal 2 80 2 3 4 2 2" xfId="11331" xr:uid="{00000000-0005-0000-0000-00003B2C0000}"/>
    <cellStyle name="Normal 2 80 2 3 4 2 2 2" xfId="11332" xr:uid="{00000000-0005-0000-0000-00003C2C0000}"/>
    <cellStyle name="Normal 2 80 2 3 4 2 3" xfId="11333" xr:uid="{00000000-0005-0000-0000-00003D2C0000}"/>
    <cellStyle name="Normal 2 80 2 3 4 3" xfId="11334" xr:uid="{00000000-0005-0000-0000-00003E2C0000}"/>
    <cellStyle name="Normal 2 80 2 3 4 3 2" xfId="11335" xr:uid="{00000000-0005-0000-0000-00003F2C0000}"/>
    <cellStyle name="Normal 2 80 2 3 4 4" xfId="11336" xr:uid="{00000000-0005-0000-0000-0000402C0000}"/>
    <cellStyle name="Normal 2 80 2 3 5" xfId="11337" xr:uid="{00000000-0005-0000-0000-0000412C0000}"/>
    <cellStyle name="Normal 2 80 2 3 5 2" xfId="11338" xr:uid="{00000000-0005-0000-0000-0000422C0000}"/>
    <cellStyle name="Normal 2 80 2 3 5 2 2" xfId="11339" xr:uid="{00000000-0005-0000-0000-0000432C0000}"/>
    <cellStyle name="Normal 2 80 2 3 5 3" xfId="11340" xr:uid="{00000000-0005-0000-0000-0000442C0000}"/>
    <cellStyle name="Normal 2 80 2 3 6" xfId="11341" xr:uid="{00000000-0005-0000-0000-0000452C0000}"/>
    <cellStyle name="Normal 2 80 2 3 6 2" xfId="11342" xr:uid="{00000000-0005-0000-0000-0000462C0000}"/>
    <cellStyle name="Normal 2 80 2 3 7" xfId="11343" xr:uid="{00000000-0005-0000-0000-0000472C0000}"/>
    <cellStyle name="Normal 2 80 2 4" xfId="11344" xr:uid="{00000000-0005-0000-0000-0000482C0000}"/>
    <cellStyle name="Normal 2 80 2 4 2" xfId="11345" xr:uid="{00000000-0005-0000-0000-0000492C0000}"/>
    <cellStyle name="Normal 2 80 2 4 2 2" xfId="11346" xr:uid="{00000000-0005-0000-0000-00004A2C0000}"/>
    <cellStyle name="Normal 2 80 2 4 2 2 2" xfId="11347" xr:uid="{00000000-0005-0000-0000-00004B2C0000}"/>
    <cellStyle name="Normal 2 80 2 4 2 2 2 2" xfId="11348" xr:uid="{00000000-0005-0000-0000-00004C2C0000}"/>
    <cellStyle name="Normal 2 80 2 4 2 2 2 2 2" xfId="11349" xr:uid="{00000000-0005-0000-0000-00004D2C0000}"/>
    <cellStyle name="Normal 2 80 2 4 2 2 2 3" xfId="11350" xr:uid="{00000000-0005-0000-0000-00004E2C0000}"/>
    <cellStyle name="Normal 2 80 2 4 2 2 3" xfId="11351" xr:uid="{00000000-0005-0000-0000-00004F2C0000}"/>
    <cellStyle name="Normal 2 80 2 4 2 2 3 2" xfId="11352" xr:uid="{00000000-0005-0000-0000-0000502C0000}"/>
    <cellStyle name="Normal 2 80 2 4 2 2 4" xfId="11353" xr:uid="{00000000-0005-0000-0000-0000512C0000}"/>
    <cellStyle name="Normal 2 80 2 4 2 3" xfId="11354" xr:uid="{00000000-0005-0000-0000-0000522C0000}"/>
    <cellStyle name="Normal 2 80 2 4 2 3 2" xfId="11355" xr:uid="{00000000-0005-0000-0000-0000532C0000}"/>
    <cellStyle name="Normal 2 80 2 4 2 3 2 2" xfId="11356" xr:uid="{00000000-0005-0000-0000-0000542C0000}"/>
    <cellStyle name="Normal 2 80 2 4 2 3 3" xfId="11357" xr:uid="{00000000-0005-0000-0000-0000552C0000}"/>
    <cellStyle name="Normal 2 80 2 4 2 4" xfId="11358" xr:uid="{00000000-0005-0000-0000-0000562C0000}"/>
    <cellStyle name="Normal 2 80 2 4 2 4 2" xfId="11359" xr:uid="{00000000-0005-0000-0000-0000572C0000}"/>
    <cellStyle name="Normal 2 80 2 4 2 5" xfId="11360" xr:uid="{00000000-0005-0000-0000-0000582C0000}"/>
    <cellStyle name="Normal 2 80 2 4 3" xfId="11361" xr:uid="{00000000-0005-0000-0000-0000592C0000}"/>
    <cellStyle name="Normal 2 80 2 4 3 2" xfId="11362" xr:uid="{00000000-0005-0000-0000-00005A2C0000}"/>
    <cellStyle name="Normal 2 80 2 4 3 2 2" xfId="11363" xr:uid="{00000000-0005-0000-0000-00005B2C0000}"/>
    <cellStyle name="Normal 2 80 2 4 3 2 2 2" xfId="11364" xr:uid="{00000000-0005-0000-0000-00005C2C0000}"/>
    <cellStyle name="Normal 2 80 2 4 3 2 3" xfId="11365" xr:uid="{00000000-0005-0000-0000-00005D2C0000}"/>
    <cellStyle name="Normal 2 80 2 4 3 3" xfId="11366" xr:uid="{00000000-0005-0000-0000-00005E2C0000}"/>
    <cellStyle name="Normal 2 80 2 4 3 3 2" xfId="11367" xr:uid="{00000000-0005-0000-0000-00005F2C0000}"/>
    <cellStyle name="Normal 2 80 2 4 3 4" xfId="11368" xr:uid="{00000000-0005-0000-0000-0000602C0000}"/>
    <cellStyle name="Normal 2 80 2 4 4" xfId="11369" xr:uid="{00000000-0005-0000-0000-0000612C0000}"/>
    <cellStyle name="Normal 2 80 2 4 4 2" xfId="11370" xr:uid="{00000000-0005-0000-0000-0000622C0000}"/>
    <cellStyle name="Normal 2 80 2 4 4 2 2" xfId="11371" xr:uid="{00000000-0005-0000-0000-0000632C0000}"/>
    <cellStyle name="Normal 2 80 2 4 4 3" xfId="11372" xr:uid="{00000000-0005-0000-0000-0000642C0000}"/>
    <cellStyle name="Normal 2 80 2 4 5" xfId="11373" xr:uid="{00000000-0005-0000-0000-0000652C0000}"/>
    <cellStyle name="Normal 2 80 2 4 5 2" xfId="11374" xr:uid="{00000000-0005-0000-0000-0000662C0000}"/>
    <cellStyle name="Normal 2 80 2 4 6" xfId="11375" xr:uid="{00000000-0005-0000-0000-0000672C0000}"/>
    <cellStyle name="Normal 2 80 2 5" xfId="11376" xr:uid="{00000000-0005-0000-0000-0000682C0000}"/>
    <cellStyle name="Normal 2 80 2 5 2" xfId="11377" xr:uid="{00000000-0005-0000-0000-0000692C0000}"/>
    <cellStyle name="Normal 2 80 2 5 2 2" xfId="11378" xr:uid="{00000000-0005-0000-0000-00006A2C0000}"/>
    <cellStyle name="Normal 2 80 2 5 2 2 2" xfId="11379" xr:uid="{00000000-0005-0000-0000-00006B2C0000}"/>
    <cellStyle name="Normal 2 80 2 5 2 2 2 2" xfId="11380" xr:uid="{00000000-0005-0000-0000-00006C2C0000}"/>
    <cellStyle name="Normal 2 80 2 5 2 2 3" xfId="11381" xr:uid="{00000000-0005-0000-0000-00006D2C0000}"/>
    <cellStyle name="Normal 2 80 2 5 2 3" xfId="11382" xr:uid="{00000000-0005-0000-0000-00006E2C0000}"/>
    <cellStyle name="Normal 2 80 2 5 2 3 2" xfId="11383" xr:uid="{00000000-0005-0000-0000-00006F2C0000}"/>
    <cellStyle name="Normal 2 80 2 5 2 4" xfId="11384" xr:uid="{00000000-0005-0000-0000-0000702C0000}"/>
    <cellStyle name="Normal 2 80 2 5 3" xfId="11385" xr:uid="{00000000-0005-0000-0000-0000712C0000}"/>
    <cellStyle name="Normal 2 80 2 5 3 2" xfId="11386" xr:uid="{00000000-0005-0000-0000-0000722C0000}"/>
    <cellStyle name="Normal 2 80 2 5 3 2 2" xfId="11387" xr:uid="{00000000-0005-0000-0000-0000732C0000}"/>
    <cellStyle name="Normal 2 80 2 5 3 3" xfId="11388" xr:uid="{00000000-0005-0000-0000-0000742C0000}"/>
    <cellStyle name="Normal 2 80 2 5 4" xfId="11389" xr:uid="{00000000-0005-0000-0000-0000752C0000}"/>
    <cellStyle name="Normal 2 80 2 5 4 2" xfId="11390" xr:uid="{00000000-0005-0000-0000-0000762C0000}"/>
    <cellStyle name="Normal 2 80 2 5 5" xfId="11391" xr:uid="{00000000-0005-0000-0000-0000772C0000}"/>
    <cellStyle name="Normal 2 80 2 6" xfId="11392" xr:uid="{00000000-0005-0000-0000-0000782C0000}"/>
    <cellStyle name="Normal 2 80 2 6 2" xfId="11393" xr:uid="{00000000-0005-0000-0000-0000792C0000}"/>
    <cellStyle name="Normal 2 80 2 6 2 2" xfId="11394" xr:uid="{00000000-0005-0000-0000-00007A2C0000}"/>
    <cellStyle name="Normal 2 80 2 6 2 2 2" xfId="11395" xr:uid="{00000000-0005-0000-0000-00007B2C0000}"/>
    <cellStyle name="Normal 2 80 2 6 2 3" xfId="11396" xr:uid="{00000000-0005-0000-0000-00007C2C0000}"/>
    <cellStyle name="Normal 2 80 2 6 3" xfId="11397" xr:uid="{00000000-0005-0000-0000-00007D2C0000}"/>
    <cellStyle name="Normal 2 80 2 6 3 2" xfId="11398" xr:uid="{00000000-0005-0000-0000-00007E2C0000}"/>
    <cellStyle name="Normal 2 80 2 6 4" xfId="11399" xr:uid="{00000000-0005-0000-0000-00007F2C0000}"/>
    <cellStyle name="Normal 2 80 2 7" xfId="11400" xr:uid="{00000000-0005-0000-0000-0000802C0000}"/>
    <cellStyle name="Normal 2 80 2 7 2" xfId="11401" xr:uid="{00000000-0005-0000-0000-0000812C0000}"/>
    <cellStyle name="Normal 2 80 2 7 2 2" xfId="11402" xr:uid="{00000000-0005-0000-0000-0000822C0000}"/>
    <cellStyle name="Normal 2 80 2 7 3" xfId="11403" xr:uid="{00000000-0005-0000-0000-0000832C0000}"/>
    <cellStyle name="Normal 2 80 2 8" xfId="11404" xr:uid="{00000000-0005-0000-0000-0000842C0000}"/>
    <cellStyle name="Normal 2 80 2 8 2" xfId="11405" xr:uid="{00000000-0005-0000-0000-0000852C0000}"/>
    <cellStyle name="Normal 2 80 2 9" xfId="11406" xr:uid="{00000000-0005-0000-0000-0000862C0000}"/>
    <cellStyle name="Normal 2 80 2 9 2" xfId="11407" xr:uid="{00000000-0005-0000-0000-0000872C0000}"/>
    <cellStyle name="Normal 2 80 3" xfId="11408" xr:uid="{00000000-0005-0000-0000-0000882C0000}"/>
    <cellStyle name="Normal 2 80 3 2" xfId="11409" xr:uid="{00000000-0005-0000-0000-0000892C0000}"/>
    <cellStyle name="Normal 2 80 3 2 2" xfId="11410" xr:uid="{00000000-0005-0000-0000-00008A2C0000}"/>
    <cellStyle name="Normal 2 80 3 2 2 2" xfId="11411" xr:uid="{00000000-0005-0000-0000-00008B2C0000}"/>
    <cellStyle name="Normal 2 80 3 2 2 2 2" xfId="11412" xr:uid="{00000000-0005-0000-0000-00008C2C0000}"/>
    <cellStyle name="Normal 2 80 3 2 2 2 2 2" xfId="11413" xr:uid="{00000000-0005-0000-0000-00008D2C0000}"/>
    <cellStyle name="Normal 2 80 3 2 2 2 2 2 2" xfId="11414" xr:uid="{00000000-0005-0000-0000-00008E2C0000}"/>
    <cellStyle name="Normal 2 80 3 2 2 2 2 2 2 2" xfId="11415" xr:uid="{00000000-0005-0000-0000-00008F2C0000}"/>
    <cellStyle name="Normal 2 80 3 2 2 2 2 2 3" xfId="11416" xr:uid="{00000000-0005-0000-0000-0000902C0000}"/>
    <cellStyle name="Normal 2 80 3 2 2 2 2 3" xfId="11417" xr:uid="{00000000-0005-0000-0000-0000912C0000}"/>
    <cellStyle name="Normal 2 80 3 2 2 2 2 3 2" xfId="11418" xr:uid="{00000000-0005-0000-0000-0000922C0000}"/>
    <cellStyle name="Normal 2 80 3 2 2 2 2 4" xfId="11419" xr:uid="{00000000-0005-0000-0000-0000932C0000}"/>
    <cellStyle name="Normal 2 80 3 2 2 2 3" xfId="11420" xr:uid="{00000000-0005-0000-0000-0000942C0000}"/>
    <cellStyle name="Normal 2 80 3 2 2 2 3 2" xfId="11421" xr:uid="{00000000-0005-0000-0000-0000952C0000}"/>
    <cellStyle name="Normal 2 80 3 2 2 2 3 2 2" xfId="11422" xr:uid="{00000000-0005-0000-0000-0000962C0000}"/>
    <cellStyle name="Normal 2 80 3 2 2 2 3 3" xfId="11423" xr:uid="{00000000-0005-0000-0000-0000972C0000}"/>
    <cellStyle name="Normal 2 80 3 2 2 2 4" xfId="11424" xr:uid="{00000000-0005-0000-0000-0000982C0000}"/>
    <cellStyle name="Normal 2 80 3 2 2 2 4 2" xfId="11425" xr:uid="{00000000-0005-0000-0000-0000992C0000}"/>
    <cellStyle name="Normal 2 80 3 2 2 2 5" xfId="11426" xr:uid="{00000000-0005-0000-0000-00009A2C0000}"/>
    <cellStyle name="Normal 2 80 3 2 2 3" xfId="11427" xr:uid="{00000000-0005-0000-0000-00009B2C0000}"/>
    <cellStyle name="Normal 2 80 3 2 2 3 2" xfId="11428" xr:uid="{00000000-0005-0000-0000-00009C2C0000}"/>
    <cellStyle name="Normal 2 80 3 2 2 3 2 2" xfId="11429" xr:uid="{00000000-0005-0000-0000-00009D2C0000}"/>
    <cellStyle name="Normal 2 80 3 2 2 3 2 2 2" xfId="11430" xr:uid="{00000000-0005-0000-0000-00009E2C0000}"/>
    <cellStyle name="Normal 2 80 3 2 2 3 2 3" xfId="11431" xr:uid="{00000000-0005-0000-0000-00009F2C0000}"/>
    <cellStyle name="Normal 2 80 3 2 2 3 3" xfId="11432" xr:uid="{00000000-0005-0000-0000-0000A02C0000}"/>
    <cellStyle name="Normal 2 80 3 2 2 3 3 2" xfId="11433" xr:uid="{00000000-0005-0000-0000-0000A12C0000}"/>
    <cellStyle name="Normal 2 80 3 2 2 3 4" xfId="11434" xr:uid="{00000000-0005-0000-0000-0000A22C0000}"/>
    <cellStyle name="Normal 2 80 3 2 2 4" xfId="11435" xr:uid="{00000000-0005-0000-0000-0000A32C0000}"/>
    <cellStyle name="Normal 2 80 3 2 2 4 2" xfId="11436" xr:uid="{00000000-0005-0000-0000-0000A42C0000}"/>
    <cellStyle name="Normal 2 80 3 2 2 4 2 2" xfId="11437" xr:uid="{00000000-0005-0000-0000-0000A52C0000}"/>
    <cellStyle name="Normal 2 80 3 2 2 4 3" xfId="11438" xr:uid="{00000000-0005-0000-0000-0000A62C0000}"/>
    <cellStyle name="Normal 2 80 3 2 2 5" xfId="11439" xr:uid="{00000000-0005-0000-0000-0000A72C0000}"/>
    <cellStyle name="Normal 2 80 3 2 2 5 2" xfId="11440" xr:uid="{00000000-0005-0000-0000-0000A82C0000}"/>
    <cellStyle name="Normal 2 80 3 2 2 6" xfId="11441" xr:uid="{00000000-0005-0000-0000-0000A92C0000}"/>
    <cellStyle name="Normal 2 80 3 2 3" xfId="11442" xr:uid="{00000000-0005-0000-0000-0000AA2C0000}"/>
    <cellStyle name="Normal 2 80 3 2 3 2" xfId="11443" xr:uid="{00000000-0005-0000-0000-0000AB2C0000}"/>
    <cellStyle name="Normal 2 80 3 2 3 2 2" xfId="11444" xr:uid="{00000000-0005-0000-0000-0000AC2C0000}"/>
    <cellStyle name="Normal 2 80 3 2 3 2 2 2" xfId="11445" xr:uid="{00000000-0005-0000-0000-0000AD2C0000}"/>
    <cellStyle name="Normal 2 80 3 2 3 2 2 2 2" xfId="11446" xr:uid="{00000000-0005-0000-0000-0000AE2C0000}"/>
    <cellStyle name="Normal 2 80 3 2 3 2 2 3" xfId="11447" xr:uid="{00000000-0005-0000-0000-0000AF2C0000}"/>
    <cellStyle name="Normal 2 80 3 2 3 2 3" xfId="11448" xr:uid="{00000000-0005-0000-0000-0000B02C0000}"/>
    <cellStyle name="Normal 2 80 3 2 3 2 3 2" xfId="11449" xr:uid="{00000000-0005-0000-0000-0000B12C0000}"/>
    <cellStyle name="Normal 2 80 3 2 3 2 4" xfId="11450" xr:uid="{00000000-0005-0000-0000-0000B22C0000}"/>
    <cellStyle name="Normal 2 80 3 2 3 3" xfId="11451" xr:uid="{00000000-0005-0000-0000-0000B32C0000}"/>
    <cellStyle name="Normal 2 80 3 2 3 3 2" xfId="11452" xr:uid="{00000000-0005-0000-0000-0000B42C0000}"/>
    <cellStyle name="Normal 2 80 3 2 3 3 2 2" xfId="11453" xr:uid="{00000000-0005-0000-0000-0000B52C0000}"/>
    <cellStyle name="Normal 2 80 3 2 3 3 3" xfId="11454" xr:uid="{00000000-0005-0000-0000-0000B62C0000}"/>
    <cellStyle name="Normal 2 80 3 2 3 4" xfId="11455" xr:uid="{00000000-0005-0000-0000-0000B72C0000}"/>
    <cellStyle name="Normal 2 80 3 2 3 4 2" xfId="11456" xr:uid="{00000000-0005-0000-0000-0000B82C0000}"/>
    <cellStyle name="Normal 2 80 3 2 3 5" xfId="11457" xr:uid="{00000000-0005-0000-0000-0000B92C0000}"/>
    <cellStyle name="Normal 2 80 3 2 4" xfId="11458" xr:uid="{00000000-0005-0000-0000-0000BA2C0000}"/>
    <cellStyle name="Normal 2 80 3 2 4 2" xfId="11459" xr:uid="{00000000-0005-0000-0000-0000BB2C0000}"/>
    <cellStyle name="Normal 2 80 3 2 4 2 2" xfId="11460" xr:uid="{00000000-0005-0000-0000-0000BC2C0000}"/>
    <cellStyle name="Normal 2 80 3 2 4 2 2 2" xfId="11461" xr:uid="{00000000-0005-0000-0000-0000BD2C0000}"/>
    <cellStyle name="Normal 2 80 3 2 4 2 3" xfId="11462" xr:uid="{00000000-0005-0000-0000-0000BE2C0000}"/>
    <cellStyle name="Normal 2 80 3 2 4 3" xfId="11463" xr:uid="{00000000-0005-0000-0000-0000BF2C0000}"/>
    <cellStyle name="Normal 2 80 3 2 4 3 2" xfId="11464" xr:uid="{00000000-0005-0000-0000-0000C02C0000}"/>
    <cellStyle name="Normal 2 80 3 2 4 4" xfId="11465" xr:uid="{00000000-0005-0000-0000-0000C12C0000}"/>
    <cellStyle name="Normal 2 80 3 2 5" xfId="11466" xr:uid="{00000000-0005-0000-0000-0000C22C0000}"/>
    <cellStyle name="Normal 2 80 3 2 5 2" xfId="11467" xr:uid="{00000000-0005-0000-0000-0000C32C0000}"/>
    <cellStyle name="Normal 2 80 3 2 5 2 2" xfId="11468" xr:uid="{00000000-0005-0000-0000-0000C42C0000}"/>
    <cellStyle name="Normal 2 80 3 2 5 3" xfId="11469" xr:uid="{00000000-0005-0000-0000-0000C52C0000}"/>
    <cellStyle name="Normal 2 80 3 2 6" xfId="11470" xr:uid="{00000000-0005-0000-0000-0000C62C0000}"/>
    <cellStyle name="Normal 2 80 3 2 6 2" xfId="11471" xr:uid="{00000000-0005-0000-0000-0000C72C0000}"/>
    <cellStyle name="Normal 2 80 3 2 7" xfId="11472" xr:uid="{00000000-0005-0000-0000-0000C82C0000}"/>
    <cellStyle name="Normal 2 80 3 3" xfId="11473" xr:uid="{00000000-0005-0000-0000-0000C92C0000}"/>
    <cellStyle name="Normal 2 80 3 3 2" xfId="11474" xr:uid="{00000000-0005-0000-0000-0000CA2C0000}"/>
    <cellStyle name="Normal 2 80 3 3 2 2" xfId="11475" xr:uid="{00000000-0005-0000-0000-0000CB2C0000}"/>
    <cellStyle name="Normal 2 80 3 3 2 2 2" xfId="11476" xr:uid="{00000000-0005-0000-0000-0000CC2C0000}"/>
    <cellStyle name="Normal 2 80 3 3 2 2 2 2" xfId="11477" xr:uid="{00000000-0005-0000-0000-0000CD2C0000}"/>
    <cellStyle name="Normal 2 80 3 3 2 2 2 2 2" xfId="11478" xr:uid="{00000000-0005-0000-0000-0000CE2C0000}"/>
    <cellStyle name="Normal 2 80 3 3 2 2 2 3" xfId="11479" xr:uid="{00000000-0005-0000-0000-0000CF2C0000}"/>
    <cellStyle name="Normal 2 80 3 3 2 2 3" xfId="11480" xr:uid="{00000000-0005-0000-0000-0000D02C0000}"/>
    <cellStyle name="Normal 2 80 3 3 2 2 3 2" xfId="11481" xr:uid="{00000000-0005-0000-0000-0000D12C0000}"/>
    <cellStyle name="Normal 2 80 3 3 2 2 4" xfId="11482" xr:uid="{00000000-0005-0000-0000-0000D22C0000}"/>
    <cellStyle name="Normal 2 80 3 3 2 3" xfId="11483" xr:uid="{00000000-0005-0000-0000-0000D32C0000}"/>
    <cellStyle name="Normal 2 80 3 3 2 3 2" xfId="11484" xr:uid="{00000000-0005-0000-0000-0000D42C0000}"/>
    <cellStyle name="Normal 2 80 3 3 2 3 2 2" xfId="11485" xr:uid="{00000000-0005-0000-0000-0000D52C0000}"/>
    <cellStyle name="Normal 2 80 3 3 2 3 3" xfId="11486" xr:uid="{00000000-0005-0000-0000-0000D62C0000}"/>
    <cellStyle name="Normal 2 80 3 3 2 4" xfId="11487" xr:uid="{00000000-0005-0000-0000-0000D72C0000}"/>
    <cellStyle name="Normal 2 80 3 3 2 4 2" xfId="11488" xr:uid="{00000000-0005-0000-0000-0000D82C0000}"/>
    <cellStyle name="Normal 2 80 3 3 2 5" xfId="11489" xr:uid="{00000000-0005-0000-0000-0000D92C0000}"/>
    <cellStyle name="Normal 2 80 3 3 3" xfId="11490" xr:uid="{00000000-0005-0000-0000-0000DA2C0000}"/>
    <cellStyle name="Normal 2 80 3 3 3 2" xfId="11491" xr:uid="{00000000-0005-0000-0000-0000DB2C0000}"/>
    <cellStyle name="Normal 2 80 3 3 3 2 2" xfId="11492" xr:uid="{00000000-0005-0000-0000-0000DC2C0000}"/>
    <cellStyle name="Normal 2 80 3 3 3 2 2 2" xfId="11493" xr:uid="{00000000-0005-0000-0000-0000DD2C0000}"/>
    <cellStyle name="Normal 2 80 3 3 3 2 3" xfId="11494" xr:uid="{00000000-0005-0000-0000-0000DE2C0000}"/>
    <cellStyle name="Normal 2 80 3 3 3 3" xfId="11495" xr:uid="{00000000-0005-0000-0000-0000DF2C0000}"/>
    <cellStyle name="Normal 2 80 3 3 3 3 2" xfId="11496" xr:uid="{00000000-0005-0000-0000-0000E02C0000}"/>
    <cellStyle name="Normal 2 80 3 3 3 4" xfId="11497" xr:uid="{00000000-0005-0000-0000-0000E12C0000}"/>
    <cellStyle name="Normal 2 80 3 3 4" xfId="11498" xr:uid="{00000000-0005-0000-0000-0000E22C0000}"/>
    <cellStyle name="Normal 2 80 3 3 4 2" xfId="11499" xr:uid="{00000000-0005-0000-0000-0000E32C0000}"/>
    <cellStyle name="Normal 2 80 3 3 4 2 2" xfId="11500" xr:uid="{00000000-0005-0000-0000-0000E42C0000}"/>
    <cellStyle name="Normal 2 80 3 3 4 3" xfId="11501" xr:uid="{00000000-0005-0000-0000-0000E52C0000}"/>
    <cellStyle name="Normal 2 80 3 3 5" xfId="11502" xr:uid="{00000000-0005-0000-0000-0000E62C0000}"/>
    <cellStyle name="Normal 2 80 3 3 5 2" xfId="11503" xr:uid="{00000000-0005-0000-0000-0000E72C0000}"/>
    <cellStyle name="Normal 2 80 3 3 6" xfId="11504" xr:uid="{00000000-0005-0000-0000-0000E82C0000}"/>
    <cellStyle name="Normal 2 80 3 4" xfId="11505" xr:uid="{00000000-0005-0000-0000-0000E92C0000}"/>
    <cellStyle name="Normal 2 80 3 4 2" xfId="11506" xr:uid="{00000000-0005-0000-0000-0000EA2C0000}"/>
    <cellStyle name="Normal 2 80 3 4 2 2" xfId="11507" xr:uid="{00000000-0005-0000-0000-0000EB2C0000}"/>
    <cellStyle name="Normal 2 80 3 4 2 2 2" xfId="11508" xr:uid="{00000000-0005-0000-0000-0000EC2C0000}"/>
    <cellStyle name="Normal 2 80 3 4 2 2 2 2" xfId="11509" xr:uid="{00000000-0005-0000-0000-0000ED2C0000}"/>
    <cellStyle name="Normal 2 80 3 4 2 2 3" xfId="11510" xr:uid="{00000000-0005-0000-0000-0000EE2C0000}"/>
    <cellStyle name="Normal 2 80 3 4 2 3" xfId="11511" xr:uid="{00000000-0005-0000-0000-0000EF2C0000}"/>
    <cellStyle name="Normal 2 80 3 4 2 3 2" xfId="11512" xr:uid="{00000000-0005-0000-0000-0000F02C0000}"/>
    <cellStyle name="Normal 2 80 3 4 2 4" xfId="11513" xr:uid="{00000000-0005-0000-0000-0000F12C0000}"/>
    <cellStyle name="Normal 2 80 3 4 3" xfId="11514" xr:uid="{00000000-0005-0000-0000-0000F22C0000}"/>
    <cellStyle name="Normal 2 80 3 4 3 2" xfId="11515" xr:uid="{00000000-0005-0000-0000-0000F32C0000}"/>
    <cellStyle name="Normal 2 80 3 4 3 2 2" xfId="11516" xr:uid="{00000000-0005-0000-0000-0000F42C0000}"/>
    <cellStyle name="Normal 2 80 3 4 3 3" xfId="11517" xr:uid="{00000000-0005-0000-0000-0000F52C0000}"/>
    <cellStyle name="Normal 2 80 3 4 4" xfId="11518" xr:uid="{00000000-0005-0000-0000-0000F62C0000}"/>
    <cellStyle name="Normal 2 80 3 4 4 2" xfId="11519" xr:uid="{00000000-0005-0000-0000-0000F72C0000}"/>
    <cellStyle name="Normal 2 80 3 4 5" xfId="11520" xr:uid="{00000000-0005-0000-0000-0000F82C0000}"/>
    <cellStyle name="Normal 2 80 3 5" xfId="11521" xr:uid="{00000000-0005-0000-0000-0000F92C0000}"/>
    <cellStyle name="Normal 2 80 3 5 2" xfId="11522" xr:uid="{00000000-0005-0000-0000-0000FA2C0000}"/>
    <cellStyle name="Normal 2 80 3 5 2 2" xfId="11523" xr:uid="{00000000-0005-0000-0000-0000FB2C0000}"/>
    <cellStyle name="Normal 2 80 3 5 2 2 2" xfId="11524" xr:uid="{00000000-0005-0000-0000-0000FC2C0000}"/>
    <cellStyle name="Normal 2 80 3 5 2 3" xfId="11525" xr:uid="{00000000-0005-0000-0000-0000FD2C0000}"/>
    <cellStyle name="Normal 2 80 3 5 3" xfId="11526" xr:uid="{00000000-0005-0000-0000-0000FE2C0000}"/>
    <cellStyle name="Normal 2 80 3 5 3 2" xfId="11527" xr:uid="{00000000-0005-0000-0000-0000FF2C0000}"/>
    <cellStyle name="Normal 2 80 3 5 4" xfId="11528" xr:uid="{00000000-0005-0000-0000-0000002D0000}"/>
    <cellStyle name="Normal 2 80 3 6" xfId="11529" xr:uid="{00000000-0005-0000-0000-0000012D0000}"/>
    <cellStyle name="Normal 2 80 3 6 2" xfId="11530" xr:uid="{00000000-0005-0000-0000-0000022D0000}"/>
    <cellStyle name="Normal 2 80 3 6 2 2" xfId="11531" xr:uid="{00000000-0005-0000-0000-0000032D0000}"/>
    <cellStyle name="Normal 2 80 3 6 3" xfId="11532" xr:uid="{00000000-0005-0000-0000-0000042D0000}"/>
    <cellStyle name="Normal 2 80 3 7" xfId="11533" xr:uid="{00000000-0005-0000-0000-0000052D0000}"/>
    <cellStyle name="Normal 2 80 3 7 2" xfId="11534" xr:uid="{00000000-0005-0000-0000-0000062D0000}"/>
    <cellStyle name="Normal 2 80 3 8" xfId="11535" xr:uid="{00000000-0005-0000-0000-0000072D0000}"/>
    <cellStyle name="Normal 2 80 3 8 2" xfId="11536" xr:uid="{00000000-0005-0000-0000-0000082D0000}"/>
    <cellStyle name="Normal 2 80 3 9" xfId="11537" xr:uid="{00000000-0005-0000-0000-0000092D0000}"/>
    <cellStyle name="Normal 2 80 4" xfId="11538" xr:uid="{00000000-0005-0000-0000-00000A2D0000}"/>
    <cellStyle name="Normal 2 80 4 2" xfId="11539" xr:uid="{00000000-0005-0000-0000-00000B2D0000}"/>
    <cellStyle name="Normal 2 80 4 2 2" xfId="11540" xr:uid="{00000000-0005-0000-0000-00000C2D0000}"/>
    <cellStyle name="Normal 2 80 4 2 2 2" xfId="11541" xr:uid="{00000000-0005-0000-0000-00000D2D0000}"/>
    <cellStyle name="Normal 2 80 4 2 2 2 2" xfId="11542" xr:uid="{00000000-0005-0000-0000-00000E2D0000}"/>
    <cellStyle name="Normal 2 80 4 2 2 2 2 2" xfId="11543" xr:uid="{00000000-0005-0000-0000-00000F2D0000}"/>
    <cellStyle name="Normal 2 80 4 2 2 2 2 2 2" xfId="11544" xr:uid="{00000000-0005-0000-0000-0000102D0000}"/>
    <cellStyle name="Normal 2 80 4 2 2 2 2 3" xfId="11545" xr:uid="{00000000-0005-0000-0000-0000112D0000}"/>
    <cellStyle name="Normal 2 80 4 2 2 2 3" xfId="11546" xr:uid="{00000000-0005-0000-0000-0000122D0000}"/>
    <cellStyle name="Normal 2 80 4 2 2 2 3 2" xfId="11547" xr:uid="{00000000-0005-0000-0000-0000132D0000}"/>
    <cellStyle name="Normal 2 80 4 2 2 2 4" xfId="11548" xr:uid="{00000000-0005-0000-0000-0000142D0000}"/>
    <cellStyle name="Normal 2 80 4 2 2 3" xfId="11549" xr:uid="{00000000-0005-0000-0000-0000152D0000}"/>
    <cellStyle name="Normal 2 80 4 2 2 3 2" xfId="11550" xr:uid="{00000000-0005-0000-0000-0000162D0000}"/>
    <cellStyle name="Normal 2 80 4 2 2 3 2 2" xfId="11551" xr:uid="{00000000-0005-0000-0000-0000172D0000}"/>
    <cellStyle name="Normal 2 80 4 2 2 3 3" xfId="11552" xr:uid="{00000000-0005-0000-0000-0000182D0000}"/>
    <cellStyle name="Normal 2 80 4 2 2 4" xfId="11553" xr:uid="{00000000-0005-0000-0000-0000192D0000}"/>
    <cellStyle name="Normal 2 80 4 2 2 4 2" xfId="11554" xr:uid="{00000000-0005-0000-0000-00001A2D0000}"/>
    <cellStyle name="Normal 2 80 4 2 2 5" xfId="11555" xr:uid="{00000000-0005-0000-0000-00001B2D0000}"/>
    <cellStyle name="Normal 2 80 4 2 3" xfId="11556" xr:uid="{00000000-0005-0000-0000-00001C2D0000}"/>
    <cellStyle name="Normal 2 80 4 2 3 2" xfId="11557" xr:uid="{00000000-0005-0000-0000-00001D2D0000}"/>
    <cellStyle name="Normal 2 80 4 2 3 2 2" xfId="11558" xr:uid="{00000000-0005-0000-0000-00001E2D0000}"/>
    <cellStyle name="Normal 2 80 4 2 3 2 2 2" xfId="11559" xr:uid="{00000000-0005-0000-0000-00001F2D0000}"/>
    <cellStyle name="Normal 2 80 4 2 3 2 3" xfId="11560" xr:uid="{00000000-0005-0000-0000-0000202D0000}"/>
    <cellStyle name="Normal 2 80 4 2 3 3" xfId="11561" xr:uid="{00000000-0005-0000-0000-0000212D0000}"/>
    <cellStyle name="Normal 2 80 4 2 3 3 2" xfId="11562" xr:uid="{00000000-0005-0000-0000-0000222D0000}"/>
    <cellStyle name="Normal 2 80 4 2 3 4" xfId="11563" xr:uid="{00000000-0005-0000-0000-0000232D0000}"/>
    <cellStyle name="Normal 2 80 4 2 4" xfId="11564" xr:uid="{00000000-0005-0000-0000-0000242D0000}"/>
    <cellStyle name="Normal 2 80 4 2 4 2" xfId="11565" xr:uid="{00000000-0005-0000-0000-0000252D0000}"/>
    <cellStyle name="Normal 2 80 4 2 4 2 2" xfId="11566" xr:uid="{00000000-0005-0000-0000-0000262D0000}"/>
    <cellStyle name="Normal 2 80 4 2 4 3" xfId="11567" xr:uid="{00000000-0005-0000-0000-0000272D0000}"/>
    <cellStyle name="Normal 2 80 4 2 5" xfId="11568" xr:uid="{00000000-0005-0000-0000-0000282D0000}"/>
    <cellStyle name="Normal 2 80 4 2 5 2" xfId="11569" xr:uid="{00000000-0005-0000-0000-0000292D0000}"/>
    <cellStyle name="Normal 2 80 4 2 6" xfId="11570" xr:uid="{00000000-0005-0000-0000-00002A2D0000}"/>
    <cellStyle name="Normal 2 80 4 3" xfId="11571" xr:uid="{00000000-0005-0000-0000-00002B2D0000}"/>
    <cellStyle name="Normal 2 80 4 3 2" xfId="11572" xr:uid="{00000000-0005-0000-0000-00002C2D0000}"/>
    <cellStyle name="Normal 2 80 4 3 2 2" xfId="11573" xr:uid="{00000000-0005-0000-0000-00002D2D0000}"/>
    <cellStyle name="Normal 2 80 4 3 2 2 2" xfId="11574" xr:uid="{00000000-0005-0000-0000-00002E2D0000}"/>
    <cellStyle name="Normal 2 80 4 3 2 2 2 2" xfId="11575" xr:uid="{00000000-0005-0000-0000-00002F2D0000}"/>
    <cellStyle name="Normal 2 80 4 3 2 2 3" xfId="11576" xr:uid="{00000000-0005-0000-0000-0000302D0000}"/>
    <cellStyle name="Normal 2 80 4 3 2 3" xfId="11577" xr:uid="{00000000-0005-0000-0000-0000312D0000}"/>
    <cellStyle name="Normal 2 80 4 3 2 3 2" xfId="11578" xr:uid="{00000000-0005-0000-0000-0000322D0000}"/>
    <cellStyle name="Normal 2 80 4 3 2 4" xfId="11579" xr:uid="{00000000-0005-0000-0000-0000332D0000}"/>
    <cellStyle name="Normal 2 80 4 3 3" xfId="11580" xr:uid="{00000000-0005-0000-0000-0000342D0000}"/>
    <cellStyle name="Normal 2 80 4 3 3 2" xfId="11581" xr:uid="{00000000-0005-0000-0000-0000352D0000}"/>
    <cellStyle name="Normal 2 80 4 3 3 2 2" xfId="11582" xr:uid="{00000000-0005-0000-0000-0000362D0000}"/>
    <cellStyle name="Normal 2 80 4 3 3 3" xfId="11583" xr:uid="{00000000-0005-0000-0000-0000372D0000}"/>
    <cellStyle name="Normal 2 80 4 3 4" xfId="11584" xr:uid="{00000000-0005-0000-0000-0000382D0000}"/>
    <cellStyle name="Normal 2 80 4 3 4 2" xfId="11585" xr:uid="{00000000-0005-0000-0000-0000392D0000}"/>
    <cellStyle name="Normal 2 80 4 3 5" xfId="11586" xr:uid="{00000000-0005-0000-0000-00003A2D0000}"/>
    <cellStyle name="Normal 2 80 4 4" xfId="11587" xr:uid="{00000000-0005-0000-0000-00003B2D0000}"/>
    <cellStyle name="Normal 2 80 4 4 2" xfId="11588" xr:uid="{00000000-0005-0000-0000-00003C2D0000}"/>
    <cellStyle name="Normal 2 80 4 4 2 2" xfId="11589" xr:uid="{00000000-0005-0000-0000-00003D2D0000}"/>
    <cellStyle name="Normal 2 80 4 4 2 2 2" xfId="11590" xr:uid="{00000000-0005-0000-0000-00003E2D0000}"/>
    <cellStyle name="Normal 2 80 4 4 2 3" xfId="11591" xr:uid="{00000000-0005-0000-0000-00003F2D0000}"/>
    <cellStyle name="Normal 2 80 4 4 3" xfId="11592" xr:uid="{00000000-0005-0000-0000-0000402D0000}"/>
    <cellStyle name="Normal 2 80 4 4 3 2" xfId="11593" xr:uid="{00000000-0005-0000-0000-0000412D0000}"/>
    <cellStyle name="Normal 2 80 4 4 4" xfId="11594" xr:uid="{00000000-0005-0000-0000-0000422D0000}"/>
    <cellStyle name="Normal 2 80 4 5" xfId="11595" xr:uid="{00000000-0005-0000-0000-0000432D0000}"/>
    <cellStyle name="Normal 2 80 4 5 2" xfId="11596" xr:uid="{00000000-0005-0000-0000-0000442D0000}"/>
    <cellStyle name="Normal 2 80 4 5 2 2" xfId="11597" xr:uid="{00000000-0005-0000-0000-0000452D0000}"/>
    <cellStyle name="Normal 2 80 4 5 3" xfId="11598" xr:uid="{00000000-0005-0000-0000-0000462D0000}"/>
    <cellStyle name="Normal 2 80 4 6" xfId="11599" xr:uid="{00000000-0005-0000-0000-0000472D0000}"/>
    <cellStyle name="Normal 2 80 4 6 2" xfId="11600" xr:uid="{00000000-0005-0000-0000-0000482D0000}"/>
    <cellStyle name="Normal 2 80 4 7" xfId="11601" xr:uid="{00000000-0005-0000-0000-0000492D0000}"/>
    <cellStyle name="Normal 2 80 4 7 2" xfId="11602" xr:uid="{00000000-0005-0000-0000-00004A2D0000}"/>
    <cellStyle name="Normal 2 80 4 8" xfId="11603" xr:uid="{00000000-0005-0000-0000-00004B2D0000}"/>
    <cellStyle name="Normal 2 80 5" xfId="11604" xr:uid="{00000000-0005-0000-0000-00004C2D0000}"/>
    <cellStyle name="Normal 2 80 5 2" xfId="11605" xr:uid="{00000000-0005-0000-0000-00004D2D0000}"/>
    <cellStyle name="Normal 2 80 5 2 2" xfId="11606" xr:uid="{00000000-0005-0000-0000-00004E2D0000}"/>
    <cellStyle name="Normal 2 80 5 2 2 2" xfId="11607" xr:uid="{00000000-0005-0000-0000-00004F2D0000}"/>
    <cellStyle name="Normal 2 80 5 2 2 2 2" xfId="11608" xr:uid="{00000000-0005-0000-0000-0000502D0000}"/>
    <cellStyle name="Normal 2 80 5 2 2 2 2 2" xfId="11609" xr:uid="{00000000-0005-0000-0000-0000512D0000}"/>
    <cellStyle name="Normal 2 80 5 2 2 2 3" xfId="11610" xr:uid="{00000000-0005-0000-0000-0000522D0000}"/>
    <cellStyle name="Normal 2 80 5 2 2 3" xfId="11611" xr:uid="{00000000-0005-0000-0000-0000532D0000}"/>
    <cellStyle name="Normal 2 80 5 2 2 3 2" xfId="11612" xr:uid="{00000000-0005-0000-0000-0000542D0000}"/>
    <cellStyle name="Normal 2 80 5 2 2 4" xfId="11613" xr:uid="{00000000-0005-0000-0000-0000552D0000}"/>
    <cellStyle name="Normal 2 80 5 2 3" xfId="11614" xr:uid="{00000000-0005-0000-0000-0000562D0000}"/>
    <cellStyle name="Normal 2 80 5 2 3 2" xfId="11615" xr:uid="{00000000-0005-0000-0000-0000572D0000}"/>
    <cellStyle name="Normal 2 80 5 2 3 2 2" xfId="11616" xr:uid="{00000000-0005-0000-0000-0000582D0000}"/>
    <cellStyle name="Normal 2 80 5 2 3 3" xfId="11617" xr:uid="{00000000-0005-0000-0000-0000592D0000}"/>
    <cellStyle name="Normal 2 80 5 2 4" xfId="11618" xr:uid="{00000000-0005-0000-0000-00005A2D0000}"/>
    <cellStyle name="Normal 2 80 5 2 4 2" xfId="11619" xr:uid="{00000000-0005-0000-0000-00005B2D0000}"/>
    <cellStyle name="Normal 2 80 5 2 5" xfId="11620" xr:uid="{00000000-0005-0000-0000-00005C2D0000}"/>
    <cellStyle name="Normal 2 80 5 3" xfId="11621" xr:uid="{00000000-0005-0000-0000-00005D2D0000}"/>
    <cellStyle name="Normal 2 80 5 3 2" xfId="11622" xr:uid="{00000000-0005-0000-0000-00005E2D0000}"/>
    <cellStyle name="Normal 2 80 5 3 2 2" xfId="11623" xr:uid="{00000000-0005-0000-0000-00005F2D0000}"/>
    <cellStyle name="Normal 2 80 5 3 2 2 2" xfId="11624" xr:uid="{00000000-0005-0000-0000-0000602D0000}"/>
    <cellStyle name="Normal 2 80 5 3 2 3" xfId="11625" xr:uid="{00000000-0005-0000-0000-0000612D0000}"/>
    <cellStyle name="Normal 2 80 5 3 3" xfId="11626" xr:uid="{00000000-0005-0000-0000-0000622D0000}"/>
    <cellStyle name="Normal 2 80 5 3 3 2" xfId="11627" xr:uid="{00000000-0005-0000-0000-0000632D0000}"/>
    <cellStyle name="Normal 2 80 5 3 4" xfId="11628" xr:uid="{00000000-0005-0000-0000-0000642D0000}"/>
    <cellStyle name="Normal 2 80 5 4" xfId="11629" xr:uid="{00000000-0005-0000-0000-0000652D0000}"/>
    <cellStyle name="Normal 2 80 5 4 2" xfId="11630" xr:uid="{00000000-0005-0000-0000-0000662D0000}"/>
    <cellStyle name="Normal 2 80 5 4 2 2" xfId="11631" xr:uid="{00000000-0005-0000-0000-0000672D0000}"/>
    <cellStyle name="Normal 2 80 5 4 3" xfId="11632" xr:uid="{00000000-0005-0000-0000-0000682D0000}"/>
    <cellStyle name="Normal 2 80 5 5" xfId="11633" xr:uid="{00000000-0005-0000-0000-0000692D0000}"/>
    <cellStyle name="Normal 2 80 5 5 2" xfId="11634" xr:uid="{00000000-0005-0000-0000-00006A2D0000}"/>
    <cellStyle name="Normal 2 80 5 6" xfId="11635" xr:uid="{00000000-0005-0000-0000-00006B2D0000}"/>
    <cellStyle name="Normal 2 80 6" xfId="11636" xr:uid="{00000000-0005-0000-0000-00006C2D0000}"/>
    <cellStyle name="Normal 2 80 6 2" xfId="11637" xr:uid="{00000000-0005-0000-0000-00006D2D0000}"/>
    <cellStyle name="Normal 2 80 6 2 2" xfId="11638" xr:uid="{00000000-0005-0000-0000-00006E2D0000}"/>
    <cellStyle name="Normal 2 80 6 2 2 2" xfId="11639" xr:uid="{00000000-0005-0000-0000-00006F2D0000}"/>
    <cellStyle name="Normal 2 80 6 2 2 2 2" xfId="11640" xr:uid="{00000000-0005-0000-0000-0000702D0000}"/>
    <cellStyle name="Normal 2 80 6 2 2 3" xfId="11641" xr:uid="{00000000-0005-0000-0000-0000712D0000}"/>
    <cellStyle name="Normal 2 80 6 2 3" xfId="11642" xr:uid="{00000000-0005-0000-0000-0000722D0000}"/>
    <cellStyle name="Normal 2 80 6 2 3 2" xfId="11643" xr:uid="{00000000-0005-0000-0000-0000732D0000}"/>
    <cellStyle name="Normal 2 80 6 2 4" xfId="11644" xr:uid="{00000000-0005-0000-0000-0000742D0000}"/>
    <cellStyle name="Normal 2 80 6 3" xfId="11645" xr:uid="{00000000-0005-0000-0000-0000752D0000}"/>
    <cellStyle name="Normal 2 80 6 3 2" xfId="11646" xr:uid="{00000000-0005-0000-0000-0000762D0000}"/>
    <cellStyle name="Normal 2 80 6 3 2 2" xfId="11647" xr:uid="{00000000-0005-0000-0000-0000772D0000}"/>
    <cellStyle name="Normal 2 80 6 3 3" xfId="11648" xr:uid="{00000000-0005-0000-0000-0000782D0000}"/>
    <cellStyle name="Normal 2 80 6 4" xfId="11649" xr:uid="{00000000-0005-0000-0000-0000792D0000}"/>
    <cellStyle name="Normal 2 80 6 4 2" xfId="11650" xr:uid="{00000000-0005-0000-0000-00007A2D0000}"/>
    <cellStyle name="Normal 2 80 6 5" xfId="11651" xr:uid="{00000000-0005-0000-0000-00007B2D0000}"/>
    <cellStyle name="Normal 2 80 7" xfId="11652" xr:uid="{00000000-0005-0000-0000-00007C2D0000}"/>
    <cellStyle name="Normal 2 80 7 2" xfId="11653" xr:uid="{00000000-0005-0000-0000-00007D2D0000}"/>
    <cellStyle name="Normal 2 80 7 2 2" xfId="11654" xr:uid="{00000000-0005-0000-0000-00007E2D0000}"/>
    <cellStyle name="Normal 2 80 7 2 2 2" xfId="11655" xr:uid="{00000000-0005-0000-0000-00007F2D0000}"/>
    <cellStyle name="Normal 2 80 7 2 3" xfId="11656" xr:uid="{00000000-0005-0000-0000-0000802D0000}"/>
    <cellStyle name="Normal 2 80 7 3" xfId="11657" xr:uid="{00000000-0005-0000-0000-0000812D0000}"/>
    <cellStyle name="Normal 2 80 7 3 2" xfId="11658" xr:uid="{00000000-0005-0000-0000-0000822D0000}"/>
    <cellStyle name="Normal 2 80 7 4" xfId="11659" xr:uid="{00000000-0005-0000-0000-0000832D0000}"/>
    <cellStyle name="Normal 2 80 8" xfId="11660" xr:uid="{00000000-0005-0000-0000-0000842D0000}"/>
    <cellStyle name="Normal 2 80 8 2" xfId="11661" xr:uid="{00000000-0005-0000-0000-0000852D0000}"/>
    <cellStyle name="Normal 2 80 8 2 2" xfId="11662" xr:uid="{00000000-0005-0000-0000-0000862D0000}"/>
    <cellStyle name="Normal 2 80 8 3" xfId="11663" xr:uid="{00000000-0005-0000-0000-0000872D0000}"/>
    <cellStyle name="Normal 2 80 9" xfId="11664" xr:uid="{00000000-0005-0000-0000-0000882D0000}"/>
    <cellStyle name="Normal 2 80 9 2" xfId="11665" xr:uid="{00000000-0005-0000-0000-0000892D0000}"/>
    <cellStyle name="Normal 2 81" xfId="11666" xr:uid="{00000000-0005-0000-0000-00008A2D0000}"/>
    <cellStyle name="Normal 2 81 10" xfId="11667" xr:uid="{00000000-0005-0000-0000-00008B2D0000}"/>
    <cellStyle name="Normal 2 81 2" xfId="11668" xr:uid="{00000000-0005-0000-0000-00008C2D0000}"/>
    <cellStyle name="Normal 2 81 2 2" xfId="11669" xr:uid="{00000000-0005-0000-0000-00008D2D0000}"/>
    <cellStyle name="Normal 2 81 2 2 2" xfId="11670" xr:uid="{00000000-0005-0000-0000-00008E2D0000}"/>
    <cellStyle name="Normal 2 81 2 2 2 2" xfId="11671" xr:uid="{00000000-0005-0000-0000-00008F2D0000}"/>
    <cellStyle name="Normal 2 81 2 2 2 2 2" xfId="11672" xr:uid="{00000000-0005-0000-0000-0000902D0000}"/>
    <cellStyle name="Normal 2 81 2 2 2 2 2 2" xfId="11673" xr:uid="{00000000-0005-0000-0000-0000912D0000}"/>
    <cellStyle name="Normal 2 81 2 2 2 2 2 2 2" xfId="11674" xr:uid="{00000000-0005-0000-0000-0000922D0000}"/>
    <cellStyle name="Normal 2 81 2 2 2 2 2 2 2 2" xfId="11675" xr:uid="{00000000-0005-0000-0000-0000932D0000}"/>
    <cellStyle name="Normal 2 81 2 2 2 2 2 2 3" xfId="11676" xr:uid="{00000000-0005-0000-0000-0000942D0000}"/>
    <cellStyle name="Normal 2 81 2 2 2 2 2 3" xfId="11677" xr:uid="{00000000-0005-0000-0000-0000952D0000}"/>
    <cellStyle name="Normal 2 81 2 2 2 2 2 3 2" xfId="11678" xr:uid="{00000000-0005-0000-0000-0000962D0000}"/>
    <cellStyle name="Normal 2 81 2 2 2 2 2 4" xfId="11679" xr:uid="{00000000-0005-0000-0000-0000972D0000}"/>
    <cellStyle name="Normal 2 81 2 2 2 2 3" xfId="11680" xr:uid="{00000000-0005-0000-0000-0000982D0000}"/>
    <cellStyle name="Normal 2 81 2 2 2 2 3 2" xfId="11681" xr:uid="{00000000-0005-0000-0000-0000992D0000}"/>
    <cellStyle name="Normal 2 81 2 2 2 2 3 2 2" xfId="11682" xr:uid="{00000000-0005-0000-0000-00009A2D0000}"/>
    <cellStyle name="Normal 2 81 2 2 2 2 3 3" xfId="11683" xr:uid="{00000000-0005-0000-0000-00009B2D0000}"/>
    <cellStyle name="Normal 2 81 2 2 2 2 4" xfId="11684" xr:uid="{00000000-0005-0000-0000-00009C2D0000}"/>
    <cellStyle name="Normal 2 81 2 2 2 2 4 2" xfId="11685" xr:uid="{00000000-0005-0000-0000-00009D2D0000}"/>
    <cellStyle name="Normal 2 81 2 2 2 2 5" xfId="11686" xr:uid="{00000000-0005-0000-0000-00009E2D0000}"/>
    <cellStyle name="Normal 2 81 2 2 2 3" xfId="11687" xr:uid="{00000000-0005-0000-0000-00009F2D0000}"/>
    <cellStyle name="Normal 2 81 2 2 2 3 2" xfId="11688" xr:uid="{00000000-0005-0000-0000-0000A02D0000}"/>
    <cellStyle name="Normal 2 81 2 2 2 3 2 2" xfId="11689" xr:uid="{00000000-0005-0000-0000-0000A12D0000}"/>
    <cellStyle name="Normal 2 81 2 2 2 3 2 2 2" xfId="11690" xr:uid="{00000000-0005-0000-0000-0000A22D0000}"/>
    <cellStyle name="Normal 2 81 2 2 2 3 2 3" xfId="11691" xr:uid="{00000000-0005-0000-0000-0000A32D0000}"/>
    <cellStyle name="Normal 2 81 2 2 2 3 3" xfId="11692" xr:uid="{00000000-0005-0000-0000-0000A42D0000}"/>
    <cellStyle name="Normal 2 81 2 2 2 3 3 2" xfId="11693" xr:uid="{00000000-0005-0000-0000-0000A52D0000}"/>
    <cellStyle name="Normal 2 81 2 2 2 3 4" xfId="11694" xr:uid="{00000000-0005-0000-0000-0000A62D0000}"/>
    <cellStyle name="Normal 2 81 2 2 2 4" xfId="11695" xr:uid="{00000000-0005-0000-0000-0000A72D0000}"/>
    <cellStyle name="Normal 2 81 2 2 2 4 2" xfId="11696" xr:uid="{00000000-0005-0000-0000-0000A82D0000}"/>
    <cellStyle name="Normal 2 81 2 2 2 4 2 2" xfId="11697" xr:uid="{00000000-0005-0000-0000-0000A92D0000}"/>
    <cellStyle name="Normal 2 81 2 2 2 4 3" xfId="11698" xr:uid="{00000000-0005-0000-0000-0000AA2D0000}"/>
    <cellStyle name="Normal 2 81 2 2 2 5" xfId="11699" xr:uid="{00000000-0005-0000-0000-0000AB2D0000}"/>
    <cellStyle name="Normal 2 81 2 2 2 5 2" xfId="11700" xr:uid="{00000000-0005-0000-0000-0000AC2D0000}"/>
    <cellStyle name="Normal 2 81 2 2 2 6" xfId="11701" xr:uid="{00000000-0005-0000-0000-0000AD2D0000}"/>
    <cellStyle name="Normal 2 81 2 2 3" xfId="11702" xr:uid="{00000000-0005-0000-0000-0000AE2D0000}"/>
    <cellStyle name="Normal 2 81 2 2 3 2" xfId="11703" xr:uid="{00000000-0005-0000-0000-0000AF2D0000}"/>
    <cellStyle name="Normal 2 81 2 2 3 2 2" xfId="11704" xr:uid="{00000000-0005-0000-0000-0000B02D0000}"/>
    <cellStyle name="Normal 2 81 2 2 3 2 2 2" xfId="11705" xr:uid="{00000000-0005-0000-0000-0000B12D0000}"/>
    <cellStyle name="Normal 2 81 2 2 3 2 2 2 2" xfId="11706" xr:uid="{00000000-0005-0000-0000-0000B22D0000}"/>
    <cellStyle name="Normal 2 81 2 2 3 2 2 3" xfId="11707" xr:uid="{00000000-0005-0000-0000-0000B32D0000}"/>
    <cellStyle name="Normal 2 81 2 2 3 2 3" xfId="11708" xr:uid="{00000000-0005-0000-0000-0000B42D0000}"/>
    <cellStyle name="Normal 2 81 2 2 3 2 3 2" xfId="11709" xr:uid="{00000000-0005-0000-0000-0000B52D0000}"/>
    <cellStyle name="Normal 2 81 2 2 3 2 4" xfId="11710" xr:uid="{00000000-0005-0000-0000-0000B62D0000}"/>
    <cellStyle name="Normal 2 81 2 2 3 3" xfId="11711" xr:uid="{00000000-0005-0000-0000-0000B72D0000}"/>
    <cellStyle name="Normal 2 81 2 2 3 3 2" xfId="11712" xr:uid="{00000000-0005-0000-0000-0000B82D0000}"/>
    <cellStyle name="Normal 2 81 2 2 3 3 2 2" xfId="11713" xr:uid="{00000000-0005-0000-0000-0000B92D0000}"/>
    <cellStyle name="Normal 2 81 2 2 3 3 3" xfId="11714" xr:uid="{00000000-0005-0000-0000-0000BA2D0000}"/>
    <cellStyle name="Normal 2 81 2 2 3 4" xfId="11715" xr:uid="{00000000-0005-0000-0000-0000BB2D0000}"/>
    <cellStyle name="Normal 2 81 2 2 3 4 2" xfId="11716" xr:uid="{00000000-0005-0000-0000-0000BC2D0000}"/>
    <cellStyle name="Normal 2 81 2 2 3 5" xfId="11717" xr:uid="{00000000-0005-0000-0000-0000BD2D0000}"/>
    <cellStyle name="Normal 2 81 2 2 4" xfId="11718" xr:uid="{00000000-0005-0000-0000-0000BE2D0000}"/>
    <cellStyle name="Normal 2 81 2 2 4 2" xfId="11719" xr:uid="{00000000-0005-0000-0000-0000BF2D0000}"/>
    <cellStyle name="Normal 2 81 2 2 4 2 2" xfId="11720" xr:uid="{00000000-0005-0000-0000-0000C02D0000}"/>
    <cellStyle name="Normal 2 81 2 2 4 2 2 2" xfId="11721" xr:uid="{00000000-0005-0000-0000-0000C12D0000}"/>
    <cellStyle name="Normal 2 81 2 2 4 2 3" xfId="11722" xr:uid="{00000000-0005-0000-0000-0000C22D0000}"/>
    <cellStyle name="Normal 2 81 2 2 4 3" xfId="11723" xr:uid="{00000000-0005-0000-0000-0000C32D0000}"/>
    <cellStyle name="Normal 2 81 2 2 4 3 2" xfId="11724" xr:uid="{00000000-0005-0000-0000-0000C42D0000}"/>
    <cellStyle name="Normal 2 81 2 2 4 4" xfId="11725" xr:uid="{00000000-0005-0000-0000-0000C52D0000}"/>
    <cellStyle name="Normal 2 81 2 2 5" xfId="11726" xr:uid="{00000000-0005-0000-0000-0000C62D0000}"/>
    <cellStyle name="Normal 2 81 2 2 5 2" xfId="11727" xr:uid="{00000000-0005-0000-0000-0000C72D0000}"/>
    <cellStyle name="Normal 2 81 2 2 5 2 2" xfId="11728" xr:uid="{00000000-0005-0000-0000-0000C82D0000}"/>
    <cellStyle name="Normal 2 81 2 2 5 3" xfId="11729" xr:uid="{00000000-0005-0000-0000-0000C92D0000}"/>
    <cellStyle name="Normal 2 81 2 2 6" xfId="11730" xr:uid="{00000000-0005-0000-0000-0000CA2D0000}"/>
    <cellStyle name="Normal 2 81 2 2 6 2" xfId="11731" xr:uid="{00000000-0005-0000-0000-0000CB2D0000}"/>
    <cellStyle name="Normal 2 81 2 2 7" xfId="11732" xr:uid="{00000000-0005-0000-0000-0000CC2D0000}"/>
    <cellStyle name="Normal 2 81 2 3" xfId="11733" xr:uid="{00000000-0005-0000-0000-0000CD2D0000}"/>
    <cellStyle name="Normal 2 81 2 3 2" xfId="11734" xr:uid="{00000000-0005-0000-0000-0000CE2D0000}"/>
    <cellStyle name="Normal 2 81 2 3 2 2" xfId="11735" xr:uid="{00000000-0005-0000-0000-0000CF2D0000}"/>
    <cellStyle name="Normal 2 81 2 3 2 2 2" xfId="11736" xr:uid="{00000000-0005-0000-0000-0000D02D0000}"/>
    <cellStyle name="Normal 2 81 2 3 2 2 2 2" xfId="11737" xr:uid="{00000000-0005-0000-0000-0000D12D0000}"/>
    <cellStyle name="Normal 2 81 2 3 2 2 2 2 2" xfId="11738" xr:uid="{00000000-0005-0000-0000-0000D22D0000}"/>
    <cellStyle name="Normal 2 81 2 3 2 2 2 3" xfId="11739" xr:uid="{00000000-0005-0000-0000-0000D32D0000}"/>
    <cellStyle name="Normal 2 81 2 3 2 2 3" xfId="11740" xr:uid="{00000000-0005-0000-0000-0000D42D0000}"/>
    <cellStyle name="Normal 2 81 2 3 2 2 3 2" xfId="11741" xr:uid="{00000000-0005-0000-0000-0000D52D0000}"/>
    <cellStyle name="Normal 2 81 2 3 2 2 4" xfId="11742" xr:uid="{00000000-0005-0000-0000-0000D62D0000}"/>
    <cellStyle name="Normal 2 81 2 3 2 3" xfId="11743" xr:uid="{00000000-0005-0000-0000-0000D72D0000}"/>
    <cellStyle name="Normal 2 81 2 3 2 3 2" xfId="11744" xr:uid="{00000000-0005-0000-0000-0000D82D0000}"/>
    <cellStyle name="Normal 2 81 2 3 2 3 2 2" xfId="11745" xr:uid="{00000000-0005-0000-0000-0000D92D0000}"/>
    <cellStyle name="Normal 2 81 2 3 2 3 3" xfId="11746" xr:uid="{00000000-0005-0000-0000-0000DA2D0000}"/>
    <cellStyle name="Normal 2 81 2 3 2 4" xfId="11747" xr:uid="{00000000-0005-0000-0000-0000DB2D0000}"/>
    <cellStyle name="Normal 2 81 2 3 2 4 2" xfId="11748" xr:uid="{00000000-0005-0000-0000-0000DC2D0000}"/>
    <cellStyle name="Normal 2 81 2 3 2 5" xfId="11749" xr:uid="{00000000-0005-0000-0000-0000DD2D0000}"/>
    <cellStyle name="Normal 2 81 2 3 3" xfId="11750" xr:uid="{00000000-0005-0000-0000-0000DE2D0000}"/>
    <cellStyle name="Normal 2 81 2 3 3 2" xfId="11751" xr:uid="{00000000-0005-0000-0000-0000DF2D0000}"/>
    <cellStyle name="Normal 2 81 2 3 3 2 2" xfId="11752" xr:uid="{00000000-0005-0000-0000-0000E02D0000}"/>
    <cellStyle name="Normal 2 81 2 3 3 2 2 2" xfId="11753" xr:uid="{00000000-0005-0000-0000-0000E12D0000}"/>
    <cellStyle name="Normal 2 81 2 3 3 2 3" xfId="11754" xr:uid="{00000000-0005-0000-0000-0000E22D0000}"/>
    <cellStyle name="Normal 2 81 2 3 3 3" xfId="11755" xr:uid="{00000000-0005-0000-0000-0000E32D0000}"/>
    <cellStyle name="Normal 2 81 2 3 3 3 2" xfId="11756" xr:uid="{00000000-0005-0000-0000-0000E42D0000}"/>
    <cellStyle name="Normal 2 81 2 3 3 4" xfId="11757" xr:uid="{00000000-0005-0000-0000-0000E52D0000}"/>
    <cellStyle name="Normal 2 81 2 3 4" xfId="11758" xr:uid="{00000000-0005-0000-0000-0000E62D0000}"/>
    <cellStyle name="Normal 2 81 2 3 4 2" xfId="11759" xr:uid="{00000000-0005-0000-0000-0000E72D0000}"/>
    <cellStyle name="Normal 2 81 2 3 4 2 2" xfId="11760" xr:uid="{00000000-0005-0000-0000-0000E82D0000}"/>
    <cellStyle name="Normal 2 81 2 3 4 3" xfId="11761" xr:uid="{00000000-0005-0000-0000-0000E92D0000}"/>
    <cellStyle name="Normal 2 81 2 3 5" xfId="11762" xr:uid="{00000000-0005-0000-0000-0000EA2D0000}"/>
    <cellStyle name="Normal 2 81 2 3 5 2" xfId="11763" xr:uid="{00000000-0005-0000-0000-0000EB2D0000}"/>
    <cellStyle name="Normal 2 81 2 3 6" xfId="11764" xr:uid="{00000000-0005-0000-0000-0000EC2D0000}"/>
    <cellStyle name="Normal 2 81 2 4" xfId="11765" xr:uid="{00000000-0005-0000-0000-0000ED2D0000}"/>
    <cellStyle name="Normal 2 81 2 4 2" xfId="11766" xr:uid="{00000000-0005-0000-0000-0000EE2D0000}"/>
    <cellStyle name="Normal 2 81 2 4 2 2" xfId="11767" xr:uid="{00000000-0005-0000-0000-0000EF2D0000}"/>
    <cellStyle name="Normal 2 81 2 4 2 2 2" xfId="11768" xr:uid="{00000000-0005-0000-0000-0000F02D0000}"/>
    <cellStyle name="Normal 2 81 2 4 2 2 2 2" xfId="11769" xr:uid="{00000000-0005-0000-0000-0000F12D0000}"/>
    <cellStyle name="Normal 2 81 2 4 2 2 3" xfId="11770" xr:uid="{00000000-0005-0000-0000-0000F22D0000}"/>
    <cellStyle name="Normal 2 81 2 4 2 3" xfId="11771" xr:uid="{00000000-0005-0000-0000-0000F32D0000}"/>
    <cellStyle name="Normal 2 81 2 4 2 3 2" xfId="11772" xr:uid="{00000000-0005-0000-0000-0000F42D0000}"/>
    <cellStyle name="Normal 2 81 2 4 2 4" xfId="11773" xr:uid="{00000000-0005-0000-0000-0000F52D0000}"/>
    <cellStyle name="Normal 2 81 2 4 3" xfId="11774" xr:uid="{00000000-0005-0000-0000-0000F62D0000}"/>
    <cellStyle name="Normal 2 81 2 4 3 2" xfId="11775" xr:uid="{00000000-0005-0000-0000-0000F72D0000}"/>
    <cellStyle name="Normal 2 81 2 4 3 2 2" xfId="11776" xr:uid="{00000000-0005-0000-0000-0000F82D0000}"/>
    <cellStyle name="Normal 2 81 2 4 3 3" xfId="11777" xr:uid="{00000000-0005-0000-0000-0000F92D0000}"/>
    <cellStyle name="Normal 2 81 2 4 4" xfId="11778" xr:uid="{00000000-0005-0000-0000-0000FA2D0000}"/>
    <cellStyle name="Normal 2 81 2 4 4 2" xfId="11779" xr:uid="{00000000-0005-0000-0000-0000FB2D0000}"/>
    <cellStyle name="Normal 2 81 2 4 5" xfId="11780" xr:uid="{00000000-0005-0000-0000-0000FC2D0000}"/>
    <cellStyle name="Normal 2 81 2 5" xfId="11781" xr:uid="{00000000-0005-0000-0000-0000FD2D0000}"/>
    <cellStyle name="Normal 2 81 2 5 2" xfId="11782" xr:uid="{00000000-0005-0000-0000-0000FE2D0000}"/>
    <cellStyle name="Normal 2 81 2 5 2 2" xfId="11783" xr:uid="{00000000-0005-0000-0000-0000FF2D0000}"/>
    <cellStyle name="Normal 2 81 2 5 2 2 2" xfId="11784" xr:uid="{00000000-0005-0000-0000-0000002E0000}"/>
    <cellStyle name="Normal 2 81 2 5 2 3" xfId="11785" xr:uid="{00000000-0005-0000-0000-0000012E0000}"/>
    <cellStyle name="Normal 2 81 2 5 3" xfId="11786" xr:uid="{00000000-0005-0000-0000-0000022E0000}"/>
    <cellStyle name="Normal 2 81 2 5 3 2" xfId="11787" xr:uid="{00000000-0005-0000-0000-0000032E0000}"/>
    <cellStyle name="Normal 2 81 2 5 4" xfId="11788" xr:uid="{00000000-0005-0000-0000-0000042E0000}"/>
    <cellStyle name="Normal 2 81 2 6" xfId="11789" xr:uid="{00000000-0005-0000-0000-0000052E0000}"/>
    <cellStyle name="Normal 2 81 2 6 2" xfId="11790" xr:uid="{00000000-0005-0000-0000-0000062E0000}"/>
    <cellStyle name="Normal 2 81 2 6 2 2" xfId="11791" xr:uid="{00000000-0005-0000-0000-0000072E0000}"/>
    <cellStyle name="Normal 2 81 2 6 3" xfId="11792" xr:uid="{00000000-0005-0000-0000-0000082E0000}"/>
    <cellStyle name="Normal 2 81 2 7" xfId="11793" xr:uid="{00000000-0005-0000-0000-0000092E0000}"/>
    <cellStyle name="Normal 2 81 2 7 2" xfId="11794" xr:uid="{00000000-0005-0000-0000-00000A2E0000}"/>
    <cellStyle name="Normal 2 81 2 8" xfId="11795" xr:uid="{00000000-0005-0000-0000-00000B2E0000}"/>
    <cellStyle name="Normal 2 81 2 8 2" xfId="11796" xr:uid="{00000000-0005-0000-0000-00000C2E0000}"/>
    <cellStyle name="Normal 2 81 2 9" xfId="11797" xr:uid="{00000000-0005-0000-0000-00000D2E0000}"/>
    <cellStyle name="Normal 2 81 3" xfId="11798" xr:uid="{00000000-0005-0000-0000-00000E2E0000}"/>
    <cellStyle name="Normal 2 81 3 2" xfId="11799" xr:uid="{00000000-0005-0000-0000-00000F2E0000}"/>
    <cellStyle name="Normal 2 81 3 2 2" xfId="11800" xr:uid="{00000000-0005-0000-0000-0000102E0000}"/>
    <cellStyle name="Normal 2 81 3 2 2 2" xfId="11801" xr:uid="{00000000-0005-0000-0000-0000112E0000}"/>
    <cellStyle name="Normal 2 81 3 2 2 2 2" xfId="11802" xr:uid="{00000000-0005-0000-0000-0000122E0000}"/>
    <cellStyle name="Normal 2 81 3 2 2 2 2 2" xfId="11803" xr:uid="{00000000-0005-0000-0000-0000132E0000}"/>
    <cellStyle name="Normal 2 81 3 2 2 2 2 2 2" xfId="11804" xr:uid="{00000000-0005-0000-0000-0000142E0000}"/>
    <cellStyle name="Normal 2 81 3 2 2 2 2 3" xfId="11805" xr:uid="{00000000-0005-0000-0000-0000152E0000}"/>
    <cellStyle name="Normal 2 81 3 2 2 2 3" xfId="11806" xr:uid="{00000000-0005-0000-0000-0000162E0000}"/>
    <cellStyle name="Normal 2 81 3 2 2 2 3 2" xfId="11807" xr:uid="{00000000-0005-0000-0000-0000172E0000}"/>
    <cellStyle name="Normal 2 81 3 2 2 2 4" xfId="11808" xr:uid="{00000000-0005-0000-0000-0000182E0000}"/>
    <cellStyle name="Normal 2 81 3 2 2 3" xfId="11809" xr:uid="{00000000-0005-0000-0000-0000192E0000}"/>
    <cellStyle name="Normal 2 81 3 2 2 3 2" xfId="11810" xr:uid="{00000000-0005-0000-0000-00001A2E0000}"/>
    <cellStyle name="Normal 2 81 3 2 2 3 2 2" xfId="11811" xr:uid="{00000000-0005-0000-0000-00001B2E0000}"/>
    <cellStyle name="Normal 2 81 3 2 2 3 3" xfId="11812" xr:uid="{00000000-0005-0000-0000-00001C2E0000}"/>
    <cellStyle name="Normal 2 81 3 2 2 4" xfId="11813" xr:uid="{00000000-0005-0000-0000-00001D2E0000}"/>
    <cellStyle name="Normal 2 81 3 2 2 4 2" xfId="11814" xr:uid="{00000000-0005-0000-0000-00001E2E0000}"/>
    <cellStyle name="Normal 2 81 3 2 2 5" xfId="11815" xr:uid="{00000000-0005-0000-0000-00001F2E0000}"/>
    <cellStyle name="Normal 2 81 3 2 3" xfId="11816" xr:uid="{00000000-0005-0000-0000-0000202E0000}"/>
    <cellStyle name="Normal 2 81 3 2 3 2" xfId="11817" xr:uid="{00000000-0005-0000-0000-0000212E0000}"/>
    <cellStyle name="Normal 2 81 3 2 3 2 2" xfId="11818" xr:uid="{00000000-0005-0000-0000-0000222E0000}"/>
    <cellStyle name="Normal 2 81 3 2 3 2 2 2" xfId="11819" xr:uid="{00000000-0005-0000-0000-0000232E0000}"/>
    <cellStyle name="Normal 2 81 3 2 3 2 3" xfId="11820" xr:uid="{00000000-0005-0000-0000-0000242E0000}"/>
    <cellStyle name="Normal 2 81 3 2 3 3" xfId="11821" xr:uid="{00000000-0005-0000-0000-0000252E0000}"/>
    <cellStyle name="Normal 2 81 3 2 3 3 2" xfId="11822" xr:uid="{00000000-0005-0000-0000-0000262E0000}"/>
    <cellStyle name="Normal 2 81 3 2 3 4" xfId="11823" xr:uid="{00000000-0005-0000-0000-0000272E0000}"/>
    <cellStyle name="Normal 2 81 3 2 4" xfId="11824" xr:uid="{00000000-0005-0000-0000-0000282E0000}"/>
    <cellStyle name="Normal 2 81 3 2 4 2" xfId="11825" xr:uid="{00000000-0005-0000-0000-0000292E0000}"/>
    <cellStyle name="Normal 2 81 3 2 4 2 2" xfId="11826" xr:uid="{00000000-0005-0000-0000-00002A2E0000}"/>
    <cellStyle name="Normal 2 81 3 2 4 3" xfId="11827" xr:uid="{00000000-0005-0000-0000-00002B2E0000}"/>
    <cellStyle name="Normal 2 81 3 2 5" xfId="11828" xr:uid="{00000000-0005-0000-0000-00002C2E0000}"/>
    <cellStyle name="Normal 2 81 3 2 5 2" xfId="11829" xr:uid="{00000000-0005-0000-0000-00002D2E0000}"/>
    <cellStyle name="Normal 2 81 3 2 6" xfId="11830" xr:uid="{00000000-0005-0000-0000-00002E2E0000}"/>
    <cellStyle name="Normal 2 81 3 3" xfId="11831" xr:uid="{00000000-0005-0000-0000-00002F2E0000}"/>
    <cellStyle name="Normal 2 81 3 3 2" xfId="11832" xr:uid="{00000000-0005-0000-0000-0000302E0000}"/>
    <cellStyle name="Normal 2 81 3 3 2 2" xfId="11833" xr:uid="{00000000-0005-0000-0000-0000312E0000}"/>
    <cellStyle name="Normal 2 81 3 3 2 2 2" xfId="11834" xr:uid="{00000000-0005-0000-0000-0000322E0000}"/>
    <cellStyle name="Normal 2 81 3 3 2 2 2 2" xfId="11835" xr:uid="{00000000-0005-0000-0000-0000332E0000}"/>
    <cellStyle name="Normal 2 81 3 3 2 2 3" xfId="11836" xr:uid="{00000000-0005-0000-0000-0000342E0000}"/>
    <cellStyle name="Normal 2 81 3 3 2 3" xfId="11837" xr:uid="{00000000-0005-0000-0000-0000352E0000}"/>
    <cellStyle name="Normal 2 81 3 3 2 3 2" xfId="11838" xr:uid="{00000000-0005-0000-0000-0000362E0000}"/>
    <cellStyle name="Normal 2 81 3 3 2 4" xfId="11839" xr:uid="{00000000-0005-0000-0000-0000372E0000}"/>
    <cellStyle name="Normal 2 81 3 3 3" xfId="11840" xr:uid="{00000000-0005-0000-0000-0000382E0000}"/>
    <cellStyle name="Normal 2 81 3 3 3 2" xfId="11841" xr:uid="{00000000-0005-0000-0000-0000392E0000}"/>
    <cellStyle name="Normal 2 81 3 3 3 2 2" xfId="11842" xr:uid="{00000000-0005-0000-0000-00003A2E0000}"/>
    <cellStyle name="Normal 2 81 3 3 3 3" xfId="11843" xr:uid="{00000000-0005-0000-0000-00003B2E0000}"/>
    <cellStyle name="Normal 2 81 3 3 4" xfId="11844" xr:uid="{00000000-0005-0000-0000-00003C2E0000}"/>
    <cellStyle name="Normal 2 81 3 3 4 2" xfId="11845" xr:uid="{00000000-0005-0000-0000-00003D2E0000}"/>
    <cellStyle name="Normal 2 81 3 3 5" xfId="11846" xr:uid="{00000000-0005-0000-0000-00003E2E0000}"/>
    <cellStyle name="Normal 2 81 3 4" xfId="11847" xr:uid="{00000000-0005-0000-0000-00003F2E0000}"/>
    <cellStyle name="Normal 2 81 3 4 2" xfId="11848" xr:uid="{00000000-0005-0000-0000-0000402E0000}"/>
    <cellStyle name="Normal 2 81 3 4 2 2" xfId="11849" xr:uid="{00000000-0005-0000-0000-0000412E0000}"/>
    <cellStyle name="Normal 2 81 3 4 2 2 2" xfId="11850" xr:uid="{00000000-0005-0000-0000-0000422E0000}"/>
    <cellStyle name="Normal 2 81 3 4 2 3" xfId="11851" xr:uid="{00000000-0005-0000-0000-0000432E0000}"/>
    <cellStyle name="Normal 2 81 3 4 3" xfId="11852" xr:uid="{00000000-0005-0000-0000-0000442E0000}"/>
    <cellStyle name="Normal 2 81 3 4 3 2" xfId="11853" xr:uid="{00000000-0005-0000-0000-0000452E0000}"/>
    <cellStyle name="Normal 2 81 3 4 4" xfId="11854" xr:uid="{00000000-0005-0000-0000-0000462E0000}"/>
    <cellStyle name="Normal 2 81 3 5" xfId="11855" xr:uid="{00000000-0005-0000-0000-0000472E0000}"/>
    <cellStyle name="Normal 2 81 3 5 2" xfId="11856" xr:uid="{00000000-0005-0000-0000-0000482E0000}"/>
    <cellStyle name="Normal 2 81 3 5 2 2" xfId="11857" xr:uid="{00000000-0005-0000-0000-0000492E0000}"/>
    <cellStyle name="Normal 2 81 3 5 3" xfId="11858" xr:uid="{00000000-0005-0000-0000-00004A2E0000}"/>
    <cellStyle name="Normal 2 81 3 6" xfId="11859" xr:uid="{00000000-0005-0000-0000-00004B2E0000}"/>
    <cellStyle name="Normal 2 81 3 6 2" xfId="11860" xr:uid="{00000000-0005-0000-0000-00004C2E0000}"/>
    <cellStyle name="Normal 2 81 3 7" xfId="11861" xr:uid="{00000000-0005-0000-0000-00004D2E0000}"/>
    <cellStyle name="Normal 2 81 4" xfId="11862" xr:uid="{00000000-0005-0000-0000-00004E2E0000}"/>
    <cellStyle name="Normal 2 81 4 2" xfId="11863" xr:uid="{00000000-0005-0000-0000-00004F2E0000}"/>
    <cellStyle name="Normal 2 81 4 2 2" xfId="11864" xr:uid="{00000000-0005-0000-0000-0000502E0000}"/>
    <cellStyle name="Normal 2 81 4 2 2 2" xfId="11865" xr:uid="{00000000-0005-0000-0000-0000512E0000}"/>
    <cellStyle name="Normal 2 81 4 2 2 2 2" xfId="11866" xr:uid="{00000000-0005-0000-0000-0000522E0000}"/>
    <cellStyle name="Normal 2 81 4 2 2 2 2 2" xfId="11867" xr:uid="{00000000-0005-0000-0000-0000532E0000}"/>
    <cellStyle name="Normal 2 81 4 2 2 2 3" xfId="11868" xr:uid="{00000000-0005-0000-0000-0000542E0000}"/>
    <cellStyle name="Normal 2 81 4 2 2 3" xfId="11869" xr:uid="{00000000-0005-0000-0000-0000552E0000}"/>
    <cellStyle name="Normal 2 81 4 2 2 3 2" xfId="11870" xr:uid="{00000000-0005-0000-0000-0000562E0000}"/>
    <cellStyle name="Normal 2 81 4 2 2 4" xfId="11871" xr:uid="{00000000-0005-0000-0000-0000572E0000}"/>
    <cellStyle name="Normal 2 81 4 2 3" xfId="11872" xr:uid="{00000000-0005-0000-0000-0000582E0000}"/>
    <cellStyle name="Normal 2 81 4 2 3 2" xfId="11873" xr:uid="{00000000-0005-0000-0000-0000592E0000}"/>
    <cellStyle name="Normal 2 81 4 2 3 2 2" xfId="11874" xr:uid="{00000000-0005-0000-0000-00005A2E0000}"/>
    <cellStyle name="Normal 2 81 4 2 3 3" xfId="11875" xr:uid="{00000000-0005-0000-0000-00005B2E0000}"/>
    <cellStyle name="Normal 2 81 4 2 4" xfId="11876" xr:uid="{00000000-0005-0000-0000-00005C2E0000}"/>
    <cellStyle name="Normal 2 81 4 2 4 2" xfId="11877" xr:uid="{00000000-0005-0000-0000-00005D2E0000}"/>
    <cellStyle name="Normal 2 81 4 2 5" xfId="11878" xr:uid="{00000000-0005-0000-0000-00005E2E0000}"/>
    <cellStyle name="Normal 2 81 4 3" xfId="11879" xr:uid="{00000000-0005-0000-0000-00005F2E0000}"/>
    <cellStyle name="Normal 2 81 4 3 2" xfId="11880" xr:uid="{00000000-0005-0000-0000-0000602E0000}"/>
    <cellStyle name="Normal 2 81 4 3 2 2" xfId="11881" xr:uid="{00000000-0005-0000-0000-0000612E0000}"/>
    <cellStyle name="Normal 2 81 4 3 2 2 2" xfId="11882" xr:uid="{00000000-0005-0000-0000-0000622E0000}"/>
    <cellStyle name="Normal 2 81 4 3 2 3" xfId="11883" xr:uid="{00000000-0005-0000-0000-0000632E0000}"/>
    <cellStyle name="Normal 2 81 4 3 3" xfId="11884" xr:uid="{00000000-0005-0000-0000-0000642E0000}"/>
    <cellStyle name="Normal 2 81 4 3 3 2" xfId="11885" xr:uid="{00000000-0005-0000-0000-0000652E0000}"/>
    <cellStyle name="Normal 2 81 4 3 4" xfId="11886" xr:uid="{00000000-0005-0000-0000-0000662E0000}"/>
    <cellStyle name="Normal 2 81 4 4" xfId="11887" xr:uid="{00000000-0005-0000-0000-0000672E0000}"/>
    <cellStyle name="Normal 2 81 4 4 2" xfId="11888" xr:uid="{00000000-0005-0000-0000-0000682E0000}"/>
    <cellStyle name="Normal 2 81 4 4 2 2" xfId="11889" xr:uid="{00000000-0005-0000-0000-0000692E0000}"/>
    <cellStyle name="Normal 2 81 4 4 3" xfId="11890" xr:uid="{00000000-0005-0000-0000-00006A2E0000}"/>
    <cellStyle name="Normal 2 81 4 5" xfId="11891" xr:uid="{00000000-0005-0000-0000-00006B2E0000}"/>
    <cellStyle name="Normal 2 81 4 5 2" xfId="11892" xr:uid="{00000000-0005-0000-0000-00006C2E0000}"/>
    <cellStyle name="Normal 2 81 4 6" xfId="11893" xr:uid="{00000000-0005-0000-0000-00006D2E0000}"/>
    <cellStyle name="Normal 2 81 5" xfId="11894" xr:uid="{00000000-0005-0000-0000-00006E2E0000}"/>
    <cellStyle name="Normal 2 81 5 2" xfId="11895" xr:uid="{00000000-0005-0000-0000-00006F2E0000}"/>
    <cellStyle name="Normal 2 81 5 2 2" xfId="11896" xr:uid="{00000000-0005-0000-0000-0000702E0000}"/>
    <cellStyle name="Normal 2 81 5 2 2 2" xfId="11897" xr:uid="{00000000-0005-0000-0000-0000712E0000}"/>
    <cellStyle name="Normal 2 81 5 2 2 2 2" xfId="11898" xr:uid="{00000000-0005-0000-0000-0000722E0000}"/>
    <cellStyle name="Normal 2 81 5 2 2 3" xfId="11899" xr:uid="{00000000-0005-0000-0000-0000732E0000}"/>
    <cellStyle name="Normal 2 81 5 2 3" xfId="11900" xr:uid="{00000000-0005-0000-0000-0000742E0000}"/>
    <cellStyle name="Normal 2 81 5 2 3 2" xfId="11901" xr:uid="{00000000-0005-0000-0000-0000752E0000}"/>
    <cellStyle name="Normal 2 81 5 2 4" xfId="11902" xr:uid="{00000000-0005-0000-0000-0000762E0000}"/>
    <cellStyle name="Normal 2 81 5 3" xfId="11903" xr:uid="{00000000-0005-0000-0000-0000772E0000}"/>
    <cellStyle name="Normal 2 81 5 3 2" xfId="11904" xr:uid="{00000000-0005-0000-0000-0000782E0000}"/>
    <cellStyle name="Normal 2 81 5 3 2 2" xfId="11905" xr:uid="{00000000-0005-0000-0000-0000792E0000}"/>
    <cellStyle name="Normal 2 81 5 3 3" xfId="11906" xr:uid="{00000000-0005-0000-0000-00007A2E0000}"/>
    <cellStyle name="Normal 2 81 5 4" xfId="11907" xr:uid="{00000000-0005-0000-0000-00007B2E0000}"/>
    <cellStyle name="Normal 2 81 5 4 2" xfId="11908" xr:uid="{00000000-0005-0000-0000-00007C2E0000}"/>
    <cellStyle name="Normal 2 81 5 5" xfId="11909" xr:uid="{00000000-0005-0000-0000-00007D2E0000}"/>
    <cellStyle name="Normal 2 81 6" xfId="11910" xr:uid="{00000000-0005-0000-0000-00007E2E0000}"/>
    <cellStyle name="Normal 2 81 6 2" xfId="11911" xr:uid="{00000000-0005-0000-0000-00007F2E0000}"/>
    <cellStyle name="Normal 2 81 6 2 2" xfId="11912" xr:uid="{00000000-0005-0000-0000-0000802E0000}"/>
    <cellStyle name="Normal 2 81 6 2 2 2" xfId="11913" xr:uid="{00000000-0005-0000-0000-0000812E0000}"/>
    <cellStyle name="Normal 2 81 6 2 3" xfId="11914" xr:uid="{00000000-0005-0000-0000-0000822E0000}"/>
    <cellStyle name="Normal 2 81 6 3" xfId="11915" xr:uid="{00000000-0005-0000-0000-0000832E0000}"/>
    <cellStyle name="Normal 2 81 6 3 2" xfId="11916" xr:uid="{00000000-0005-0000-0000-0000842E0000}"/>
    <cellStyle name="Normal 2 81 6 4" xfId="11917" xr:uid="{00000000-0005-0000-0000-0000852E0000}"/>
    <cellStyle name="Normal 2 81 7" xfId="11918" xr:uid="{00000000-0005-0000-0000-0000862E0000}"/>
    <cellStyle name="Normal 2 81 7 2" xfId="11919" xr:uid="{00000000-0005-0000-0000-0000872E0000}"/>
    <cellStyle name="Normal 2 81 7 2 2" xfId="11920" xr:uid="{00000000-0005-0000-0000-0000882E0000}"/>
    <cellStyle name="Normal 2 81 7 3" xfId="11921" xr:uid="{00000000-0005-0000-0000-0000892E0000}"/>
    <cellStyle name="Normal 2 81 8" xfId="11922" xr:uid="{00000000-0005-0000-0000-00008A2E0000}"/>
    <cellStyle name="Normal 2 81 8 2" xfId="11923" xr:uid="{00000000-0005-0000-0000-00008B2E0000}"/>
    <cellStyle name="Normal 2 81 9" xfId="11924" xr:uid="{00000000-0005-0000-0000-00008C2E0000}"/>
    <cellStyle name="Normal 2 81 9 2" xfId="11925" xr:uid="{00000000-0005-0000-0000-00008D2E0000}"/>
    <cellStyle name="Normal 2 82" xfId="11926" xr:uid="{00000000-0005-0000-0000-00008E2E0000}"/>
    <cellStyle name="Normal 2 82 2" xfId="11927" xr:uid="{00000000-0005-0000-0000-00008F2E0000}"/>
    <cellStyle name="Normal 2 82 2 2" xfId="11928" xr:uid="{00000000-0005-0000-0000-0000902E0000}"/>
    <cellStyle name="Normal 2 82 2 2 2" xfId="11929" xr:uid="{00000000-0005-0000-0000-0000912E0000}"/>
    <cellStyle name="Normal 2 82 2 2 2 2" xfId="11930" xr:uid="{00000000-0005-0000-0000-0000922E0000}"/>
    <cellStyle name="Normal 2 82 2 2 2 2 2" xfId="11931" xr:uid="{00000000-0005-0000-0000-0000932E0000}"/>
    <cellStyle name="Normal 2 82 2 2 2 2 2 2" xfId="11932" xr:uid="{00000000-0005-0000-0000-0000942E0000}"/>
    <cellStyle name="Normal 2 82 2 2 2 2 2 2 2" xfId="11933" xr:uid="{00000000-0005-0000-0000-0000952E0000}"/>
    <cellStyle name="Normal 2 82 2 2 2 2 2 3" xfId="11934" xr:uid="{00000000-0005-0000-0000-0000962E0000}"/>
    <cellStyle name="Normal 2 82 2 2 2 2 3" xfId="11935" xr:uid="{00000000-0005-0000-0000-0000972E0000}"/>
    <cellStyle name="Normal 2 82 2 2 2 2 3 2" xfId="11936" xr:uid="{00000000-0005-0000-0000-0000982E0000}"/>
    <cellStyle name="Normal 2 82 2 2 2 2 4" xfId="11937" xr:uid="{00000000-0005-0000-0000-0000992E0000}"/>
    <cellStyle name="Normal 2 82 2 2 2 3" xfId="11938" xr:uid="{00000000-0005-0000-0000-00009A2E0000}"/>
    <cellStyle name="Normal 2 82 2 2 2 3 2" xfId="11939" xr:uid="{00000000-0005-0000-0000-00009B2E0000}"/>
    <cellStyle name="Normal 2 82 2 2 2 3 2 2" xfId="11940" xr:uid="{00000000-0005-0000-0000-00009C2E0000}"/>
    <cellStyle name="Normal 2 82 2 2 2 3 3" xfId="11941" xr:uid="{00000000-0005-0000-0000-00009D2E0000}"/>
    <cellStyle name="Normal 2 82 2 2 2 4" xfId="11942" xr:uid="{00000000-0005-0000-0000-00009E2E0000}"/>
    <cellStyle name="Normal 2 82 2 2 2 4 2" xfId="11943" xr:uid="{00000000-0005-0000-0000-00009F2E0000}"/>
    <cellStyle name="Normal 2 82 2 2 2 5" xfId="11944" xr:uid="{00000000-0005-0000-0000-0000A02E0000}"/>
    <cellStyle name="Normal 2 82 2 2 3" xfId="11945" xr:uid="{00000000-0005-0000-0000-0000A12E0000}"/>
    <cellStyle name="Normal 2 82 2 2 3 2" xfId="11946" xr:uid="{00000000-0005-0000-0000-0000A22E0000}"/>
    <cellStyle name="Normal 2 82 2 2 3 2 2" xfId="11947" xr:uid="{00000000-0005-0000-0000-0000A32E0000}"/>
    <cellStyle name="Normal 2 82 2 2 3 2 2 2" xfId="11948" xr:uid="{00000000-0005-0000-0000-0000A42E0000}"/>
    <cellStyle name="Normal 2 82 2 2 3 2 3" xfId="11949" xr:uid="{00000000-0005-0000-0000-0000A52E0000}"/>
    <cellStyle name="Normal 2 82 2 2 3 3" xfId="11950" xr:uid="{00000000-0005-0000-0000-0000A62E0000}"/>
    <cellStyle name="Normal 2 82 2 2 3 3 2" xfId="11951" xr:uid="{00000000-0005-0000-0000-0000A72E0000}"/>
    <cellStyle name="Normal 2 82 2 2 3 4" xfId="11952" xr:uid="{00000000-0005-0000-0000-0000A82E0000}"/>
    <cellStyle name="Normal 2 82 2 2 4" xfId="11953" xr:uid="{00000000-0005-0000-0000-0000A92E0000}"/>
    <cellStyle name="Normal 2 82 2 2 4 2" xfId="11954" xr:uid="{00000000-0005-0000-0000-0000AA2E0000}"/>
    <cellStyle name="Normal 2 82 2 2 4 2 2" xfId="11955" xr:uid="{00000000-0005-0000-0000-0000AB2E0000}"/>
    <cellStyle name="Normal 2 82 2 2 4 3" xfId="11956" xr:uid="{00000000-0005-0000-0000-0000AC2E0000}"/>
    <cellStyle name="Normal 2 82 2 2 5" xfId="11957" xr:uid="{00000000-0005-0000-0000-0000AD2E0000}"/>
    <cellStyle name="Normal 2 82 2 2 5 2" xfId="11958" xr:uid="{00000000-0005-0000-0000-0000AE2E0000}"/>
    <cellStyle name="Normal 2 82 2 2 6" xfId="11959" xr:uid="{00000000-0005-0000-0000-0000AF2E0000}"/>
    <cellStyle name="Normal 2 82 2 3" xfId="11960" xr:uid="{00000000-0005-0000-0000-0000B02E0000}"/>
    <cellStyle name="Normal 2 82 2 3 2" xfId="11961" xr:uid="{00000000-0005-0000-0000-0000B12E0000}"/>
    <cellStyle name="Normal 2 82 2 3 2 2" xfId="11962" xr:uid="{00000000-0005-0000-0000-0000B22E0000}"/>
    <cellStyle name="Normal 2 82 2 3 2 2 2" xfId="11963" xr:uid="{00000000-0005-0000-0000-0000B32E0000}"/>
    <cellStyle name="Normal 2 82 2 3 2 2 2 2" xfId="11964" xr:uid="{00000000-0005-0000-0000-0000B42E0000}"/>
    <cellStyle name="Normal 2 82 2 3 2 2 3" xfId="11965" xr:uid="{00000000-0005-0000-0000-0000B52E0000}"/>
    <cellStyle name="Normal 2 82 2 3 2 3" xfId="11966" xr:uid="{00000000-0005-0000-0000-0000B62E0000}"/>
    <cellStyle name="Normal 2 82 2 3 2 3 2" xfId="11967" xr:uid="{00000000-0005-0000-0000-0000B72E0000}"/>
    <cellStyle name="Normal 2 82 2 3 2 4" xfId="11968" xr:uid="{00000000-0005-0000-0000-0000B82E0000}"/>
    <cellStyle name="Normal 2 82 2 3 3" xfId="11969" xr:uid="{00000000-0005-0000-0000-0000B92E0000}"/>
    <cellStyle name="Normal 2 82 2 3 3 2" xfId="11970" xr:uid="{00000000-0005-0000-0000-0000BA2E0000}"/>
    <cellStyle name="Normal 2 82 2 3 3 2 2" xfId="11971" xr:uid="{00000000-0005-0000-0000-0000BB2E0000}"/>
    <cellStyle name="Normal 2 82 2 3 3 3" xfId="11972" xr:uid="{00000000-0005-0000-0000-0000BC2E0000}"/>
    <cellStyle name="Normal 2 82 2 3 4" xfId="11973" xr:uid="{00000000-0005-0000-0000-0000BD2E0000}"/>
    <cellStyle name="Normal 2 82 2 3 4 2" xfId="11974" xr:uid="{00000000-0005-0000-0000-0000BE2E0000}"/>
    <cellStyle name="Normal 2 82 2 3 5" xfId="11975" xr:uid="{00000000-0005-0000-0000-0000BF2E0000}"/>
    <cellStyle name="Normal 2 82 2 4" xfId="11976" xr:uid="{00000000-0005-0000-0000-0000C02E0000}"/>
    <cellStyle name="Normal 2 82 2 4 2" xfId="11977" xr:uid="{00000000-0005-0000-0000-0000C12E0000}"/>
    <cellStyle name="Normal 2 82 2 4 2 2" xfId="11978" xr:uid="{00000000-0005-0000-0000-0000C22E0000}"/>
    <cellStyle name="Normal 2 82 2 4 2 2 2" xfId="11979" xr:uid="{00000000-0005-0000-0000-0000C32E0000}"/>
    <cellStyle name="Normal 2 82 2 4 2 3" xfId="11980" xr:uid="{00000000-0005-0000-0000-0000C42E0000}"/>
    <cellStyle name="Normal 2 82 2 4 3" xfId="11981" xr:uid="{00000000-0005-0000-0000-0000C52E0000}"/>
    <cellStyle name="Normal 2 82 2 4 3 2" xfId="11982" xr:uid="{00000000-0005-0000-0000-0000C62E0000}"/>
    <cellStyle name="Normal 2 82 2 4 4" xfId="11983" xr:uid="{00000000-0005-0000-0000-0000C72E0000}"/>
    <cellStyle name="Normal 2 82 2 5" xfId="11984" xr:uid="{00000000-0005-0000-0000-0000C82E0000}"/>
    <cellStyle name="Normal 2 82 2 5 2" xfId="11985" xr:uid="{00000000-0005-0000-0000-0000C92E0000}"/>
    <cellStyle name="Normal 2 82 2 5 2 2" xfId="11986" xr:uid="{00000000-0005-0000-0000-0000CA2E0000}"/>
    <cellStyle name="Normal 2 82 2 5 3" xfId="11987" xr:uid="{00000000-0005-0000-0000-0000CB2E0000}"/>
    <cellStyle name="Normal 2 82 2 6" xfId="11988" xr:uid="{00000000-0005-0000-0000-0000CC2E0000}"/>
    <cellStyle name="Normal 2 82 2 6 2" xfId="11989" xr:uid="{00000000-0005-0000-0000-0000CD2E0000}"/>
    <cellStyle name="Normal 2 82 2 7" xfId="11990" xr:uid="{00000000-0005-0000-0000-0000CE2E0000}"/>
    <cellStyle name="Normal 2 82 3" xfId="11991" xr:uid="{00000000-0005-0000-0000-0000CF2E0000}"/>
    <cellStyle name="Normal 2 82 3 2" xfId="11992" xr:uid="{00000000-0005-0000-0000-0000D02E0000}"/>
    <cellStyle name="Normal 2 82 3 2 2" xfId="11993" xr:uid="{00000000-0005-0000-0000-0000D12E0000}"/>
    <cellStyle name="Normal 2 82 3 2 2 2" xfId="11994" xr:uid="{00000000-0005-0000-0000-0000D22E0000}"/>
    <cellStyle name="Normal 2 82 3 2 2 2 2" xfId="11995" xr:uid="{00000000-0005-0000-0000-0000D32E0000}"/>
    <cellStyle name="Normal 2 82 3 2 2 2 2 2" xfId="11996" xr:uid="{00000000-0005-0000-0000-0000D42E0000}"/>
    <cellStyle name="Normal 2 82 3 2 2 2 3" xfId="11997" xr:uid="{00000000-0005-0000-0000-0000D52E0000}"/>
    <cellStyle name="Normal 2 82 3 2 2 3" xfId="11998" xr:uid="{00000000-0005-0000-0000-0000D62E0000}"/>
    <cellStyle name="Normal 2 82 3 2 2 3 2" xfId="11999" xr:uid="{00000000-0005-0000-0000-0000D72E0000}"/>
    <cellStyle name="Normal 2 82 3 2 2 4" xfId="12000" xr:uid="{00000000-0005-0000-0000-0000D82E0000}"/>
    <cellStyle name="Normal 2 82 3 2 3" xfId="12001" xr:uid="{00000000-0005-0000-0000-0000D92E0000}"/>
    <cellStyle name="Normal 2 82 3 2 3 2" xfId="12002" xr:uid="{00000000-0005-0000-0000-0000DA2E0000}"/>
    <cellStyle name="Normal 2 82 3 2 3 2 2" xfId="12003" xr:uid="{00000000-0005-0000-0000-0000DB2E0000}"/>
    <cellStyle name="Normal 2 82 3 2 3 3" xfId="12004" xr:uid="{00000000-0005-0000-0000-0000DC2E0000}"/>
    <cellStyle name="Normal 2 82 3 2 4" xfId="12005" xr:uid="{00000000-0005-0000-0000-0000DD2E0000}"/>
    <cellStyle name="Normal 2 82 3 2 4 2" xfId="12006" xr:uid="{00000000-0005-0000-0000-0000DE2E0000}"/>
    <cellStyle name="Normal 2 82 3 2 5" xfId="12007" xr:uid="{00000000-0005-0000-0000-0000DF2E0000}"/>
    <cellStyle name="Normal 2 82 3 3" xfId="12008" xr:uid="{00000000-0005-0000-0000-0000E02E0000}"/>
    <cellStyle name="Normal 2 82 3 3 2" xfId="12009" xr:uid="{00000000-0005-0000-0000-0000E12E0000}"/>
    <cellStyle name="Normal 2 82 3 3 2 2" xfId="12010" xr:uid="{00000000-0005-0000-0000-0000E22E0000}"/>
    <cellStyle name="Normal 2 82 3 3 2 2 2" xfId="12011" xr:uid="{00000000-0005-0000-0000-0000E32E0000}"/>
    <cellStyle name="Normal 2 82 3 3 2 3" xfId="12012" xr:uid="{00000000-0005-0000-0000-0000E42E0000}"/>
    <cellStyle name="Normal 2 82 3 3 3" xfId="12013" xr:uid="{00000000-0005-0000-0000-0000E52E0000}"/>
    <cellStyle name="Normal 2 82 3 3 3 2" xfId="12014" xr:uid="{00000000-0005-0000-0000-0000E62E0000}"/>
    <cellStyle name="Normal 2 82 3 3 4" xfId="12015" xr:uid="{00000000-0005-0000-0000-0000E72E0000}"/>
    <cellStyle name="Normal 2 82 3 4" xfId="12016" xr:uid="{00000000-0005-0000-0000-0000E82E0000}"/>
    <cellStyle name="Normal 2 82 3 4 2" xfId="12017" xr:uid="{00000000-0005-0000-0000-0000E92E0000}"/>
    <cellStyle name="Normal 2 82 3 4 2 2" xfId="12018" xr:uid="{00000000-0005-0000-0000-0000EA2E0000}"/>
    <cellStyle name="Normal 2 82 3 4 3" xfId="12019" xr:uid="{00000000-0005-0000-0000-0000EB2E0000}"/>
    <cellStyle name="Normal 2 82 3 5" xfId="12020" xr:uid="{00000000-0005-0000-0000-0000EC2E0000}"/>
    <cellStyle name="Normal 2 82 3 5 2" xfId="12021" xr:uid="{00000000-0005-0000-0000-0000ED2E0000}"/>
    <cellStyle name="Normal 2 82 3 6" xfId="12022" xr:uid="{00000000-0005-0000-0000-0000EE2E0000}"/>
    <cellStyle name="Normal 2 82 4" xfId="12023" xr:uid="{00000000-0005-0000-0000-0000EF2E0000}"/>
    <cellStyle name="Normal 2 82 4 2" xfId="12024" xr:uid="{00000000-0005-0000-0000-0000F02E0000}"/>
    <cellStyle name="Normal 2 82 4 2 2" xfId="12025" xr:uid="{00000000-0005-0000-0000-0000F12E0000}"/>
    <cellStyle name="Normal 2 82 4 2 2 2" xfId="12026" xr:uid="{00000000-0005-0000-0000-0000F22E0000}"/>
    <cellStyle name="Normal 2 82 4 2 2 2 2" xfId="12027" xr:uid="{00000000-0005-0000-0000-0000F32E0000}"/>
    <cellStyle name="Normal 2 82 4 2 2 3" xfId="12028" xr:uid="{00000000-0005-0000-0000-0000F42E0000}"/>
    <cellStyle name="Normal 2 82 4 2 3" xfId="12029" xr:uid="{00000000-0005-0000-0000-0000F52E0000}"/>
    <cellStyle name="Normal 2 82 4 2 3 2" xfId="12030" xr:uid="{00000000-0005-0000-0000-0000F62E0000}"/>
    <cellStyle name="Normal 2 82 4 2 4" xfId="12031" xr:uid="{00000000-0005-0000-0000-0000F72E0000}"/>
    <cellStyle name="Normal 2 82 4 3" xfId="12032" xr:uid="{00000000-0005-0000-0000-0000F82E0000}"/>
    <cellStyle name="Normal 2 82 4 3 2" xfId="12033" xr:uid="{00000000-0005-0000-0000-0000F92E0000}"/>
    <cellStyle name="Normal 2 82 4 3 2 2" xfId="12034" xr:uid="{00000000-0005-0000-0000-0000FA2E0000}"/>
    <cellStyle name="Normal 2 82 4 3 3" xfId="12035" xr:uid="{00000000-0005-0000-0000-0000FB2E0000}"/>
    <cellStyle name="Normal 2 82 4 4" xfId="12036" xr:uid="{00000000-0005-0000-0000-0000FC2E0000}"/>
    <cellStyle name="Normal 2 82 4 4 2" xfId="12037" xr:uid="{00000000-0005-0000-0000-0000FD2E0000}"/>
    <cellStyle name="Normal 2 82 4 5" xfId="12038" xr:uid="{00000000-0005-0000-0000-0000FE2E0000}"/>
    <cellStyle name="Normal 2 82 5" xfId="12039" xr:uid="{00000000-0005-0000-0000-0000FF2E0000}"/>
    <cellStyle name="Normal 2 82 5 2" xfId="12040" xr:uid="{00000000-0005-0000-0000-0000002F0000}"/>
    <cellStyle name="Normal 2 82 5 2 2" xfId="12041" xr:uid="{00000000-0005-0000-0000-0000012F0000}"/>
    <cellStyle name="Normal 2 82 5 2 2 2" xfId="12042" xr:uid="{00000000-0005-0000-0000-0000022F0000}"/>
    <cellStyle name="Normal 2 82 5 2 3" xfId="12043" xr:uid="{00000000-0005-0000-0000-0000032F0000}"/>
    <cellStyle name="Normal 2 82 5 3" xfId="12044" xr:uid="{00000000-0005-0000-0000-0000042F0000}"/>
    <cellStyle name="Normal 2 82 5 3 2" xfId="12045" xr:uid="{00000000-0005-0000-0000-0000052F0000}"/>
    <cellStyle name="Normal 2 82 5 4" xfId="12046" xr:uid="{00000000-0005-0000-0000-0000062F0000}"/>
    <cellStyle name="Normal 2 82 6" xfId="12047" xr:uid="{00000000-0005-0000-0000-0000072F0000}"/>
    <cellStyle name="Normal 2 82 6 2" xfId="12048" xr:uid="{00000000-0005-0000-0000-0000082F0000}"/>
    <cellStyle name="Normal 2 82 6 2 2" xfId="12049" xr:uid="{00000000-0005-0000-0000-0000092F0000}"/>
    <cellStyle name="Normal 2 82 6 3" xfId="12050" xr:uid="{00000000-0005-0000-0000-00000A2F0000}"/>
    <cellStyle name="Normal 2 82 7" xfId="12051" xr:uid="{00000000-0005-0000-0000-00000B2F0000}"/>
    <cellStyle name="Normal 2 82 7 2" xfId="12052" xr:uid="{00000000-0005-0000-0000-00000C2F0000}"/>
    <cellStyle name="Normal 2 82 8" xfId="12053" xr:uid="{00000000-0005-0000-0000-00000D2F0000}"/>
    <cellStyle name="Normal 2 82 8 2" xfId="12054" xr:uid="{00000000-0005-0000-0000-00000E2F0000}"/>
    <cellStyle name="Normal 2 82 9" xfId="12055" xr:uid="{00000000-0005-0000-0000-00000F2F0000}"/>
    <cellStyle name="Normal 2 83" xfId="12056" xr:uid="{00000000-0005-0000-0000-0000102F0000}"/>
    <cellStyle name="Normal 2 83 2" xfId="12057" xr:uid="{00000000-0005-0000-0000-0000112F0000}"/>
    <cellStyle name="Normal 2 83 2 2" xfId="12058" xr:uid="{00000000-0005-0000-0000-0000122F0000}"/>
    <cellStyle name="Normal 2 83 2 2 2" xfId="12059" xr:uid="{00000000-0005-0000-0000-0000132F0000}"/>
    <cellStyle name="Normal 2 83 2 2 2 2" xfId="12060" xr:uid="{00000000-0005-0000-0000-0000142F0000}"/>
    <cellStyle name="Normal 2 83 2 2 2 2 2" xfId="12061" xr:uid="{00000000-0005-0000-0000-0000152F0000}"/>
    <cellStyle name="Normal 2 83 2 2 2 2 2 2" xfId="12062" xr:uid="{00000000-0005-0000-0000-0000162F0000}"/>
    <cellStyle name="Normal 2 83 2 2 2 2 3" xfId="12063" xr:uid="{00000000-0005-0000-0000-0000172F0000}"/>
    <cellStyle name="Normal 2 83 2 2 2 3" xfId="12064" xr:uid="{00000000-0005-0000-0000-0000182F0000}"/>
    <cellStyle name="Normal 2 83 2 2 2 3 2" xfId="12065" xr:uid="{00000000-0005-0000-0000-0000192F0000}"/>
    <cellStyle name="Normal 2 83 2 2 2 4" xfId="12066" xr:uid="{00000000-0005-0000-0000-00001A2F0000}"/>
    <cellStyle name="Normal 2 83 2 2 3" xfId="12067" xr:uid="{00000000-0005-0000-0000-00001B2F0000}"/>
    <cellStyle name="Normal 2 83 2 2 3 2" xfId="12068" xr:uid="{00000000-0005-0000-0000-00001C2F0000}"/>
    <cellStyle name="Normal 2 83 2 2 3 2 2" xfId="12069" xr:uid="{00000000-0005-0000-0000-00001D2F0000}"/>
    <cellStyle name="Normal 2 83 2 2 3 3" xfId="12070" xr:uid="{00000000-0005-0000-0000-00001E2F0000}"/>
    <cellStyle name="Normal 2 83 2 2 4" xfId="12071" xr:uid="{00000000-0005-0000-0000-00001F2F0000}"/>
    <cellStyle name="Normal 2 83 2 2 4 2" xfId="12072" xr:uid="{00000000-0005-0000-0000-0000202F0000}"/>
    <cellStyle name="Normal 2 83 2 2 5" xfId="12073" xr:uid="{00000000-0005-0000-0000-0000212F0000}"/>
    <cellStyle name="Normal 2 83 2 3" xfId="12074" xr:uid="{00000000-0005-0000-0000-0000222F0000}"/>
    <cellStyle name="Normal 2 83 2 3 2" xfId="12075" xr:uid="{00000000-0005-0000-0000-0000232F0000}"/>
    <cellStyle name="Normal 2 83 2 3 2 2" xfId="12076" xr:uid="{00000000-0005-0000-0000-0000242F0000}"/>
    <cellStyle name="Normal 2 83 2 3 2 2 2" xfId="12077" xr:uid="{00000000-0005-0000-0000-0000252F0000}"/>
    <cellStyle name="Normal 2 83 2 3 2 3" xfId="12078" xr:uid="{00000000-0005-0000-0000-0000262F0000}"/>
    <cellStyle name="Normal 2 83 2 3 3" xfId="12079" xr:uid="{00000000-0005-0000-0000-0000272F0000}"/>
    <cellStyle name="Normal 2 83 2 3 3 2" xfId="12080" xr:uid="{00000000-0005-0000-0000-0000282F0000}"/>
    <cellStyle name="Normal 2 83 2 3 4" xfId="12081" xr:uid="{00000000-0005-0000-0000-0000292F0000}"/>
    <cellStyle name="Normal 2 83 2 4" xfId="12082" xr:uid="{00000000-0005-0000-0000-00002A2F0000}"/>
    <cellStyle name="Normal 2 83 2 4 2" xfId="12083" xr:uid="{00000000-0005-0000-0000-00002B2F0000}"/>
    <cellStyle name="Normal 2 83 2 4 2 2" xfId="12084" xr:uid="{00000000-0005-0000-0000-00002C2F0000}"/>
    <cellStyle name="Normal 2 83 2 4 3" xfId="12085" xr:uid="{00000000-0005-0000-0000-00002D2F0000}"/>
    <cellStyle name="Normal 2 83 2 5" xfId="12086" xr:uid="{00000000-0005-0000-0000-00002E2F0000}"/>
    <cellStyle name="Normal 2 83 2 5 2" xfId="12087" xr:uid="{00000000-0005-0000-0000-00002F2F0000}"/>
    <cellStyle name="Normal 2 83 2 6" xfId="12088" xr:uid="{00000000-0005-0000-0000-0000302F0000}"/>
    <cellStyle name="Normal 2 83 3" xfId="12089" xr:uid="{00000000-0005-0000-0000-0000312F0000}"/>
    <cellStyle name="Normal 2 83 3 2" xfId="12090" xr:uid="{00000000-0005-0000-0000-0000322F0000}"/>
    <cellStyle name="Normal 2 83 3 2 2" xfId="12091" xr:uid="{00000000-0005-0000-0000-0000332F0000}"/>
    <cellStyle name="Normal 2 83 3 2 2 2" xfId="12092" xr:uid="{00000000-0005-0000-0000-0000342F0000}"/>
    <cellStyle name="Normal 2 83 3 2 2 2 2" xfId="12093" xr:uid="{00000000-0005-0000-0000-0000352F0000}"/>
    <cellStyle name="Normal 2 83 3 2 2 3" xfId="12094" xr:uid="{00000000-0005-0000-0000-0000362F0000}"/>
    <cellStyle name="Normal 2 83 3 2 3" xfId="12095" xr:uid="{00000000-0005-0000-0000-0000372F0000}"/>
    <cellStyle name="Normal 2 83 3 2 3 2" xfId="12096" xr:uid="{00000000-0005-0000-0000-0000382F0000}"/>
    <cellStyle name="Normal 2 83 3 2 4" xfId="12097" xr:uid="{00000000-0005-0000-0000-0000392F0000}"/>
    <cellStyle name="Normal 2 83 3 3" xfId="12098" xr:uid="{00000000-0005-0000-0000-00003A2F0000}"/>
    <cellStyle name="Normal 2 83 3 3 2" xfId="12099" xr:uid="{00000000-0005-0000-0000-00003B2F0000}"/>
    <cellStyle name="Normal 2 83 3 3 2 2" xfId="12100" xr:uid="{00000000-0005-0000-0000-00003C2F0000}"/>
    <cellStyle name="Normal 2 83 3 3 3" xfId="12101" xr:uid="{00000000-0005-0000-0000-00003D2F0000}"/>
    <cellStyle name="Normal 2 83 3 4" xfId="12102" xr:uid="{00000000-0005-0000-0000-00003E2F0000}"/>
    <cellStyle name="Normal 2 83 3 4 2" xfId="12103" xr:uid="{00000000-0005-0000-0000-00003F2F0000}"/>
    <cellStyle name="Normal 2 83 3 5" xfId="12104" xr:uid="{00000000-0005-0000-0000-0000402F0000}"/>
    <cellStyle name="Normal 2 83 4" xfId="12105" xr:uid="{00000000-0005-0000-0000-0000412F0000}"/>
    <cellStyle name="Normal 2 83 4 2" xfId="12106" xr:uid="{00000000-0005-0000-0000-0000422F0000}"/>
    <cellStyle name="Normal 2 83 4 2 2" xfId="12107" xr:uid="{00000000-0005-0000-0000-0000432F0000}"/>
    <cellStyle name="Normal 2 83 4 2 2 2" xfId="12108" xr:uid="{00000000-0005-0000-0000-0000442F0000}"/>
    <cellStyle name="Normal 2 83 4 2 3" xfId="12109" xr:uid="{00000000-0005-0000-0000-0000452F0000}"/>
    <cellStyle name="Normal 2 83 4 3" xfId="12110" xr:uid="{00000000-0005-0000-0000-0000462F0000}"/>
    <cellStyle name="Normal 2 83 4 3 2" xfId="12111" xr:uid="{00000000-0005-0000-0000-0000472F0000}"/>
    <cellStyle name="Normal 2 83 4 4" xfId="12112" xr:uid="{00000000-0005-0000-0000-0000482F0000}"/>
    <cellStyle name="Normal 2 83 5" xfId="12113" xr:uid="{00000000-0005-0000-0000-0000492F0000}"/>
    <cellStyle name="Normal 2 83 5 2" xfId="12114" xr:uid="{00000000-0005-0000-0000-00004A2F0000}"/>
    <cellStyle name="Normal 2 83 5 2 2" xfId="12115" xr:uid="{00000000-0005-0000-0000-00004B2F0000}"/>
    <cellStyle name="Normal 2 83 5 3" xfId="12116" xr:uid="{00000000-0005-0000-0000-00004C2F0000}"/>
    <cellStyle name="Normal 2 83 6" xfId="12117" xr:uid="{00000000-0005-0000-0000-00004D2F0000}"/>
    <cellStyle name="Normal 2 83 6 2" xfId="12118" xr:uid="{00000000-0005-0000-0000-00004E2F0000}"/>
    <cellStyle name="Normal 2 83 7" xfId="12119" xr:uid="{00000000-0005-0000-0000-00004F2F0000}"/>
    <cellStyle name="Normal 2 83 7 2" xfId="12120" xr:uid="{00000000-0005-0000-0000-0000502F0000}"/>
    <cellStyle name="Normal 2 83 8" xfId="12121" xr:uid="{00000000-0005-0000-0000-0000512F0000}"/>
    <cellStyle name="Normal 2 84" xfId="12122" xr:uid="{00000000-0005-0000-0000-0000522F0000}"/>
    <cellStyle name="Normal 2 84 2" xfId="12123" xr:uid="{00000000-0005-0000-0000-0000532F0000}"/>
    <cellStyle name="Normal 2 84 2 2" xfId="12124" xr:uid="{00000000-0005-0000-0000-0000542F0000}"/>
    <cellStyle name="Normal 2 84 2 2 2" xfId="12125" xr:uid="{00000000-0005-0000-0000-0000552F0000}"/>
    <cellStyle name="Normal 2 84 2 2 2 2" xfId="12126" xr:uid="{00000000-0005-0000-0000-0000562F0000}"/>
    <cellStyle name="Normal 2 84 2 2 2 2 2" xfId="12127" xr:uid="{00000000-0005-0000-0000-0000572F0000}"/>
    <cellStyle name="Normal 2 84 2 2 2 3" xfId="12128" xr:uid="{00000000-0005-0000-0000-0000582F0000}"/>
    <cellStyle name="Normal 2 84 2 2 3" xfId="12129" xr:uid="{00000000-0005-0000-0000-0000592F0000}"/>
    <cellStyle name="Normal 2 84 2 2 3 2" xfId="12130" xr:uid="{00000000-0005-0000-0000-00005A2F0000}"/>
    <cellStyle name="Normal 2 84 2 2 4" xfId="12131" xr:uid="{00000000-0005-0000-0000-00005B2F0000}"/>
    <cellStyle name="Normal 2 84 2 3" xfId="12132" xr:uid="{00000000-0005-0000-0000-00005C2F0000}"/>
    <cellStyle name="Normal 2 84 2 3 2" xfId="12133" xr:uid="{00000000-0005-0000-0000-00005D2F0000}"/>
    <cellStyle name="Normal 2 84 2 3 2 2" xfId="12134" xr:uid="{00000000-0005-0000-0000-00005E2F0000}"/>
    <cellStyle name="Normal 2 84 2 3 3" xfId="12135" xr:uid="{00000000-0005-0000-0000-00005F2F0000}"/>
    <cellStyle name="Normal 2 84 2 4" xfId="12136" xr:uid="{00000000-0005-0000-0000-0000602F0000}"/>
    <cellStyle name="Normal 2 84 2 4 2" xfId="12137" xr:uid="{00000000-0005-0000-0000-0000612F0000}"/>
    <cellStyle name="Normal 2 84 2 5" xfId="12138" xr:uid="{00000000-0005-0000-0000-0000622F0000}"/>
    <cellStyle name="Normal 2 84 3" xfId="12139" xr:uid="{00000000-0005-0000-0000-0000632F0000}"/>
    <cellStyle name="Normal 2 84 3 2" xfId="12140" xr:uid="{00000000-0005-0000-0000-0000642F0000}"/>
    <cellStyle name="Normal 2 84 3 2 2" xfId="12141" xr:uid="{00000000-0005-0000-0000-0000652F0000}"/>
    <cellStyle name="Normal 2 84 3 2 2 2" xfId="12142" xr:uid="{00000000-0005-0000-0000-0000662F0000}"/>
    <cellStyle name="Normal 2 84 3 2 3" xfId="12143" xr:uid="{00000000-0005-0000-0000-0000672F0000}"/>
    <cellStyle name="Normal 2 84 3 3" xfId="12144" xr:uid="{00000000-0005-0000-0000-0000682F0000}"/>
    <cellStyle name="Normal 2 84 3 3 2" xfId="12145" xr:uid="{00000000-0005-0000-0000-0000692F0000}"/>
    <cellStyle name="Normal 2 84 3 4" xfId="12146" xr:uid="{00000000-0005-0000-0000-00006A2F0000}"/>
    <cellStyle name="Normal 2 84 4" xfId="12147" xr:uid="{00000000-0005-0000-0000-00006B2F0000}"/>
    <cellStyle name="Normal 2 84 4 2" xfId="12148" xr:uid="{00000000-0005-0000-0000-00006C2F0000}"/>
    <cellStyle name="Normal 2 84 4 2 2" xfId="12149" xr:uid="{00000000-0005-0000-0000-00006D2F0000}"/>
    <cellStyle name="Normal 2 84 4 3" xfId="12150" xr:uid="{00000000-0005-0000-0000-00006E2F0000}"/>
    <cellStyle name="Normal 2 84 5" xfId="12151" xr:uid="{00000000-0005-0000-0000-00006F2F0000}"/>
    <cellStyle name="Normal 2 84 5 2" xfId="12152" xr:uid="{00000000-0005-0000-0000-0000702F0000}"/>
    <cellStyle name="Normal 2 84 6" xfId="12153" xr:uid="{00000000-0005-0000-0000-0000712F0000}"/>
    <cellStyle name="Normal 2 85" xfId="12154" xr:uid="{00000000-0005-0000-0000-0000722F0000}"/>
    <cellStyle name="Normal 2 85 2" xfId="12155" xr:uid="{00000000-0005-0000-0000-0000732F0000}"/>
    <cellStyle name="Normal 2 85 2 2" xfId="12156" xr:uid="{00000000-0005-0000-0000-0000742F0000}"/>
    <cellStyle name="Normal 2 85 2 2 2" xfId="12157" xr:uid="{00000000-0005-0000-0000-0000752F0000}"/>
    <cellStyle name="Normal 2 85 2 2 2 2" xfId="12158" xr:uid="{00000000-0005-0000-0000-0000762F0000}"/>
    <cellStyle name="Normal 2 85 2 2 3" xfId="12159" xr:uid="{00000000-0005-0000-0000-0000772F0000}"/>
    <cellStyle name="Normal 2 85 2 3" xfId="12160" xr:uid="{00000000-0005-0000-0000-0000782F0000}"/>
    <cellStyle name="Normal 2 85 2 3 2" xfId="12161" xr:uid="{00000000-0005-0000-0000-0000792F0000}"/>
    <cellStyle name="Normal 2 85 2 4" xfId="12162" xr:uid="{00000000-0005-0000-0000-00007A2F0000}"/>
    <cellStyle name="Normal 2 85 3" xfId="12163" xr:uid="{00000000-0005-0000-0000-00007B2F0000}"/>
    <cellStyle name="Normal 2 85 3 2" xfId="12164" xr:uid="{00000000-0005-0000-0000-00007C2F0000}"/>
    <cellStyle name="Normal 2 85 3 2 2" xfId="12165" xr:uid="{00000000-0005-0000-0000-00007D2F0000}"/>
    <cellStyle name="Normal 2 85 3 3" xfId="12166" xr:uid="{00000000-0005-0000-0000-00007E2F0000}"/>
    <cellStyle name="Normal 2 85 4" xfId="12167" xr:uid="{00000000-0005-0000-0000-00007F2F0000}"/>
    <cellStyle name="Normal 2 85 4 2" xfId="12168" xr:uid="{00000000-0005-0000-0000-0000802F0000}"/>
    <cellStyle name="Normal 2 85 5" xfId="12169" xr:uid="{00000000-0005-0000-0000-0000812F0000}"/>
    <cellStyle name="Normal 2 86" xfId="12170" xr:uid="{00000000-0005-0000-0000-0000822F0000}"/>
    <cellStyle name="Normal 2 86 2" xfId="12171" xr:uid="{00000000-0005-0000-0000-0000832F0000}"/>
    <cellStyle name="Normal 2 86 2 2" xfId="12172" xr:uid="{00000000-0005-0000-0000-0000842F0000}"/>
    <cellStyle name="Normal 2 86 2 2 2" xfId="12173" xr:uid="{00000000-0005-0000-0000-0000852F0000}"/>
    <cellStyle name="Normal 2 86 2 3" xfId="12174" xr:uid="{00000000-0005-0000-0000-0000862F0000}"/>
    <cellStyle name="Normal 2 86 3" xfId="12175" xr:uid="{00000000-0005-0000-0000-0000872F0000}"/>
    <cellStyle name="Normal 2 86 3 2" xfId="12176" xr:uid="{00000000-0005-0000-0000-0000882F0000}"/>
    <cellStyle name="Normal 2 86 4" xfId="12177" xr:uid="{00000000-0005-0000-0000-0000892F0000}"/>
    <cellStyle name="Normal 2 87" xfId="12178" xr:uid="{00000000-0005-0000-0000-00008A2F0000}"/>
    <cellStyle name="Normal 2 87 2" xfId="12179" xr:uid="{00000000-0005-0000-0000-00008B2F0000}"/>
    <cellStyle name="Normal 2 87 2 2" xfId="12180" xr:uid="{00000000-0005-0000-0000-00008C2F0000}"/>
    <cellStyle name="Normal 2 87 3" xfId="12181" xr:uid="{00000000-0005-0000-0000-00008D2F0000}"/>
    <cellStyle name="Normal 2 88" xfId="12182" xr:uid="{00000000-0005-0000-0000-00008E2F0000}"/>
    <cellStyle name="Normal 2 88 2" xfId="12183" xr:uid="{00000000-0005-0000-0000-00008F2F0000}"/>
    <cellStyle name="Normal 2 89" xfId="12184" xr:uid="{00000000-0005-0000-0000-0000902F0000}"/>
    <cellStyle name="Normal 2 89 2" xfId="12185" xr:uid="{00000000-0005-0000-0000-0000912F0000}"/>
    <cellStyle name="Normal 2 9" xfId="12186" xr:uid="{00000000-0005-0000-0000-0000922F0000}"/>
    <cellStyle name="Normal 2 9 2" xfId="12187" xr:uid="{00000000-0005-0000-0000-0000932F0000}"/>
    <cellStyle name="Normal 2 9 3" xfId="12188" xr:uid="{00000000-0005-0000-0000-0000942F0000}"/>
    <cellStyle name="Normal 2 90" xfId="12189" xr:uid="{00000000-0005-0000-0000-0000952F0000}"/>
    <cellStyle name="Normal 2 90 2" xfId="12190" xr:uid="{00000000-0005-0000-0000-0000962F0000}"/>
    <cellStyle name="Normal 2 91" xfId="12191" xr:uid="{00000000-0005-0000-0000-0000972F0000}"/>
    <cellStyle name="Normal 2 92" xfId="7867" xr:uid="{00000000-0005-0000-0000-0000982F0000}"/>
    <cellStyle name="Normal 20" xfId="12192" xr:uid="{00000000-0005-0000-0000-0000992F0000}"/>
    <cellStyle name="Normal 20 2" xfId="12193" xr:uid="{00000000-0005-0000-0000-00009A2F0000}"/>
    <cellStyle name="Normal 20 2 2" xfId="12194" xr:uid="{00000000-0005-0000-0000-00009B2F0000}"/>
    <cellStyle name="Normal 20 2 2 2" xfId="12195" xr:uid="{00000000-0005-0000-0000-00009C2F0000}"/>
    <cellStyle name="Normal 20 2 2 2 2" xfId="12196" xr:uid="{00000000-0005-0000-0000-00009D2F0000}"/>
    <cellStyle name="Normal 20 2 2 2 2 2" xfId="12197" xr:uid="{00000000-0005-0000-0000-00009E2F0000}"/>
    <cellStyle name="Normal 20 2 2 2 3" xfId="12198" xr:uid="{00000000-0005-0000-0000-00009F2F0000}"/>
    <cellStyle name="Normal 20 2 2 3" xfId="12199" xr:uid="{00000000-0005-0000-0000-0000A02F0000}"/>
    <cellStyle name="Normal 20 2 2 3 2" xfId="12200" xr:uid="{00000000-0005-0000-0000-0000A12F0000}"/>
    <cellStyle name="Normal 20 2 2 4" xfId="12201" xr:uid="{00000000-0005-0000-0000-0000A22F0000}"/>
    <cellStyle name="Normal 20 2 3" xfId="12202" xr:uid="{00000000-0005-0000-0000-0000A32F0000}"/>
    <cellStyle name="Normal 20 2 3 2" xfId="12203" xr:uid="{00000000-0005-0000-0000-0000A42F0000}"/>
    <cellStyle name="Normal 20 2 3 2 2" xfId="12204" xr:uid="{00000000-0005-0000-0000-0000A52F0000}"/>
    <cellStyle name="Normal 20 2 3 3" xfId="12205" xr:uid="{00000000-0005-0000-0000-0000A62F0000}"/>
    <cellStyle name="Normal 20 2 4" xfId="12206" xr:uid="{00000000-0005-0000-0000-0000A72F0000}"/>
    <cellStyle name="Normal 20 2 4 2" xfId="12207" xr:uid="{00000000-0005-0000-0000-0000A82F0000}"/>
    <cellStyle name="Normal 20 2 5" xfId="12208" xr:uid="{00000000-0005-0000-0000-0000A92F0000}"/>
    <cellStyle name="Normal 20 3" xfId="12209" xr:uid="{00000000-0005-0000-0000-0000AA2F0000}"/>
    <cellStyle name="Normal 20 3 2" xfId="12210" xr:uid="{00000000-0005-0000-0000-0000AB2F0000}"/>
    <cellStyle name="Normal 20 3 2 2" xfId="12211" xr:uid="{00000000-0005-0000-0000-0000AC2F0000}"/>
    <cellStyle name="Normal 20 3 2 2 2" xfId="12212" xr:uid="{00000000-0005-0000-0000-0000AD2F0000}"/>
    <cellStyle name="Normal 20 3 2 3" xfId="12213" xr:uid="{00000000-0005-0000-0000-0000AE2F0000}"/>
    <cellStyle name="Normal 20 3 3" xfId="12214" xr:uid="{00000000-0005-0000-0000-0000AF2F0000}"/>
    <cellStyle name="Normal 20 3 3 2" xfId="12215" xr:uid="{00000000-0005-0000-0000-0000B02F0000}"/>
    <cellStyle name="Normal 20 3 4" xfId="12216" xr:uid="{00000000-0005-0000-0000-0000B12F0000}"/>
    <cellStyle name="Normal 20 4" xfId="12217" xr:uid="{00000000-0005-0000-0000-0000B22F0000}"/>
    <cellStyle name="Normal 20 4 2" xfId="12218" xr:uid="{00000000-0005-0000-0000-0000B32F0000}"/>
    <cellStyle name="Normal 20 4 2 2" xfId="12219" xr:uid="{00000000-0005-0000-0000-0000B42F0000}"/>
    <cellStyle name="Normal 20 4 3" xfId="12220" xr:uid="{00000000-0005-0000-0000-0000B52F0000}"/>
    <cellStyle name="Normal 20 5" xfId="12221" xr:uid="{00000000-0005-0000-0000-0000B62F0000}"/>
    <cellStyle name="Normal 20 5 2" xfId="12222" xr:uid="{00000000-0005-0000-0000-0000B72F0000}"/>
    <cellStyle name="Normal 20 6" xfId="12223" xr:uid="{00000000-0005-0000-0000-0000B82F0000}"/>
    <cellStyle name="Normal 21" xfId="12224" xr:uid="{00000000-0005-0000-0000-0000B92F0000}"/>
    <cellStyle name="Normal 21 2" xfId="12225" xr:uid="{00000000-0005-0000-0000-0000BA2F0000}"/>
    <cellStyle name="Normal 22" xfId="12226" xr:uid="{00000000-0005-0000-0000-0000BB2F0000}"/>
    <cellStyle name="Normal 22 2" xfId="12227" xr:uid="{00000000-0005-0000-0000-0000BC2F0000}"/>
    <cellStyle name="Normal 22 2 2" xfId="12228" xr:uid="{00000000-0005-0000-0000-0000BD2F0000}"/>
    <cellStyle name="Normal 22 2 2 2" xfId="12229" xr:uid="{00000000-0005-0000-0000-0000BE2F0000}"/>
    <cellStyle name="Normal 22 2 2 2 2" xfId="12230" xr:uid="{00000000-0005-0000-0000-0000BF2F0000}"/>
    <cellStyle name="Normal 22 2 2 3" xfId="12231" xr:uid="{00000000-0005-0000-0000-0000C02F0000}"/>
    <cellStyle name="Normal 22 2 3" xfId="12232" xr:uid="{00000000-0005-0000-0000-0000C12F0000}"/>
    <cellStyle name="Normal 22 2 3 2" xfId="12233" xr:uid="{00000000-0005-0000-0000-0000C22F0000}"/>
    <cellStyle name="Normal 22 2 4" xfId="12234" xr:uid="{00000000-0005-0000-0000-0000C32F0000}"/>
    <cellStyle name="Normal 22 3" xfId="12235" xr:uid="{00000000-0005-0000-0000-0000C42F0000}"/>
    <cellStyle name="Normal 22 3 2" xfId="12236" xr:uid="{00000000-0005-0000-0000-0000C52F0000}"/>
    <cellStyle name="Normal 22 3 2 2" xfId="12237" xr:uid="{00000000-0005-0000-0000-0000C62F0000}"/>
    <cellStyle name="Normal 22 3 3" xfId="12238" xr:uid="{00000000-0005-0000-0000-0000C72F0000}"/>
    <cellStyle name="Normal 22 4" xfId="12239" xr:uid="{00000000-0005-0000-0000-0000C82F0000}"/>
    <cellStyle name="Normal 22 4 2" xfId="12240" xr:uid="{00000000-0005-0000-0000-0000C92F0000}"/>
    <cellStyle name="Normal 22 5" xfId="12241" xr:uid="{00000000-0005-0000-0000-0000CA2F0000}"/>
    <cellStyle name="Normal 23" xfId="12242" xr:uid="{00000000-0005-0000-0000-0000CB2F0000}"/>
    <cellStyle name="Normal 23 2" xfId="12243" xr:uid="{00000000-0005-0000-0000-0000CC2F0000}"/>
    <cellStyle name="Normal 24" xfId="12244" xr:uid="{00000000-0005-0000-0000-0000CD2F0000}"/>
    <cellStyle name="Normal 24 2" xfId="12245" xr:uid="{00000000-0005-0000-0000-0000CE2F0000}"/>
    <cellStyle name="Normal 24 2 2" xfId="12246" xr:uid="{00000000-0005-0000-0000-0000CF2F0000}"/>
    <cellStyle name="Normal 24 2 2 2" xfId="12247" xr:uid="{00000000-0005-0000-0000-0000D02F0000}"/>
    <cellStyle name="Normal 24 2 3" xfId="12248" xr:uid="{00000000-0005-0000-0000-0000D12F0000}"/>
    <cellStyle name="Normal 24 3" xfId="12249" xr:uid="{00000000-0005-0000-0000-0000D22F0000}"/>
    <cellStyle name="Normal 24 3 2" xfId="12250" xr:uid="{00000000-0005-0000-0000-0000D32F0000}"/>
    <cellStyle name="Normal 24 4" xfId="12251" xr:uid="{00000000-0005-0000-0000-0000D42F0000}"/>
    <cellStyle name="Normal 25" xfId="12252" xr:uid="{00000000-0005-0000-0000-0000D52F0000}"/>
    <cellStyle name="Normal 25 2" xfId="12253" xr:uid="{00000000-0005-0000-0000-0000D62F0000}"/>
    <cellStyle name="Normal 26" xfId="12254" xr:uid="{00000000-0005-0000-0000-0000D72F0000}"/>
    <cellStyle name="Normal 26 2" xfId="12255" xr:uid="{00000000-0005-0000-0000-0000D82F0000}"/>
    <cellStyle name="Normal 26 2 2" xfId="12256" xr:uid="{00000000-0005-0000-0000-0000D92F0000}"/>
    <cellStyle name="Normal 26 3" xfId="12257" xr:uid="{00000000-0005-0000-0000-0000DA2F0000}"/>
    <cellStyle name="Normal 27" xfId="12258" xr:uid="{00000000-0005-0000-0000-0000DB2F0000}"/>
    <cellStyle name="Normal 27 2" xfId="12259" xr:uid="{00000000-0005-0000-0000-0000DC2F0000}"/>
    <cellStyle name="Normal 28" xfId="12260" xr:uid="{00000000-0005-0000-0000-0000DD2F0000}"/>
    <cellStyle name="Normal 28 2" xfId="12261" xr:uid="{00000000-0005-0000-0000-0000DE2F0000}"/>
    <cellStyle name="Normal 29" xfId="12262" xr:uid="{00000000-0005-0000-0000-0000DF2F0000}"/>
    <cellStyle name="Normal 29 2" xfId="12263" xr:uid="{00000000-0005-0000-0000-0000E02F0000}"/>
    <cellStyle name="Normal 3" xfId="38" xr:uid="{00000000-0005-0000-0000-0000E12F0000}"/>
    <cellStyle name="Normal 3 2" xfId="12264" xr:uid="{00000000-0005-0000-0000-0000E22F0000}"/>
    <cellStyle name="Normal 3 2 2" xfId="12265" xr:uid="{00000000-0005-0000-0000-0000E32F0000}"/>
    <cellStyle name="Normal 3 2 3" xfId="12266" xr:uid="{00000000-0005-0000-0000-0000E42F0000}"/>
    <cellStyle name="Normal 3 3" xfId="12267" xr:uid="{00000000-0005-0000-0000-0000E52F0000}"/>
    <cellStyle name="Normal 3 3 2" xfId="12268" xr:uid="{00000000-0005-0000-0000-0000E62F0000}"/>
    <cellStyle name="Normal 3 3 3" xfId="12269" xr:uid="{00000000-0005-0000-0000-0000E72F0000}"/>
    <cellStyle name="Normal 3 4" xfId="12270" xr:uid="{00000000-0005-0000-0000-0000E82F0000}"/>
    <cellStyle name="Normal 3 4 2" xfId="12271" xr:uid="{00000000-0005-0000-0000-0000E92F0000}"/>
    <cellStyle name="Normal 3 4 2 2" xfId="12272" xr:uid="{00000000-0005-0000-0000-0000EA2F0000}"/>
    <cellStyle name="Normal 3 4 3" xfId="12273" xr:uid="{00000000-0005-0000-0000-0000EB2F0000}"/>
    <cellStyle name="Normal 3 5" xfId="12274" xr:uid="{00000000-0005-0000-0000-0000EC2F0000}"/>
    <cellStyle name="Normal 3 5 2" xfId="12275" xr:uid="{00000000-0005-0000-0000-0000ED2F0000}"/>
    <cellStyle name="Normal 3 6" xfId="12276" xr:uid="{00000000-0005-0000-0000-0000EE2F0000}"/>
    <cellStyle name="Normal 3 6 2" xfId="12277" xr:uid="{00000000-0005-0000-0000-0000EF2F0000}"/>
    <cellStyle name="Normal 30" xfId="12278" xr:uid="{00000000-0005-0000-0000-0000F02F0000}"/>
    <cellStyle name="Normal 30 2" xfId="12279" xr:uid="{00000000-0005-0000-0000-0000F12F0000}"/>
    <cellStyle name="Normal 31" xfId="12280" xr:uid="{00000000-0005-0000-0000-0000F22F0000}"/>
    <cellStyle name="Normal 31 2" xfId="12281" xr:uid="{00000000-0005-0000-0000-0000F32F0000}"/>
    <cellStyle name="Normal 32" xfId="12282" xr:uid="{00000000-0005-0000-0000-0000F42F0000}"/>
    <cellStyle name="Normal 32 10" xfId="12283" xr:uid="{00000000-0005-0000-0000-0000F52F0000}"/>
    <cellStyle name="Normal 32 10 2" xfId="12284" xr:uid="{00000000-0005-0000-0000-0000F62F0000}"/>
    <cellStyle name="Normal 32 10 3" xfId="12285" xr:uid="{00000000-0005-0000-0000-0000F72F0000}"/>
    <cellStyle name="Normal 32 11" xfId="12286" xr:uid="{00000000-0005-0000-0000-0000F82F0000}"/>
    <cellStyle name="Normal 32 11 2" xfId="12287" xr:uid="{00000000-0005-0000-0000-0000F92F0000}"/>
    <cellStyle name="Normal 32 11 3" xfId="12288" xr:uid="{00000000-0005-0000-0000-0000FA2F0000}"/>
    <cellStyle name="Normal 32 12" xfId="12289" xr:uid="{00000000-0005-0000-0000-0000FB2F0000}"/>
    <cellStyle name="Normal 32 2" xfId="12290" xr:uid="{00000000-0005-0000-0000-0000FC2F0000}"/>
    <cellStyle name="Normal 32 2 2" xfId="12291" xr:uid="{00000000-0005-0000-0000-0000FD2F0000}"/>
    <cellStyle name="Normal 32 2 3" xfId="12292" xr:uid="{00000000-0005-0000-0000-0000FE2F0000}"/>
    <cellStyle name="Normal 32 3" xfId="12293" xr:uid="{00000000-0005-0000-0000-0000FF2F0000}"/>
    <cellStyle name="Normal 32 3 2" xfId="12294" xr:uid="{00000000-0005-0000-0000-000000300000}"/>
    <cellStyle name="Normal 32 3 3" xfId="12295" xr:uid="{00000000-0005-0000-0000-000001300000}"/>
    <cellStyle name="Normal 32 4" xfId="12296" xr:uid="{00000000-0005-0000-0000-000002300000}"/>
    <cellStyle name="Normal 32 4 2" xfId="12297" xr:uid="{00000000-0005-0000-0000-000003300000}"/>
    <cellStyle name="Normal 32 4 3" xfId="12298" xr:uid="{00000000-0005-0000-0000-000004300000}"/>
    <cellStyle name="Normal 32 5" xfId="12299" xr:uid="{00000000-0005-0000-0000-000005300000}"/>
    <cellStyle name="Normal 32 5 2" xfId="12300" xr:uid="{00000000-0005-0000-0000-000006300000}"/>
    <cellStyle name="Normal 32 5 3" xfId="12301" xr:uid="{00000000-0005-0000-0000-000007300000}"/>
    <cellStyle name="Normal 32 6" xfId="12302" xr:uid="{00000000-0005-0000-0000-000008300000}"/>
    <cellStyle name="Normal 32 6 2" xfId="12303" xr:uid="{00000000-0005-0000-0000-000009300000}"/>
    <cellStyle name="Normal 32 6 3" xfId="12304" xr:uid="{00000000-0005-0000-0000-00000A300000}"/>
    <cellStyle name="Normal 32 7" xfId="12305" xr:uid="{00000000-0005-0000-0000-00000B300000}"/>
    <cellStyle name="Normal 32 7 2" xfId="12306" xr:uid="{00000000-0005-0000-0000-00000C300000}"/>
    <cellStyle name="Normal 32 7 3" xfId="12307" xr:uid="{00000000-0005-0000-0000-00000D300000}"/>
    <cellStyle name="Normal 32 8" xfId="12308" xr:uid="{00000000-0005-0000-0000-00000E300000}"/>
    <cellStyle name="Normal 32 8 2" xfId="12309" xr:uid="{00000000-0005-0000-0000-00000F300000}"/>
    <cellStyle name="Normal 32 8 3" xfId="12310" xr:uid="{00000000-0005-0000-0000-000010300000}"/>
    <cellStyle name="Normal 32 9" xfId="12311" xr:uid="{00000000-0005-0000-0000-000011300000}"/>
    <cellStyle name="Normal 32 9 2" xfId="12312" xr:uid="{00000000-0005-0000-0000-000012300000}"/>
    <cellStyle name="Normal 32 9 3" xfId="12313" xr:uid="{00000000-0005-0000-0000-000013300000}"/>
    <cellStyle name="Normal 33" xfId="12314" xr:uid="{00000000-0005-0000-0000-000014300000}"/>
    <cellStyle name="Normal 34" xfId="12315" xr:uid="{00000000-0005-0000-0000-000015300000}"/>
    <cellStyle name="Normal 35" xfId="12316" xr:uid="{00000000-0005-0000-0000-000016300000}"/>
    <cellStyle name="Normal 36" xfId="48" xr:uid="{00000000-0005-0000-0000-000017300000}"/>
    <cellStyle name="Normal 4" xfId="39" xr:uid="{00000000-0005-0000-0000-000018300000}"/>
    <cellStyle name="Normal 4 10" xfId="12317" xr:uid="{00000000-0005-0000-0000-000019300000}"/>
    <cellStyle name="Normal 4 10 2" xfId="12318" xr:uid="{00000000-0005-0000-0000-00001A300000}"/>
    <cellStyle name="Normal 4 10 2 2" xfId="12319" xr:uid="{00000000-0005-0000-0000-00001B300000}"/>
    <cellStyle name="Normal 4 10 2 2 2" xfId="12320" xr:uid="{00000000-0005-0000-0000-00001C300000}"/>
    <cellStyle name="Normal 4 10 2 2 2 2" xfId="12321" xr:uid="{00000000-0005-0000-0000-00001D300000}"/>
    <cellStyle name="Normal 4 10 2 2 2 2 2" xfId="12322" xr:uid="{00000000-0005-0000-0000-00001E300000}"/>
    <cellStyle name="Normal 4 10 2 2 2 3" xfId="12323" xr:uid="{00000000-0005-0000-0000-00001F300000}"/>
    <cellStyle name="Normal 4 10 2 2 3" xfId="12324" xr:uid="{00000000-0005-0000-0000-000020300000}"/>
    <cellStyle name="Normal 4 10 2 2 3 2" xfId="12325" xr:uid="{00000000-0005-0000-0000-000021300000}"/>
    <cellStyle name="Normal 4 10 2 2 4" xfId="12326" xr:uid="{00000000-0005-0000-0000-000022300000}"/>
    <cellStyle name="Normal 4 10 2 3" xfId="12327" xr:uid="{00000000-0005-0000-0000-000023300000}"/>
    <cellStyle name="Normal 4 10 2 3 2" xfId="12328" xr:uid="{00000000-0005-0000-0000-000024300000}"/>
    <cellStyle name="Normal 4 10 2 3 2 2" xfId="12329" xr:uid="{00000000-0005-0000-0000-000025300000}"/>
    <cellStyle name="Normal 4 10 2 3 3" xfId="12330" xr:uid="{00000000-0005-0000-0000-000026300000}"/>
    <cellStyle name="Normal 4 10 2 4" xfId="12331" xr:uid="{00000000-0005-0000-0000-000027300000}"/>
    <cellStyle name="Normal 4 10 2 4 2" xfId="12332" xr:uid="{00000000-0005-0000-0000-000028300000}"/>
    <cellStyle name="Normal 4 10 2 5" xfId="12333" xr:uid="{00000000-0005-0000-0000-000029300000}"/>
    <cellStyle name="Normal 4 10 3" xfId="12334" xr:uid="{00000000-0005-0000-0000-00002A300000}"/>
    <cellStyle name="Normal 4 10 3 2" xfId="12335" xr:uid="{00000000-0005-0000-0000-00002B300000}"/>
    <cellStyle name="Normal 4 10 3 2 2" xfId="12336" xr:uid="{00000000-0005-0000-0000-00002C300000}"/>
    <cellStyle name="Normal 4 10 3 2 2 2" xfId="12337" xr:uid="{00000000-0005-0000-0000-00002D300000}"/>
    <cellStyle name="Normal 4 10 3 2 3" xfId="12338" xr:uid="{00000000-0005-0000-0000-00002E300000}"/>
    <cellStyle name="Normal 4 10 3 3" xfId="12339" xr:uid="{00000000-0005-0000-0000-00002F300000}"/>
    <cellStyle name="Normal 4 10 3 3 2" xfId="12340" xr:uid="{00000000-0005-0000-0000-000030300000}"/>
    <cellStyle name="Normal 4 10 3 4" xfId="12341" xr:uid="{00000000-0005-0000-0000-000031300000}"/>
    <cellStyle name="Normal 4 10 4" xfId="12342" xr:uid="{00000000-0005-0000-0000-000032300000}"/>
    <cellStyle name="Normal 4 10 4 2" xfId="12343" xr:uid="{00000000-0005-0000-0000-000033300000}"/>
    <cellStyle name="Normal 4 10 4 2 2" xfId="12344" xr:uid="{00000000-0005-0000-0000-000034300000}"/>
    <cellStyle name="Normal 4 10 4 3" xfId="12345" xr:uid="{00000000-0005-0000-0000-000035300000}"/>
    <cellStyle name="Normal 4 10 5" xfId="12346" xr:uid="{00000000-0005-0000-0000-000036300000}"/>
    <cellStyle name="Normal 4 10 5 2" xfId="12347" xr:uid="{00000000-0005-0000-0000-000037300000}"/>
    <cellStyle name="Normal 4 10 6" xfId="12348" xr:uid="{00000000-0005-0000-0000-000038300000}"/>
    <cellStyle name="Normal 4 11" xfId="12349" xr:uid="{00000000-0005-0000-0000-000039300000}"/>
    <cellStyle name="Normal 4 11 2" xfId="12350" xr:uid="{00000000-0005-0000-0000-00003A300000}"/>
    <cellStyle name="Normal 4 11 2 2" xfId="12351" xr:uid="{00000000-0005-0000-0000-00003B300000}"/>
    <cellStyle name="Normal 4 11 2 2 2" xfId="12352" xr:uid="{00000000-0005-0000-0000-00003C300000}"/>
    <cellStyle name="Normal 4 11 2 2 2 2" xfId="12353" xr:uid="{00000000-0005-0000-0000-00003D300000}"/>
    <cellStyle name="Normal 4 11 2 2 3" xfId="12354" xr:uid="{00000000-0005-0000-0000-00003E300000}"/>
    <cellStyle name="Normal 4 11 2 3" xfId="12355" xr:uid="{00000000-0005-0000-0000-00003F300000}"/>
    <cellStyle name="Normal 4 11 2 3 2" xfId="12356" xr:uid="{00000000-0005-0000-0000-000040300000}"/>
    <cellStyle name="Normal 4 11 2 4" xfId="12357" xr:uid="{00000000-0005-0000-0000-000041300000}"/>
    <cellStyle name="Normal 4 11 3" xfId="12358" xr:uid="{00000000-0005-0000-0000-000042300000}"/>
    <cellStyle name="Normal 4 11 3 2" xfId="12359" xr:uid="{00000000-0005-0000-0000-000043300000}"/>
    <cellStyle name="Normal 4 11 3 2 2" xfId="12360" xr:uid="{00000000-0005-0000-0000-000044300000}"/>
    <cellStyle name="Normal 4 11 3 3" xfId="12361" xr:uid="{00000000-0005-0000-0000-000045300000}"/>
    <cellStyle name="Normal 4 11 4" xfId="12362" xr:uid="{00000000-0005-0000-0000-000046300000}"/>
    <cellStyle name="Normal 4 11 4 2" xfId="12363" xr:uid="{00000000-0005-0000-0000-000047300000}"/>
    <cellStyle name="Normal 4 11 5" xfId="12364" xr:uid="{00000000-0005-0000-0000-000048300000}"/>
    <cellStyle name="Normal 4 12" xfId="12365" xr:uid="{00000000-0005-0000-0000-000049300000}"/>
    <cellStyle name="Normal 4 12 2" xfId="12366" xr:uid="{00000000-0005-0000-0000-00004A300000}"/>
    <cellStyle name="Normal 4 12 2 2" xfId="12367" xr:uid="{00000000-0005-0000-0000-00004B300000}"/>
    <cellStyle name="Normal 4 12 2 2 2" xfId="12368" xr:uid="{00000000-0005-0000-0000-00004C300000}"/>
    <cellStyle name="Normal 4 12 2 3" xfId="12369" xr:uid="{00000000-0005-0000-0000-00004D300000}"/>
    <cellStyle name="Normal 4 12 3" xfId="12370" xr:uid="{00000000-0005-0000-0000-00004E300000}"/>
    <cellStyle name="Normal 4 12 3 2" xfId="12371" xr:uid="{00000000-0005-0000-0000-00004F300000}"/>
    <cellStyle name="Normal 4 12 4" xfId="12372" xr:uid="{00000000-0005-0000-0000-000050300000}"/>
    <cellStyle name="Normal 4 13" xfId="12373" xr:uid="{00000000-0005-0000-0000-000051300000}"/>
    <cellStyle name="Normal 4 13 2" xfId="12374" xr:uid="{00000000-0005-0000-0000-000052300000}"/>
    <cellStyle name="Normal 4 13 2 2" xfId="12375" xr:uid="{00000000-0005-0000-0000-000053300000}"/>
    <cellStyle name="Normal 4 13 3" xfId="12376" xr:uid="{00000000-0005-0000-0000-000054300000}"/>
    <cellStyle name="Normal 4 14" xfId="12377" xr:uid="{00000000-0005-0000-0000-000055300000}"/>
    <cellStyle name="Normal 4 14 2" xfId="12378" xr:uid="{00000000-0005-0000-0000-000056300000}"/>
    <cellStyle name="Normal 4 15" xfId="12379" xr:uid="{00000000-0005-0000-0000-000057300000}"/>
    <cellStyle name="Normal 4 15 2" xfId="12380" xr:uid="{00000000-0005-0000-0000-000058300000}"/>
    <cellStyle name="Normal 4 16" xfId="12381" xr:uid="{00000000-0005-0000-0000-000059300000}"/>
    <cellStyle name="Normal 4 17" xfId="35132" xr:uid="{00000000-0005-0000-0000-00005A300000}"/>
    <cellStyle name="Normal 4 2" xfId="12382" xr:uid="{00000000-0005-0000-0000-00005B300000}"/>
    <cellStyle name="Normal 4 2 2" xfId="12383" xr:uid="{00000000-0005-0000-0000-00005C300000}"/>
    <cellStyle name="Normal 4 2 3" xfId="12384" xr:uid="{00000000-0005-0000-0000-00005D300000}"/>
    <cellStyle name="Normal 4 3" xfId="12385" xr:uid="{00000000-0005-0000-0000-00005E300000}"/>
    <cellStyle name="Normal 4 3 2" xfId="12386" xr:uid="{00000000-0005-0000-0000-00005F300000}"/>
    <cellStyle name="Normal 4 3 3" xfId="12387" xr:uid="{00000000-0005-0000-0000-000060300000}"/>
    <cellStyle name="Normal 4 4" xfId="12388" xr:uid="{00000000-0005-0000-0000-000061300000}"/>
    <cellStyle name="Normal 4 4 10" xfId="12389" xr:uid="{00000000-0005-0000-0000-000062300000}"/>
    <cellStyle name="Normal 4 4 10 2" xfId="12390" xr:uid="{00000000-0005-0000-0000-000063300000}"/>
    <cellStyle name="Normal 4 4 10 2 2" xfId="12391" xr:uid="{00000000-0005-0000-0000-000064300000}"/>
    <cellStyle name="Normal 4 4 10 3" xfId="12392" xr:uid="{00000000-0005-0000-0000-000065300000}"/>
    <cellStyle name="Normal 4 4 11" xfId="12393" xr:uid="{00000000-0005-0000-0000-000066300000}"/>
    <cellStyle name="Normal 4 4 11 2" xfId="12394" xr:uid="{00000000-0005-0000-0000-000067300000}"/>
    <cellStyle name="Normal 4 4 12" xfId="12395" xr:uid="{00000000-0005-0000-0000-000068300000}"/>
    <cellStyle name="Normal 4 4 12 2" xfId="12396" xr:uid="{00000000-0005-0000-0000-000069300000}"/>
    <cellStyle name="Normal 4 4 13" xfId="12397" xr:uid="{00000000-0005-0000-0000-00006A300000}"/>
    <cellStyle name="Normal 4 4 2" xfId="12398" xr:uid="{00000000-0005-0000-0000-00006B300000}"/>
    <cellStyle name="Normal 4 4 2 10" xfId="12399" xr:uid="{00000000-0005-0000-0000-00006C300000}"/>
    <cellStyle name="Normal 4 4 2 10 2" xfId="12400" xr:uid="{00000000-0005-0000-0000-00006D300000}"/>
    <cellStyle name="Normal 4 4 2 11" xfId="12401" xr:uid="{00000000-0005-0000-0000-00006E300000}"/>
    <cellStyle name="Normal 4 4 2 2" xfId="12402" xr:uid="{00000000-0005-0000-0000-00006F300000}"/>
    <cellStyle name="Normal 4 4 2 2 10" xfId="12403" xr:uid="{00000000-0005-0000-0000-000070300000}"/>
    <cellStyle name="Normal 4 4 2 2 2" xfId="12404" xr:uid="{00000000-0005-0000-0000-000071300000}"/>
    <cellStyle name="Normal 4 4 2 2 2 2" xfId="12405" xr:uid="{00000000-0005-0000-0000-000072300000}"/>
    <cellStyle name="Normal 4 4 2 2 2 2 2" xfId="12406" xr:uid="{00000000-0005-0000-0000-000073300000}"/>
    <cellStyle name="Normal 4 4 2 2 2 2 2 2" xfId="12407" xr:uid="{00000000-0005-0000-0000-000074300000}"/>
    <cellStyle name="Normal 4 4 2 2 2 2 2 2 2" xfId="12408" xr:uid="{00000000-0005-0000-0000-000075300000}"/>
    <cellStyle name="Normal 4 4 2 2 2 2 2 2 2 2" xfId="12409" xr:uid="{00000000-0005-0000-0000-000076300000}"/>
    <cellStyle name="Normal 4 4 2 2 2 2 2 2 2 2 2" xfId="12410" xr:uid="{00000000-0005-0000-0000-000077300000}"/>
    <cellStyle name="Normal 4 4 2 2 2 2 2 2 2 2 2 2" xfId="12411" xr:uid="{00000000-0005-0000-0000-000078300000}"/>
    <cellStyle name="Normal 4 4 2 2 2 2 2 2 2 2 2 2 2" xfId="12412" xr:uid="{00000000-0005-0000-0000-000079300000}"/>
    <cellStyle name="Normal 4 4 2 2 2 2 2 2 2 2 2 3" xfId="12413" xr:uid="{00000000-0005-0000-0000-00007A300000}"/>
    <cellStyle name="Normal 4 4 2 2 2 2 2 2 2 2 3" xfId="12414" xr:uid="{00000000-0005-0000-0000-00007B300000}"/>
    <cellStyle name="Normal 4 4 2 2 2 2 2 2 2 2 3 2" xfId="12415" xr:uid="{00000000-0005-0000-0000-00007C300000}"/>
    <cellStyle name="Normal 4 4 2 2 2 2 2 2 2 2 4" xfId="12416" xr:uid="{00000000-0005-0000-0000-00007D300000}"/>
    <cellStyle name="Normal 4 4 2 2 2 2 2 2 2 3" xfId="12417" xr:uid="{00000000-0005-0000-0000-00007E300000}"/>
    <cellStyle name="Normal 4 4 2 2 2 2 2 2 2 3 2" xfId="12418" xr:uid="{00000000-0005-0000-0000-00007F300000}"/>
    <cellStyle name="Normal 4 4 2 2 2 2 2 2 2 3 2 2" xfId="12419" xr:uid="{00000000-0005-0000-0000-000080300000}"/>
    <cellStyle name="Normal 4 4 2 2 2 2 2 2 2 3 3" xfId="12420" xr:uid="{00000000-0005-0000-0000-000081300000}"/>
    <cellStyle name="Normal 4 4 2 2 2 2 2 2 2 4" xfId="12421" xr:uid="{00000000-0005-0000-0000-000082300000}"/>
    <cellStyle name="Normal 4 4 2 2 2 2 2 2 2 4 2" xfId="12422" xr:uid="{00000000-0005-0000-0000-000083300000}"/>
    <cellStyle name="Normal 4 4 2 2 2 2 2 2 2 5" xfId="12423" xr:uid="{00000000-0005-0000-0000-000084300000}"/>
    <cellStyle name="Normal 4 4 2 2 2 2 2 2 3" xfId="12424" xr:uid="{00000000-0005-0000-0000-000085300000}"/>
    <cellStyle name="Normal 4 4 2 2 2 2 2 2 3 2" xfId="12425" xr:uid="{00000000-0005-0000-0000-000086300000}"/>
    <cellStyle name="Normal 4 4 2 2 2 2 2 2 3 2 2" xfId="12426" xr:uid="{00000000-0005-0000-0000-000087300000}"/>
    <cellStyle name="Normal 4 4 2 2 2 2 2 2 3 2 2 2" xfId="12427" xr:uid="{00000000-0005-0000-0000-000088300000}"/>
    <cellStyle name="Normal 4 4 2 2 2 2 2 2 3 2 3" xfId="12428" xr:uid="{00000000-0005-0000-0000-000089300000}"/>
    <cellStyle name="Normal 4 4 2 2 2 2 2 2 3 3" xfId="12429" xr:uid="{00000000-0005-0000-0000-00008A300000}"/>
    <cellStyle name="Normal 4 4 2 2 2 2 2 2 3 3 2" xfId="12430" xr:uid="{00000000-0005-0000-0000-00008B300000}"/>
    <cellStyle name="Normal 4 4 2 2 2 2 2 2 3 4" xfId="12431" xr:uid="{00000000-0005-0000-0000-00008C300000}"/>
    <cellStyle name="Normal 4 4 2 2 2 2 2 2 4" xfId="12432" xr:uid="{00000000-0005-0000-0000-00008D300000}"/>
    <cellStyle name="Normal 4 4 2 2 2 2 2 2 4 2" xfId="12433" xr:uid="{00000000-0005-0000-0000-00008E300000}"/>
    <cellStyle name="Normal 4 4 2 2 2 2 2 2 4 2 2" xfId="12434" xr:uid="{00000000-0005-0000-0000-00008F300000}"/>
    <cellStyle name="Normal 4 4 2 2 2 2 2 2 4 3" xfId="12435" xr:uid="{00000000-0005-0000-0000-000090300000}"/>
    <cellStyle name="Normal 4 4 2 2 2 2 2 2 5" xfId="12436" xr:uid="{00000000-0005-0000-0000-000091300000}"/>
    <cellStyle name="Normal 4 4 2 2 2 2 2 2 5 2" xfId="12437" xr:uid="{00000000-0005-0000-0000-000092300000}"/>
    <cellStyle name="Normal 4 4 2 2 2 2 2 2 6" xfId="12438" xr:uid="{00000000-0005-0000-0000-000093300000}"/>
    <cellStyle name="Normal 4 4 2 2 2 2 2 3" xfId="12439" xr:uid="{00000000-0005-0000-0000-000094300000}"/>
    <cellStyle name="Normal 4 4 2 2 2 2 2 3 2" xfId="12440" xr:uid="{00000000-0005-0000-0000-000095300000}"/>
    <cellStyle name="Normal 4 4 2 2 2 2 2 3 2 2" xfId="12441" xr:uid="{00000000-0005-0000-0000-000096300000}"/>
    <cellStyle name="Normal 4 4 2 2 2 2 2 3 2 2 2" xfId="12442" xr:uid="{00000000-0005-0000-0000-000097300000}"/>
    <cellStyle name="Normal 4 4 2 2 2 2 2 3 2 2 2 2" xfId="12443" xr:uid="{00000000-0005-0000-0000-000098300000}"/>
    <cellStyle name="Normal 4 4 2 2 2 2 2 3 2 2 3" xfId="12444" xr:uid="{00000000-0005-0000-0000-000099300000}"/>
    <cellStyle name="Normal 4 4 2 2 2 2 2 3 2 3" xfId="12445" xr:uid="{00000000-0005-0000-0000-00009A300000}"/>
    <cellStyle name="Normal 4 4 2 2 2 2 2 3 2 3 2" xfId="12446" xr:uid="{00000000-0005-0000-0000-00009B300000}"/>
    <cellStyle name="Normal 4 4 2 2 2 2 2 3 2 4" xfId="12447" xr:uid="{00000000-0005-0000-0000-00009C300000}"/>
    <cellStyle name="Normal 4 4 2 2 2 2 2 3 3" xfId="12448" xr:uid="{00000000-0005-0000-0000-00009D300000}"/>
    <cellStyle name="Normal 4 4 2 2 2 2 2 3 3 2" xfId="12449" xr:uid="{00000000-0005-0000-0000-00009E300000}"/>
    <cellStyle name="Normal 4 4 2 2 2 2 2 3 3 2 2" xfId="12450" xr:uid="{00000000-0005-0000-0000-00009F300000}"/>
    <cellStyle name="Normal 4 4 2 2 2 2 2 3 3 3" xfId="12451" xr:uid="{00000000-0005-0000-0000-0000A0300000}"/>
    <cellStyle name="Normal 4 4 2 2 2 2 2 3 4" xfId="12452" xr:uid="{00000000-0005-0000-0000-0000A1300000}"/>
    <cellStyle name="Normal 4 4 2 2 2 2 2 3 4 2" xfId="12453" xr:uid="{00000000-0005-0000-0000-0000A2300000}"/>
    <cellStyle name="Normal 4 4 2 2 2 2 2 3 5" xfId="12454" xr:uid="{00000000-0005-0000-0000-0000A3300000}"/>
    <cellStyle name="Normal 4 4 2 2 2 2 2 4" xfId="12455" xr:uid="{00000000-0005-0000-0000-0000A4300000}"/>
    <cellStyle name="Normal 4 4 2 2 2 2 2 4 2" xfId="12456" xr:uid="{00000000-0005-0000-0000-0000A5300000}"/>
    <cellStyle name="Normal 4 4 2 2 2 2 2 4 2 2" xfId="12457" xr:uid="{00000000-0005-0000-0000-0000A6300000}"/>
    <cellStyle name="Normal 4 4 2 2 2 2 2 4 2 2 2" xfId="12458" xr:uid="{00000000-0005-0000-0000-0000A7300000}"/>
    <cellStyle name="Normal 4 4 2 2 2 2 2 4 2 3" xfId="12459" xr:uid="{00000000-0005-0000-0000-0000A8300000}"/>
    <cellStyle name="Normal 4 4 2 2 2 2 2 4 3" xfId="12460" xr:uid="{00000000-0005-0000-0000-0000A9300000}"/>
    <cellStyle name="Normal 4 4 2 2 2 2 2 4 3 2" xfId="12461" xr:uid="{00000000-0005-0000-0000-0000AA300000}"/>
    <cellStyle name="Normal 4 4 2 2 2 2 2 4 4" xfId="12462" xr:uid="{00000000-0005-0000-0000-0000AB300000}"/>
    <cellStyle name="Normal 4 4 2 2 2 2 2 5" xfId="12463" xr:uid="{00000000-0005-0000-0000-0000AC300000}"/>
    <cellStyle name="Normal 4 4 2 2 2 2 2 5 2" xfId="12464" xr:uid="{00000000-0005-0000-0000-0000AD300000}"/>
    <cellStyle name="Normal 4 4 2 2 2 2 2 5 2 2" xfId="12465" xr:uid="{00000000-0005-0000-0000-0000AE300000}"/>
    <cellStyle name="Normal 4 4 2 2 2 2 2 5 3" xfId="12466" xr:uid="{00000000-0005-0000-0000-0000AF300000}"/>
    <cellStyle name="Normal 4 4 2 2 2 2 2 6" xfId="12467" xr:uid="{00000000-0005-0000-0000-0000B0300000}"/>
    <cellStyle name="Normal 4 4 2 2 2 2 2 6 2" xfId="12468" xr:uid="{00000000-0005-0000-0000-0000B1300000}"/>
    <cellStyle name="Normal 4 4 2 2 2 2 2 7" xfId="12469" xr:uid="{00000000-0005-0000-0000-0000B2300000}"/>
    <cellStyle name="Normal 4 4 2 2 2 2 3" xfId="12470" xr:uid="{00000000-0005-0000-0000-0000B3300000}"/>
    <cellStyle name="Normal 4 4 2 2 2 2 3 2" xfId="12471" xr:uid="{00000000-0005-0000-0000-0000B4300000}"/>
    <cellStyle name="Normal 4 4 2 2 2 2 3 2 2" xfId="12472" xr:uid="{00000000-0005-0000-0000-0000B5300000}"/>
    <cellStyle name="Normal 4 4 2 2 2 2 3 2 2 2" xfId="12473" xr:uid="{00000000-0005-0000-0000-0000B6300000}"/>
    <cellStyle name="Normal 4 4 2 2 2 2 3 2 2 2 2" xfId="12474" xr:uid="{00000000-0005-0000-0000-0000B7300000}"/>
    <cellStyle name="Normal 4 4 2 2 2 2 3 2 2 2 2 2" xfId="12475" xr:uid="{00000000-0005-0000-0000-0000B8300000}"/>
    <cellStyle name="Normal 4 4 2 2 2 2 3 2 2 2 3" xfId="12476" xr:uid="{00000000-0005-0000-0000-0000B9300000}"/>
    <cellStyle name="Normal 4 4 2 2 2 2 3 2 2 3" xfId="12477" xr:uid="{00000000-0005-0000-0000-0000BA300000}"/>
    <cellStyle name="Normal 4 4 2 2 2 2 3 2 2 3 2" xfId="12478" xr:uid="{00000000-0005-0000-0000-0000BB300000}"/>
    <cellStyle name="Normal 4 4 2 2 2 2 3 2 2 4" xfId="12479" xr:uid="{00000000-0005-0000-0000-0000BC300000}"/>
    <cellStyle name="Normal 4 4 2 2 2 2 3 2 3" xfId="12480" xr:uid="{00000000-0005-0000-0000-0000BD300000}"/>
    <cellStyle name="Normal 4 4 2 2 2 2 3 2 3 2" xfId="12481" xr:uid="{00000000-0005-0000-0000-0000BE300000}"/>
    <cellStyle name="Normal 4 4 2 2 2 2 3 2 3 2 2" xfId="12482" xr:uid="{00000000-0005-0000-0000-0000BF300000}"/>
    <cellStyle name="Normal 4 4 2 2 2 2 3 2 3 3" xfId="12483" xr:uid="{00000000-0005-0000-0000-0000C0300000}"/>
    <cellStyle name="Normal 4 4 2 2 2 2 3 2 4" xfId="12484" xr:uid="{00000000-0005-0000-0000-0000C1300000}"/>
    <cellStyle name="Normal 4 4 2 2 2 2 3 2 4 2" xfId="12485" xr:uid="{00000000-0005-0000-0000-0000C2300000}"/>
    <cellStyle name="Normal 4 4 2 2 2 2 3 2 5" xfId="12486" xr:uid="{00000000-0005-0000-0000-0000C3300000}"/>
    <cellStyle name="Normal 4 4 2 2 2 2 3 3" xfId="12487" xr:uid="{00000000-0005-0000-0000-0000C4300000}"/>
    <cellStyle name="Normal 4 4 2 2 2 2 3 3 2" xfId="12488" xr:uid="{00000000-0005-0000-0000-0000C5300000}"/>
    <cellStyle name="Normal 4 4 2 2 2 2 3 3 2 2" xfId="12489" xr:uid="{00000000-0005-0000-0000-0000C6300000}"/>
    <cellStyle name="Normal 4 4 2 2 2 2 3 3 2 2 2" xfId="12490" xr:uid="{00000000-0005-0000-0000-0000C7300000}"/>
    <cellStyle name="Normal 4 4 2 2 2 2 3 3 2 3" xfId="12491" xr:uid="{00000000-0005-0000-0000-0000C8300000}"/>
    <cellStyle name="Normal 4 4 2 2 2 2 3 3 3" xfId="12492" xr:uid="{00000000-0005-0000-0000-0000C9300000}"/>
    <cellStyle name="Normal 4 4 2 2 2 2 3 3 3 2" xfId="12493" xr:uid="{00000000-0005-0000-0000-0000CA300000}"/>
    <cellStyle name="Normal 4 4 2 2 2 2 3 3 4" xfId="12494" xr:uid="{00000000-0005-0000-0000-0000CB300000}"/>
    <cellStyle name="Normal 4 4 2 2 2 2 3 4" xfId="12495" xr:uid="{00000000-0005-0000-0000-0000CC300000}"/>
    <cellStyle name="Normal 4 4 2 2 2 2 3 4 2" xfId="12496" xr:uid="{00000000-0005-0000-0000-0000CD300000}"/>
    <cellStyle name="Normal 4 4 2 2 2 2 3 4 2 2" xfId="12497" xr:uid="{00000000-0005-0000-0000-0000CE300000}"/>
    <cellStyle name="Normal 4 4 2 2 2 2 3 4 3" xfId="12498" xr:uid="{00000000-0005-0000-0000-0000CF300000}"/>
    <cellStyle name="Normal 4 4 2 2 2 2 3 5" xfId="12499" xr:uid="{00000000-0005-0000-0000-0000D0300000}"/>
    <cellStyle name="Normal 4 4 2 2 2 2 3 5 2" xfId="12500" xr:uid="{00000000-0005-0000-0000-0000D1300000}"/>
    <cellStyle name="Normal 4 4 2 2 2 2 3 6" xfId="12501" xr:uid="{00000000-0005-0000-0000-0000D2300000}"/>
    <cellStyle name="Normal 4 4 2 2 2 2 4" xfId="12502" xr:uid="{00000000-0005-0000-0000-0000D3300000}"/>
    <cellStyle name="Normal 4 4 2 2 2 2 4 2" xfId="12503" xr:uid="{00000000-0005-0000-0000-0000D4300000}"/>
    <cellStyle name="Normal 4 4 2 2 2 2 4 2 2" xfId="12504" xr:uid="{00000000-0005-0000-0000-0000D5300000}"/>
    <cellStyle name="Normal 4 4 2 2 2 2 4 2 2 2" xfId="12505" xr:uid="{00000000-0005-0000-0000-0000D6300000}"/>
    <cellStyle name="Normal 4 4 2 2 2 2 4 2 2 2 2" xfId="12506" xr:uid="{00000000-0005-0000-0000-0000D7300000}"/>
    <cellStyle name="Normal 4 4 2 2 2 2 4 2 2 3" xfId="12507" xr:uid="{00000000-0005-0000-0000-0000D8300000}"/>
    <cellStyle name="Normal 4 4 2 2 2 2 4 2 3" xfId="12508" xr:uid="{00000000-0005-0000-0000-0000D9300000}"/>
    <cellStyle name="Normal 4 4 2 2 2 2 4 2 3 2" xfId="12509" xr:uid="{00000000-0005-0000-0000-0000DA300000}"/>
    <cellStyle name="Normal 4 4 2 2 2 2 4 2 4" xfId="12510" xr:uid="{00000000-0005-0000-0000-0000DB300000}"/>
    <cellStyle name="Normal 4 4 2 2 2 2 4 3" xfId="12511" xr:uid="{00000000-0005-0000-0000-0000DC300000}"/>
    <cellStyle name="Normal 4 4 2 2 2 2 4 3 2" xfId="12512" xr:uid="{00000000-0005-0000-0000-0000DD300000}"/>
    <cellStyle name="Normal 4 4 2 2 2 2 4 3 2 2" xfId="12513" xr:uid="{00000000-0005-0000-0000-0000DE300000}"/>
    <cellStyle name="Normal 4 4 2 2 2 2 4 3 3" xfId="12514" xr:uid="{00000000-0005-0000-0000-0000DF300000}"/>
    <cellStyle name="Normal 4 4 2 2 2 2 4 4" xfId="12515" xr:uid="{00000000-0005-0000-0000-0000E0300000}"/>
    <cellStyle name="Normal 4 4 2 2 2 2 4 4 2" xfId="12516" xr:uid="{00000000-0005-0000-0000-0000E1300000}"/>
    <cellStyle name="Normal 4 4 2 2 2 2 4 5" xfId="12517" xr:uid="{00000000-0005-0000-0000-0000E2300000}"/>
    <cellStyle name="Normal 4 4 2 2 2 2 5" xfId="12518" xr:uid="{00000000-0005-0000-0000-0000E3300000}"/>
    <cellStyle name="Normal 4 4 2 2 2 2 5 2" xfId="12519" xr:uid="{00000000-0005-0000-0000-0000E4300000}"/>
    <cellStyle name="Normal 4 4 2 2 2 2 5 2 2" xfId="12520" xr:uid="{00000000-0005-0000-0000-0000E5300000}"/>
    <cellStyle name="Normal 4 4 2 2 2 2 5 2 2 2" xfId="12521" xr:uid="{00000000-0005-0000-0000-0000E6300000}"/>
    <cellStyle name="Normal 4 4 2 2 2 2 5 2 3" xfId="12522" xr:uid="{00000000-0005-0000-0000-0000E7300000}"/>
    <cellStyle name="Normal 4 4 2 2 2 2 5 3" xfId="12523" xr:uid="{00000000-0005-0000-0000-0000E8300000}"/>
    <cellStyle name="Normal 4 4 2 2 2 2 5 3 2" xfId="12524" xr:uid="{00000000-0005-0000-0000-0000E9300000}"/>
    <cellStyle name="Normal 4 4 2 2 2 2 5 4" xfId="12525" xr:uid="{00000000-0005-0000-0000-0000EA300000}"/>
    <cellStyle name="Normal 4 4 2 2 2 2 6" xfId="12526" xr:uid="{00000000-0005-0000-0000-0000EB300000}"/>
    <cellStyle name="Normal 4 4 2 2 2 2 6 2" xfId="12527" xr:uid="{00000000-0005-0000-0000-0000EC300000}"/>
    <cellStyle name="Normal 4 4 2 2 2 2 6 2 2" xfId="12528" xr:uid="{00000000-0005-0000-0000-0000ED300000}"/>
    <cellStyle name="Normal 4 4 2 2 2 2 6 3" xfId="12529" xr:uid="{00000000-0005-0000-0000-0000EE300000}"/>
    <cellStyle name="Normal 4 4 2 2 2 2 7" xfId="12530" xr:uid="{00000000-0005-0000-0000-0000EF300000}"/>
    <cellStyle name="Normal 4 4 2 2 2 2 7 2" xfId="12531" xr:uid="{00000000-0005-0000-0000-0000F0300000}"/>
    <cellStyle name="Normal 4 4 2 2 2 2 8" xfId="12532" xr:uid="{00000000-0005-0000-0000-0000F1300000}"/>
    <cellStyle name="Normal 4 4 2 2 2 3" xfId="12533" xr:uid="{00000000-0005-0000-0000-0000F2300000}"/>
    <cellStyle name="Normal 4 4 2 2 2 3 2" xfId="12534" xr:uid="{00000000-0005-0000-0000-0000F3300000}"/>
    <cellStyle name="Normal 4 4 2 2 2 3 2 2" xfId="12535" xr:uid="{00000000-0005-0000-0000-0000F4300000}"/>
    <cellStyle name="Normal 4 4 2 2 2 3 2 2 2" xfId="12536" xr:uid="{00000000-0005-0000-0000-0000F5300000}"/>
    <cellStyle name="Normal 4 4 2 2 2 3 2 2 2 2" xfId="12537" xr:uid="{00000000-0005-0000-0000-0000F6300000}"/>
    <cellStyle name="Normal 4 4 2 2 2 3 2 2 2 2 2" xfId="12538" xr:uid="{00000000-0005-0000-0000-0000F7300000}"/>
    <cellStyle name="Normal 4 4 2 2 2 3 2 2 2 2 2 2" xfId="12539" xr:uid="{00000000-0005-0000-0000-0000F8300000}"/>
    <cellStyle name="Normal 4 4 2 2 2 3 2 2 2 2 3" xfId="12540" xr:uid="{00000000-0005-0000-0000-0000F9300000}"/>
    <cellStyle name="Normal 4 4 2 2 2 3 2 2 2 3" xfId="12541" xr:uid="{00000000-0005-0000-0000-0000FA300000}"/>
    <cellStyle name="Normal 4 4 2 2 2 3 2 2 2 3 2" xfId="12542" xr:uid="{00000000-0005-0000-0000-0000FB300000}"/>
    <cellStyle name="Normal 4 4 2 2 2 3 2 2 2 4" xfId="12543" xr:uid="{00000000-0005-0000-0000-0000FC300000}"/>
    <cellStyle name="Normal 4 4 2 2 2 3 2 2 3" xfId="12544" xr:uid="{00000000-0005-0000-0000-0000FD300000}"/>
    <cellStyle name="Normal 4 4 2 2 2 3 2 2 3 2" xfId="12545" xr:uid="{00000000-0005-0000-0000-0000FE300000}"/>
    <cellStyle name="Normal 4 4 2 2 2 3 2 2 3 2 2" xfId="12546" xr:uid="{00000000-0005-0000-0000-0000FF300000}"/>
    <cellStyle name="Normal 4 4 2 2 2 3 2 2 3 3" xfId="12547" xr:uid="{00000000-0005-0000-0000-000000310000}"/>
    <cellStyle name="Normal 4 4 2 2 2 3 2 2 4" xfId="12548" xr:uid="{00000000-0005-0000-0000-000001310000}"/>
    <cellStyle name="Normal 4 4 2 2 2 3 2 2 4 2" xfId="12549" xr:uid="{00000000-0005-0000-0000-000002310000}"/>
    <cellStyle name="Normal 4 4 2 2 2 3 2 2 5" xfId="12550" xr:uid="{00000000-0005-0000-0000-000003310000}"/>
    <cellStyle name="Normal 4 4 2 2 2 3 2 3" xfId="12551" xr:uid="{00000000-0005-0000-0000-000004310000}"/>
    <cellStyle name="Normal 4 4 2 2 2 3 2 3 2" xfId="12552" xr:uid="{00000000-0005-0000-0000-000005310000}"/>
    <cellStyle name="Normal 4 4 2 2 2 3 2 3 2 2" xfId="12553" xr:uid="{00000000-0005-0000-0000-000006310000}"/>
    <cellStyle name="Normal 4 4 2 2 2 3 2 3 2 2 2" xfId="12554" xr:uid="{00000000-0005-0000-0000-000007310000}"/>
    <cellStyle name="Normal 4 4 2 2 2 3 2 3 2 3" xfId="12555" xr:uid="{00000000-0005-0000-0000-000008310000}"/>
    <cellStyle name="Normal 4 4 2 2 2 3 2 3 3" xfId="12556" xr:uid="{00000000-0005-0000-0000-000009310000}"/>
    <cellStyle name="Normal 4 4 2 2 2 3 2 3 3 2" xfId="12557" xr:uid="{00000000-0005-0000-0000-00000A310000}"/>
    <cellStyle name="Normal 4 4 2 2 2 3 2 3 4" xfId="12558" xr:uid="{00000000-0005-0000-0000-00000B310000}"/>
    <cellStyle name="Normal 4 4 2 2 2 3 2 4" xfId="12559" xr:uid="{00000000-0005-0000-0000-00000C310000}"/>
    <cellStyle name="Normal 4 4 2 2 2 3 2 4 2" xfId="12560" xr:uid="{00000000-0005-0000-0000-00000D310000}"/>
    <cellStyle name="Normal 4 4 2 2 2 3 2 4 2 2" xfId="12561" xr:uid="{00000000-0005-0000-0000-00000E310000}"/>
    <cellStyle name="Normal 4 4 2 2 2 3 2 4 3" xfId="12562" xr:uid="{00000000-0005-0000-0000-00000F310000}"/>
    <cellStyle name="Normal 4 4 2 2 2 3 2 5" xfId="12563" xr:uid="{00000000-0005-0000-0000-000010310000}"/>
    <cellStyle name="Normal 4 4 2 2 2 3 2 5 2" xfId="12564" xr:uid="{00000000-0005-0000-0000-000011310000}"/>
    <cellStyle name="Normal 4 4 2 2 2 3 2 6" xfId="12565" xr:uid="{00000000-0005-0000-0000-000012310000}"/>
    <cellStyle name="Normal 4 4 2 2 2 3 3" xfId="12566" xr:uid="{00000000-0005-0000-0000-000013310000}"/>
    <cellStyle name="Normal 4 4 2 2 2 3 3 2" xfId="12567" xr:uid="{00000000-0005-0000-0000-000014310000}"/>
    <cellStyle name="Normal 4 4 2 2 2 3 3 2 2" xfId="12568" xr:uid="{00000000-0005-0000-0000-000015310000}"/>
    <cellStyle name="Normal 4 4 2 2 2 3 3 2 2 2" xfId="12569" xr:uid="{00000000-0005-0000-0000-000016310000}"/>
    <cellStyle name="Normal 4 4 2 2 2 3 3 2 2 2 2" xfId="12570" xr:uid="{00000000-0005-0000-0000-000017310000}"/>
    <cellStyle name="Normal 4 4 2 2 2 3 3 2 2 3" xfId="12571" xr:uid="{00000000-0005-0000-0000-000018310000}"/>
    <cellStyle name="Normal 4 4 2 2 2 3 3 2 3" xfId="12572" xr:uid="{00000000-0005-0000-0000-000019310000}"/>
    <cellStyle name="Normal 4 4 2 2 2 3 3 2 3 2" xfId="12573" xr:uid="{00000000-0005-0000-0000-00001A310000}"/>
    <cellStyle name="Normal 4 4 2 2 2 3 3 2 4" xfId="12574" xr:uid="{00000000-0005-0000-0000-00001B310000}"/>
    <cellStyle name="Normal 4 4 2 2 2 3 3 3" xfId="12575" xr:uid="{00000000-0005-0000-0000-00001C310000}"/>
    <cellStyle name="Normal 4 4 2 2 2 3 3 3 2" xfId="12576" xr:uid="{00000000-0005-0000-0000-00001D310000}"/>
    <cellStyle name="Normal 4 4 2 2 2 3 3 3 2 2" xfId="12577" xr:uid="{00000000-0005-0000-0000-00001E310000}"/>
    <cellStyle name="Normal 4 4 2 2 2 3 3 3 3" xfId="12578" xr:uid="{00000000-0005-0000-0000-00001F310000}"/>
    <cellStyle name="Normal 4 4 2 2 2 3 3 4" xfId="12579" xr:uid="{00000000-0005-0000-0000-000020310000}"/>
    <cellStyle name="Normal 4 4 2 2 2 3 3 4 2" xfId="12580" xr:uid="{00000000-0005-0000-0000-000021310000}"/>
    <cellStyle name="Normal 4 4 2 2 2 3 3 5" xfId="12581" xr:uid="{00000000-0005-0000-0000-000022310000}"/>
    <cellStyle name="Normal 4 4 2 2 2 3 4" xfId="12582" xr:uid="{00000000-0005-0000-0000-000023310000}"/>
    <cellStyle name="Normal 4 4 2 2 2 3 4 2" xfId="12583" xr:uid="{00000000-0005-0000-0000-000024310000}"/>
    <cellStyle name="Normal 4 4 2 2 2 3 4 2 2" xfId="12584" xr:uid="{00000000-0005-0000-0000-000025310000}"/>
    <cellStyle name="Normal 4 4 2 2 2 3 4 2 2 2" xfId="12585" xr:uid="{00000000-0005-0000-0000-000026310000}"/>
    <cellStyle name="Normal 4 4 2 2 2 3 4 2 3" xfId="12586" xr:uid="{00000000-0005-0000-0000-000027310000}"/>
    <cellStyle name="Normal 4 4 2 2 2 3 4 3" xfId="12587" xr:uid="{00000000-0005-0000-0000-000028310000}"/>
    <cellStyle name="Normal 4 4 2 2 2 3 4 3 2" xfId="12588" xr:uid="{00000000-0005-0000-0000-000029310000}"/>
    <cellStyle name="Normal 4 4 2 2 2 3 4 4" xfId="12589" xr:uid="{00000000-0005-0000-0000-00002A310000}"/>
    <cellStyle name="Normal 4 4 2 2 2 3 5" xfId="12590" xr:uid="{00000000-0005-0000-0000-00002B310000}"/>
    <cellStyle name="Normal 4 4 2 2 2 3 5 2" xfId="12591" xr:uid="{00000000-0005-0000-0000-00002C310000}"/>
    <cellStyle name="Normal 4 4 2 2 2 3 5 2 2" xfId="12592" xr:uid="{00000000-0005-0000-0000-00002D310000}"/>
    <cellStyle name="Normal 4 4 2 2 2 3 5 3" xfId="12593" xr:uid="{00000000-0005-0000-0000-00002E310000}"/>
    <cellStyle name="Normal 4 4 2 2 2 3 6" xfId="12594" xr:uid="{00000000-0005-0000-0000-00002F310000}"/>
    <cellStyle name="Normal 4 4 2 2 2 3 6 2" xfId="12595" xr:uid="{00000000-0005-0000-0000-000030310000}"/>
    <cellStyle name="Normal 4 4 2 2 2 3 7" xfId="12596" xr:uid="{00000000-0005-0000-0000-000031310000}"/>
    <cellStyle name="Normal 4 4 2 2 2 4" xfId="12597" xr:uid="{00000000-0005-0000-0000-000032310000}"/>
    <cellStyle name="Normal 4 4 2 2 2 4 2" xfId="12598" xr:uid="{00000000-0005-0000-0000-000033310000}"/>
    <cellStyle name="Normal 4 4 2 2 2 4 2 2" xfId="12599" xr:uid="{00000000-0005-0000-0000-000034310000}"/>
    <cellStyle name="Normal 4 4 2 2 2 4 2 2 2" xfId="12600" xr:uid="{00000000-0005-0000-0000-000035310000}"/>
    <cellStyle name="Normal 4 4 2 2 2 4 2 2 2 2" xfId="12601" xr:uid="{00000000-0005-0000-0000-000036310000}"/>
    <cellStyle name="Normal 4 4 2 2 2 4 2 2 2 2 2" xfId="12602" xr:uid="{00000000-0005-0000-0000-000037310000}"/>
    <cellStyle name="Normal 4 4 2 2 2 4 2 2 2 3" xfId="12603" xr:uid="{00000000-0005-0000-0000-000038310000}"/>
    <cellStyle name="Normal 4 4 2 2 2 4 2 2 3" xfId="12604" xr:uid="{00000000-0005-0000-0000-000039310000}"/>
    <cellStyle name="Normal 4 4 2 2 2 4 2 2 3 2" xfId="12605" xr:uid="{00000000-0005-0000-0000-00003A310000}"/>
    <cellStyle name="Normal 4 4 2 2 2 4 2 2 4" xfId="12606" xr:uid="{00000000-0005-0000-0000-00003B310000}"/>
    <cellStyle name="Normal 4 4 2 2 2 4 2 3" xfId="12607" xr:uid="{00000000-0005-0000-0000-00003C310000}"/>
    <cellStyle name="Normal 4 4 2 2 2 4 2 3 2" xfId="12608" xr:uid="{00000000-0005-0000-0000-00003D310000}"/>
    <cellStyle name="Normal 4 4 2 2 2 4 2 3 2 2" xfId="12609" xr:uid="{00000000-0005-0000-0000-00003E310000}"/>
    <cellStyle name="Normal 4 4 2 2 2 4 2 3 3" xfId="12610" xr:uid="{00000000-0005-0000-0000-00003F310000}"/>
    <cellStyle name="Normal 4 4 2 2 2 4 2 4" xfId="12611" xr:uid="{00000000-0005-0000-0000-000040310000}"/>
    <cellStyle name="Normal 4 4 2 2 2 4 2 4 2" xfId="12612" xr:uid="{00000000-0005-0000-0000-000041310000}"/>
    <cellStyle name="Normal 4 4 2 2 2 4 2 5" xfId="12613" xr:uid="{00000000-0005-0000-0000-000042310000}"/>
    <cellStyle name="Normal 4 4 2 2 2 4 3" xfId="12614" xr:uid="{00000000-0005-0000-0000-000043310000}"/>
    <cellStyle name="Normal 4 4 2 2 2 4 3 2" xfId="12615" xr:uid="{00000000-0005-0000-0000-000044310000}"/>
    <cellStyle name="Normal 4 4 2 2 2 4 3 2 2" xfId="12616" xr:uid="{00000000-0005-0000-0000-000045310000}"/>
    <cellStyle name="Normal 4 4 2 2 2 4 3 2 2 2" xfId="12617" xr:uid="{00000000-0005-0000-0000-000046310000}"/>
    <cellStyle name="Normal 4 4 2 2 2 4 3 2 3" xfId="12618" xr:uid="{00000000-0005-0000-0000-000047310000}"/>
    <cellStyle name="Normal 4 4 2 2 2 4 3 3" xfId="12619" xr:uid="{00000000-0005-0000-0000-000048310000}"/>
    <cellStyle name="Normal 4 4 2 2 2 4 3 3 2" xfId="12620" xr:uid="{00000000-0005-0000-0000-000049310000}"/>
    <cellStyle name="Normal 4 4 2 2 2 4 3 4" xfId="12621" xr:uid="{00000000-0005-0000-0000-00004A310000}"/>
    <cellStyle name="Normal 4 4 2 2 2 4 4" xfId="12622" xr:uid="{00000000-0005-0000-0000-00004B310000}"/>
    <cellStyle name="Normal 4 4 2 2 2 4 4 2" xfId="12623" xr:uid="{00000000-0005-0000-0000-00004C310000}"/>
    <cellStyle name="Normal 4 4 2 2 2 4 4 2 2" xfId="12624" xr:uid="{00000000-0005-0000-0000-00004D310000}"/>
    <cellStyle name="Normal 4 4 2 2 2 4 4 3" xfId="12625" xr:uid="{00000000-0005-0000-0000-00004E310000}"/>
    <cellStyle name="Normal 4 4 2 2 2 4 5" xfId="12626" xr:uid="{00000000-0005-0000-0000-00004F310000}"/>
    <cellStyle name="Normal 4 4 2 2 2 4 5 2" xfId="12627" xr:uid="{00000000-0005-0000-0000-000050310000}"/>
    <cellStyle name="Normal 4 4 2 2 2 4 6" xfId="12628" xr:uid="{00000000-0005-0000-0000-000051310000}"/>
    <cellStyle name="Normal 4 4 2 2 2 5" xfId="12629" xr:uid="{00000000-0005-0000-0000-000052310000}"/>
    <cellStyle name="Normal 4 4 2 2 2 5 2" xfId="12630" xr:uid="{00000000-0005-0000-0000-000053310000}"/>
    <cellStyle name="Normal 4 4 2 2 2 5 2 2" xfId="12631" xr:uid="{00000000-0005-0000-0000-000054310000}"/>
    <cellStyle name="Normal 4 4 2 2 2 5 2 2 2" xfId="12632" xr:uid="{00000000-0005-0000-0000-000055310000}"/>
    <cellStyle name="Normal 4 4 2 2 2 5 2 2 2 2" xfId="12633" xr:uid="{00000000-0005-0000-0000-000056310000}"/>
    <cellStyle name="Normal 4 4 2 2 2 5 2 2 3" xfId="12634" xr:uid="{00000000-0005-0000-0000-000057310000}"/>
    <cellStyle name="Normal 4 4 2 2 2 5 2 3" xfId="12635" xr:uid="{00000000-0005-0000-0000-000058310000}"/>
    <cellStyle name="Normal 4 4 2 2 2 5 2 3 2" xfId="12636" xr:uid="{00000000-0005-0000-0000-000059310000}"/>
    <cellStyle name="Normal 4 4 2 2 2 5 2 4" xfId="12637" xr:uid="{00000000-0005-0000-0000-00005A310000}"/>
    <cellStyle name="Normal 4 4 2 2 2 5 3" xfId="12638" xr:uid="{00000000-0005-0000-0000-00005B310000}"/>
    <cellStyle name="Normal 4 4 2 2 2 5 3 2" xfId="12639" xr:uid="{00000000-0005-0000-0000-00005C310000}"/>
    <cellStyle name="Normal 4 4 2 2 2 5 3 2 2" xfId="12640" xr:uid="{00000000-0005-0000-0000-00005D310000}"/>
    <cellStyle name="Normal 4 4 2 2 2 5 3 3" xfId="12641" xr:uid="{00000000-0005-0000-0000-00005E310000}"/>
    <cellStyle name="Normal 4 4 2 2 2 5 4" xfId="12642" xr:uid="{00000000-0005-0000-0000-00005F310000}"/>
    <cellStyle name="Normal 4 4 2 2 2 5 4 2" xfId="12643" xr:uid="{00000000-0005-0000-0000-000060310000}"/>
    <cellStyle name="Normal 4 4 2 2 2 5 5" xfId="12644" xr:uid="{00000000-0005-0000-0000-000061310000}"/>
    <cellStyle name="Normal 4 4 2 2 2 6" xfId="12645" xr:uid="{00000000-0005-0000-0000-000062310000}"/>
    <cellStyle name="Normal 4 4 2 2 2 6 2" xfId="12646" xr:uid="{00000000-0005-0000-0000-000063310000}"/>
    <cellStyle name="Normal 4 4 2 2 2 6 2 2" xfId="12647" xr:uid="{00000000-0005-0000-0000-000064310000}"/>
    <cellStyle name="Normal 4 4 2 2 2 6 2 2 2" xfId="12648" xr:uid="{00000000-0005-0000-0000-000065310000}"/>
    <cellStyle name="Normal 4 4 2 2 2 6 2 3" xfId="12649" xr:uid="{00000000-0005-0000-0000-000066310000}"/>
    <cellStyle name="Normal 4 4 2 2 2 6 3" xfId="12650" xr:uid="{00000000-0005-0000-0000-000067310000}"/>
    <cellStyle name="Normal 4 4 2 2 2 6 3 2" xfId="12651" xr:uid="{00000000-0005-0000-0000-000068310000}"/>
    <cellStyle name="Normal 4 4 2 2 2 6 4" xfId="12652" xr:uid="{00000000-0005-0000-0000-000069310000}"/>
    <cellStyle name="Normal 4 4 2 2 2 7" xfId="12653" xr:uid="{00000000-0005-0000-0000-00006A310000}"/>
    <cellStyle name="Normal 4 4 2 2 2 7 2" xfId="12654" xr:uid="{00000000-0005-0000-0000-00006B310000}"/>
    <cellStyle name="Normal 4 4 2 2 2 7 2 2" xfId="12655" xr:uid="{00000000-0005-0000-0000-00006C310000}"/>
    <cellStyle name="Normal 4 4 2 2 2 7 3" xfId="12656" xr:uid="{00000000-0005-0000-0000-00006D310000}"/>
    <cellStyle name="Normal 4 4 2 2 2 8" xfId="12657" xr:uid="{00000000-0005-0000-0000-00006E310000}"/>
    <cellStyle name="Normal 4 4 2 2 2 8 2" xfId="12658" xr:uid="{00000000-0005-0000-0000-00006F310000}"/>
    <cellStyle name="Normal 4 4 2 2 2 9" xfId="12659" xr:uid="{00000000-0005-0000-0000-000070310000}"/>
    <cellStyle name="Normal 4 4 2 2 3" xfId="12660" xr:uid="{00000000-0005-0000-0000-000071310000}"/>
    <cellStyle name="Normal 4 4 2 2 3 2" xfId="12661" xr:uid="{00000000-0005-0000-0000-000072310000}"/>
    <cellStyle name="Normal 4 4 2 2 3 2 2" xfId="12662" xr:uid="{00000000-0005-0000-0000-000073310000}"/>
    <cellStyle name="Normal 4 4 2 2 3 2 2 2" xfId="12663" xr:uid="{00000000-0005-0000-0000-000074310000}"/>
    <cellStyle name="Normal 4 4 2 2 3 2 2 2 2" xfId="12664" xr:uid="{00000000-0005-0000-0000-000075310000}"/>
    <cellStyle name="Normal 4 4 2 2 3 2 2 2 2 2" xfId="12665" xr:uid="{00000000-0005-0000-0000-000076310000}"/>
    <cellStyle name="Normal 4 4 2 2 3 2 2 2 2 2 2" xfId="12666" xr:uid="{00000000-0005-0000-0000-000077310000}"/>
    <cellStyle name="Normal 4 4 2 2 3 2 2 2 2 2 2 2" xfId="12667" xr:uid="{00000000-0005-0000-0000-000078310000}"/>
    <cellStyle name="Normal 4 4 2 2 3 2 2 2 2 2 3" xfId="12668" xr:uid="{00000000-0005-0000-0000-000079310000}"/>
    <cellStyle name="Normal 4 4 2 2 3 2 2 2 2 3" xfId="12669" xr:uid="{00000000-0005-0000-0000-00007A310000}"/>
    <cellStyle name="Normal 4 4 2 2 3 2 2 2 2 3 2" xfId="12670" xr:uid="{00000000-0005-0000-0000-00007B310000}"/>
    <cellStyle name="Normal 4 4 2 2 3 2 2 2 2 4" xfId="12671" xr:uid="{00000000-0005-0000-0000-00007C310000}"/>
    <cellStyle name="Normal 4 4 2 2 3 2 2 2 3" xfId="12672" xr:uid="{00000000-0005-0000-0000-00007D310000}"/>
    <cellStyle name="Normal 4 4 2 2 3 2 2 2 3 2" xfId="12673" xr:uid="{00000000-0005-0000-0000-00007E310000}"/>
    <cellStyle name="Normal 4 4 2 2 3 2 2 2 3 2 2" xfId="12674" xr:uid="{00000000-0005-0000-0000-00007F310000}"/>
    <cellStyle name="Normal 4 4 2 2 3 2 2 2 3 3" xfId="12675" xr:uid="{00000000-0005-0000-0000-000080310000}"/>
    <cellStyle name="Normal 4 4 2 2 3 2 2 2 4" xfId="12676" xr:uid="{00000000-0005-0000-0000-000081310000}"/>
    <cellStyle name="Normal 4 4 2 2 3 2 2 2 4 2" xfId="12677" xr:uid="{00000000-0005-0000-0000-000082310000}"/>
    <cellStyle name="Normal 4 4 2 2 3 2 2 2 5" xfId="12678" xr:uid="{00000000-0005-0000-0000-000083310000}"/>
    <cellStyle name="Normal 4 4 2 2 3 2 2 3" xfId="12679" xr:uid="{00000000-0005-0000-0000-000084310000}"/>
    <cellStyle name="Normal 4 4 2 2 3 2 2 3 2" xfId="12680" xr:uid="{00000000-0005-0000-0000-000085310000}"/>
    <cellStyle name="Normal 4 4 2 2 3 2 2 3 2 2" xfId="12681" xr:uid="{00000000-0005-0000-0000-000086310000}"/>
    <cellStyle name="Normal 4 4 2 2 3 2 2 3 2 2 2" xfId="12682" xr:uid="{00000000-0005-0000-0000-000087310000}"/>
    <cellStyle name="Normal 4 4 2 2 3 2 2 3 2 3" xfId="12683" xr:uid="{00000000-0005-0000-0000-000088310000}"/>
    <cellStyle name="Normal 4 4 2 2 3 2 2 3 3" xfId="12684" xr:uid="{00000000-0005-0000-0000-000089310000}"/>
    <cellStyle name="Normal 4 4 2 2 3 2 2 3 3 2" xfId="12685" xr:uid="{00000000-0005-0000-0000-00008A310000}"/>
    <cellStyle name="Normal 4 4 2 2 3 2 2 3 4" xfId="12686" xr:uid="{00000000-0005-0000-0000-00008B310000}"/>
    <cellStyle name="Normal 4 4 2 2 3 2 2 4" xfId="12687" xr:uid="{00000000-0005-0000-0000-00008C310000}"/>
    <cellStyle name="Normal 4 4 2 2 3 2 2 4 2" xfId="12688" xr:uid="{00000000-0005-0000-0000-00008D310000}"/>
    <cellStyle name="Normal 4 4 2 2 3 2 2 4 2 2" xfId="12689" xr:uid="{00000000-0005-0000-0000-00008E310000}"/>
    <cellStyle name="Normal 4 4 2 2 3 2 2 4 3" xfId="12690" xr:uid="{00000000-0005-0000-0000-00008F310000}"/>
    <cellStyle name="Normal 4 4 2 2 3 2 2 5" xfId="12691" xr:uid="{00000000-0005-0000-0000-000090310000}"/>
    <cellStyle name="Normal 4 4 2 2 3 2 2 5 2" xfId="12692" xr:uid="{00000000-0005-0000-0000-000091310000}"/>
    <cellStyle name="Normal 4 4 2 2 3 2 2 6" xfId="12693" xr:uid="{00000000-0005-0000-0000-000092310000}"/>
    <cellStyle name="Normal 4 4 2 2 3 2 3" xfId="12694" xr:uid="{00000000-0005-0000-0000-000093310000}"/>
    <cellStyle name="Normal 4 4 2 2 3 2 3 2" xfId="12695" xr:uid="{00000000-0005-0000-0000-000094310000}"/>
    <cellStyle name="Normal 4 4 2 2 3 2 3 2 2" xfId="12696" xr:uid="{00000000-0005-0000-0000-000095310000}"/>
    <cellStyle name="Normal 4 4 2 2 3 2 3 2 2 2" xfId="12697" xr:uid="{00000000-0005-0000-0000-000096310000}"/>
    <cellStyle name="Normal 4 4 2 2 3 2 3 2 2 2 2" xfId="12698" xr:uid="{00000000-0005-0000-0000-000097310000}"/>
    <cellStyle name="Normal 4 4 2 2 3 2 3 2 2 3" xfId="12699" xr:uid="{00000000-0005-0000-0000-000098310000}"/>
    <cellStyle name="Normal 4 4 2 2 3 2 3 2 3" xfId="12700" xr:uid="{00000000-0005-0000-0000-000099310000}"/>
    <cellStyle name="Normal 4 4 2 2 3 2 3 2 3 2" xfId="12701" xr:uid="{00000000-0005-0000-0000-00009A310000}"/>
    <cellStyle name="Normal 4 4 2 2 3 2 3 2 4" xfId="12702" xr:uid="{00000000-0005-0000-0000-00009B310000}"/>
    <cellStyle name="Normal 4 4 2 2 3 2 3 3" xfId="12703" xr:uid="{00000000-0005-0000-0000-00009C310000}"/>
    <cellStyle name="Normal 4 4 2 2 3 2 3 3 2" xfId="12704" xr:uid="{00000000-0005-0000-0000-00009D310000}"/>
    <cellStyle name="Normal 4 4 2 2 3 2 3 3 2 2" xfId="12705" xr:uid="{00000000-0005-0000-0000-00009E310000}"/>
    <cellStyle name="Normal 4 4 2 2 3 2 3 3 3" xfId="12706" xr:uid="{00000000-0005-0000-0000-00009F310000}"/>
    <cellStyle name="Normal 4 4 2 2 3 2 3 4" xfId="12707" xr:uid="{00000000-0005-0000-0000-0000A0310000}"/>
    <cellStyle name="Normal 4 4 2 2 3 2 3 4 2" xfId="12708" xr:uid="{00000000-0005-0000-0000-0000A1310000}"/>
    <cellStyle name="Normal 4 4 2 2 3 2 3 5" xfId="12709" xr:uid="{00000000-0005-0000-0000-0000A2310000}"/>
    <cellStyle name="Normal 4 4 2 2 3 2 4" xfId="12710" xr:uid="{00000000-0005-0000-0000-0000A3310000}"/>
    <cellStyle name="Normal 4 4 2 2 3 2 4 2" xfId="12711" xr:uid="{00000000-0005-0000-0000-0000A4310000}"/>
    <cellStyle name="Normal 4 4 2 2 3 2 4 2 2" xfId="12712" xr:uid="{00000000-0005-0000-0000-0000A5310000}"/>
    <cellStyle name="Normal 4 4 2 2 3 2 4 2 2 2" xfId="12713" xr:uid="{00000000-0005-0000-0000-0000A6310000}"/>
    <cellStyle name="Normal 4 4 2 2 3 2 4 2 3" xfId="12714" xr:uid="{00000000-0005-0000-0000-0000A7310000}"/>
    <cellStyle name="Normal 4 4 2 2 3 2 4 3" xfId="12715" xr:uid="{00000000-0005-0000-0000-0000A8310000}"/>
    <cellStyle name="Normal 4 4 2 2 3 2 4 3 2" xfId="12716" xr:uid="{00000000-0005-0000-0000-0000A9310000}"/>
    <cellStyle name="Normal 4 4 2 2 3 2 4 4" xfId="12717" xr:uid="{00000000-0005-0000-0000-0000AA310000}"/>
    <cellStyle name="Normal 4 4 2 2 3 2 5" xfId="12718" xr:uid="{00000000-0005-0000-0000-0000AB310000}"/>
    <cellStyle name="Normal 4 4 2 2 3 2 5 2" xfId="12719" xr:uid="{00000000-0005-0000-0000-0000AC310000}"/>
    <cellStyle name="Normal 4 4 2 2 3 2 5 2 2" xfId="12720" xr:uid="{00000000-0005-0000-0000-0000AD310000}"/>
    <cellStyle name="Normal 4 4 2 2 3 2 5 3" xfId="12721" xr:uid="{00000000-0005-0000-0000-0000AE310000}"/>
    <cellStyle name="Normal 4 4 2 2 3 2 6" xfId="12722" xr:uid="{00000000-0005-0000-0000-0000AF310000}"/>
    <cellStyle name="Normal 4 4 2 2 3 2 6 2" xfId="12723" xr:uid="{00000000-0005-0000-0000-0000B0310000}"/>
    <cellStyle name="Normal 4 4 2 2 3 2 7" xfId="12724" xr:uid="{00000000-0005-0000-0000-0000B1310000}"/>
    <cellStyle name="Normal 4 4 2 2 3 3" xfId="12725" xr:uid="{00000000-0005-0000-0000-0000B2310000}"/>
    <cellStyle name="Normal 4 4 2 2 3 3 2" xfId="12726" xr:uid="{00000000-0005-0000-0000-0000B3310000}"/>
    <cellStyle name="Normal 4 4 2 2 3 3 2 2" xfId="12727" xr:uid="{00000000-0005-0000-0000-0000B4310000}"/>
    <cellStyle name="Normal 4 4 2 2 3 3 2 2 2" xfId="12728" xr:uid="{00000000-0005-0000-0000-0000B5310000}"/>
    <cellStyle name="Normal 4 4 2 2 3 3 2 2 2 2" xfId="12729" xr:uid="{00000000-0005-0000-0000-0000B6310000}"/>
    <cellStyle name="Normal 4 4 2 2 3 3 2 2 2 2 2" xfId="12730" xr:uid="{00000000-0005-0000-0000-0000B7310000}"/>
    <cellStyle name="Normal 4 4 2 2 3 3 2 2 2 3" xfId="12731" xr:uid="{00000000-0005-0000-0000-0000B8310000}"/>
    <cellStyle name="Normal 4 4 2 2 3 3 2 2 3" xfId="12732" xr:uid="{00000000-0005-0000-0000-0000B9310000}"/>
    <cellStyle name="Normal 4 4 2 2 3 3 2 2 3 2" xfId="12733" xr:uid="{00000000-0005-0000-0000-0000BA310000}"/>
    <cellStyle name="Normal 4 4 2 2 3 3 2 2 4" xfId="12734" xr:uid="{00000000-0005-0000-0000-0000BB310000}"/>
    <cellStyle name="Normal 4 4 2 2 3 3 2 3" xfId="12735" xr:uid="{00000000-0005-0000-0000-0000BC310000}"/>
    <cellStyle name="Normal 4 4 2 2 3 3 2 3 2" xfId="12736" xr:uid="{00000000-0005-0000-0000-0000BD310000}"/>
    <cellStyle name="Normal 4 4 2 2 3 3 2 3 2 2" xfId="12737" xr:uid="{00000000-0005-0000-0000-0000BE310000}"/>
    <cellStyle name="Normal 4 4 2 2 3 3 2 3 3" xfId="12738" xr:uid="{00000000-0005-0000-0000-0000BF310000}"/>
    <cellStyle name="Normal 4 4 2 2 3 3 2 4" xfId="12739" xr:uid="{00000000-0005-0000-0000-0000C0310000}"/>
    <cellStyle name="Normal 4 4 2 2 3 3 2 4 2" xfId="12740" xr:uid="{00000000-0005-0000-0000-0000C1310000}"/>
    <cellStyle name="Normal 4 4 2 2 3 3 2 5" xfId="12741" xr:uid="{00000000-0005-0000-0000-0000C2310000}"/>
    <cellStyle name="Normal 4 4 2 2 3 3 3" xfId="12742" xr:uid="{00000000-0005-0000-0000-0000C3310000}"/>
    <cellStyle name="Normal 4 4 2 2 3 3 3 2" xfId="12743" xr:uid="{00000000-0005-0000-0000-0000C4310000}"/>
    <cellStyle name="Normal 4 4 2 2 3 3 3 2 2" xfId="12744" xr:uid="{00000000-0005-0000-0000-0000C5310000}"/>
    <cellStyle name="Normal 4 4 2 2 3 3 3 2 2 2" xfId="12745" xr:uid="{00000000-0005-0000-0000-0000C6310000}"/>
    <cellStyle name="Normal 4 4 2 2 3 3 3 2 3" xfId="12746" xr:uid="{00000000-0005-0000-0000-0000C7310000}"/>
    <cellStyle name="Normal 4 4 2 2 3 3 3 3" xfId="12747" xr:uid="{00000000-0005-0000-0000-0000C8310000}"/>
    <cellStyle name="Normal 4 4 2 2 3 3 3 3 2" xfId="12748" xr:uid="{00000000-0005-0000-0000-0000C9310000}"/>
    <cellStyle name="Normal 4 4 2 2 3 3 3 4" xfId="12749" xr:uid="{00000000-0005-0000-0000-0000CA310000}"/>
    <cellStyle name="Normal 4 4 2 2 3 3 4" xfId="12750" xr:uid="{00000000-0005-0000-0000-0000CB310000}"/>
    <cellStyle name="Normal 4 4 2 2 3 3 4 2" xfId="12751" xr:uid="{00000000-0005-0000-0000-0000CC310000}"/>
    <cellStyle name="Normal 4 4 2 2 3 3 4 2 2" xfId="12752" xr:uid="{00000000-0005-0000-0000-0000CD310000}"/>
    <cellStyle name="Normal 4 4 2 2 3 3 4 3" xfId="12753" xr:uid="{00000000-0005-0000-0000-0000CE310000}"/>
    <cellStyle name="Normal 4 4 2 2 3 3 5" xfId="12754" xr:uid="{00000000-0005-0000-0000-0000CF310000}"/>
    <cellStyle name="Normal 4 4 2 2 3 3 5 2" xfId="12755" xr:uid="{00000000-0005-0000-0000-0000D0310000}"/>
    <cellStyle name="Normal 4 4 2 2 3 3 6" xfId="12756" xr:uid="{00000000-0005-0000-0000-0000D1310000}"/>
    <cellStyle name="Normal 4 4 2 2 3 4" xfId="12757" xr:uid="{00000000-0005-0000-0000-0000D2310000}"/>
    <cellStyle name="Normal 4 4 2 2 3 4 2" xfId="12758" xr:uid="{00000000-0005-0000-0000-0000D3310000}"/>
    <cellStyle name="Normal 4 4 2 2 3 4 2 2" xfId="12759" xr:uid="{00000000-0005-0000-0000-0000D4310000}"/>
    <cellStyle name="Normal 4 4 2 2 3 4 2 2 2" xfId="12760" xr:uid="{00000000-0005-0000-0000-0000D5310000}"/>
    <cellStyle name="Normal 4 4 2 2 3 4 2 2 2 2" xfId="12761" xr:uid="{00000000-0005-0000-0000-0000D6310000}"/>
    <cellStyle name="Normal 4 4 2 2 3 4 2 2 3" xfId="12762" xr:uid="{00000000-0005-0000-0000-0000D7310000}"/>
    <cellStyle name="Normal 4 4 2 2 3 4 2 3" xfId="12763" xr:uid="{00000000-0005-0000-0000-0000D8310000}"/>
    <cellStyle name="Normal 4 4 2 2 3 4 2 3 2" xfId="12764" xr:uid="{00000000-0005-0000-0000-0000D9310000}"/>
    <cellStyle name="Normal 4 4 2 2 3 4 2 4" xfId="12765" xr:uid="{00000000-0005-0000-0000-0000DA310000}"/>
    <cellStyle name="Normal 4 4 2 2 3 4 3" xfId="12766" xr:uid="{00000000-0005-0000-0000-0000DB310000}"/>
    <cellStyle name="Normal 4 4 2 2 3 4 3 2" xfId="12767" xr:uid="{00000000-0005-0000-0000-0000DC310000}"/>
    <cellStyle name="Normal 4 4 2 2 3 4 3 2 2" xfId="12768" xr:uid="{00000000-0005-0000-0000-0000DD310000}"/>
    <cellStyle name="Normal 4 4 2 2 3 4 3 3" xfId="12769" xr:uid="{00000000-0005-0000-0000-0000DE310000}"/>
    <cellStyle name="Normal 4 4 2 2 3 4 4" xfId="12770" xr:uid="{00000000-0005-0000-0000-0000DF310000}"/>
    <cellStyle name="Normal 4 4 2 2 3 4 4 2" xfId="12771" xr:uid="{00000000-0005-0000-0000-0000E0310000}"/>
    <cellStyle name="Normal 4 4 2 2 3 4 5" xfId="12772" xr:uid="{00000000-0005-0000-0000-0000E1310000}"/>
    <cellStyle name="Normal 4 4 2 2 3 5" xfId="12773" xr:uid="{00000000-0005-0000-0000-0000E2310000}"/>
    <cellStyle name="Normal 4 4 2 2 3 5 2" xfId="12774" xr:uid="{00000000-0005-0000-0000-0000E3310000}"/>
    <cellStyle name="Normal 4 4 2 2 3 5 2 2" xfId="12775" xr:uid="{00000000-0005-0000-0000-0000E4310000}"/>
    <cellStyle name="Normal 4 4 2 2 3 5 2 2 2" xfId="12776" xr:uid="{00000000-0005-0000-0000-0000E5310000}"/>
    <cellStyle name="Normal 4 4 2 2 3 5 2 3" xfId="12777" xr:uid="{00000000-0005-0000-0000-0000E6310000}"/>
    <cellStyle name="Normal 4 4 2 2 3 5 3" xfId="12778" xr:uid="{00000000-0005-0000-0000-0000E7310000}"/>
    <cellStyle name="Normal 4 4 2 2 3 5 3 2" xfId="12779" xr:uid="{00000000-0005-0000-0000-0000E8310000}"/>
    <cellStyle name="Normal 4 4 2 2 3 5 4" xfId="12780" xr:uid="{00000000-0005-0000-0000-0000E9310000}"/>
    <cellStyle name="Normal 4 4 2 2 3 6" xfId="12781" xr:uid="{00000000-0005-0000-0000-0000EA310000}"/>
    <cellStyle name="Normal 4 4 2 2 3 6 2" xfId="12782" xr:uid="{00000000-0005-0000-0000-0000EB310000}"/>
    <cellStyle name="Normal 4 4 2 2 3 6 2 2" xfId="12783" xr:uid="{00000000-0005-0000-0000-0000EC310000}"/>
    <cellStyle name="Normal 4 4 2 2 3 6 3" xfId="12784" xr:uid="{00000000-0005-0000-0000-0000ED310000}"/>
    <cellStyle name="Normal 4 4 2 2 3 7" xfId="12785" xr:uid="{00000000-0005-0000-0000-0000EE310000}"/>
    <cellStyle name="Normal 4 4 2 2 3 7 2" xfId="12786" xr:uid="{00000000-0005-0000-0000-0000EF310000}"/>
    <cellStyle name="Normal 4 4 2 2 3 8" xfId="12787" xr:uid="{00000000-0005-0000-0000-0000F0310000}"/>
    <cellStyle name="Normal 4 4 2 2 4" xfId="12788" xr:uid="{00000000-0005-0000-0000-0000F1310000}"/>
    <cellStyle name="Normal 4 4 2 2 4 2" xfId="12789" xr:uid="{00000000-0005-0000-0000-0000F2310000}"/>
    <cellStyle name="Normal 4 4 2 2 4 2 2" xfId="12790" xr:uid="{00000000-0005-0000-0000-0000F3310000}"/>
    <cellStyle name="Normal 4 4 2 2 4 2 2 2" xfId="12791" xr:uid="{00000000-0005-0000-0000-0000F4310000}"/>
    <cellStyle name="Normal 4 4 2 2 4 2 2 2 2" xfId="12792" xr:uid="{00000000-0005-0000-0000-0000F5310000}"/>
    <cellStyle name="Normal 4 4 2 2 4 2 2 2 2 2" xfId="12793" xr:uid="{00000000-0005-0000-0000-0000F6310000}"/>
    <cellStyle name="Normal 4 4 2 2 4 2 2 2 2 2 2" xfId="12794" xr:uid="{00000000-0005-0000-0000-0000F7310000}"/>
    <cellStyle name="Normal 4 4 2 2 4 2 2 2 2 3" xfId="12795" xr:uid="{00000000-0005-0000-0000-0000F8310000}"/>
    <cellStyle name="Normal 4 4 2 2 4 2 2 2 3" xfId="12796" xr:uid="{00000000-0005-0000-0000-0000F9310000}"/>
    <cellStyle name="Normal 4 4 2 2 4 2 2 2 3 2" xfId="12797" xr:uid="{00000000-0005-0000-0000-0000FA310000}"/>
    <cellStyle name="Normal 4 4 2 2 4 2 2 2 4" xfId="12798" xr:uid="{00000000-0005-0000-0000-0000FB310000}"/>
    <cellStyle name="Normal 4 4 2 2 4 2 2 3" xfId="12799" xr:uid="{00000000-0005-0000-0000-0000FC310000}"/>
    <cellStyle name="Normal 4 4 2 2 4 2 2 3 2" xfId="12800" xr:uid="{00000000-0005-0000-0000-0000FD310000}"/>
    <cellStyle name="Normal 4 4 2 2 4 2 2 3 2 2" xfId="12801" xr:uid="{00000000-0005-0000-0000-0000FE310000}"/>
    <cellStyle name="Normal 4 4 2 2 4 2 2 3 3" xfId="12802" xr:uid="{00000000-0005-0000-0000-0000FF310000}"/>
    <cellStyle name="Normal 4 4 2 2 4 2 2 4" xfId="12803" xr:uid="{00000000-0005-0000-0000-000000320000}"/>
    <cellStyle name="Normal 4 4 2 2 4 2 2 4 2" xfId="12804" xr:uid="{00000000-0005-0000-0000-000001320000}"/>
    <cellStyle name="Normal 4 4 2 2 4 2 2 5" xfId="12805" xr:uid="{00000000-0005-0000-0000-000002320000}"/>
    <cellStyle name="Normal 4 4 2 2 4 2 3" xfId="12806" xr:uid="{00000000-0005-0000-0000-000003320000}"/>
    <cellStyle name="Normal 4 4 2 2 4 2 3 2" xfId="12807" xr:uid="{00000000-0005-0000-0000-000004320000}"/>
    <cellStyle name="Normal 4 4 2 2 4 2 3 2 2" xfId="12808" xr:uid="{00000000-0005-0000-0000-000005320000}"/>
    <cellStyle name="Normal 4 4 2 2 4 2 3 2 2 2" xfId="12809" xr:uid="{00000000-0005-0000-0000-000006320000}"/>
    <cellStyle name="Normal 4 4 2 2 4 2 3 2 3" xfId="12810" xr:uid="{00000000-0005-0000-0000-000007320000}"/>
    <cellStyle name="Normal 4 4 2 2 4 2 3 3" xfId="12811" xr:uid="{00000000-0005-0000-0000-000008320000}"/>
    <cellStyle name="Normal 4 4 2 2 4 2 3 3 2" xfId="12812" xr:uid="{00000000-0005-0000-0000-000009320000}"/>
    <cellStyle name="Normal 4 4 2 2 4 2 3 4" xfId="12813" xr:uid="{00000000-0005-0000-0000-00000A320000}"/>
    <cellStyle name="Normal 4 4 2 2 4 2 4" xfId="12814" xr:uid="{00000000-0005-0000-0000-00000B320000}"/>
    <cellStyle name="Normal 4 4 2 2 4 2 4 2" xfId="12815" xr:uid="{00000000-0005-0000-0000-00000C320000}"/>
    <cellStyle name="Normal 4 4 2 2 4 2 4 2 2" xfId="12816" xr:uid="{00000000-0005-0000-0000-00000D320000}"/>
    <cellStyle name="Normal 4 4 2 2 4 2 4 3" xfId="12817" xr:uid="{00000000-0005-0000-0000-00000E320000}"/>
    <cellStyle name="Normal 4 4 2 2 4 2 5" xfId="12818" xr:uid="{00000000-0005-0000-0000-00000F320000}"/>
    <cellStyle name="Normal 4 4 2 2 4 2 5 2" xfId="12819" xr:uid="{00000000-0005-0000-0000-000010320000}"/>
    <cellStyle name="Normal 4 4 2 2 4 2 6" xfId="12820" xr:uid="{00000000-0005-0000-0000-000011320000}"/>
    <cellStyle name="Normal 4 4 2 2 4 3" xfId="12821" xr:uid="{00000000-0005-0000-0000-000012320000}"/>
    <cellStyle name="Normal 4 4 2 2 4 3 2" xfId="12822" xr:uid="{00000000-0005-0000-0000-000013320000}"/>
    <cellStyle name="Normal 4 4 2 2 4 3 2 2" xfId="12823" xr:uid="{00000000-0005-0000-0000-000014320000}"/>
    <cellStyle name="Normal 4 4 2 2 4 3 2 2 2" xfId="12824" xr:uid="{00000000-0005-0000-0000-000015320000}"/>
    <cellStyle name="Normal 4 4 2 2 4 3 2 2 2 2" xfId="12825" xr:uid="{00000000-0005-0000-0000-000016320000}"/>
    <cellStyle name="Normal 4 4 2 2 4 3 2 2 3" xfId="12826" xr:uid="{00000000-0005-0000-0000-000017320000}"/>
    <cellStyle name="Normal 4 4 2 2 4 3 2 3" xfId="12827" xr:uid="{00000000-0005-0000-0000-000018320000}"/>
    <cellStyle name="Normal 4 4 2 2 4 3 2 3 2" xfId="12828" xr:uid="{00000000-0005-0000-0000-000019320000}"/>
    <cellStyle name="Normal 4 4 2 2 4 3 2 4" xfId="12829" xr:uid="{00000000-0005-0000-0000-00001A320000}"/>
    <cellStyle name="Normal 4 4 2 2 4 3 3" xfId="12830" xr:uid="{00000000-0005-0000-0000-00001B320000}"/>
    <cellStyle name="Normal 4 4 2 2 4 3 3 2" xfId="12831" xr:uid="{00000000-0005-0000-0000-00001C320000}"/>
    <cellStyle name="Normal 4 4 2 2 4 3 3 2 2" xfId="12832" xr:uid="{00000000-0005-0000-0000-00001D320000}"/>
    <cellStyle name="Normal 4 4 2 2 4 3 3 3" xfId="12833" xr:uid="{00000000-0005-0000-0000-00001E320000}"/>
    <cellStyle name="Normal 4 4 2 2 4 3 4" xfId="12834" xr:uid="{00000000-0005-0000-0000-00001F320000}"/>
    <cellStyle name="Normal 4 4 2 2 4 3 4 2" xfId="12835" xr:uid="{00000000-0005-0000-0000-000020320000}"/>
    <cellStyle name="Normal 4 4 2 2 4 3 5" xfId="12836" xr:uid="{00000000-0005-0000-0000-000021320000}"/>
    <cellStyle name="Normal 4 4 2 2 4 4" xfId="12837" xr:uid="{00000000-0005-0000-0000-000022320000}"/>
    <cellStyle name="Normal 4 4 2 2 4 4 2" xfId="12838" xr:uid="{00000000-0005-0000-0000-000023320000}"/>
    <cellStyle name="Normal 4 4 2 2 4 4 2 2" xfId="12839" xr:uid="{00000000-0005-0000-0000-000024320000}"/>
    <cellStyle name="Normal 4 4 2 2 4 4 2 2 2" xfId="12840" xr:uid="{00000000-0005-0000-0000-000025320000}"/>
    <cellStyle name="Normal 4 4 2 2 4 4 2 3" xfId="12841" xr:uid="{00000000-0005-0000-0000-000026320000}"/>
    <cellStyle name="Normal 4 4 2 2 4 4 3" xfId="12842" xr:uid="{00000000-0005-0000-0000-000027320000}"/>
    <cellStyle name="Normal 4 4 2 2 4 4 3 2" xfId="12843" xr:uid="{00000000-0005-0000-0000-000028320000}"/>
    <cellStyle name="Normal 4 4 2 2 4 4 4" xfId="12844" xr:uid="{00000000-0005-0000-0000-000029320000}"/>
    <cellStyle name="Normal 4 4 2 2 4 5" xfId="12845" xr:uid="{00000000-0005-0000-0000-00002A320000}"/>
    <cellStyle name="Normal 4 4 2 2 4 5 2" xfId="12846" xr:uid="{00000000-0005-0000-0000-00002B320000}"/>
    <cellStyle name="Normal 4 4 2 2 4 5 2 2" xfId="12847" xr:uid="{00000000-0005-0000-0000-00002C320000}"/>
    <cellStyle name="Normal 4 4 2 2 4 5 3" xfId="12848" xr:uid="{00000000-0005-0000-0000-00002D320000}"/>
    <cellStyle name="Normal 4 4 2 2 4 6" xfId="12849" xr:uid="{00000000-0005-0000-0000-00002E320000}"/>
    <cellStyle name="Normal 4 4 2 2 4 6 2" xfId="12850" xr:uid="{00000000-0005-0000-0000-00002F320000}"/>
    <cellStyle name="Normal 4 4 2 2 4 7" xfId="12851" xr:uid="{00000000-0005-0000-0000-000030320000}"/>
    <cellStyle name="Normal 4 4 2 2 5" xfId="12852" xr:uid="{00000000-0005-0000-0000-000031320000}"/>
    <cellStyle name="Normal 4 4 2 2 5 2" xfId="12853" xr:uid="{00000000-0005-0000-0000-000032320000}"/>
    <cellStyle name="Normal 4 4 2 2 5 2 2" xfId="12854" xr:uid="{00000000-0005-0000-0000-000033320000}"/>
    <cellStyle name="Normal 4 4 2 2 5 2 2 2" xfId="12855" xr:uid="{00000000-0005-0000-0000-000034320000}"/>
    <cellStyle name="Normal 4 4 2 2 5 2 2 2 2" xfId="12856" xr:uid="{00000000-0005-0000-0000-000035320000}"/>
    <cellStyle name="Normal 4 4 2 2 5 2 2 2 2 2" xfId="12857" xr:uid="{00000000-0005-0000-0000-000036320000}"/>
    <cellStyle name="Normal 4 4 2 2 5 2 2 2 3" xfId="12858" xr:uid="{00000000-0005-0000-0000-000037320000}"/>
    <cellStyle name="Normal 4 4 2 2 5 2 2 3" xfId="12859" xr:uid="{00000000-0005-0000-0000-000038320000}"/>
    <cellStyle name="Normal 4 4 2 2 5 2 2 3 2" xfId="12860" xr:uid="{00000000-0005-0000-0000-000039320000}"/>
    <cellStyle name="Normal 4 4 2 2 5 2 2 4" xfId="12861" xr:uid="{00000000-0005-0000-0000-00003A320000}"/>
    <cellStyle name="Normal 4 4 2 2 5 2 3" xfId="12862" xr:uid="{00000000-0005-0000-0000-00003B320000}"/>
    <cellStyle name="Normal 4 4 2 2 5 2 3 2" xfId="12863" xr:uid="{00000000-0005-0000-0000-00003C320000}"/>
    <cellStyle name="Normal 4 4 2 2 5 2 3 2 2" xfId="12864" xr:uid="{00000000-0005-0000-0000-00003D320000}"/>
    <cellStyle name="Normal 4 4 2 2 5 2 3 3" xfId="12865" xr:uid="{00000000-0005-0000-0000-00003E320000}"/>
    <cellStyle name="Normal 4 4 2 2 5 2 4" xfId="12866" xr:uid="{00000000-0005-0000-0000-00003F320000}"/>
    <cellStyle name="Normal 4 4 2 2 5 2 4 2" xfId="12867" xr:uid="{00000000-0005-0000-0000-000040320000}"/>
    <cellStyle name="Normal 4 4 2 2 5 2 5" xfId="12868" xr:uid="{00000000-0005-0000-0000-000041320000}"/>
    <cellStyle name="Normal 4 4 2 2 5 3" xfId="12869" xr:uid="{00000000-0005-0000-0000-000042320000}"/>
    <cellStyle name="Normal 4 4 2 2 5 3 2" xfId="12870" xr:uid="{00000000-0005-0000-0000-000043320000}"/>
    <cellStyle name="Normal 4 4 2 2 5 3 2 2" xfId="12871" xr:uid="{00000000-0005-0000-0000-000044320000}"/>
    <cellStyle name="Normal 4 4 2 2 5 3 2 2 2" xfId="12872" xr:uid="{00000000-0005-0000-0000-000045320000}"/>
    <cellStyle name="Normal 4 4 2 2 5 3 2 3" xfId="12873" xr:uid="{00000000-0005-0000-0000-000046320000}"/>
    <cellStyle name="Normal 4 4 2 2 5 3 3" xfId="12874" xr:uid="{00000000-0005-0000-0000-000047320000}"/>
    <cellStyle name="Normal 4 4 2 2 5 3 3 2" xfId="12875" xr:uid="{00000000-0005-0000-0000-000048320000}"/>
    <cellStyle name="Normal 4 4 2 2 5 3 4" xfId="12876" xr:uid="{00000000-0005-0000-0000-000049320000}"/>
    <cellStyle name="Normal 4 4 2 2 5 4" xfId="12877" xr:uid="{00000000-0005-0000-0000-00004A320000}"/>
    <cellStyle name="Normal 4 4 2 2 5 4 2" xfId="12878" xr:uid="{00000000-0005-0000-0000-00004B320000}"/>
    <cellStyle name="Normal 4 4 2 2 5 4 2 2" xfId="12879" xr:uid="{00000000-0005-0000-0000-00004C320000}"/>
    <cellStyle name="Normal 4 4 2 2 5 4 3" xfId="12880" xr:uid="{00000000-0005-0000-0000-00004D320000}"/>
    <cellStyle name="Normal 4 4 2 2 5 5" xfId="12881" xr:uid="{00000000-0005-0000-0000-00004E320000}"/>
    <cellStyle name="Normal 4 4 2 2 5 5 2" xfId="12882" xr:uid="{00000000-0005-0000-0000-00004F320000}"/>
    <cellStyle name="Normal 4 4 2 2 5 6" xfId="12883" xr:uid="{00000000-0005-0000-0000-000050320000}"/>
    <cellStyle name="Normal 4 4 2 2 6" xfId="12884" xr:uid="{00000000-0005-0000-0000-000051320000}"/>
    <cellStyle name="Normal 4 4 2 2 6 2" xfId="12885" xr:uid="{00000000-0005-0000-0000-000052320000}"/>
    <cellStyle name="Normal 4 4 2 2 6 2 2" xfId="12886" xr:uid="{00000000-0005-0000-0000-000053320000}"/>
    <cellStyle name="Normal 4 4 2 2 6 2 2 2" xfId="12887" xr:uid="{00000000-0005-0000-0000-000054320000}"/>
    <cellStyle name="Normal 4 4 2 2 6 2 2 2 2" xfId="12888" xr:uid="{00000000-0005-0000-0000-000055320000}"/>
    <cellStyle name="Normal 4 4 2 2 6 2 2 3" xfId="12889" xr:uid="{00000000-0005-0000-0000-000056320000}"/>
    <cellStyle name="Normal 4 4 2 2 6 2 3" xfId="12890" xr:uid="{00000000-0005-0000-0000-000057320000}"/>
    <cellStyle name="Normal 4 4 2 2 6 2 3 2" xfId="12891" xr:uid="{00000000-0005-0000-0000-000058320000}"/>
    <cellStyle name="Normal 4 4 2 2 6 2 4" xfId="12892" xr:uid="{00000000-0005-0000-0000-000059320000}"/>
    <cellStyle name="Normal 4 4 2 2 6 3" xfId="12893" xr:uid="{00000000-0005-0000-0000-00005A320000}"/>
    <cellStyle name="Normal 4 4 2 2 6 3 2" xfId="12894" xr:uid="{00000000-0005-0000-0000-00005B320000}"/>
    <cellStyle name="Normal 4 4 2 2 6 3 2 2" xfId="12895" xr:uid="{00000000-0005-0000-0000-00005C320000}"/>
    <cellStyle name="Normal 4 4 2 2 6 3 3" xfId="12896" xr:uid="{00000000-0005-0000-0000-00005D320000}"/>
    <cellStyle name="Normal 4 4 2 2 6 4" xfId="12897" xr:uid="{00000000-0005-0000-0000-00005E320000}"/>
    <cellStyle name="Normal 4 4 2 2 6 4 2" xfId="12898" xr:uid="{00000000-0005-0000-0000-00005F320000}"/>
    <cellStyle name="Normal 4 4 2 2 6 5" xfId="12899" xr:uid="{00000000-0005-0000-0000-000060320000}"/>
    <cellStyle name="Normal 4 4 2 2 7" xfId="12900" xr:uid="{00000000-0005-0000-0000-000061320000}"/>
    <cellStyle name="Normal 4 4 2 2 7 2" xfId="12901" xr:uid="{00000000-0005-0000-0000-000062320000}"/>
    <cellStyle name="Normal 4 4 2 2 7 2 2" xfId="12902" xr:uid="{00000000-0005-0000-0000-000063320000}"/>
    <cellStyle name="Normal 4 4 2 2 7 2 2 2" xfId="12903" xr:uid="{00000000-0005-0000-0000-000064320000}"/>
    <cellStyle name="Normal 4 4 2 2 7 2 3" xfId="12904" xr:uid="{00000000-0005-0000-0000-000065320000}"/>
    <cellStyle name="Normal 4 4 2 2 7 3" xfId="12905" xr:uid="{00000000-0005-0000-0000-000066320000}"/>
    <cellStyle name="Normal 4 4 2 2 7 3 2" xfId="12906" xr:uid="{00000000-0005-0000-0000-000067320000}"/>
    <cellStyle name="Normal 4 4 2 2 7 4" xfId="12907" xr:uid="{00000000-0005-0000-0000-000068320000}"/>
    <cellStyle name="Normal 4 4 2 2 8" xfId="12908" xr:uid="{00000000-0005-0000-0000-000069320000}"/>
    <cellStyle name="Normal 4 4 2 2 8 2" xfId="12909" xr:uid="{00000000-0005-0000-0000-00006A320000}"/>
    <cellStyle name="Normal 4 4 2 2 8 2 2" xfId="12910" xr:uid="{00000000-0005-0000-0000-00006B320000}"/>
    <cellStyle name="Normal 4 4 2 2 8 3" xfId="12911" xr:uid="{00000000-0005-0000-0000-00006C320000}"/>
    <cellStyle name="Normal 4 4 2 2 9" xfId="12912" xr:uid="{00000000-0005-0000-0000-00006D320000}"/>
    <cellStyle name="Normal 4 4 2 2 9 2" xfId="12913" xr:uid="{00000000-0005-0000-0000-00006E320000}"/>
    <cellStyle name="Normal 4 4 2 3" xfId="12914" xr:uid="{00000000-0005-0000-0000-00006F320000}"/>
    <cellStyle name="Normal 4 4 2 3 2" xfId="12915" xr:uid="{00000000-0005-0000-0000-000070320000}"/>
    <cellStyle name="Normal 4 4 2 3 2 2" xfId="12916" xr:uid="{00000000-0005-0000-0000-000071320000}"/>
    <cellStyle name="Normal 4 4 2 3 2 2 2" xfId="12917" xr:uid="{00000000-0005-0000-0000-000072320000}"/>
    <cellStyle name="Normal 4 4 2 3 2 2 2 2" xfId="12918" xr:uid="{00000000-0005-0000-0000-000073320000}"/>
    <cellStyle name="Normal 4 4 2 3 2 2 2 2 2" xfId="12919" xr:uid="{00000000-0005-0000-0000-000074320000}"/>
    <cellStyle name="Normal 4 4 2 3 2 2 2 2 2 2" xfId="12920" xr:uid="{00000000-0005-0000-0000-000075320000}"/>
    <cellStyle name="Normal 4 4 2 3 2 2 2 2 2 2 2" xfId="12921" xr:uid="{00000000-0005-0000-0000-000076320000}"/>
    <cellStyle name="Normal 4 4 2 3 2 2 2 2 2 2 2 2" xfId="12922" xr:uid="{00000000-0005-0000-0000-000077320000}"/>
    <cellStyle name="Normal 4 4 2 3 2 2 2 2 2 2 3" xfId="12923" xr:uid="{00000000-0005-0000-0000-000078320000}"/>
    <cellStyle name="Normal 4 4 2 3 2 2 2 2 2 3" xfId="12924" xr:uid="{00000000-0005-0000-0000-000079320000}"/>
    <cellStyle name="Normal 4 4 2 3 2 2 2 2 2 3 2" xfId="12925" xr:uid="{00000000-0005-0000-0000-00007A320000}"/>
    <cellStyle name="Normal 4 4 2 3 2 2 2 2 2 4" xfId="12926" xr:uid="{00000000-0005-0000-0000-00007B320000}"/>
    <cellStyle name="Normal 4 4 2 3 2 2 2 2 3" xfId="12927" xr:uid="{00000000-0005-0000-0000-00007C320000}"/>
    <cellStyle name="Normal 4 4 2 3 2 2 2 2 3 2" xfId="12928" xr:uid="{00000000-0005-0000-0000-00007D320000}"/>
    <cellStyle name="Normal 4 4 2 3 2 2 2 2 3 2 2" xfId="12929" xr:uid="{00000000-0005-0000-0000-00007E320000}"/>
    <cellStyle name="Normal 4 4 2 3 2 2 2 2 3 3" xfId="12930" xr:uid="{00000000-0005-0000-0000-00007F320000}"/>
    <cellStyle name="Normal 4 4 2 3 2 2 2 2 4" xfId="12931" xr:uid="{00000000-0005-0000-0000-000080320000}"/>
    <cellStyle name="Normal 4 4 2 3 2 2 2 2 4 2" xfId="12932" xr:uid="{00000000-0005-0000-0000-000081320000}"/>
    <cellStyle name="Normal 4 4 2 3 2 2 2 2 5" xfId="12933" xr:uid="{00000000-0005-0000-0000-000082320000}"/>
    <cellStyle name="Normal 4 4 2 3 2 2 2 3" xfId="12934" xr:uid="{00000000-0005-0000-0000-000083320000}"/>
    <cellStyle name="Normal 4 4 2 3 2 2 2 3 2" xfId="12935" xr:uid="{00000000-0005-0000-0000-000084320000}"/>
    <cellStyle name="Normal 4 4 2 3 2 2 2 3 2 2" xfId="12936" xr:uid="{00000000-0005-0000-0000-000085320000}"/>
    <cellStyle name="Normal 4 4 2 3 2 2 2 3 2 2 2" xfId="12937" xr:uid="{00000000-0005-0000-0000-000086320000}"/>
    <cellStyle name="Normal 4 4 2 3 2 2 2 3 2 3" xfId="12938" xr:uid="{00000000-0005-0000-0000-000087320000}"/>
    <cellStyle name="Normal 4 4 2 3 2 2 2 3 3" xfId="12939" xr:uid="{00000000-0005-0000-0000-000088320000}"/>
    <cellStyle name="Normal 4 4 2 3 2 2 2 3 3 2" xfId="12940" xr:uid="{00000000-0005-0000-0000-000089320000}"/>
    <cellStyle name="Normal 4 4 2 3 2 2 2 3 4" xfId="12941" xr:uid="{00000000-0005-0000-0000-00008A320000}"/>
    <cellStyle name="Normal 4 4 2 3 2 2 2 4" xfId="12942" xr:uid="{00000000-0005-0000-0000-00008B320000}"/>
    <cellStyle name="Normal 4 4 2 3 2 2 2 4 2" xfId="12943" xr:uid="{00000000-0005-0000-0000-00008C320000}"/>
    <cellStyle name="Normal 4 4 2 3 2 2 2 4 2 2" xfId="12944" xr:uid="{00000000-0005-0000-0000-00008D320000}"/>
    <cellStyle name="Normal 4 4 2 3 2 2 2 4 3" xfId="12945" xr:uid="{00000000-0005-0000-0000-00008E320000}"/>
    <cellStyle name="Normal 4 4 2 3 2 2 2 5" xfId="12946" xr:uid="{00000000-0005-0000-0000-00008F320000}"/>
    <cellStyle name="Normal 4 4 2 3 2 2 2 5 2" xfId="12947" xr:uid="{00000000-0005-0000-0000-000090320000}"/>
    <cellStyle name="Normal 4 4 2 3 2 2 2 6" xfId="12948" xr:uid="{00000000-0005-0000-0000-000091320000}"/>
    <cellStyle name="Normal 4 4 2 3 2 2 3" xfId="12949" xr:uid="{00000000-0005-0000-0000-000092320000}"/>
    <cellStyle name="Normal 4 4 2 3 2 2 3 2" xfId="12950" xr:uid="{00000000-0005-0000-0000-000093320000}"/>
    <cellStyle name="Normal 4 4 2 3 2 2 3 2 2" xfId="12951" xr:uid="{00000000-0005-0000-0000-000094320000}"/>
    <cellStyle name="Normal 4 4 2 3 2 2 3 2 2 2" xfId="12952" xr:uid="{00000000-0005-0000-0000-000095320000}"/>
    <cellStyle name="Normal 4 4 2 3 2 2 3 2 2 2 2" xfId="12953" xr:uid="{00000000-0005-0000-0000-000096320000}"/>
    <cellStyle name="Normal 4 4 2 3 2 2 3 2 2 3" xfId="12954" xr:uid="{00000000-0005-0000-0000-000097320000}"/>
    <cellStyle name="Normal 4 4 2 3 2 2 3 2 3" xfId="12955" xr:uid="{00000000-0005-0000-0000-000098320000}"/>
    <cellStyle name="Normal 4 4 2 3 2 2 3 2 3 2" xfId="12956" xr:uid="{00000000-0005-0000-0000-000099320000}"/>
    <cellStyle name="Normal 4 4 2 3 2 2 3 2 4" xfId="12957" xr:uid="{00000000-0005-0000-0000-00009A320000}"/>
    <cellStyle name="Normal 4 4 2 3 2 2 3 3" xfId="12958" xr:uid="{00000000-0005-0000-0000-00009B320000}"/>
    <cellStyle name="Normal 4 4 2 3 2 2 3 3 2" xfId="12959" xr:uid="{00000000-0005-0000-0000-00009C320000}"/>
    <cellStyle name="Normal 4 4 2 3 2 2 3 3 2 2" xfId="12960" xr:uid="{00000000-0005-0000-0000-00009D320000}"/>
    <cellStyle name="Normal 4 4 2 3 2 2 3 3 3" xfId="12961" xr:uid="{00000000-0005-0000-0000-00009E320000}"/>
    <cellStyle name="Normal 4 4 2 3 2 2 3 4" xfId="12962" xr:uid="{00000000-0005-0000-0000-00009F320000}"/>
    <cellStyle name="Normal 4 4 2 3 2 2 3 4 2" xfId="12963" xr:uid="{00000000-0005-0000-0000-0000A0320000}"/>
    <cellStyle name="Normal 4 4 2 3 2 2 3 5" xfId="12964" xr:uid="{00000000-0005-0000-0000-0000A1320000}"/>
    <cellStyle name="Normal 4 4 2 3 2 2 4" xfId="12965" xr:uid="{00000000-0005-0000-0000-0000A2320000}"/>
    <cellStyle name="Normal 4 4 2 3 2 2 4 2" xfId="12966" xr:uid="{00000000-0005-0000-0000-0000A3320000}"/>
    <cellStyle name="Normal 4 4 2 3 2 2 4 2 2" xfId="12967" xr:uid="{00000000-0005-0000-0000-0000A4320000}"/>
    <cellStyle name="Normal 4 4 2 3 2 2 4 2 2 2" xfId="12968" xr:uid="{00000000-0005-0000-0000-0000A5320000}"/>
    <cellStyle name="Normal 4 4 2 3 2 2 4 2 3" xfId="12969" xr:uid="{00000000-0005-0000-0000-0000A6320000}"/>
    <cellStyle name="Normal 4 4 2 3 2 2 4 3" xfId="12970" xr:uid="{00000000-0005-0000-0000-0000A7320000}"/>
    <cellStyle name="Normal 4 4 2 3 2 2 4 3 2" xfId="12971" xr:uid="{00000000-0005-0000-0000-0000A8320000}"/>
    <cellStyle name="Normal 4 4 2 3 2 2 4 4" xfId="12972" xr:uid="{00000000-0005-0000-0000-0000A9320000}"/>
    <cellStyle name="Normal 4 4 2 3 2 2 5" xfId="12973" xr:uid="{00000000-0005-0000-0000-0000AA320000}"/>
    <cellStyle name="Normal 4 4 2 3 2 2 5 2" xfId="12974" xr:uid="{00000000-0005-0000-0000-0000AB320000}"/>
    <cellStyle name="Normal 4 4 2 3 2 2 5 2 2" xfId="12975" xr:uid="{00000000-0005-0000-0000-0000AC320000}"/>
    <cellStyle name="Normal 4 4 2 3 2 2 5 3" xfId="12976" xr:uid="{00000000-0005-0000-0000-0000AD320000}"/>
    <cellStyle name="Normal 4 4 2 3 2 2 6" xfId="12977" xr:uid="{00000000-0005-0000-0000-0000AE320000}"/>
    <cellStyle name="Normal 4 4 2 3 2 2 6 2" xfId="12978" xr:uid="{00000000-0005-0000-0000-0000AF320000}"/>
    <cellStyle name="Normal 4 4 2 3 2 2 7" xfId="12979" xr:uid="{00000000-0005-0000-0000-0000B0320000}"/>
    <cellStyle name="Normal 4 4 2 3 2 3" xfId="12980" xr:uid="{00000000-0005-0000-0000-0000B1320000}"/>
    <cellStyle name="Normal 4 4 2 3 2 3 2" xfId="12981" xr:uid="{00000000-0005-0000-0000-0000B2320000}"/>
    <cellStyle name="Normal 4 4 2 3 2 3 2 2" xfId="12982" xr:uid="{00000000-0005-0000-0000-0000B3320000}"/>
    <cellStyle name="Normal 4 4 2 3 2 3 2 2 2" xfId="12983" xr:uid="{00000000-0005-0000-0000-0000B4320000}"/>
    <cellStyle name="Normal 4 4 2 3 2 3 2 2 2 2" xfId="12984" xr:uid="{00000000-0005-0000-0000-0000B5320000}"/>
    <cellStyle name="Normal 4 4 2 3 2 3 2 2 2 2 2" xfId="12985" xr:uid="{00000000-0005-0000-0000-0000B6320000}"/>
    <cellStyle name="Normal 4 4 2 3 2 3 2 2 2 3" xfId="12986" xr:uid="{00000000-0005-0000-0000-0000B7320000}"/>
    <cellStyle name="Normal 4 4 2 3 2 3 2 2 3" xfId="12987" xr:uid="{00000000-0005-0000-0000-0000B8320000}"/>
    <cellStyle name="Normal 4 4 2 3 2 3 2 2 3 2" xfId="12988" xr:uid="{00000000-0005-0000-0000-0000B9320000}"/>
    <cellStyle name="Normal 4 4 2 3 2 3 2 2 4" xfId="12989" xr:uid="{00000000-0005-0000-0000-0000BA320000}"/>
    <cellStyle name="Normal 4 4 2 3 2 3 2 3" xfId="12990" xr:uid="{00000000-0005-0000-0000-0000BB320000}"/>
    <cellStyle name="Normal 4 4 2 3 2 3 2 3 2" xfId="12991" xr:uid="{00000000-0005-0000-0000-0000BC320000}"/>
    <cellStyle name="Normal 4 4 2 3 2 3 2 3 2 2" xfId="12992" xr:uid="{00000000-0005-0000-0000-0000BD320000}"/>
    <cellStyle name="Normal 4 4 2 3 2 3 2 3 3" xfId="12993" xr:uid="{00000000-0005-0000-0000-0000BE320000}"/>
    <cellStyle name="Normal 4 4 2 3 2 3 2 4" xfId="12994" xr:uid="{00000000-0005-0000-0000-0000BF320000}"/>
    <cellStyle name="Normal 4 4 2 3 2 3 2 4 2" xfId="12995" xr:uid="{00000000-0005-0000-0000-0000C0320000}"/>
    <cellStyle name="Normal 4 4 2 3 2 3 2 5" xfId="12996" xr:uid="{00000000-0005-0000-0000-0000C1320000}"/>
    <cellStyle name="Normal 4 4 2 3 2 3 3" xfId="12997" xr:uid="{00000000-0005-0000-0000-0000C2320000}"/>
    <cellStyle name="Normal 4 4 2 3 2 3 3 2" xfId="12998" xr:uid="{00000000-0005-0000-0000-0000C3320000}"/>
    <cellStyle name="Normal 4 4 2 3 2 3 3 2 2" xfId="12999" xr:uid="{00000000-0005-0000-0000-0000C4320000}"/>
    <cellStyle name="Normal 4 4 2 3 2 3 3 2 2 2" xfId="13000" xr:uid="{00000000-0005-0000-0000-0000C5320000}"/>
    <cellStyle name="Normal 4 4 2 3 2 3 3 2 3" xfId="13001" xr:uid="{00000000-0005-0000-0000-0000C6320000}"/>
    <cellStyle name="Normal 4 4 2 3 2 3 3 3" xfId="13002" xr:uid="{00000000-0005-0000-0000-0000C7320000}"/>
    <cellStyle name="Normal 4 4 2 3 2 3 3 3 2" xfId="13003" xr:uid="{00000000-0005-0000-0000-0000C8320000}"/>
    <cellStyle name="Normal 4 4 2 3 2 3 3 4" xfId="13004" xr:uid="{00000000-0005-0000-0000-0000C9320000}"/>
    <cellStyle name="Normal 4 4 2 3 2 3 4" xfId="13005" xr:uid="{00000000-0005-0000-0000-0000CA320000}"/>
    <cellStyle name="Normal 4 4 2 3 2 3 4 2" xfId="13006" xr:uid="{00000000-0005-0000-0000-0000CB320000}"/>
    <cellStyle name="Normal 4 4 2 3 2 3 4 2 2" xfId="13007" xr:uid="{00000000-0005-0000-0000-0000CC320000}"/>
    <cellStyle name="Normal 4 4 2 3 2 3 4 3" xfId="13008" xr:uid="{00000000-0005-0000-0000-0000CD320000}"/>
    <cellStyle name="Normal 4 4 2 3 2 3 5" xfId="13009" xr:uid="{00000000-0005-0000-0000-0000CE320000}"/>
    <cellStyle name="Normal 4 4 2 3 2 3 5 2" xfId="13010" xr:uid="{00000000-0005-0000-0000-0000CF320000}"/>
    <cellStyle name="Normal 4 4 2 3 2 3 6" xfId="13011" xr:uid="{00000000-0005-0000-0000-0000D0320000}"/>
    <cellStyle name="Normal 4 4 2 3 2 4" xfId="13012" xr:uid="{00000000-0005-0000-0000-0000D1320000}"/>
    <cellStyle name="Normal 4 4 2 3 2 4 2" xfId="13013" xr:uid="{00000000-0005-0000-0000-0000D2320000}"/>
    <cellStyle name="Normal 4 4 2 3 2 4 2 2" xfId="13014" xr:uid="{00000000-0005-0000-0000-0000D3320000}"/>
    <cellStyle name="Normal 4 4 2 3 2 4 2 2 2" xfId="13015" xr:uid="{00000000-0005-0000-0000-0000D4320000}"/>
    <cellStyle name="Normal 4 4 2 3 2 4 2 2 2 2" xfId="13016" xr:uid="{00000000-0005-0000-0000-0000D5320000}"/>
    <cellStyle name="Normal 4 4 2 3 2 4 2 2 3" xfId="13017" xr:uid="{00000000-0005-0000-0000-0000D6320000}"/>
    <cellStyle name="Normal 4 4 2 3 2 4 2 3" xfId="13018" xr:uid="{00000000-0005-0000-0000-0000D7320000}"/>
    <cellStyle name="Normal 4 4 2 3 2 4 2 3 2" xfId="13019" xr:uid="{00000000-0005-0000-0000-0000D8320000}"/>
    <cellStyle name="Normal 4 4 2 3 2 4 2 4" xfId="13020" xr:uid="{00000000-0005-0000-0000-0000D9320000}"/>
    <cellStyle name="Normal 4 4 2 3 2 4 3" xfId="13021" xr:uid="{00000000-0005-0000-0000-0000DA320000}"/>
    <cellStyle name="Normal 4 4 2 3 2 4 3 2" xfId="13022" xr:uid="{00000000-0005-0000-0000-0000DB320000}"/>
    <cellStyle name="Normal 4 4 2 3 2 4 3 2 2" xfId="13023" xr:uid="{00000000-0005-0000-0000-0000DC320000}"/>
    <cellStyle name="Normal 4 4 2 3 2 4 3 3" xfId="13024" xr:uid="{00000000-0005-0000-0000-0000DD320000}"/>
    <cellStyle name="Normal 4 4 2 3 2 4 4" xfId="13025" xr:uid="{00000000-0005-0000-0000-0000DE320000}"/>
    <cellStyle name="Normal 4 4 2 3 2 4 4 2" xfId="13026" xr:uid="{00000000-0005-0000-0000-0000DF320000}"/>
    <cellStyle name="Normal 4 4 2 3 2 4 5" xfId="13027" xr:uid="{00000000-0005-0000-0000-0000E0320000}"/>
    <cellStyle name="Normal 4 4 2 3 2 5" xfId="13028" xr:uid="{00000000-0005-0000-0000-0000E1320000}"/>
    <cellStyle name="Normal 4 4 2 3 2 5 2" xfId="13029" xr:uid="{00000000-0005-0000-0000-0000E2320000}"/>
    <cellStyle name="Normal 4 4 2 3 2 5 2 2" xfId="13030" xr:uid="{00000000-0005-0000-0000-0000E3320000}"/>
    <cellStyle name="Normal 4 4 2 3 2 5 2 2 2" xfId="13031" xr:uid="{00000000-0005-0000-0000-0000E4320000}"/>
    <cellStyle name="Normal 4 4 2 3 2 5 2 3" xfId="13032" xr:uid="{00000000-0005-0000-0000-0000E5320000}"/>
    <cellStyle name="Normal 4 4 2 3 2 5 3" xfId="13033" xr:uid="{00000000-0005-0000-0000-0000E6320000}"/>
    <cellStyle name="Normal 4 4 2 3 2 5 3 2" xfId="13034" xr:uid="{00000000-0005-0000-0000-0000E7320000}"/>
    <cellStyle name="Normal 4 4 2 3 2 5 4" xfId="13035" xr:uid="{00000000-0005-0000-0000-0000E8320000}"/>
    <cellStyle name="Normal 4 4 2 3 2 6" xfId="13036" xr:uid="{00000000-0005-0000-0000-0000E9320000}"/>
    <cellStyle name="Normal 4 4 2 3 2 6 2" xfId="13037" xr:uid="{00000000-0005-0000-0000-0000EA320000}"/>
    <cellStyle name="Normal 4 4 2 3 2 6 2 2" xfId="13038" xr:uid="{00000000-0005-0000-0000-0000EB320000}"/>
    <cellStyle name="Normal 4 4 2 3 2 6 3" xfId="13039" xr:uid="{00000000-0005-0000-0000-0000EC320000}"/>
    <cellStyle name="Normal 4 4 2 3 2 7" xfId="13040" xr:uid="{00000000-0005-0000-0000-0000ED320000}"/>
    <cellStyle name="Normal 4 4 2 3 2 7 2" xfId="13041" xr:uid="{00000000-0005-0000-0000-0000EE320000}"/>
    <cellStyle name="Normal 4 4 2 3 2 8" xfId="13042" xr:uid="{00000000-0005-0000-0000-0000EF320000}"/>
    <cellStyle name="Normal 4 4 2 3 3" xfId="13043" xr:uid="{00000000-0005-0000-0000-0000F0320000}"/>
    <cellStyle name="Normal 4 4 2 3 3 2" xfId="13044" xr:uid="{00000000-0005-0000-0000-0000F1320000}"/>
    <cellStyle name="Normal 4 4 2 3 3 2 2" xfId="13045" xr:uid="{00000000-0005-0000-0000-0000F2320000}"/>
    <cellStyle name="Normal 4 4 2 3 3 2 2 2" xfId="13046" xr:uid="{00000000-0005-0000-0000-0000F3320000}"/>
    <cellStyle name="Normal 4 4 2 3 3 2 2 2 2" xfId="13047" xr:uid="{00000000-0005-0000-0000-0000F4320000}"/>
    <cellStyle name="Normal 4 4 2 3 3 2 2 2 2 2" xfId="13048" xr:uid="{00000000-0005-0000-0000-0000F5320000}"/>
    <cellStyle name="Normal 4 4 2 3 3 2 2 2 2 2 2" xfId="13049" xr:uid="{00000000-0005-0000-0000-0000F6320000}"/>
    <cellStyle name="Normal 4 4 2 3 3 2 2 2 2 3" xfId="13050" xr:uid="{00000000-0005-0000-0000-0000F7320000}"/>
    <cellStyle name="Normal 4 4 2 3 3 2 2 2 3" xfId="13051" xr:uid="{00000000-0005-0000-0000-0000F8320000}"/>
    <cellStyle name="Normal 4 4 2 3 3 2 2 2 3 2" xfId="13052" xr:uid="{00000000-0005-0000-0000-0000F9320000}"/>
    <cellStyle name="Normal 4 4 2 3 3 2 2 2 4" xfId="13053" xr:uid="{00000000-0005-0000-0000-0000FA320000}"/>
    <cellStyle name="Normal 4 4 2 3 3 2 2 3" xfId="13054" xr:uid="{00000000-0005-0000-0000-0000FB320000}"/>
    <cellStyle name="Normal 4 4 2 3 3 2 2 3 2" xfId="13055" xr:uid="{00000000-0005-0000-0000-0000FC320000}"/>
    <cellStyle name="Normal 4 4 2 3 3 2 2 3 2 2" xfId="13056" xr:uid="{00000000-0005-0000-0000-0000FD320000}"/>
    <cellStyle name="Normal 4 4 2 3 3 2 2 3 3" xfId="13057" xr:uid="{00000000-0005-0000-0000-0000FE320000}"/>
    <cellStyle name="Normal 4 4 2 3 3 2 2 4" xfId="13058" xr:uid="{00000000-0005-0000-0000-0000FF320000}"/>
    <cellStyle name="Normal 4 4 2 3 3 2 2 4 2" xfId="13059" xr:uid="{00000000-0005-0000-0000-000000330000}"/>
    <cellStyle name="Normal 4 4 2 3 3 2 2 5" xfId="13060" xr:uid="{00000000-0005-0000-0000-000001330000}"/>
    <cellStyle name="Normal 4 4 2 3 3 2 3" xfId="13061" xr:uid="{00000000-0005-0000-0000-000002330000}"/>
    <cellStyle name="Normal 4 4 2 3 3 2 3 2" xfId="13062" xr:uid="{00000000-0005-0000-0000-000003330000}"/>
    <cellStyle name="Normal 4 4 2 3 3 2 3 2 2" xfId="13063" xr:uid="{00000000-0005-0000-0000-000004330000}"/>
    <cellStyle name="Normal 4 4 2 3 3 2 3 2 2 2" xfId="13064" xr:uid="{00000000-0005-0000-0000-000005330000}"/>
    <cellStyle name="Normal 4 4 2 3 3 2 3 2 3" xfId="13065" xr:uid="{00000000-0005-0000-0000-000006330000}"/>
    <cellStyle name="Normal 4 4 2 3 3 2 3 3" xfId="13066" xr:uid="{00000000-0005-0000-0000-000007330000}"/>
    <cellStyle name="Normal 4 4 2 3 3 2 3 3 2" xfId="13067" xr:uid="{00000000-0005-0000-0000-000008330000}"/>
    <cellStyle name="Normal 4 4 2 3 3 2 3 4" xfId="13068" xr:uid="{00000000-0005-0000-0000-000009330000}"/>
    <cellStyle name="Normal 4 4 2 3 3 2 4" xfId="13069" xr:uid="{00000000-0005-0000-0000-00000A330000}"/>
    <cellStyle name="Normal 4 4 2 3 3 2 4 2" xfId="13070" xr:uid="{00000000-0005-0000-0000-00000B330000}"/>
    <cellStyle name="Normal 4 4 2 3 3 2 4 2 2" xfId="13071" xr:uid="{00000000-0005-0000-0000-00000C330000}"/>
    <cellStyle name="Normal 4 4 2 3 3 2 4 3" xfId="13072" xr:uid="{00000000-0005-0000-0000-00000D330000}"/>
    <cellStyle name="Normal 4 4 2 3 3 2 5" xfId="13073" xr:uid="{00000000-0005-0000-0000-00000E330000}"/>
    <cellStyle name="Normal 4 4 2 3 3 2 5 2" xfId="13074" xr:uid="{00000000-0005-0000-0000-00000F330000}"/>
    <cellStyle name="Normal 4 4 2 3 3 2 6" xfId="13075" xr:uid="{00000000-0005-0000-0000-000010330000}"/>
    <cellStyle name="Normal 4 4 2 3 3 3" xfId="13076" xr:uid="{00000000-0005-0000-0000-000011330000}"/>
    <cellStyle name="Normal 4 4 2 3 3 3 2" xfId="13077" xr:uid="{00000000-0005-0000-0000-000012330000}"/>
    <cellStyle name="Normal 4 4 2 3 3 3 2 2" xfId="13078" xr:uid="{00000000-0005-0000-0000-000013330000}"/>
    <cellStyle name="Normal 4 4 2 3 3 3 2 2 2" xfId="13079" xr:uid="{00000000-0005-0000-0000-000014330000}"/>
    <cellStyle name="Normal 4 4 2 3 3 3 2 2 2 2" xfId="13080" xr:uid="{00000000-0005-0000-0000-000015330000}"/>
    <cellStyle name="Normal 4 4 2 3 3 3 2 2 3" xfId="13081" xr:uid="{00000000-0005-0000-0000-000016330000}"/>
    <cellStyle name="Normal 4 4 2 3 3 3 2 3" xfId="13082" xr:uid="{00000000-0005-0000-0000-000017330000}"/>
    <cellStyle name="Normal 4 4 2 3 3 3 2 3 2" xfId="13083" xr:uid="{00000000-0005-0000-0000-000018330000}"/>
    <cellStyle name="Normal 4 4 2 3 3 3 2 4" xfId="13084" xr:uid="{00000000-0005-0000-0000-000019330000}"/>
    <cellStyle name="Normal 4 4 2 3 3 3 3" xfId="13085" xr:uid="{00000000-0005-0000-0000-00001A330000}"/>
    <cellStyle name="Normal 4 4 2 3 3 3 3 2" xfId="13086" xr:uid="{00000000-0005-0000-0000-00001B330000}"/>
    <cellStyle name="Normal 4 4 2 3 3 3 3 2 2" xfId="13087" xr:uid="{00000000-0005-0000-0000-00001C330000}"/>
    <cellStyle name="Normal 4 4 2 3 3 3 3 3" xfId="13088" xr:uid="{00000000-0005-0000-0000-00001D330000}"/>
    <cellStyle name="Normal 4 4 2 3 3 3 4" xfId="13089" xr:uid="{00000000-0005-0000-0000-00001E330000}"/>
    <cellStyle name="Normal 4 4 2 3 3 3 4 2" xfId="13090" xr:uid="{00000000-0005-0000-0000-00001F330000}"/>
    <cellStyle name="Normal 4 4 2 3 3 3 5" xfId="13091" xr:uid="{00000000-0005-0000-0000-000020330000}"/>
    <cellStyle name="Normal 4 4 2 3 3 4" xfId="13092" xr:uid="{00000000-0005-0000-0000-000021330000}"/>
    <cellStyle name="Normal 4 4 2 3 3 4 2" xfId="13093" xr:uid="{00000000-0005-0000-0000-000022330000}"/>
    <cellStyle name="Normal 4 4 2 3 3 4 2 2" xfId="13094" xr:uid="{00000000-0005-0000-0000-000023330000}"/>
    <cellStyle name="Normal 4 4 2 3 3 4 2 2 2" xfId="13095" xr:uid="{00000000-0005-0000-0000-000024330000}"/>
    <cellStyle name="Normal 4 4 2 3 3 4 2 3" xfId="13096" xr:uid="{00000000-0005-0000-0000-000025330000}"/>
    <cellStyle name="Normal 4 4 2 3 3 4 3" xfId="13097" xr:uid="{00000000-0005-0000-0000-000026330000}"/>
    <cellStyle name="Normal 4 4 2 3 3 4 3 2" xfId="13098" xr:uid="{00000000-0005-0000-0000-000027330000}"/>
    <cellStyle name="Normal 4 4 2 3 3 4 4" xfId="13099" xr:uid="{00000000-0005-0000-0000-000028330000}"/>
    <cellStyle name="Normal 4 4 2 3 3 5" xfId="13100" xr:uid="{00000000-0005-0000-0000-000029330000}"/>
    <cellStyle name="Normal 4 4 2 3 3 5 2" xfId="13101" xr:uid="{00000000-0005-0000-0000-00002A330000}"/>
    <cellStyle name="Normal 4 4 2 3 3 5 2 2" xfId="13102" xr:uid="{00000000-0005-0000-0000-00002B330000}"/>
    <cellStyle name="Normal 4 4 2 3 3 5 3" xfId="13103" xr:uid="{00000000-0005-0000-0000-00002C330000}"/>
    <cellStyle name="Normal 4 4 2 3 3 6" xfId="13104" xr:uid="{00000000-0005-0000-0000-00002D330000}"/>
    <cellStyle name="Normal 4 4 2 3 3 6 2" xfId="13105" xr:uid="{00000000-0005-0000-0000-00002E330000}"/>
    <cellStyle name="Normal 4 4 2 3 3 7" xfId="13106" xr:uid="{00000000-0005-0000-0000-00002F330000}"/>
    <cellStyle name="Normal 4 4 2 3 4" xfId="13107" xr:uid="{00000000-0005-0000-0000-000030330000}"/>
    <cellStyle name="Normal 4 4 2 3 4 2" xfId="13108" xr:uid="{00000000-0005-0000-0000-000031330000}"/>
    <cellStyle name="Normal 4 4 2 3 4 2 2" xfId="13109" xr:uid="{00000000-0005-0000-0000-000032330000}"/>
    <cellStyle name="Normal 4 4 2 3 4 2 2 2" xfId="13110" xr:uid="{00000000-0005-0000-0000-000033330000}"/>
    <cellStyle name="Normal 4 4 2 3 4 2 2 2 2" xfId="13111" xr:uid="{00000000-0005-0000-0000-000034330000}"/>
    <cellStyle name="Normal 4 4 2 3 4 2 2 2 2 2" xfId="13112" xr:uid="{00000000-0005-0000-0000-000035330000}"/>
    <cellStyle name="Normal 4 4 2 3 4 2 2 2 3" xfId="13113" xr:uid="{00000000-0005-0000-0000-000036330000}"/>
    <cellStyle name="Normal 4 4 2 3 4 2 2 3" xfId="13114" xr:uid="{00000000-0005-0000-0000-000037330000}"/>
    <cellStyle name="Normal 4 4 2 3 4 2 2 3 2" xfId="13115" xr:uid="{00000000-0005-0000-0000-000038330000}"/>
    <cellStyle name="Normal 4 4 2 3 4 2 2 4" xfId="13116" xr:uid="{00000000-0005-0000-0000-000039330000}"/>
    <cellStyle name="Normal 4 4 2 3 4 2 3" xfId="13117" xr:uid="{00000000-0005-0000-0000-00003A330000}"/>
    <cellStyle name="Normal 4 4 2 3 4 2 3 2" xfId="13118" xr:uid="{00000000-0005-0000-0000-00003B330000}"/>
    <cellStyle name="Normal 4 4 2 3 4 2 3 2 2" xfId="13119" xr:uid="{00000000-0005-0000-0000-00003C330000}"/>
    <cellStyle name="Normal 4 4 2 3 4 2 3 3" xfId="13120" xr:uid="{00000000-0005-0000-0000-00003D330000}"/>
    <cellStyle name="Normal 4 4 2 3 4 2 4" xfId="13121" xr:uid="{00000000-0005-0000-0000-00003E330000}"/>
    <cellStyle name="Normal 4 4 2 3 4 2 4 2" xfId="13122" xr:uid="{00000000-0005-0000-0000-00003F330000}"/>
    <cellStyle name="Normal 4 4 2 3 4 2 5" xfId="13123" xr:uid="{00000000-0005-0000-0000-000040330000}"/>
    <cellStyle name="Normal 4 4 2 3 4 3" xfId="13124" xr:uid="{00000000-0005-0000-0000-000041330000}"/>
    <cellStyle name="Normal 4 4 2 3 4 3 2" xfId="13125" xr:uid="{00000000-0005-0000-0000-000042330000}"/>
    <cellStyle name="Normal 4 4 2 3 4 3 2 2" xfId="13126" xr:uid="{00000000-0005-0000-0000-000043330000}"/>
    <cellStyle name="Normal 4 4 2 3 4 3 2 2 2" xfId="13127" xr:uid="{00000000-0005-0000-0000-000044330000}"/>
    <cellStyle name="Normal 4 4 2 3 4 3 2 3" xfId="13128" xr:uid="{00000000-0005-0000-0000-000045330000}"/>
    <cellStyle name="Normal 4 4 2 3 4 3 3" xfId="13129" xr:uid="{00000000-0005-0000-0000-000046330000}"/>
    <cellStyle name="Normal 4 4 2 3 4 3 3 2" xfId="13130" xr:uid="{00000000-0005-0000-0000-000047330000}"/>
    <cellStyle name="Normal 4 4 2 3 4 3 4" xfId="13131" xr:uid="{00000000-0005-0000-0000-000048330000}"/>
    <cellStyle name="Normal 4 4 2 3 4 4" xfId="13132" xr:uid="{00000000-0005-0000-0000-000049330000}"/>
    <cellStyle name="Normal 4 4 2 3 4 4 2" xfId="13133" xr:uid="{00000000-0005-0000-0000-00004A330000}"/>
    <cellStyle name="Normal 4 4 2 3 4 4 2 2" xfId="13134" xr:uid="{00000000-0005-0000-0000-00004B330000}"/>
    <cellStyle name="Normal 4 4 2 3 4 4 3" xfId="13135" xr:uid="{00000000-0005-0000-0000-00004C330000}"/>
    <cellStyle name="Normal 4 4 2 3 4 5" xfId="13136" xr:uid="{00000000-0005-0000-0000-00004D330000}"/>
    <cellStyle name="Normal 4 4 2 3 4 5 2" xfId="13137" xr:uid="{00000000-0005-0000-0000-00004E330000}"/>
    <cellStyle name="Normal 4 4 2 3 4 6" xfId="13138" xr:uid="{00000000-0005-0000-0000-00004F330000}"/>
    <cellStyle name="Normal 4 4 2 3 5" xfId="13139" xr:uid="{00000000-0005-0000-0000-000050330000}"/>
    <cellStyle name="Normal 4 4 2 3 5 2" xfId="13140" xr:uid="{00000000-0005-0000-0000-000051330000}"/>
    <cellStyle name="Normal 4 4 2 3 5 2 2" xfId="13141" xr:uid="{00000000-0005-0000-0000-000052330000}"/>
    <cellStyle name="Normal 4 4 2 3 5 2 2 2" xfId="13142" xr:uid="{00000000-0005-0000-0000-000053330000}"/>
    <cellStyle name="Normal 4 4 2 3 5 2 2 2 2" xfId="13143" xr:uid="{00000000-0005-0000-0000-000054330000}"/>
    <cellStyle name="Normal 4 4 2 3 5 2 2 3" xfId="13144" xr:uid="{00000000-0005-0000-0000-000055330000}"/>
    <cellStyle name="Normal 4 4 2 3 5 2 3" xfId="13145" xr:uid="{00000000-0005-0000-0000-000056330000}"/>
    <cellStyle name="Normal 4 4 2 3 5 2 3 2" xfId="13146" xr:uid="{00000000-0005-0000-0000-000057330000}"/>
    <cellStyle name="Normal 4 4 2 3 5 2 4" xfId="13147" xr:uid="{00000000-0005-0000-0000-000058330000}"/>
    <cellStyle name="Normal 4 4 2 3 5 3" xfId="13148" xr:uid="{00000000-0005-0000-0000-000059330000}"/>
    <cellStyle name="Normal 4 4 2 3 5 3 2" xfId="13149" xr:uid="{00000000-0005-0000-0000-00005A330000}"/>
    <cellStyle name="Normal 4 4 2 3 5 3 2 2" xfId="13150" xr:uid="{00000000-0005-0000-0000-00005B330000}"/>
    <cellStyle name="Normal 4 4 2 3 5 3 3" xfId="13151" xr:uid="{00000000-0005-0000-0000-00005C330000}"/>
    <cellStyle name="Normal 4 4 2 3 5 4" xfId="13152" xr:uid="{00000000-0005-0000-0000-00005D330000}"/>
    <cellStyle name="Normal 4 4 2 3 5 4 2" xfId="13153" xr:uid="{00000000-0005-0000-0000-00005E330000}"/>
    <cellStyle name="Normal 4 4 2 3 5 5" xfId="13154" xr:uid="{00000000-0005-0000-0000-00005F330000}"/>
    <cellStyle name="Normal 4 4 2 3 6" xfId="13155" xr:uid="{00000000-0005-0000-0000-000060330000}"/>
    <cellStyle name="Normal 4 4 2 3 6 2" xfId="13156" xr:uid="{00000000-0005-0000-0000-000061330000}"/>
    <cellStyle name="Normal 4 4 2 3 6 2 2" xfId="13157" xr:uid="{00000000-0005-0000-0000-000062330000}"/>
    <cellStyle name="Normal 4 4 2 3 6 2 2 2" xfId="13158" xr:uid="{00000000-0005-0000-0000-000063330000}"/>
    <cellStyle name="Normal 4 4 2 3 6 2 3" xfId="13159" xr:uid="{00000000-0005-0000-0000-000064330000}"/>
    <cellStyle name="Normal 4 4 2 3 6 3" xfId="13160" xr:uid="{00000000-0005-0000-0000-000065330000}"/>
    <cellStyle name="Normal 4 4 2 3 6 3 2" xfId="13161" xr:uid="{00000000-0005-0000-0000-000066330000}"/>
    <cellStyle name="Normal 4 4 2 3 6 4" xfId="13162" xr:uid="{00000000-0005-0000-0000-000067330000}"/>
    <cellStyle name="Normal 4 4 2 3 7" xfId="13163" xr:uid="{00000000-0005-0000-0000-000068330000}"/>
    <cellStyle name="Normal 4 4 2 3 7 2" xfId="13164" xr:uid="{00000000-0005-0000-0000-000069330000}"/>
    <cellStyle name="Normal 4 4 2 3 7 2 2" xfId="13165" xr:uid="{00000000-0005-0000-0000-00006A330000}"/>
    <cellStyle name="Normal 4 4 2 3 7 3" xfId="13166" xr:uid="{00000000-0005-0000-0000-00006B330000}"/>
    <cellStyle name="Normal 4 4 2 3 8" xfId="13167" xr:uid="{00000000-0005-0000-0000-00006C330000}"/>
    <cellStyle name="Normal 4 4 2 3 8 2" xfId="13168" xr:uid="{00000000-0005-0000-0000-00006D330000}"/>
    <cellStyle name="Normal 4 4 2 3 9" xfId="13169" xr:uid="{00000000-0005-0000-0000-00006E330000}"/>
    <cellStyle name="Normal 4 4 2 4" xfId="13170" xr:uid="{00000000-0005-0000-0000-00006F330000}"/>
    <cellStyle name="Normal 4 4 2 4 2" xfId="13171" xr:uid="{00000000-0005-0000-0000-000070330000}"/>
    <cellStyle name="Normal 4 4 2 4 2 2" xfId="13172" xr:uid="{00000000-0005-0000-0000-000071330000}"/>
    <cellStyle name="Normal 4 4 2 4 2 2 2" xfId="13173" xr:uid="{00000000-0005-0000-0000-000072330000}"/>
    <cellStyle name="Normal 4 4 2 4 2 2 2 2" xfId="13174" xr:uid="{00000000-0005-0000-0000-000073330000}"/>
    <cellStyle name="Normal 4 4 2 4 2 2 2 2 2" xfId="13175" xr:uid="{00000000-0005-0000-0000-000074330000}"/>
    <cellStyle name="Normal 4 4 2 4 2 2 2 2 2 2" xfId="13176" xr:uid="{00000000-0005-0000-0000-000075330000}"/>
    <cellStyle name="Normal 4 4 2 4 2 2 2 2 2 2 2" xfId="13177" xr:uid="{00000000-0005-0000-0000-000076330000}"/>
    <cellStyle name="Normal 4 4 2 4 2 2 2 2 2 3" xfId="13178" xr:uid="{00000000-0005-0000-0000-000077330000}"/>
    <cellStyle name="Normal 4 4 2 4 2 2 2 2 3" xfId="13179" xr:uid="{00000000-0005-0000-0000-000078330000}"/>
    <cellStyle name="Normal 4 4 2 4 2 2 2 2 3 2" xfId="13180" xr:uid="{00000000-0005-0000-0000-000079330000}"/>
    <cellStyle name="Normal 4 4 2 4 2 2 2 2 4" xfId="13181" xr:uid="{00000000-0005-0000-0000-00007A330000}"/>
    <cellStyle name="Normal 4 4 2 4 2 2 2 3" xfId="13182" xr:uid="{00000000-0005-0000-0000-00007B330000}"/>
    <cellStyle name="Normal 4 4 2 4 2 2 2 3 2" xfId="13183" xr:uid="{00000000-0005-0000-0000-00007C330000}"/>
    <cellStyle name="Normal 4 4 2 4 2 2 2 3 2 2" xfId="13184" xr:uid="{00000000-0005-0000-0000-00007D330000}"/>
    <cellStyle name="Normal 4 4 2 4 2 2 2 3 3" xfId="13185" xr:uid="{00000000-0005-0000-0000-00007E330000}"/>
    <cellStyle name="Normal 4 4 2 4 2 2 2 4" xfId="13186" xr:uid="{00000000-0005-0000-0000-00007F330000}"/>
    <cellStyle name="Normal 4 4 2 4 2 2 2 4 2" xfId="13187" xr:uid="{00000000-0005-0000-0000-000080330000}"/>
    <cellStyle name="Normal 4 4 2 4 2 2 2 5" xfId="13188" xr:uid="{00000000-0005-0000-0000-000081330000}"/>
    <cellStyle name="Normal 4 4 2 4 2 2 3" xfId="13189" xr:uid="{00000000-0005-0000-0000-000082330000}"/>
    <cellStyle name="Normal 4 4 2 4 2 2 3 2" xfId="13190" xr:uid="{00000000-0005-0000-0000-000083330000}"/>
    <cellStyle name="Normal 4 4 2 4 2 2 3 2 2" xfId="13191" xr:uid="{00000000-0005-0000-0000-000084330000}"/>
    <cellStyle name="Normal 4 4 2 4 2 2 3 2 2 2" xfId="13192" xr:uid="{00000000-0005-0000-0000-000085330000}"/>
    <cellStyle name="Normal 4 4 2 4 2 2 3 2 3" xfId="13193" xr:uid="{00000000-0005-0000-0000-000086330000}"/>
    <cellStyle name="Normal 4 4 2 4 2 2 3 3" xfId="13194" xr:uid="{00000000-0005-0000-0000-000087330000}"/>
    <cellStyle name="Normal 4 4 2 4 2 2 3 3 2" xfId="13195" xr:uid="{00000000-0005-0000-0000-000088330000}"/>
    <cellStyle name="Normal 4 4 2 4 2 2 3 4" xfId="13196" xr:uid="{00000000-0005-0000-0000-000089330000}"/>
    <cellStyle name="Normal 4 4 2 4 2 2 4" xfId="13197" xr:uid="{00000000-0005-0000-0000-00008A330000}"/>
    <cellStyle name="Normal 4 4 2 4 2 2 4 2" xfId="13198" xr:uid="{00000000-0005-0000-0000-00008B330000}"/>
    <cellStyle name="Normal 4 4 2 4 2 2 4 2 2" xfId="13199" xr:uid="{00000000-0005-0000-0000-00008C330000}"/>
    <cellStyle name="Normal 4 4 2 4 2 2 4 3" xfId="13200" xr:uid="{00000000-0005-0000-0000-00008D330000}"/>
    <cellStyle name="Normal 4 4 2 4 2 2 5" xfId="13201" xr:uid="{00000000-0005-0000-0000-00008E330000}"/>
    <cellStyle name="Normal 4 4 2 4 2 2 5 2" xfId="13202" xr:uid="{00000000-0005-0000-0000-00008F330000}"/>
    <cellStyle name="Normal 4 4 2 4 2 2 6" xfId="13203" xr:uid="{00000000-0005-0000-0000-000090330000}"/>
    <cellStyle name="Normal 4 4 2 4 2 3" xfId="13204" xr:uid="{00000000-0005-0000-0000-000091330000}"/>
    <cellStyle name="Normal 4 4 2 4 2 3 2" xfId="13205" xr:uid="{00000000-0005-0000-0000-000092330000}"/>
    <cellStyle name="Normal 4 4 2 4 2 3 2 2" xfId="13206" xr:uid="{00000000-0005-0000-0000-000093330000}"/>
    <cellStyle name="Normal 4 4 2 4 2 3 2 2 2" xfId="13207" xr:uid="{00000000-0005-0000-0000-000094330000}"/>
    <cellStyle name="Normal 4 4 2 4 2 3 2 2 2 2" xfId="13208" xr:uid="{00000000-0005-0000-0000-000095330000}"/>
    <cellStyle name="Normal 4 4 2 4 2 3 2 2 3" xfId="13209" xr:uid="{00000000-0005-0000-0000-000096330000}"/>
    <cellStyle name="Normal 4 4 2 4 2 3 2 3" xfId="13210" xr:uid="{00000000-0005-0000-0000-000097330000}"/>
    <cellStyle name="Normal 4 4 2 4 2 3 2 3 2" xfId="13211" xr:uid="{00000000-0005-0000-0000-000098330000}"/>
    <cellStyle name="Normal 4 4 2 4 2 3 2 4" xfId="13212" xr:uid="{00000000-0005-0000-0000-000099330000}"/>
    <cellStyle name="Normal 4 4 2 4 2 3 3" xfId="13213" xr:uid="{00000000-0005-0000-0000-00009A330000}"/>
    <cellStyle name="Normal 4 4 2 4 2 3 3 2" xfId="13214" xr:uid="{00000000-0005-0000-0000-00009B330000}"/>
    <cellStyle name="Normal 4 4 2 4 2 3 3 2 2" xfId="13215" xr:uid="{00000000-0005-0000-0000-00009C330000}"/>
    <cellStyle name="Normal 4 4 2 4 2 3 3 3" xfId="13216" xr:uid="{00000000-0005-0000-0000-00009D330000}"/>
    <cellStyle name="Normal 4 4 2 4 2 3 4" xfId="13217" xr:uid="{00000000-0005-0000-0000-00009E330000}"/>
    <cellStyle name="Normal 4 4 2 4 2 3 4 2" xfId="13218" xr:uid="{00000000-0005-0000-0000-00009F330000}"/>
    <cellStyle name="Normal 4 4 2 4 2 3 5" xfId="13219" xr:uid="{00000000-0005-0000-0000-0000A0330000}"/>
    <cellStyle name="Normal 4 4 2 4 2 4" xfId="13220" xr:uid="{00000000-0005-0000-0000-0000A1330000}"/>
    <cellStyle name="Normal 4 4 2 4 2 4 2" xfId="13221" xr:uid="{00000000-0005-0000-0000-0000A2330000}"/>
    <cellStyle name="Normal 4 4 2 4 2 4 2 2" xfId="13222" xr:uid="{00000000-0005-0000-0000-0000A3330000}"/>
    <cellStyle name="Normal 4 4 2 4 2 4 2 2 2" xfId="13223" xr:uid="{00000000-0005-0000-0000-0000A4330000}"/>
    <cellStyle name="Normal 4 4 2 4 2 4 2 3" xfId="13224" xr:uid="{00000000-0005-0000-0000-0000A5330000}"/>
    <cellStyle name="Normal 4 4 2 4 2 4 3" xfId="13225" xr:uid="{00000000-0005-0000-0000-0000A6330000}"/>
    <cellStyle name="Normal 4 4 2 4 2 4 3 2" xfId="13226" xr:uid="{00000000-0005-0000-0000-0000A7330000}"/>
    <cellStyle name="Normal 4 4 2 4 2 4 4" xfId="13227" xr:uid="{00000000-0005-0000-0000-0000A8330000}"/>
    <cellStyle name="Normal 4 4 2 4 2 5" xfId="13228" xr:uid="{00000000-0005-0000-0000-0000A9330000}"/>
    <cellStyle name="Normal 4 4 2 4 2 5 2" xfId="13229" xr:uid="{00000000-0005-0000-0000-0000AA330000}"/>
    <cellStyle name="Normal 4 4 2 4 2 5 2 2" xfId="13230" xr:uid="{00000000-0005-0000-0000-0000AB330000}"/>
    <cellStyle name="Normal 4 4 2 4 2 5 3" xfId="13231" xr:uid="{00000000-0005-0000-0000-0000AC330000}"/>
    <cellStyle name="Normal 4 4 2 4 2 6" xfId="13232" xr:uid="{00000000-0005-0000-0000-0000AD330000}"/>
    <cellStyle name="Normal 4 4 2 4 2 6 2" xfId="13233" xr:uid="{00000000-0005-0000-0000-0000AE330000}"/>
    <cellStyle name="Normal 4 4 2 4 2 7" xfId="13234" xr:uid="{00000000-0005-0000-0000-0000AF330000}"/>
    <cellStyle name="Normal 4 4 2 4 3" xfId="13235" xr:uid="{00000000-0005-0000-0000-0000B0330000}"/>
    <cellStyle name="Normal 4 4 2 4 3 2" xfId="13236" xr:uid="{00000000-0005-0000-0000-0000B1330000}"/>
    <cellStyle name="Normal 4 4 2 4 3 2 2" xfId="13237" xr:uid="{00000000-0005-0000-0000-0000B2330000}"/>
    <cellStyle name="Normal 4 4 2 4 3 2 2 2" xfId="13238" xr:uid="{00000000-0005-0000-0000-0000B3330000}"/>
    <cellStyle name="Normal 4 4 2 4 3 2 2 2 2" xfId="13239" xr:uid="{00000000-0005-0000-0000-0000B4330000}"/>
    <cellStyle name="Normal 4 4 2 4 3 2 2 2 2 2" xfId="13240" xr:uid="{00000000-0005-0000-0000-0000B5330000}"/>
    <cellStyle name="Normal 4 4 2 4 3 2 2 2 3" xfId="13241" xr:uid="{00000000-0005-0000-0000-0000B6330000}"/>
    <cellStyle name="Normal 4 4 2 4 3 2 2 3" xfId="13242" xr:uid="{00000000-0005-0000-0000-0000B7330000}"/>
    <cellStyle name="Normal 4 4 2 4 3 2 2 3 2" xfId="13243" xr:uid="{00000000-0005-0000-0000-0000B8330000}"/>
    <cellStyle name="Normal 4 4 2 4 3 2 2 4" xfId="13244" xr:uid="{00000000-0005-0000-0000-0000B9330000}"/>
    <cellStyle name="Normal 4 4 2 4 3 2 3" xfId="13245" xr:uid="{00000000-0005-0000-0000-0000BA330000}"/>
    <cellStyle name="Normal 4 4 2 4 3 2 3 2" xfId="13246" xr:uid="{00000000-0005-0000-0000-0000BB330000}"/>
    <cellStyle name="Normal 4 4 2 4 3 2 3 2 2" xfId="13247" xr:uid="{00000000-0005-0000-0000-0000BC330000}"/>
    <cellStyle name="Normal 4 4 2 4 3 2 3 3" xfId="13248" xr:uid="{00000000-0005-0000-0000-0000BD330000}"/>
    <cellStyle name="Normal 4 4 2 4 3 2 4" xfId="13249" xr:uid="{00000000-0005-0000-0000-0000BE330000}"/>
    <cellStyle name="Normal 4 4 2 4 3 2 4 2" xfId="13250" xr:uid="{00000000-0005-0000-0000-0000BF330000}"/>
    <cellStyle name="Normal 4 4 2 4 3 2 5" xfId="13251" xr:uid="{00000000-0005-0000-0000-0000C0330000}"/>
    <cellStyle name="Normal 4 4 2 4 3 3" xfId="13252" xr:uid="{00000000-0005-0000-0000-0000C1330000}"/>
    <cellStyle name="Normal 4 4 2 4 3 3 2" xfId="13253" xr:uid="{00000000-0005-0000-0000-0000C2330000}"/>
    <cellStyle name="Normal 4 4 2 4 3 3 2 2" xfId="13254" xr:uid="{00000000-0005-0000-0000-0000C3330000}"/>
    <cellStyle name="Normal 4 4 2 4 3 3 2 2 2" xfId="13255" xr:uid="{00000000-0005-0000-0000-0000C4330000}"/>
    <cellStyle name="Normal 4 4 2 4 3 3 2 3" xfId="13256" xr:uid="{00000000-0005-0000-0000-0000C5330000}"/>
    <cellStyle name="Normal 4 4 2 4 3 3 3" xfId="13257" xr:uid="{00000000-0005-0000-0000-0000C6330000}"/>
    <cellStyle name="Normal 4 4 2 4 3 3 3 2" xfId="13258" xr:uid="{00000000-0005-0000-0000-0000C7330000}"/>
    <cellStyle name="Normal 4 4 2 4 3 3 4" xfId="13259" xr:uid="{00000000-0005-0000-0000-0000C8330000}"/>
    <cellStyle name="Normal 4 4 2 4 3 4" xfId="13260" xr:uid="{00000000-0005-0000-0000-0000C9330000}"/>
    <cellStyle name="Normal 4 4 2 4 3 4 2" xfId="13261" xr:uid="{00000000-0005-0000-0000-0000CA330000}"/>
    <cellStyle name="Normal 4 4 2 4 3 4 2 2" xfId="13262" xr:uid="{00000000-0005-0000-0000-0000CB330000}"/>
    <cellStyle name="Normal 4 4 2 4 3 4 3" xfId="13263" xr:uid="{00000000-0005-0000-0000-0000CC330000}"/>
    <cellStyle name="Normal 4 4 2 4 3 5" xfId="13264" xr:uid="{00000000-0005-0000-0000-0000CD330000}"/>
    <cellStyle name="Normal 4 4 2 4 3 5 2" xfId="13265" xr:uid="{00000000-0005-0000-0000-0000CE330000}"/>
    <cellStyle name="Normal 4 4 2 4 3 6" xfId="13266" xr:uid="{00000000-0005-0000-0000-0000CF330000}"/>
    <cellStyle name="Normal 4 4 2 4 4" xfId="13267" xr:uid="{00000000-0005-0000-0000-0000D0330000}"/>
    <cellStyle name="Normal 4 4 2 4 4 2" xfId="13268" xr:uid="{00000000-0005-0000-0000-0000D1330000}"/>
    <cellStyle name="Normal 4 4 2 4 4 2 2" xfId="13269" xr:uid="{00000000-0005-0000-0000-0000D2330000}"/>
    <cellStyle name="Normal 4 4 2 4 4 2 2 2" xfId="13270" xr:uid="{00000000-0005-0000-0000-0000D3330000}"/>
    <cellStyle name="Normal 4 4 2 4 4 2 2 2 2" xfId="13271" xr:uid="{00000000-0005-0000-0000-0000D4330000}"/>
    <cellStyle name="Normal 4 4 2 4 4 2 2 3" xfId="13272" xr:uid="{00000000-0005-0000-0000-0000D5330000}"/>
    <cellStyle name="Normal 4 4 2 4 4 2 3" xfId="13273" xr:uid="{00000000-0005-0000-0000-0000D6330000}"/>
    <cellStyle name="Normal 4 4 2 4 4 2 3 2" xfId="13274" xr:uid="{00000000-0005-0000-0000-0000D7330000}"/>
    <cellStyle name="Normal 4 4 2 4 4 2 4" xfId="13275" xr:uid="{00000000-0005-0000-0000-0000D8330000}"/>
    <cellStyle name="Normal 4 4 2 4 4 3" xfId="13276" xr:uid="{00000000-0005-0000-0000-0000D9330000}"/>
    <cellStyle name="Normal 4 4 2 4 4 3 2" xfId="13277" xr:uid="{00000000-0005-0000-0000-0000DA330000}"/>
    <cellStyle name="Normal 4 4 2 4 4 3 2 2" xfId="13278" xr:uid="{00000000-0005-0000-0000-0000DB330000}"/>
    <cellStyle name="Normal 4 4 2 4 4 3 3" xfId="13279" xr:uid="{00000000-0005-0000-0000-0000DC330000}"/>
    <cellStyle name="Normal 4 4 2 4 4 4" xfId="13280" xr:uid="{00000000-0005-0000-0000-0000DD330000}"/>
    <cellStyle name="Normal 4 4 2 4 4 4 2" xfId="13281" xr:uid="{00000000-0005-0000-0000-0000DE330000}"/>
    <cellStyle name="Normal 4 4 2 4 4 5" xfId="13282" xr:uid="{00000000-0005-0000-0000-0000DF330000}"/>
    <cellStyle name="Normal 4 4 2 4 5" xfId="13283" xr:uid="{00000000-0005-0000-0000-0000E0330000}"/>
    <cellStyle name="Normal 4 4 2 4 5 2" xfId="13284" xr:uid="{00000000-0005-0000-0000-0000E1330000}"/>
    <cellStyle name="Normal 4 4 2 4 5 2 2" xfId="13285" xr:uid="{00000000-0005-0000-0000-0000E2330000}"/>
    <cellStyle name="Normal 4 4 2 4 5 2 2 2" xfId="13286" xr:uid="{00000000-0005-0000-0000-0000E3330000}"/>
    <cellStyle name="Normal 4 4 2 4 5 2 3" xfId="13287" xr:uid="{00000000-0005-0000-0000-0000E4330000}"/>
    <cellStyle name="Normal 4 4 2 4 5 3" xfId="13288" xr:uid="{00000000-0005-0000-0000-0000E5330000}"/>
    <cellStyle name="Normal 4 4 2 4 5 3 2" xfId="13289" xr:uid="{00000000-0005-0000-0000-0000E6330000}"/>
    <cellStyle name="Normal 4 4 2 4 5 4" xfId="13290" xr:uid="{00000000-0005-0000-0000-0000E7330000}"/>
    <cellStyle name="Normal 4 4 2 4 6" xfId="13291" xr:uid="{00000000-0005-0000-0000-0000E8330000}"/>
    <cellStyle name="Normal 4 4 2 4 6 2" xfId="13292" xr:uid="{00000000-0005-0000-0000-0000E9330000}"/>
    <cellStyle name="Normal 4 4 2 4 6 2 2" xfId="13293" xr:uid="{00000000-0005-0000-0000-0000EA330000}"/>
    <cellStyle name="Normal 4 4 2 4 6 3" xfId="13294" xr:uid="{00000000-0005-0000-0000-0000EB330000}"/>
    <cellStyle name="Normal 4 4 2 4 7" xfId="13295" xr:uid="{00000000-0005-0000-0000-0000EC330000}"/>
    <cellStyle name="Normal 4 4 2 4 7 2" xfId="13296" xr:uid="{00000000-0005-0000-0000-0000ED330000}"/>
    <cellStyle name="Normal 4 4 2 4 8" xfId="13297" xr:uid="{00000000-0005-0000-0000-0000EE330000}"/>
    <cellStyle name="Normal 4 4 2 5" xfId="13298" xr:uid="{00000000-0005-0000-0000-0000EF330000}"/>
    <cellStyle name="Normal 4 4 2 5 2" xfId="13299" xr:uid="{00000000-0005-0000-0000-0000F0330000}"/>
    <cellStyle name="Normal 4 4 2 5 2 2" xfId="13300" xr:uid="{00000000-0005-0000-0000-0000F1330000}"/>
    <cellStyle name="Normal 4 4 2 5 2 2 2" xfId="13301" xr:uid="{00000000-0005-0000-0000-0000F2330000}"/>
    <cellStyle name="Normal 4 4 2 5 2 2 2 2" xfId="13302" xr:uid="{00000000-0005-0000-0000-0000F3330000}"/>
    <cellStyle name="Normal 4 4 2 5 2 2 2 2 2" xfId="13303" xr:uid="{00000000-0005-0000-0000-0000F4330000}"/>
    <cellStyle name="Normal 4 4 2 5 2 2 2 2 2 2" xfId="13304" xr:uid="{00000000-0005-0000-0000-0000F5330000}"/>
    <cellStyle name="Normal 4 4 2 5 2 2 2 2 3" xfId="13305" xr:uid="{00000000-0005-0000-0000-0000F6330000}"/>
    <cellStyle name="Normal 4 4 2 5 2 2 2 3" xfId="13306" xr:uid="{00000000-0005-0000-0000-0000F7330000}"/>
    <cellStyle name="Normal 4 4 2 5 2 2 2 3 2" xfId="13307" xr:uid="{00000000-0005-0000-0000-0000F8330000}"/>
    <cellStyle name="Normal 4 4 2 5 2 2 2 4" xfId="13308" xr:uid="{00000000-0005-0000-0000-0000F9330000}"/>
    <cellStyle name="Normal 4 4 2 5 2 2 3" xfId="13309" xr:uid="{00000000-0005-0000-0000-0000FA330000}"/>
    <cellStyle name="Normal 4 4 2 5 2 2 3 2" xfId="13310" xr:uid="{00000000-0005-0000-0000-0000FB330000}"/>
    <cellStyle name="Normal 4 4 2 5 2 2 3 2 2" xfId="13311" xr:uid="{00000000-0005-0000-0000-0000FC330000}"/>
    <cellStyle name="Normal 4 4 2 5 2 2 3 3" xfId="13312" xr:uid="{00000000-0005-0000-0000-0000FD330000}"/>
    <cellStyle name="Normal 4 4 2 5 2 2 4" xfId="13313" xr:uid="{00000000-0005-0000-0000-0000FE330000}"/>
    <cellStyle name="Normal 4 4 2 5 2 2 4 2" xfId="13314" xr:uid="{00000000-0005-0000-0000-0000FF330000}"/>
    <cellStyle name="Normal 4 4 2 5 2 2 5" xfId="13315" xr:uid="{00000000-0005-0000-0000-000000340000}"/>
    <cellStyle name="Normal 4 4 2 5 2 3" xfId="13316" xr:uid="{00000000-0005-0000-0000-000001340000}"/>
    <cellStyle name="Normal 4 4 2 5 2 3 2" xfId="13317" xr:uid="{00000000-0005-0000-0000-000002340000}"/>
    <cellStyle name="Normal 4 4 2 5 2 3 2 2" xfId="13318" xr:uid="{00000000-0005-0000-0000-000003340000}"/>
    <cellStyle name="Normal 4 4 2 5 2 3 2 2 2" xfId="13319" xr:uid="{00000000-0005-0000-0000-000004340000}"/>
    <cellStyle name="Normal 4 4 2 5 2 3 2 3" xfId="13320" xr:uid="{00000000-0005-0000-0000-000005340000}"/>
    <cellStyle name="Normal 4 4 2 5 2 3 3" xfId="13321" xr:uid="{00000000-0005-0000-0000-000006340000}"/>
    <cellStyle name="Normal 4 4 2 5 2 3 3 2" xfId="13322" xr:uid="{00000000-0005-0000-0000-000007340000}"/>
    <cellStyle name="Normal 4 4 2 5 2 3 4" xfId="13323" xr:uid="{00000000-0005-0000-0000-000008340000}"/>
    <cellStyle name="Normal 4 4 2 5 2 4" xfId="13324" xr:uid="{00000000-0005-0000-0000-000009340000}"/>
    <cellStyle name="Normal 4 4 2 5 2 4 2" xfId="13325" xr:uid="{00000000-0005-0000-0000-00000A340000}"/>
    <cellStyle name="Normal 4 4 2 5 2 4 2 2" xfId="13326" xr:uid="{00000000-0005-0000-0000-00000B340000}"/>
    <cellStyle name="Normal 4 4 2 5 2 4 3" xfId="13327" xr:uid="{00000000-0005-0000-0000-00000C340000}"/>
    <cellStyle name="Normal 4 4 2 5 2 5" xfId="13328" xr:uid="{00000000-0005-0000-0000-00000D340000}"/>
    <cellStyle name="Normal 4 4 2 5 2 5 2" xfId="13329" xr:uid="{00000000-0005-0000-0000-00000E340000}"/>
    <cellStyle name="Normal 4 4 2 5 2 6" xfId="13330" xr:uid="{00000000-0005-0000-0000-00000F340000}"/>
    <cellStyle name="Normal 4 4 2 5 3" xfId="13331" xr:uid="{00000000-0005-0000-0000-000010340000}"/>
    <cellStyle name="Normal 4 4 2 5 3 2" xfId="13332" xr:uid="{00000000-0005-0000-0000-000011340000}"/>
    <cellStyle name="Normal 4 4 2 5 3 2 2" xfId="13333" xr:uid="{00000000-0005-0000-0000-000012340000}"/>
    <cellStyle name="Normal 4 4 2 5 3 2 2 2" xfId="13334" xr:uid="{00000000-0005-0000-0000-000013340000}"/>
    <cellStyle name="Normal 4 4 2 5 3 2 2 2 2" xfId="13335" xr:uid="{00000000-0005-0000-0000-000014340000}"/>
    <cellStyle name="Normal 4 4 2 5 3 2 2 3" xfId="13336" xr:uid="{00000000-0005-0000-0000-000015340000}"/>
    <cellStyle name="Normal 4 4 2 5 3 2 3" xfId="13337" xr:uid="{00000000-0005-0000-0000-000016340000}"/>
    <cellStyle name="Normal 4 4 2 5 3 2 3 2" xfId="13338" xr:uid="{00000000-0005-0000-0000-000017340000}"/>
    <cellStyle name="Normal 4 4 2 5 3 2 4" xfId="13339" xr:uid="{00000000-0005-0000-0000-000018340000}"/>
    <cellStyle name="Normal 4 4 2 5 3 3" xfId="13340" xr:uid="{00000000-0005-0000-0000-000019340000}"/>
    <cellStyle name="Normal 4 4 2 5 3 3 2" xfId="13341" xr:uid="{00000000-0005-0000-0000-00001A340000}"/>
    <cellStyle name="Normal 4 4 2 5 3 3 2 2" xfId="13342" xr:uid="{00000000-0005-0000-0000-00001B340000}"/>
    <cellStyle name="Normal 4 4 2 5 3 3 3" xfId="13343" xr:uid="{00000000-0005-0000-0000-00001C340000}"/>
    <cellStyle name="Normal 4 4 2 5 3 4" xfId="13344" xr:uid="{00000000-0005-0000-0000-00001D340000}"/>
    <cellStyle name="Normal 4 4 2 5 3 4 2" xfId="13345" xr:uid="{00000000-0005-0000-0000-00001E340000}"/>
    <cellStyle name="Normal 4 4 2 5 3 5" xfId="13346" xr:uid="{00000000-0005-0000-0000-00001F340000}"/>
    <cellStyle name="Normal 4 4 2 5 4" xfId="13347" xr:uid="{00000000-0005-0000-0000-000020340000}"/>
    <cellStyle name="Normal 4 4 2 5 4 2" xfId="13348" xr:uid="{00000000-0005-0000-0000-000021340000}"/>
    <cellStyle name="Normal 4 4 2 5 4 2 2" xfId="13349" xr:uid="{00000000-0005-0000-0000-000022340000}"/>
    <cellStyle name="Normal 4 4 2 5 4 2 2 2" xfId="13350" xr:uid="{00000000-0005-0000-0000-000023340000}"/>
    <cellStyle name="Normal 4 4 2 5 4 2 3" xfId="13351" xr:uid="{00000000-0005-0000-0000-000024340000}"/>
    <cellStyle name="Normal 4 4 2 5 4 3" xfId="13352" xr:uid="{00000000-0005-0000-0000-000025340000}"/>
    <cellStyle name="Normal 4 4 2 5 4 3 2" xfId="13353" xr:uid="{00000000-0005-0000-0000-000026340000}"/>
    <cellStyle name="Normal 4 4 2 5 4 4" xfId="13354" xr:uid="{00000000-0005-0000-0000-000027340000}"/>
    <cellStyle name="Normal 4 4 2 5 5" xfId="13355" xr:uid="{00000000-0005-0000-0000-000028340000}"/>
    <cellStyle name="Normal 4 4 2 5 5 2" xfId="13356" xr:uid="{00000000-0005-0000-0000-000029340000}"/>
    <cellStyle name="Normal 4 4 2 5 5 2 2" xfId="13357" xr:uid="{00000000-0005-0000-0000-00002A340000}"/>
    <cellStyle name="Normal 4 4 2 5 5 3" xfId="13358" xr:uid="{00000000-0005-0000-0000-00002B340000}"/>
    <cellStyle name="Normal 4 4 2 5 6" xfId="13359" xr:uid="{00000000-0005-0000-0000-00002C340000}"/>
    <cellStyle name="Normal 4 4 2 5 6 2" xfId="13360" xr:uid="{00000000-0005-0000-0000-00002D340000}"/>
    <cellStyle name="Normal 4 4 2 5 7" xfId="13361" xr:uid="{00000000-0005-0000-0000-00002E340000}"/>
    <cellStyle name="Normal 4 4 2 6" xfId="13362" xr:uid="{00000000-0005-0000-0000-00002F340000}"/>
    <cellStyle name="Normal 4 4 2 6 2" xfId="13363" xr:uid="{00000000-0005-0000-0000-000030340000}"/>
    <cellStyle name="Normal 4 4 2 6 2 2" xfId="13364" xr:uid="{00000000-0005-0000-0000-000031340000}"/>
    <cellStyle name="Normal 4 4 2 6 2 2 2" xfId="13365" xr:uid="{00000000-0005-0000-0000-000032340000}"/>
    <cellStyle name="Normal 4 4 2 6 2 2 2 2" xfId="13366" xr:uid="{00000000-0005-0000-0000-000033340000}"/>
    <cellStyle name="Normal 4 4 2 6 2 2 2 2 2" xfId="13367" xr:uid="{00000000-0005-0000-0000-000034340000}"/>
    <cellStyle name="Normal 4 4 2 6 2 2 2 3" xfId="13368" xr:uid="{00000000-0005-0000-0000-000035340000}"/>
    <cellStyle name="Normal 4 4 2 6 2 2 3" xfId="13369" xr:uid="{00000000-0005-0000-0000-000036340000}"/>
    <cellStyle name="Normal 4 4 2 6 2 2 3 2" xfId="13370" xr:uid="{00000000-0005-0000-0000-000037340000}"/>
    <cellStyle name="Normal 4 4 2 6 2 2 4" xfId="13371" xr:uid="{00000000-0005-0000-0000-000038340000}"/>
    <cellStyle name="Normal 4 4 2 6 2 3" xfId="13372" xr:uid="{00000000-0005-0000-0000-000039340000}"/>
    <cellStyle name="Normal 4 4 2 6 2 3 2" xfId="13373" xr:uid="{00000000-0005-0000-0000-00003A340000}"/>
    <cellStyle name="Normal 4 4 2 6 2 3 2 2" xfId="13374" xr:uid="{00000000-0005-0000-0000-00003B340000}"/>
    <cellStyle name="Normal 4 4 2 6 2 3 3" xfId="13375" xr:uid="{00000000-0005-0000-0000-00003C340000}"/>
    <cellStyle name="Normal 4 4 2 6 2 4" xfId="13376" xr:uid="{00000000-0005-0000-0000-00003D340000}"/>
    <cellStyle name="Normal 4 4 2 6 2 4 2" xfId="13377" xr:uid="{00000000-0005-0000-0000-00003E340000}"/>
    <cellStyle name="Normal 4 4 2 6 2 5" xfId="13378" xr:uid="{00000000-0005-0000-0000-00003F340000}"/>
    <cellStyle name="Normal 4 4 2 6 3" xfId="13379" xr:uid="{00000000-0005-0000-0000-000040340000}"/>
    <cellStyle name="Normal 4 4 2 6 3 2" xfId="13380" xr:uid="{00000000-0005-0000-0000-000041340000}"/>
    <cellStyle name="Normal 4 4 2 6 3 2 2" xfId="13381" xr:uid="{00000000-0005-0000-0000-000042340000}"/>
    <cellStyle name="Normal 4 4 2 6 3 2 2 2" xfId="13382" xr:uid="{00000000-0005-0000-0000-000043340000}"/>
    <cellStyle name="Normal 4 4 2 6 3 2 3" xfId="13383" xr:uid="{00000000-0005-0000-0000-000044340000}"/>
    <cellStyle name="Normal 4 4 2 6 3 3" xfId="13384" xr:uid="{00000000-0005-0000-0000-000045340000}"/>
    <cellStyle name="Normal 4 4 2 6 3 3 2" xfId="13385" xr:uid="{00000000-0005-0000-0000-000046340000}"/>
    <cellStyle name="Normal 4 4 2 6 3 4" xfId="13386" xr:uid="{00000000-0005-0000-0000-000047340000}"/>
    <cellStyle name="Normal 4 4 2 6 4" xfId="13387" xr:uid="{00000000-0005-0000-0000-000048340000}"/>
    <cellStyle name="Normal 4 4 2 6 4 2" xfId="13388" xr:uid="{00000000-0005-0000-0000-000049340000}"/>
    <cellStyle name="Normal 4 4 2 6 4 2 2" xfId="13389" xr:uid="{00000000-0005-0000-0000-00004A340000}"/>
    <cellStyle name="Normal 4 4 2 6 4 3" xfId="13390" xr:uid="{00000000-0005-0000-0000-00004B340000}"/>
    <cellStyle name="Normal 4 4 2 6 5" xfId="13391" xr:uid="{00000000-0005-0000-0000-00004C340000}"/>
    <cellStyle name="Normal 4 4 2 6 5 2" xfId="13392" xr:uid="{00000000-0005-0000-0000-00004D340000}"/>
    <cellStyle name="Normal 4 4 2 6 6" xfId="13393" xr:uid="{00000000-0005-0000-0000-00004E340000}"/>
    <cellStyle name="Normal 4 4 2 7" xfId="13394" xr:uid="{00000000-0005-0000-0000-00004F340000}"/>
    <cellStyle name="Normal 4 4 2 7 2" xfId="13395" xr:uid="{00000000-0005-0000-0000-000050340000}"/>
    <cellStyle name="Normal 4 4 2 7 2 2" xfId="13396" xr:uid="{00000000-0005-0000-0000-000051340000}"/>
    <cellStyle name="Normal 4 4 2 7 2 2 2" xfId="13397" xr:uid="{00000000-0005-0000-0000-000052340000}"/>
    <cellStyle name="Normal 4 4 2 7 2 2 2 2" xfId="13398" xr:uid="{00000000-0005-0000-0000-000053340000}"/>
    <cellStyle name="Normal 4 4 2 7 2 2 3" xfId="13399" xr:uid="{00000000-0005-0000-0000-000054340000}"/>
    <cellStyle name="Normal 4 4 2 7 2 3" xfId="13400" xr:uid="{00000000-0005-0000-0000-000055340000}"/>
    <cellStyle name="Normal 4 4 2 7 2 3 2" xfId="13401" xr:uid="{00000000-0005-0000-0000-000056340000}"/>
    <cellStyle name="Normal 4 4 2 7 2 4" xfId="13402" xr:uid="{00000000-0005-0000-0000-000057340000}"/>
    <cellStyle name="Normal 4 4 2 7 3" xfId="13403" xr:uid="{00000000-0005-0000-0000-000058340000}"/>
    <cellStyle name="Normal 4 4 2 7 3 2" xfId="13404" xr:uid="{00000000-0005-0000-0000-000059340000}"/>
    <cellStyle name="Normal 4 4 2 7 3 2 2" xfId="13405" xr:uid="{00000000-0005-0000-0000-00005A340000}"/>
    <cellStyle name="Normal 4 4 2 7 3 3" xfId="13406" xr:uid="{00000000-0005-0000-0000-00005B340000}"/>
    <cellStyle name="Normal 4 4 2 7 4" xfId="13407" xr:uid="{00000000-0005-0000-0000-00005C340000}"/>
    <cellStyle name="Normal 4 4 2 7 4 2" xfId="13408" xr:uid="{00000000-0005-0000-0000-00005D340000}"/>
    <cellStyle name="Normal 4 4 2 7 5" xfId="13409" xr:uid="{00000000-0005-0000-0000-00005E340000}"/>
    <cellStyle name="Normal 4 4 2 8" xfId="13410" xr:uid="{00000000-0005-0000-0000-00005F340000}"/>
    <cellStyle name="Normal 4 4 2 8 2" xfId="13411" xr:uid="{00000000-0005-0000-0000-000060340000}"/>
    <cellStyle name="Normal 4 4 2 8 2 2" xfId="13412" xr:uid="{00000000-0005-0000-0000-000061340000}"/>
    <cellStyle name="Normal 4 4 2 8 2 2 2" xfId="13413" xr:uid="{00000000-0005-0000-0000-000062340000}"/>
    <cellStyle name="Normal 4 4 2 8 2 3" xfId="13414" xr:uid="{00000000-0005-0000-0000-000063340000}"/>
    <cellStyle name="Normal 4 4 2 8 3" xfId="13415" xr:uid="{00000000-0005-0000-0000-000064340000}"/>
    <cellStyle name="Normal 4 4 2 8 3 2" xfId="13416" xr:uid="{00000000-0005-0000-0000-000065340000}"/>
    <cellStyle name="Normal 4 4 2 8 4" xfId="13417" xr:uid="{00000000-0005-0000-0000-000066340000}"/>
    <cellStyle name="Normal 4 4 2 9" xfId="13418" xr:uid="{00000000-0005-0000-0000-000067340000}"/>
    <cellStyle name="Normal 4 4 2 9 2" xfId="13419" xr:uid="{00000000-0005-0000-0000-000068340000}"/>
    <cellStyle name="Normal 4 4 2 9 2 2" xfId="13420" xr:uid="{00000000-0005-0000-0000-000069340000}"/>
    <cellStyle name="Normal 4 4 2 9 3" xfId="13421" xr:uid="{00000000-0005-0000-0000-00006A340000}"/>
    <cellStyle name="Normal 4 4 3" xfId="13422" xr:uid="{00000000-0005-0000-0000-00006B340000}"/>
    <cellStyle name="Normal 4 4 3 10" xfId="13423" xr:uid="{00000000-0005-0000-0000-00006C340000}"/>
    <cellStyle name="Normal 4 4 3 2" xfId="13424" xr:uid="{00000000-0005-0000-0000-00006D340000}"/>
    <cellStyle name="Normal 4 4 3 2 2" xfId="13425" xr:uid="{00000000-0005-0000-0000-00006E340000}"/>
    <cellStyle name="Normal 4 4 3 2 2 2" xfId="13426" xr:uid="{00000000-0005-0000-0000-00006F340000}"/>
    <cellStyle name="Normal 4 4 3 2 2 2 2" xfId="13427" xr:uid="{00000000-0005-0000-0000-000070340000}"/>
    <cellStyle name="Normal 4 4 3 2 2 2 2 2" xfId="13428" xr:uid="{00000000-0005-0000-0000-000071340000}"/>
    <cellStyle name="Normal 4 4 3 2 2 2 2 2 2" xfId="13429" xr:uid="{00000000-0005-0000-0000-000072340000}"/>
    <cellStyle name="Normal 4 4 3 2 2 2 2 2 2 2" xfId="13430" xr:uid="{00000000-0005-0000-0000-000073340000}"/>
    <cellStyle name="Normal 4 4 3 2 2 2 2 2 2 2 2" xfId="13431" xr:uid="{00000000-0005-0000-0000-000074340000}"/>
    <cellStyle name="Normal 4 4 3 2 2 2 2 2 2 2 2 2" xfId="13432" xr:uid="{00000000-0005-0000-0000-000075340000}"/>
    <cellStyle name="Normal 4 4 3 2 2 2 2 2 2 2 3" xfId="13433" xr:uid="{00000000-0005-0000-0000-000076340000}"/>
    <cellStyle name="Normal 4 4 3 2 2 2 2 2 2 3" xfId="13434" xr:uid="{00000000-0005-0000-0000-000077340000}"/>
    <cellStyle name="Normal 4 4 3 2 2 2 2 2 2 3 2" xfId="13435" xr:uid="{00000000-0005-0000-0000-000078340000}"/>
    <cellStyle name="Normal 4 4 3 2 2 2 2 2 2 4" xfId="13436" xr:uid="{00000000-0005-0000-0000-000079340000}"/>
    <cellStyle name="Normal 4 4 3 2 2 2 2 2 3" xfId="13437" xr:uid="{00000000-0005-0000-0000-00007A340000}"/>
    <cellStyle name="Normal 4 4 3 2 2 2 2 2 3 2" xfId="13438" xr:uid="{00000000-0005-0000-0000-00007B340000}"/>
    <cellStyle name="Normal 4 4 3 2 2 2 2 2 3 2 2" xfId="13439" xr:uid="{00000000-0005-0000-0000-00007C340000}"/>
    <cellStyle name="Normal 4 4 3 2 2 2 2 2 3 3" xfId="13440" xr:uid="{00000000-0005-0000-0000-00007D340000}"/>
    <cellStyle name="Normal 4 4 3 2 2 2 2 2 4" xfId="13441" xr:uid="{00000000-0005-0000-0000-00007E340000}"/>
    <cellStyle name="Normal 4 4 3 2 2 2 2 2 4 2" xfId="13442" xr:uid="{00000000-0005-0000-0000-00007F340000}"/>
    <cellStyle name="Normal 4 4 3 2 2 2 2 2 5" xfId="13443" xr:uid="{00000000-0005-0000-0000-000080340000}"/>
    <cellStyle name="Normal 4 4 3 2 2 2 2 3" xfId="13444" xr:uid="{00000000-0005-0000-0000-000081340000}"/>
    <cellStyle name="Normal 4 4 3 2 2 2 2 3 2" xfId="13445" xr:uid="{00000000-0005-0000-0000-000082340000}"/>
    <cellStyle name="Normal 4 4 3 2 2 2 2 3 2 2" xfId="13446" xr:uid="{00000000-0005-0000-0000-000083340000}"/>
    <cellStyle name="Normal 4 4 3 2 2 2 2 3 2 2 2" xfId="13447" xr:uid="{00000000-0005-0000-0000-000084340000}"/>
    <cellStyle name="Normal 4 4 3 2 2 2 2 3 2 3" xfId="13448" xr:uid="{00000000-0005-0000-0000-000085340000}"/>
    <cellStyle name="Normal 4 4 3 2 2 2 2 3 3" xfId="13449" xr:uid="{00000000-0005-0000-0000-000086340000}"/>
    <cellStyle name="Normal 4 4 3 2 2 2 2 3 3 2" xfId="13450" xr:uid="{00000000-0005-0000-0000-000087340000}"/>
    <cellStyle name="Normal 4 4 3 2 2 2 2 3 4" xfId="13451" xr:uid="{00000000-0005-0000-0000-000088340000}"/>
    <cellStyle name="Normal 4 4 3 2 2 2 2 4" xfId="13452" xr:uid="{00000000-0005-0000-0000-000089340000}"/>
    <cellStyle name="Normal 4 4 3 2 2 2 2 4 2" xfId="13453" xr:uid="{00000000-0005-0000-0000-00008A340000}"/>
    <cellStyle name="Normal 4 4 3 2 2 2 2 4 2 2" xfId="13454" xr:uid="{00000000-0005-0000-0000-00008B340000}"/>
    <cellStyle name="Normal 4 4 3 2 2 2 2 4 3" xfId="13455" xr:uid="{00000000-0005-0000-0000-00008C340000}"/>
    <cellStyle name="Normal 4 4 3 2 2 2 2 5" xfId="13456" xr:uid="{00000000-0005-0000-0000-00008D340000}"/>
    <cellStyle name="Normal 4 4 3 2 2 2 2 5 2" xfId="13457" xr:uid="{00000000-0005-0000-0000-00008E340000}"/>
    <cellStyle name="Normal 4 4 3 2 2 2 2 6" xfId="13458" xr:uid="{00000000-0005-0000-0000-00008F340000}"/>
    <cellStyle name="Normal 4 4 3 2 2 2 3" xfId="13459" xr:uid="{00000000-0005-0000-0000-000090340000}"/>
    <cellStyle name="Normal 4 4 3 2 2 2 3 2" xfId="13460" xr:uid="{00000000-0005-0000-0000-000091340000}"/>
    <cellStyle name="Normal 4 4 3 2 2 2 3 2 2" xfId="13461" xr:uid="{00000000-0005-0000-0000-000092340000}"/>
    <cellStyle name="Normal 4 4 3 2 2 2 3 2 2 2" xfId="13462" xr:uid="{00000000-0005-0000-0000-000093340000}"/>
    <cellStyle name="Normal 4 4 3 2 2 2 3 2 2 2 2" xfId="13463" xr:uid="{00000000-0005-0000-0000-000094340000}"/>
    <cellStyle name="Normal 4 4 3 2 2 2 3 2 2 3" xfId="13464" xr:uid="{00000000-0005-0000-0000-000095340000}"/>
    <cellStyle name="Normal 4 4 3 2 2 2 3 2 3" xfId="13465" xr:uid="{00000000-0005-0000-0000-000096340000}"/>
    <cellStyle name="Normal 4 4 3 2 2 2 3 2 3 2" xfId="13466" xr:uid="{00000000-0005-0000-0000-000097340000}"/>
    <cellStyle name="Normal 4 4 3 2 2 2 3 2 4" xfId="13467" xr:uid="{00000000-0005-0000-0000-000098340000}"/>
    <cellStyle name="Normal 4 4 3 2 2 2 3 3" xfId="13468" xr:uid="{00000000-0005-0000-0000-000099340000}"/>
    <cellStyle name="Normal 4 4 3 2 2 2 3 3 2" xfId="13469" xr:uid="{00000000-0005-0000-0000-00009A340000}"/>
    <cellStyle name="Normal 4 4 3 2 2 2 3 3 2 2" xfId="13470" xr:uid="{00000000-0005-0000-0000-00009B340000}"/>
    <cellStyle name="Normal 4 4 3 2 2 2 3 3 3" xfId="13471" xr:uid="{00000000-0005-0000-0000-00009C340000}"/>
    <cellStyle name="Normal 4 4 3 2 2 2 3 4" xfId="13472" xr:uid="{00000000-0005-0000-0000-00009D340000}"/>
    <cellStyle name="Normal 4 4 3 2 2 2 3 4 2" xfId="13473" xr:uid="{00000000-0005-0000-0000-00009E340000}"/>
    <cellStyle name="Normal 4 4 3 2 2 2 3 5" xfId="13474" xr:uid="{00000000-0005-0000-0000-00009F340000}"/>
    <cellStyle name="Normal 4 4 3 2 2 2 4" xfId="13475" xr:uid="{00000000-0005-0000-0000-0000A0340000}"/>
    <cellStyle name="Normal 4 4 3 2 2 2 4 2" xfId="13476" xr:uid="{00000000-0005-0000-0000-0000A1340000}"/>
    <cellStyle name="Normal 4 4 3 2 2 2 4 2 2" xfId="13477" xr:uid="{00000000-0005-0000-0000-0000A2340000}"/>
    <cellStyle name="Normal 4 4 3 2 2 2 4 2 2 2" xfId="13478" xr:uid="{00000000-0005-0000-0000-0000A3340000}"/>
    <cellStyle name="Normal 4 4 3 2 2 2 4 2 3" xfId="13479" xr:uid="{00000000-0005-0000-0000-0000A4340000}"/>
    <cellStyle name="Normal 4 4 3 2 2 2 4 3" xfId="13480" xr:uid="{00000000-0005-0000-0000-0000A5340000}"/>
    <cellStyle name="Normal 4 4 3 2 2 2 4 3 2" xfId="13481" xr:uid="{00000000-0005-0000-0000-0000A6340000}"/>
    <cellStyle name="Normal 4 4 3 2 2 2 4 4" xfId="13482" xr:uid="{00000000-0005-0000-0000-0000A7340000}"/>
    <cellStyle name="Normal 4 4 3 2 2 2 5" xfId="13483" xr:uid="{00000000-0005-0000-0000-0000A8340000}"/>
    <cellStyle name="Normal 4 4 3 2 2 2 5 2" xfId="13484" xr:uid="{00000000-0005-0000-0000-0000A9340000}"/>
    <cellStyle name="Normal 4 4 3 2 2 2 5 2 2" xfId="13485" xr:uid="{00000000-0005-0000-0000-0000AA340000}"/>
    <cellStyle name="Normal 4 4 3 2 2 2 5 3" xfId="13486" xr:uid="{00000000-0005-0000-0000-0000AB340000}"/>
    <cellStyle name="Normal 4 4 3 2 2 2 6" xfId="13487" xr:uid="{00000000-0005-0000-0000-0000AC340000}"/>
    <cellStyle name="Normal 4 4 3 2 2 2 6 2" xfId="13488" xr:uid="{00000000-0005-0000-0000-0000AD340000}"/>
    <cellStyle name="Normal 4 4 3 2 2 2 7" xfId="13489" xr:uid="{00000000-0005-0000-0000-0000AE340000}"/>
    <cellStyle name="Normal 4 4 3 2 2 3" xfId="13490" xr:uid="{00000000-0005-0000-0000-0000AF340000}"/>
    <cellStyle name="Normal 4 4 3 2 2 3 2" xfId="13491" xr:uid="{00000000-0005-0000-0000-0000B0340000}"/>
    <cellStyle name="Normal 4 4 3 2 2 3 2 2" xfId="13492" xr:uid="{00000000-0005-0000-0000-0000B1340000}"/>
    <cellStyle name="Normal 4 4 3 2 2 3 2 2 2" xfId="13493" xr:uid="{00000000-0005-0000-0000-0000B2340000}"/>
    <cellStyle name="Normal 4 4 3 2 2 3 2 2 2 2" xfId="13494" xr:uid="{00000000-0005-0000-0000-0000B3340000}"/>
    <cellStyle name="Normal 4 4 3 2 2 3 2 2 2 2 2" xfId="13495" xr:uid="{00000000-0005-0000-0000-0000B4340000}"/>
    <cellStyle name="Normal 4 4 3 2 2 3 2 2 2 3" xfId="13496" xr:uid="{00000000-0005-0000-0000-0000B5340000}"/>
    <cellStyle name="Normal 4 4 3 2 2 3 2 2 3" xfId="13497" xr:uid="{00000000-0005-0000-0000-0000B6340000}"/>
    <cellStyle name="Normal 4 4 3 2 2 3 2 2 3 2" xfId="13498" xr:uid="{00000000-0005-0000-0000-0000B7340000}"/>
    <cellStyle name="Normal 4 4 3 2 2 3 2 2 4" xfId="13499" xr:uid="{00000000-0005-0000-0000-0000B8340000}"/>
    <cellStyle name="Normal 4 4 3 2 2 3 2 3" xfId="13500" xr:uid="{00000000-0005-0000-0000-0000B9340000}"/>
    <cellStyle name="Normal 4 4 3 2 2 3 2 3 2" xfId="13501" xr:uid="{00000000-0005-0000-0000-0000BA340000}"/>
    <cellStyle name="Normal 4 4 3 2 2 3 2 3 2 2" xfId="13502" xr:uid="{00000000-0005-0000-0000-0000BB340000}"/>
    <cellStyle name="Normal 4 4 3 2 2 3 2 3 3" xfId="13503" xr:uid="{00000000-0005-0000-0000-0000BC340000}"/>
    <cellStyle name="Normal 4 4 3 2 2 3 2 4" xfId="13504" xr:uid="{00000000-0005-0000-0000-0000BD340000}"/>
    <cellStyle name="Normal 4 4 3 2 2 3 2 4 2" xfId="13505" xr:uid="{00000000-0005-0000-0000-0000BE340000}"/>
    <cellStyle name="Normal 4 4 3 2 2 3 2 5" xfId="13506" xr:uid="{00000000-0005-0000-0000-0000BF340000}"/>
    <cellStyle name="Normal 4 4 3 2 2 3 3" xfId="13507" xr:uid="{00000000-0005-0000-0000-0000C0340000}"/>
    <cellStyle name="Normal 4 4 3 2 2 3 3 2" xfId="13508" xr:uid="{00000000-0005-0000-0000-0000C1340000}"/>
    <cellStyle name="Normal 4 4 3 2 2 3 3 2 2" xfId="13509" xr:uid="{00000000-0005-0000-0000-0000C2340000}"/>
    <cellStyle name="Normal 4 4 3 2 2 3 3 2 2 2" xfId="13510" xr:uid="{00000000-0005-0000-0000-0000C3340000}"/>
    <cellStyle name="Normal 4 4 3 2 2 3 3 2 3" xfId="13511" xr:uid="{00000000-0005-0000-0000-0000C4340000}"/>
    <cellStyle name="Normal 4 4 3 2 2 3 3 3" xfId="13512" xr:uid="{00000000-0005-0000-0000-0000C5340000}"/>
    <cellStyle name="Normal 4 4 3 2 2 3 3 3 2" xfId="13513" xr:uid="{00000000-0005-0000-0000-0000C6340000}"/>
    <cellStyle name="Normal 4 4 3 2 2 3 3 4" xfId="13514" xr:uid="{00000000-0005-0000-0000-0000C7340000}"/>
    <cellStyle name="Normal 4 4 3 2 2 3 4" xfId="13515" xr:uid="{00000000-0005-0000-0000-0000C8340000}"/>
    <cellStyle name="Normal 4 4 3 2 2 3 4 2" xfId="13516" xr:uid="{00000000-0005-0000-0000-0000C9340000}"/>
    <cellStyle name="Normal 4 4 3 2 2 3 4 2 2" xfId="13517" xr:uid="{00000000-0005-0000-0000-0000CA340000}"/>
    <cellStyle name="Normal 4 4 3 2 2 3 4 3" xfId="13518" xr:uid="{00000000-0005-0000-0000-0000CB340000}"/>
    <cellStyle name="Normal 4 4 3 2 2 3 5" xfId="13519" xr:uid="{00000000-0005-0000-0000-0000CC340000}"/>
    <cellStyle name="Normal 4 4 3 2 2 3 5 2" xfId="13520" xr:uid="{00000000-0005-0000-0000-0000CD340000}"/>
    <cellStyle name="Normal 4 4 3 2 2 3 6" xfId="13521" xr:uid="{00000000-0005-0000-0000-0000CE340000}"/>
    <cellStyle name="Normal 4 4 3 2 2 4" xfId="13522" xr:uid="{00000000-0005-0000-0000-0000CF340000}"/>
    <cellStyle name="Normal 4 4 3 2 2 4 2" xfId="13523" xr:uid="{00000000-0005-0000-0000-0000D0340000}"/>
    <cellStyle name="Normal 4 4 3 2 2 4 2 2" xfId="13524" xr:uid="{00000000-0005-0000-0000-0000D1340000}"/>
    <cellStyle name="Normal 4 4 3 2 2 4 2 2 2" xfId="13525" xr:uid="{00000000-0005-0000-0000-0000D2340000}"/>
    <cellStyle name="Normal 4 4 3 2 2 4 2 2 2 2" xfId="13526" xr:uid="{00000000-0005-0000-0000-0000D3340000}"/>
    <cellStyle name="Normal 4 4 3 2 2 4 2 2 3" xfId="13527" xr:uid="{00000000-0005-0000-0000-0000D4340000}"/>
    <cellStyle name="Normal 4 4 3 2 2 4 2 3" xfId="13528" xr:uid="{00000000-0005-0000-0000-0000D5340000}"/>
    <cellStyle name="Normal 4 4 3 2 2 4 2 3 2" xfId="13529" xr:uid="{00000000-0005-0000-0000-0000D6340000}"/>
    <cellStyle name="Normal 4 4 3 2 2 4 2 4" xfId="13530" xr:uid="{00000000-0005-0000-0000-0000D7340000}"/>
    <cellStyle name="Normal 4 4 3 2 2 4 3" xfId="13531" xr:uid="{00000000-0005-0000-0000-0000D8340000}"/>
    <cellStyle name="Normal 4 4 3 2 2 4 3 2" xfId="13532" xr:uid="{00000000-0005-0000-0000-0000D9340000}"/>
    <cellStyle name="Normal 4 4 3 2 2 4 3 2 2" xfId="13533" xr:uid="{00000000-0005-0000-0000-0000DA340000}"/>
    <cellStyle name="Normal 4 4 3 2 2 4 3 3" xfId="13534" xr:uid="{00000000-0005-0000-0000-0000DB340000}"/>
    <cellStyle name="Normal 4 4 3 2 2 4 4" xfId="13535" xr:uid="{00000000-0005-0000-0000-0000DC340000}"/>
    <cellStyle name="Normal 4 4 3 2 2 4 4 2" xfId="13536" xr:uid="{00000000-0005-0000-0000-0000DD340000}"/>
    <cellStyle name="Normal 4 4 3 2 2 4 5" xfId="13537" xr:uid="{00000000-0005-0000-0000-0000DE340000}"/>
    <cellStyle name="Normal 4 4 3 2 2 5" xfId="13538" xr:uid="{00000000-0005-0000-0000-0000DF340000}"/>
    <cellStyle name="Normal 4 4 3 2 2 5 2" xfId="13539" xr:uid="{00000000-0005-0000-0000-0000E0340000}"/>
    <cellStyle name="Normal 4 4 3 2 2 5 2 2" xfId="13540" xr:uid="{00000000-0005-0000-0000-0000E1340000}"/>
    <cellStyle name="Normal 4 4 3 2 2 5 2 2 2" xfId="13541" xr:uid="{00000000-0005-0000-0000-0000E2340000}"/>
    <cellStyle name="Normal 4 4 3 2 2 5 2 3" xfId="13542" xr:uid="{00000000-0005-0000-0000-0000E3340000}"/>
    <cellStyle name="Normal 4 4 3 2 2 5 3" xfId="13543" xr:uid="{00000000-0005-0000-0000-0000E4340000}"/>
    <cellStyle name="Normal 4 4 3 2 2 5 3 2" xfId="13544" xr:uid="{00000000-0005-0000-0000-0000E5340000}"/>
    <cellStyle name="Normal 4 4 3 2 2 5 4" xfId="13545" xr:uid="{00000000-0005-0000-0000-0000E6340000}"/>
    <cellStyle name="Normal 4 4 3 2 2 6" xfId="13546" xr:uid="{00000000-0005-0000-0000-0000E7340000}"/>
    <cellStyle name="Normal 4 4 3 2 2 6 2" xfId="13547" xr:uid="{00000000-0005-0000-0000-0000E8340000}"/>
    <cellStyle name="Normal 4 4 3 2 2 6 2 2" xfId="13548" xr:uid="{00000000-0005-0000-0000-0000E9340000}"/>
    <cellStyle name="Normal 4 4 3 2 2 6 3" xfId="13549" xr:uid="{00000000-0005-0000-0000-0000EA340000}"/>
    <cellStyle name="Normal 4 4 3 2 2 7" xfId="13550" xr:uid="{00000000-0005-0000-0000-0000EB340000}"/>
    <cellStyle name="Normal 4 4 3 2 2 7 2" xfId="13551" xr:uid="{00000000-0005-0000-0000-0000EC340000}"/>
    <cellStyle name="Normal 4 4 3 2 2 8" xfId="13552" xr:uid="{00000000-0005-0000-0000-0000ED340000}"/>
    <cellStyle name="Normal 4 4 3 2 3" xfId="13553" xr:uid="{00000000-0005-0000-0000-0000EE340000}"/>
    <cellStyle name="Normal 4 4 3 2 3 2" xfId="13554" xr:uid="{00000000-0005-0000-0000-0000EF340000}"/>
    <cellStyle name="Normal 4 4 3 2 3 2 2" xfId="13555" xr:uid="{00000000-0005-0000-0000-0000F0340000}"/>
    <cellStyle name="Normal 4 4 3 2 3 2 2 2" xfId="13556" xr:uid="{00000000-0005-0000-0000-0000F1340000}"/>
    <cellStyle name="Normal 4 4 3 2 3 2 2 2 2" xfId="13557" xr:uid="{00000000-0005-0000-0000-0000F2340000}"/>
    <cellStyle name="Normal 4 4 3 2 3 2 2 2 2 2" xfId="13558" xr:uid="{00000000-0005-0000-0000-0000F3340000}"/>
    <cellStyle name="Normal 4 4 3 2 3 2 2 2 2 2 2" xfId="13559" xr:uid="{00000000-0005-0000-0000-0000F4340000}"/>
    <cellStyle name="Normal 4 4 3 2 3 2 2 2 2 3" xfId="13560" xr:uid="{00000000-0005-0000-0000-0000F5340000}"/>
    <cellStyle name="Normal 4 4 3 2 3 2 2 2 3" xfId="13561" xr:uid="{00000000-0005-0000-0000-0000F6340000}"/>
    <cellStyle name="Normal 4 4 3 2 3 2 2 2 3 2" xfId="13562" xr:uid="{00000000-0005-0000-0000-0000F7340000}"/>
    <cellStyle name="Normal 4 4 3 2 3 2 2 2 4" xfId="13563" xr:uid="{00000000-0005-0000-0000-0000F8340000}"/>
    <cellStyle name="Normal 4 4 3 2 3 2 2 3" xfId="13564" xr:uid="{00000000-0005-0000-0000-0000F9340000}"/>
    <cellStyle name="Normal 4 4 3 2 3 2 2 3 2" xfId="13565" xr:uid="{00000000-0005-0000-0000-0000FA340000}"/>
    <cellStyle name="Normal 4 4 3 2 3 2 2 3 2 2" xfId="13566" xr:uid="{00000000-0005-0000-0000-0000FB340000}"/>
    <cellStyle name="Normal 4 4 3 2 3 2 2 3 3" xfId="13567" xr:uid="{00000000-0005-0000-0000-0000FC340000}"/>
    <cellStyle name="Normal 4 4 3 2 3 2 2 4" xfId="13568" xr:uid="{00000000-0005-0000-0000-0000FD340000}"/>
    <cellStyle name="Normal 4 4 3 2 3 2 2 4 2" xfId="13569" xr:uid="{00000000-0005-0000-0000-0000FE340000}"/>
    <cellStyle name="Normal 4 4 3 2 3 2 2 5" xfId="13570" xr:uid="{00000000-0005-0000-0000-0000FF340000}"/>
    <cellStyle name="Normal 4 4 3 2 3 2 3" xfId="13571" xr:uid="{00000000-0005-0000-0000-000000350000}"/>
    <cellStyle name="Normal 4 4 3 2 3 2 3 2" xfId="13572" xr:uid="{00000000-0005-0000-0000-000001350000}"/>
    <cellStyle name="Normal 4 4 3 2 3 2 3 2 2" xfId="13573" xr:uid="{00000000-0005-0000-0000-000002350000}"/>
    <cellStyle name="Normal 4 4 3 2 3 2 3 2 2 2" xfId="13574" xr:uid="{00000000-0005-0000-0000-000003350000}"/>
    <cellStyle name="Normal 4 4 3 2 3 2 3 2 3" xfId="13575" xr:uid="{00000000-0005-0000-0000-000004350000}"/>
    <cellStyle name="Normal 4 4 3 2 3 2 3 3" xfId="13576" xr:uid="{00000000-0005-0000-0000-000005350000}"/>
    <cellStyle name="Normal 4 4 3 2 3 2 3 3 2" xfId="13577" xr:uid="{00000000-0005-0000-0000-000006350000}"/>
    <cellStyle name="Normal 4 4 3 2 3 2 3 4" xfId="13578" xr:uid="{00000000-0005-0000-0000-000007350000}"/>
    <cellStyle name="Normal 4 4 3 2 3 2 4" xfId="13579" xr:uid="{00000000-0005-0000-0000-000008350000}"/>
    <cellStyle name="Normal 4 4 3 2 3 2 4 2" xfId="13580" xr:uid="{00000000-0005-0000-0000-000009350000}"/>
    <cellStyle name="Normal 4 4 3 2 3 2 4 2 2" xfId="13581" xr:uid="{00000000-0005-0000-0000-00000A350000}"/>
    <cellStyle name="Normal 4 4 3 2 3 2 4 3" xfId="13582" xr:uid="{00000000-0005-0000-0000-00000B350000}"/>
    <cellStyle name="Normal 4 4 3 2 3 2 5" xfId="13583" xr:uid="{00000000-0005-0000-0000-00000C350000}"/>
    <cellStyle name="Normal 4 4 3 2 3 2 5 2" xfId="13584" xr:uid="{00000000-0005-0000-0000-00000D350000}"/>
    <cellStyle name="Normal 4 4 3 2 3 2 6" xfId="13585" xr:uid="{00000000-0005-0000-0000-00000E350000}"/>
    <cellStyle name="Normal 4 4 3 2 3 3" xfId="13586" xr:uid="{00000000-0005-0000-0000-00000F350000}"/>
    <cellStyle name="Normal 4 4 3 2 3 3 2" xfId="13587" xr:uid="{00000000-0005-0000-0000-000010350000}"/>
    <cellStyle name="Normal 4 4 3 2 3 3 2 2" xfId="13588" xr:uid="{00000000-0005-0000-0000-000011350000}"/>
    <cellStyle name="Normal 4 4 3 2 3 3 2 2 2" xfId="13589" xr:uid="{00000000-0005-0000-0000-000012350000}"/>
    <cellStyle name="Normal 4 4 3 2 3 3 2 2 2 2" xfId="13590" xr:uid="{00000000-0005-0000-0000-000013350000}"/>
    <cellStyle name="Normal 4 4 3 2 3 3 2 2 3" xfId="13591" xr:uid="{00000000-0005-0000-0000-000014350000}"/>
    <cellStyle name="Normal 4 4 3 2 3 3 2 3" xfId="13592" xr:uid="{00000000-0005-0000-0000-000015350000}"/>
    <cellStyle name="Normal 4 4 3 2 3 3 2 3 2" xfId="13593" xr:uid="{00000000-0005-0000-0000-000016350000}"/>
    <cellStyle name="Normal 4 4 3 2 3 3 2 4" xfId="13594" xr:uid="{00000000-0005-0000-0000-000017350000}"/>
    <cellStyle name="Normal 4 4 3 2 3 3 3" xfId="13595" xr:uid="{00000000-0005-0000-0000-000018350000}"/>
    <cellStyle name="Normal 4 4 3 2 3 3 3 2" xfId="13596" xr:uid="{00000000-0005-0000-0000-000019350000}"/>
    <cellStyle name="Normal 4 4 3 2 3 3 3 2 2" xfId="13597" xr:uid="{00000000-0005-0000-0000-00001A350000}"/>
    <cellStyle name="Normal 4 4 3 2 3 3 3 3" xfId="13598" xr:uid="{00000000-0005-0000-0000-00001B350000}"/>
    <cellStyle name="Normal 4 4 3 2 3 3 4" xfId="13599" xr:uid="{00000000-0005-0000-0000-00001C350000}"/>
    <cellStyle name="Normal 4 4 3 2 3 3 4 2" xfId="13600" xr:uid="{00000000-0005-0000-0000-00001D350000}"/>
    <cellStyle name="Normal 4 4 3 2 3 3 5" xfId="13601" xr:uid="{00000000-0005-0000-0000-00001E350000}"/>
    <cellStyle name="Normal 4 4 3 2 3 4" xfId="13602" xr:uid="{00000000-0005-0000-0000-00001F350000}"/>
    <cellStyle name="Normal 4 4 3 2 3 4 2" xfId="13603" xr:uid="{00000000-0005-0000-0000-000020350000}"/>
    <cellStyle name="Normal 4 4 3 2 3 4 2 2" xfId="13604" xr:uid="{00000000-0005-0000-0000-000021350000}"/>
    <cellStyle name="Normal 4 4 3 2 3 4 2 2 2" xfId="13605" xr:uid="{00000000-0005-0000-0000-000022350000}"/>
    <cellStyle name="Normal 4 4 3 2 3 4 2 3" xfId="13606" xr:uid="{00000000-0005-0000-0000-000023350000}"/>
    <cellStyle name="Normal 4 4 3 2 3 4 3" xfId="13607" xr:uid="{00000000-0005-0000-0000-000024350000}"/>
    <cellStyle name="Normal 4 4 3 2 3 4 3 2" xfId="13608" xr:uid="{00000000-0005-0000-0000-000025350000}"/>
    <cellStyle name="Normal 4 4 3 2 3 4 4" xfId="13609" xr:uid="{00000000-0005-0000-0000-000026350000}"/>
    <cellStyle name="Normal 4 4 3 2 3 5" xfId="13610" xr:uid="{00000000-0005-0000-0000-000027350000}"/>
    <cellStyle name="Normal 4 4 3 2 3 5 2" xfId="13611" xr:uid="{00000000-0005-0000-0000-000028350000}"/>
    <cellStyle name="Normal 4 4 3 2 3 5 2 2" xfId="13612" xr:uid="{00000000-0005-0000-0000-000029350000}"/>
    <cellStyle name="Normal 4 4 3 2 3 5 3" xfId="13613" xr:uid="{00000000-0005-0000-0000-00002A350000}"/>
    <cellStyle name="Normal 4 4 3 2 3 6" xfId="13614" xr:uid="{00000000-0005-0000-0000-00002B350000}"/>
    <cellStyle name="Normal 4 4 3 2 3 6 2" xfId="13615" xr:uid="{00000000-0005-0000-0000-00002C350000}"/>
    <cellStyle name="Normal 4 4 3 2 3 7" xfId="13616" xr:uid="{00000000-0005-0000-0000-00002D350000}"/>
    <cellStyle name="Normal 4 4 3 2 4" xfId="13617" xr:uid="{00000000-0005-0000-0000-00002E350000}"/>
    <cellStyle name="Normal 4 4 3 2 4 2" xfId="13618" xr:uid="{00000000-0005-0000-0000-00002F350000}"/>
    <cellStyle name="Normal 4 4 3 2 4 2 2" xfId="13619" xr:uid="{00000000-0005-0000-0000-000030350000}"/>
    <cellStyle name="Normal 4 4 3 2 4 2 2 2" xfId="13620" xr:uid="{00000000-0005-0000-0000-000031350000}"/>
    <cellStyle name="Normal 4 4 3 2 4 2 2 2 2" xfId="13621" xr:uid="{00000000-0005-0000-0000-000032350000}"/>
    <cellStyle name="Normal 4 4 3 2 4 2 2 2 2 2" xfId="13622" xr:uid="{00000000-0005-0000-0000-000033350000}"/>
    <cellStyle name="Normal 4 4 3 2 4 2 2 2 3" xfId="13623" xr:uid="{00000000-0005-0000-0000-000034350000}"/>
    <cellStyle name="Normal 4 4 3 2 4 2 2 3" xfId="13624" xr:uid="{00000000-0005-0000-0000-000035350000}"/>
    <cellStyle name="Normal 4 4 3 2 4 2 2 3 2" xfId="13625" xr:uid="{00000000-0005-0000-0000-000036350000}"/>
    <cellStyle name="Normal 4 4 3 2 4 2 2 4" xfId="13626" xr:uid="{00000000-0005-0000-0000-000037350000}"/>
    <cellStyle name="Normal 4 4 3 2 4 2 3" xfId="13627" xr:uid="{00000000-0005-0000-0000-000038350000}"/>
    <cellStyle name="Normal 4 4 3 2 4 2 3 2" xfId="13628" xr:uid="{00000000-0005-0000-0000-000039350000}"/>
    <cellStyle name="Normal 4 4 3 2 4 2 3 2 2" xfId="13629" xr:uid="{00000000-0005-0000-0000-00003A350000}"/>
    <cellStyle name="Normal 4 4 3 2 4 2 3 3" xfId="13630" xr:uid="{00000000-0005-0000-0000-00003B350000}"/>
    <cellStyle name="Normal 4 4 3 2 4 2 4" xfId="13631" xr:uid="{00000000-0005-0000-0000-00003C350000}"/>
    <cellStyle name="Normal 4 4 3 2 4 2 4 2" xfId="13632" xr:uid="{00000000-0005-0000-0000-00003D350000}"/>
    <cellStyle name="Normal 4 4 3 2 4 2 5" xfId="13633" xr:uid="{00000000-0005-0000-0000-00003E350000}"/>
    <cellStyle name="Normal 4 4 3 2 4 3" xfId="13634" xr:uid="{00000000-0005-0000-0000-00003F350000}"/>
    <cellStyle name="Normal 4 4 3 2 4 3 2" xfId="13635" xr:uid="{00000000-0005-0000-0000-000040350000}"/>
    <cellStyle name="Normal 4 4 3 2 4 3 2 2" xfId="13636" xr:uid="{00000000-0005-0000-0000-000041350000}"/>
    <cellStyle name="Normal 4 4 3 2 4 3 2 2 2" xfId="13637" xr:uid="{00000000-0005-0000-0000-000042350000}"/>
    <cellStyle name="Normal 4 4 3 2 4 3 2 3" xfId="13638" xr:uid="{00000000-0005-0000-0000-000043350000}"/>
    <cellStyle name="Normal 4 4 3 2 4 3 3" xfId="13639" xr:uid="{00000000-0005-0000-0000-000044350000}"/>
    <cellStyle name="Normal 4 4 3 2 4 3 3 2" xfId="13640" xr:uid="{00000000-0005-0000-0000-000045350000}"/>
    <cellStyle name="Normal 4 4 3 2 4 3 4" xfId="13641" xr:uid="{00000000-0005-0000-0000-000046350000}"/>
    <cellStyle name="Normal 4 4 3 2 4 4" xfId="13642" xr:uid="{00000000-0005-0000-0000-000047350000}"/>
    <cellStyle name="Normal 4 4 3 2 4 4 2" xfId="13643" xr:uid="{00000000-0005-0000-0000-000048350000}"/>
    <cellStyle name="Normal 4 4 3 2 4 4 2 2" xfId="13644" xr:uid="{00000000-0005-0000-0000-000049350000}"/>
    <cellStyle name="Normal 4 4 3 2 4 4 3" xfId="13645" xr:uid="{00000000-0005-0000-0000-00004A350000}"/>
    <cellStyle name="Normal 4 4 3 2 4 5" xfId="13646" xr:uid="{00000000-0005-0000-0000-00004B350000}"/>
    <cellStyle name="Normal 4 4 3 2 4 5 2" xfId="13647" xr:uid="{00000000-0005-0000-0000-00004C350000}"/>
    <cellStyle name="Normal 4 4 3 2 4 6" xfId="13648" xr:uid="{00000000-0005-0000-0000-00004D350000}"/>
    <cellStyle name="Normal 4 4 3 2 5" xfId="13649" xr:uid="{00000000-0005-0000-0000-00004E350000}"/>
    <cellStyle name="Normal 4 4 3 2 5 2" xfId="13650" xr:uid="{00000000-0005-0000-0000-00004F350000}"/>
    <cellStyle name="Normal 4 4 3 2 5 2 2" xfId="13651" xr:uid="{00000000-0005-0000-0000-000050350000}"/>
    <cellStyle name="Normal 4 4 3 2 5 2 2 2" xfId="13652" xr:uid="{00000000-0005-0000-0000-000051350000}"/>
    <cellStyle name="Normal 4 4 3 2 5 2 2 2 2" xfId="13653" xr:uid="{00000000-0005-0000-0000-000052350000}"/>
    <cellStyle name="Normal 4 4 3 2 5 2 2 3" xfId="13654" xr:uid="{00000000-0005-0000-0000-000053350000}"/>
    <cellStyle name="Normal 4 4 3 2 5 2 3" xfId="13655" xr:uid="{00000000-0005-0000-0000-000054350000}"/>
    <cellStyle name="Normal 4 4 3 2 5 2 3 2" xfId="13656" xr:uid="{00000000-0005-0000-0000-000055350000}"/>
    <cellStyle name="Normal 4 4 3 2 5 2 4" xfId="13657" xr:uid="{00000000-0005-0000-0000-000056350000}"/>
    <cellStyle name="Normal 4 4 3 2 5 3" xfId="13658" xr:uid="{00000000-0005-0000-0000-000057350000}"/>
    <cellStyle name="Normal 4 4 3 2 5 3 2" xfId="13659" xr:uid="{00000000-0005-0000-0000-000058350000}"/>
    <cellStyle name="Normal 4 4 3 2 5 3 2 2" xfId="13660" xr:uid="{00000000-0005-0000-0000-000059350000}"/>
    <cellStyle name="Normal 4 4 3 2 5 3 3" xfId="13661" xr:uid="{00000000-0005-0000-0000-00005A350000}"/>
    <cellStyle name="Normal 4 4 3 2 5 4" xfId="13662" xr:uid="{00000000-0005-0000-0000-00005B350000}"/>
    <cellStyle name="Normal 4 4 3 2 5 4 2" xfId="13663" xr:uid="{00000000-0005-0000-0000-00005C350000}"/>
    <cellStyle name="Normal 4 4 3 2 5 5" xfId="13664" xr:uid="{00000000-0005-0000-0000-00005D350000}"/>
    <cellStyle name="Normal 4 4 3 2 6" xfId="13665" xr:uid="{00000000-0005-0000-0000-00005E350000}"/>
    <cellStyle name="Normal 4 4 3 2 6 2" xfId="13666" xr:uid="{00000000-0005-0000-0000-00005F350000}"/>
    <cellStyle name="Normal 4 4 3 2 6 2 2" xfId="13667" xr:uid="{00000000-0005-0000-0000-000060350000}"/>
    <cellStyle name="Normal 4 4 3 2 6 2 2 2" xfId="13668" xr:uid="{00000000-0005-0000-0000-000061350000}"/>
    <cellStyle name="Normal 4 4 3 2 6 2 3" xfId="13669" xr:uid="{00000000-0005-0000-0000-000062350000}"/>
    <cellStyle name="Normal 4 4 3 2 6 3" xfId="13670" xr:uid="{00000000-0005-0000-0000-000063350000}"/>
    <cellStyle name="Normal 4 4 3 2 6 3 2" xfId="13671" xr:uid="{00000000-0005-0000-0000-000064350000}"/>
    <cellStyle name="Normal 4 4 3 2 6 4" xfId="13672" xr:uid="{00000000-0005-0000-0000-000065350000}"/>
    <cellStyle name="Normal 4 4 3 2 7" xfId="13673" xr:uid="{00000000-0005-0000-0000-000066350000}"/>
    <cellStyle name="Normal 4 4 3 2 7 2" xfId="13674" xr:uid="{00000000-0005-0000-0000-000067350000}"/>
    <cellStyle name="Normal 4 4 3 2 7 2 2" xfId="13675" xr:uid="{00000000-0005-0000-0000-000068350000}"/>
    <cellStyle name="Normal 4 4 3 2 7 3" xfId="13676" xr:uid="{00000000-0005-0000-0000-000069350000}"/>
    <cellStyle name="Normal 4 4 3 2 8" xfId="13677" xr:uid="{00000000-0005-0000-0000-00006A350000}"/>
    <cellStyle name="Normal 4 4 3 2 8 2" xfId="13678" xr:uid="{00000000-0005-0000-0000-00006B350000}"/>
    <cellStyle name="Normal 4 4 3 2 9" xfId="13679" xr:uid="{00000000-0005-0000-0000-00006C350000}"/>
    <cellStyle name="Normal 4 4 3 3" xfId="13680" xr:uid="{00000000-0005-0000-0000-00006D350000}"/>
    <cellStyle name="Normal 4 4 3 3 2" xfId="13681" xr:uid="{00000000-0005-0000-0000-00006E350000}"/>
    <cellStyle name="Normal 4 4 3 3 2 2" xfId="13682" xr:uid="{00000000-0005-0000-0000-00006F350000}"/>
    <cellStyle name="Normal 4 4 3 3 2 2 2" xfId="13683" xr:uid="{00000000-0005-0000-0000-000070350000}"/>
    <cellStyle name="Normal 4 4 3 3 2 2 2 2" xfId="13684" xr:uid="{00000000-0005-0000-0000-000071350000}"/>
    <cellStyle name="Normal 4 4 3 3 2 2 2 2 2" xfId="13685" xr:uid="{00000000-0005-0000-0000-000072350000}"/>
    <cellStyle name="Normal 4 4 3 3 2 2 2 2 2 2" xfId="13686" xr:uid="{00000000-0005-0000-0000-000073350000}"/>
    <cellStyle name="Normal 4 4 3 3 2 2 2 2 2 2 2" xfId="13687" xr:uid="{00000000-0005-0000-0000-000074350000}"/>
    <cellStyle name="Normal 4 4 3 3 2 2 2 2 2 3" xfId="13688" xr:uid="{00000000-0005-0000-0000-000075350000}"/>
    <cellStyle name="Normal 4 4 3 3 2 2 2 2 3" xfId="13689" xr:uid="{00000000-0005-0000-0000-000076350000}"/>
    <cellStyle name="Normal 4 4 3 3 2 2 2 2 3 2" xfId="13690" xr:uid="{00000000-0005-0000-0000-000077350000}"/>
    <cellStyle name="Normal 4 4 3 3 2 2 2 2 4" xfId="13691" xr:uid="{00000000-0005-0000-0000-000078350000}"/>
    <cellStyle name="Normal 4 4 3 3 2 2 2 3" xfId="13692" xr:uid="{00000000-0005-0000-0000-000079350000}"/>
    <cellStyle name="Normal 4 4 3 3 2 2 2 3 2" xfId="13693" xr:uid="{00000000-0005-0000-0000-00007A350000}"/>
    <cellStyle name="Normal 4 4 3 3 2 2 2 3 2 2" xfId="13694" xr:uid="{00000000-0005-0000-0000-00007B350000}"/>
    <cellStyle name="Normal 4 4 3 3 2 2 2 3 3" xfId="13695" xr:uid="{00000000-0005-0000-0000-00007C350000}"/>
    <cellStyle name="Normal 4 4 3 3 2 2 2 4" xfId="13696" xr:uid="{00000000-0005-0000-0000-00007D350000}"/>
    <cellStyle name="Normal 4 4 3 3 2 2 2 4 2" xfId="13697" xr:uid="{00000000-0005-0000-0000-00007E350000}"/>
    <cellStyle name="Normal 4 4 3 3 2 2 2 5" xfId="13698" xr:uid="{00000000-0005-0000-0000-00007F350000}"/>
    <cellStyle name="Normal 4 4 3 3 2 2 3" xfId="13699" xr:uid="{00000000-0005-0000-0000-000080350000}"/>
    <cellStyle name="Normal 4 4 3 3 2 2 3 2" xfId="13700" xr:uid="{00000000-0005-0000-0000-000081350000}"/>
    <cellStyle name="Normal 4 4 3 3 2 2 3 2 2" xfId="13701" xr:uid="{00000000-0005-0000-0000-000082350000}"/>
    <cellStyle name="Normal 4 4 3 3 2 2 3 2 2 2" xfId="13702" xr:uid="{00000000-0005-0000-0000-000083350000}"/>
    <cellStyle name="Normal 4 4 3 3 2 2 3 2 3" xfId="13703" xr:uid="{00000000-0005-0000-0000-000084350000}"/>
    <cellStyle name="Normal 4 4 3 3 2 2 3 3" xfId="13704" xr:uid="{00000000-0005-0000-0000-000085350000}"/>
    <cellStyle name="Normal 4 4 3 3 2 2 3 3 2" xfId="13705" xr:uid="{00000000-0005-0000-0000-000086350000}"/>
    <cellStyle name="Normal 4 4 3 3 2 2 3 4" xfId="13706" xr:uid="{00000000-0005-0000-0000-000087350000}"/>
    <cellStyle name="Normal 4 4 3 3 2 2 4" xfId="13707" xr:uid="{00000000-0005-0000-0000-000088350000}"/>
    <cellStyle name="Normal 4 4 3 3 2 2 4 2" xfId="13708" xr:uid="{00000000-0005-0000-0000-000089350000}"/>
    <cellStyle name="Normal 4 4 3 3 2 2 4 2 2" xfId="13709" xr:uid="{00000000-0005-0000-0000-00008A350000}"/>
    <cellStyle name="Normal 4 4 3 3 2 2 4 3" xfId="13710" xr:uid="{00000000-0005-0000-0000-00008B350000}"/>
    <cellStyle name="Normal 4 4 3 3 2 2 5" xfId="13711" xr:uid="{00000000-0005-0000-0000-00008C350000}"/>
    <cellStyle name="Normal 4 4 3 3 2 2 5 2" xfId="13712" xr:uid="{00000000-0005-0000-0000-00008D350000}"/>
    <cellStyle name="Normal 4 4 3 3 2 2 6" xfId="13713" xr:uid="{00000000-0005-0000-0000-00008E350000}"/>
    <cellStyle name="Normal 4 4 3 3 2 3" xfId="13714" xr:uid="{00000000-0005-0000-0000-00008F350000}"/>
    <cellStyle name="Normal 4 4 3 3 2 3 2" xfId="13715" xr:uid="{00000000-0005-0000-0000-000090350000}"/>
    <cellStyle name="Normal 4 4 3 3 2 3 2 2" xfId="13716" xr:uid="{00000000-0005-0000-0000-000091350000}"/>
    <cellStyle name="Normal 4 4 3 3 2 3 2 2 2" xfId="13717" xr:uid="{00000000-0005-0000-0000-000092350000}"/>
    <cellStyle name="Normal 4 4 3 3 2 3 2 2 2 2" xfId="13718" xr:uid="{00000000-0005-0000-0000-000093350000}"/>
    <cellStyle name="Normal 4 4 3 3 2 3 2 2 3" xfId="13719" xr:uid="{00000000-0005-0000-0000-000094350000}"/>
    <cellStyle name="Normal 4 4 3 3 2 3 2 3" xfId="13720" xr:uid="{00000000-0005-0000-0000-000095350000}"/>
    <cellStyle name="Normal 4 4 3 3 2 3 2 3 2" xfId="13721" xr:uid="{00000000-0005-0000-0000-000096350000}"/>
    <cellStyle name="Normal 4 4 3 3 2 3 2 4" xfId="13722" xr:uid="{00000000-0005-0000-0000-000097350000}"/>
    <cellStyle name="Normal 4 4 3 3 2 3 3" xfId="13723" xr:uid="{00000000-0005-0000-0000-000098350000}"/>
    <cellStyle name="Normal 4 4 3 3 2 3 3 2" xfId="13724" xr:uid="{00000000-0005-0000-0000-000099350000}"/>
    <cellStyle name="Normal 4 4 3 3 2 3 3 2 2" xfId="13725" xr:uid="{00000000-0005-0000-0000-00009A350000}"/>
    <cellStyle name="Normal 4 4 3 3 2 3 3 3" xfId="13726" xr:uid="{00000000-0005-0000-0000-00009B350000}"/>
    <cellStyle name="Normal 4 4 3 3 2 3 4" xfId="13727" xr:uid="{00000000-0005-0000-0000-00009C350000}"/>
    <cellStyle name="Normal 4 4 3 3 2 3 4 2" xfId="13728" xr:uid="{00000000-0005-0000-0000-00009D350000}"/>
    <cellStyle name="Normal 4 4 3 3 2 3 5" xfId="13729" xr:uid="{00000000-0005-0000-0000-00009E350000}"/>
    <cellStyle name="Normal 4 4 3 3 2 4" xfId="13730" xr:uid="{00000000-0005-0000-0000-00009F350000}"/>
    <cellStyle name="Normal 4 4 3 3 2 4 2" xfId="13731" xr:uid="{00000000-0005-0000-0000-0000A0350000}"/>
    <cellStyle name="Normal 4 4 3 3 2 4 2 2" xfId="13732" xr:uid="{00000000-0005-0000-0000-0000A1350000}"/>
    <cellStyle name="Normal 4 4 3 3 2 4 2 2 2" xfId="13733" xr:uid="{00000000-0005-0000-0000-0000A2350000}"/>
    <cellStyle name="Normal 4 4 3 3 2 4 2 3" xfId="13734" xr:uid="{00000000-0005-0000-0000-0000A3350000}"/>
    <cellStyle name="Normal 4 4 3 3 2 4 3" xfId="13735" xr:uid="{00000000-0005-0000-0000-0000A4350000}"/>
    <cellStyle name="Normal 4 4 3 3 2 4 3 2" xfId="13736" xr:uid="{00000000-0005-0000-0000-0000A5350000}"/>
    <cellStyle name="Normal 4 4 3 3 2 4 4" xfId="13737" xr:uid="{00000000-0005-0000-0000-0000A6350000}"/>
    <cellStyle name="Normal 4 4 3 3 2 5" xfId="13738" xr:uid="{00000000-0005-0000-0000-0000A7350000}"/>
    <cellStyle name="Normal 4 4 3 3 2 5 2" xfId="13739" xr:uid="{00000000-0005-0000-0000-0000A8350000}"/>
    <cellStyle name="Normal 4 4 3 3 2 5 2 2" xfId="13740" xr:uid="{00000000-0005-0000-0000-0000A9350000}"/>
    <cellStyle name="Normal 4 4 3 3 2 5 3" xfId="13741" xr:uid="{00000000-0005-0000-0000-0000AA350000}"/>
    <cellStyle name="Normal 4 4 3 3 2 6" xfId="13742" xr:uid="{00000000-0005-0000-0000-0000AB350000}"/>
    <cellStyle name="Normal 4 4 3 3 2 6 2" xfId="13743" xr:uid="{00000000-0005-0000-0000-0000AC350000}"/>
    <cellStyle name="Normal 4 4 3 3 2 7" xfId="13744" xr:uid="{00000000-0005-0000-0000-0000AD350000}"/>
    <cellStyle name="Normal 4 4 3 3 3" xfId="13745" xr:uid="{00000000-0005-0000-0000-0000AE350000}"/>
    <cellStyle name="Normal 4 4 3 3 3 2" xfId="13746" xr:uid="{00000000-0005-0000-0000-0000AF350000}"/>
    <cellStyle name="Normal 4 4 3 3 3 2 2" xfId="13747" xr:uid="{00000000-0005-0000-0000-0000B0350000}"/>
    <cellStyle name="Normal 4 4 3 3 3 2 2 2" xfId="13748" xr:uid="{00000000-0005-0000-0000-0000B1350000}"/>
    <cellStyle name="Normal 4 4 3 3 3 2 2 2 2" xfId="13749" xr:uid="{00000000-0005-0000-0000-0000B2350000}"/>
    <cellStyle name="Normal 4 4 3 3 3 2 2 2 2 2" xfId="13750" xr:uid="{00000000-0005-0000-0000-0000B3350000}"/>
    <cellStyle name="Normal 4 4 3 3 3 2 2 2 3" xfId="13751" xr:uid="{00000000-0005-0000-0000-0000B4350000}"/>
    <cellStyle name="Normal 4 4 3 3 3 2 2 3" xfId="13752" xr:uid="{00000000-0005-0000-0000-0000B5350000}"/>
    <cellStyle name="Normal 4 4 3 3 3 2 2 3 2" xfId="13753" xr:uid="{00000000-0005-0000-0000-0000B6350000}"/>
    <cellStyle name="Normal 4 4 3 3 3 2 2 4" xfId="13754" xr:uid="{00000000-0005-0000-0000-0000B7350000}"/>
    <cellStyle name="Normal 4 4 3 3 3 2 3" xfId="13755" xr:uid="{00000000-0005-0000-0000-0000B8350000}"/>
    <cellStyle name="Normal 4 4 3 3 3 2 3 2" xfId="13756" xr:uid="{00000000-0005-0000-0000-0000B9350000}"/>
    <cellStyle name="Normal 4 4 3 3 3 2 3 2 2" xfId="13757" xr:uid="{00000000-0005-0000-0000-0000BA350000}"/>
    <cellStyle name="Normal 4 4 3 3 3 2 3 3" xfId="13758" xr:uid="{00000000-0005-0000-0000-0000BB350000}"/>
    <cellStyle name="Normal 4 4 3 3 3 2 4" xfId="13759" xr:uid="{00000000-0005-0000-0000-0000BC350000}"/>
    <cellStyle name="Normal 4 4 3 3 3 2 4 2" xfId="13760" xr:uid="{00000000-0005-0000-0000-0000BD350000}"/>
    <cellStyle name="Normal 4 4 3 3 3 2 5" xfId="13761" xr:uid="{00000000-0005-0000-0000-0000BE350000}"/>
    <cellStyle name="Normal 4 4 3 3 3 3" xfId="13762" xr:uid="{00000000-0005-0000-0000-0000BF350000}"/>
    <cellStyle name="Normal 4 4 3 3 3 3 2" xfId="13763" xr:uid="{00000000-0005-0000-0000-0000C0350000}"/>
    <cellStyle name="Normal 4 4 3 3 3 3 2 2" xfId="13764" xr:uid="{00000000-0005-0000-0000-0000C1350000}"/>
    <cellStyle name="Normal 4 4 3 3 3 3 2 2 2" xfId="13765" xr:uid="{00000000-0005-0000-0000-0000C2350000}"/>
    <cellStyle name="Normal 4 4 3 3 3 3 2 3" xfId="13766" xr:uid="{00000000-0005-0000-0000-0000C3350000}"/>
    <cellStyle name="Normal 4 4 3 3 3 3 3" xfId="13767" xr:uid="{00000000-0005-0000-0000-0000C4350000}"/>
    <cellStyle name="Normal 4 4 3 3 3 3 3 2" xfId="13768" xr:uid="{00000000-0005-0000-0000-0000C5350000}"/>
    <cellStyle name="Normal 4 4 3 3 3 3 4" xfId="13769" xr:uid="{00000000-0005-0000-0000-0000C6350000}"/>
    <cellStyle name="Normal 4 4 3 3 3 4" xfId="13770" xr:uid="{00000000-0005-0000-0000-0000C7350000}"/>
    <cellStyle name="Normal 4 4 3 3 3 4 2" xfId="13771" xr:uid="{00000000-0005-0000-0000-0000C8350000}"/>
    <cellStyle name="Normal 4 4 3 3 3 4 2 2" xfId="13772" xr:uid="{00000000-0005-0000-0000-0000C9350000}"/>
    <cellStyle name="Normal 4 4 3 3 3 4 3" xfId="13773" xr:uid="{00000000-0005-0000-0000-0000CA350000}"/>
    <cellStyle name="Normal 4 4 3 3 3 5" xfId="13774" xr:uid="{00000000-0005-0000-0000-0000CB350000}"/>
    <cellStyle name="Normal 4 4 3 3 3 5 2" xfId="13775" xr:uid="{00000000-0005-0000-0000-0000CC350000}"/>
    <cellStyle name="Normal 4 4 3 3 3 6" xfId="13776" xr:uid="{00000000-0005-0000-0000-0000CD350000}"/>
    <cellStyle name="Normal 4 4 3 3 4" xfId="13777" xr:uid="{00000000-0005-0000-0000-0000CE350000}"/>
    <cellStyle name="Normal 4 4 3 3 4 2" xfId="13778" xr:uid="{00000000-0005-0000-0000-0000CF350000}"/>
    <cellStyle name="Normal 4 4 3 3 4 2 2" xfId="13779" xr:uid="{00000000-0005-0000-0000-0000D0350000}"/>
    <cellStyle name="Normal 4 4 3 3 4 2 2 2" xfId="13780" xr:uid="{00000000-0005-0000-0000-0000D1350000}"/>
    <cellStyle name="Normal 4 4 3 3 4 2 2 2 2" xfId="13781" xr:uid="{00000000-0005-0000-0000-0000D2350000}"/>
    <cellStyle name="Normal 4 4 3 3 4 2 2 3" xfId="13782" xr:uid="{00000000-0005-0000-0000-0000D3350000}"/>
    <cellStyle name="Normal 4 4 3 3 4 2 3" xfId="13783" xr:uid="{00000000-0005-0000-0000-0000D4350000}"/>
    <cellStyle name="Normal 4 4 3 3 4 2 3 2" xfId="13784" xr:uid="{00000000-0005-0000-0000-0000D5350000}"/>
    <cellStyle name="Normal 4 4 3 3 4 2 4" xfId="13785" xr:uid="{00000000-0005-0000-0000-0000D6350000}"/>
    <cellStyle name="Normal 4 4 3 3 4 3" xfId="13786" xr:uid="{00000000-0005-0000-0000-0000D7350000}"/>
    <cellStyle name="Normal 4 4 3 3 4 3 2" xfId="13787" xr:uid="{00000000-0005-0000-0000-0000D8350000}"/>
    <cellStyle name="Normal 4 4 3 3 4 3 2 2" xfId="13788" xr:uid="{00000000-0005-0000-0000-0000D9350000}"/>
    <cellStyle name="Normal 4 4 3 3 4 3 3" xfId="13789" xr:uid="{00000000-0005-0000-0000-0000DA350000}"/>
    <cellStyle name="Normal 4 4 3 3 4 4" xfId="13790" xr:uid="{00000000-0005-0000-0000-0000DB350000}"/>
    <cellStyle name="Normal 4 4 3 3 4 4 2" xfId="13791" xr:uid="{00000000-0005-0000-0000-0000DC350000}"/>
    <cellStyle name="Normal 4 4 3 3 4 5" xfId="13792" xr:uid="{00000000-0005-0000-0000-0000DD350000}"/>
    <cellStyle name="Normal 4 4 3 3 5" xfId="13793" xr:uid="{00000000-0005-0000-0000-0000DE350000}"/>
    <cellStyle name="Normal 4 4 3 3 5 2" xfId="13794" xr:uid="{00000000-0005-0000-0000-0000DF350000}"/>
    <cellStyle name="Normal 4 4 3 3 5 2 2" xfId="13795" xr:uid="{00000000-0005-0000-0000-0000E0350000}"/>
    <cellStyle name="Normal 4 4 3 3 5 2 2 2" xfId="13796" xr:uid="{00000000-0005-0000-0000-0000E1350000}"/>
    <cellStyle name="Normal 4 4 3 3 5 2 3" xfId="13797" xr:uid="{00000000-0005-0000-0000-0000E2350000}"/>
    <cellStyle name="Normal 4 4 3 3 5 3" xfId="13798" xr:uid="{00000000-0005-0000-0000-0000E3350000}"/>
    <cellStyle name="Normal 4 4 3 3 5 3 2" xfId="13799" xr:uid="{00000000-0005-0000-0000-0000E4350000}"/>
    <cellStyle name="Normal 4 4 3 3 5 4" xfId="13800" xr:uid="{00000000-0005-0000-0000-0000E5350000}"/>
    <cellStyle name="Normal 4 4 3 3 6" xfId="13801" xr:uid="{00000000-0005-0000-0000-0000E6350000}"/>
    <cellStyle name="Normal 4 4 3 3 6 2" xfId="13802" xr:uid="{00000000-0005-0000-0000-0000E7350000}"/>
    <cellStyle name="Normal 4 4 3 3 6 2 2" xfId="13803" xr:uid="{00000000-0005-0000-0000-0000E8350000}"/>
    <cellStyle name="Normal 4 4 3 3 6 3" xfId="13804" xr:uid="{00000000-0005-0000-0000-0000E9350000}"/>
    <cellStyle name="Normal 4 4 3 3 7" xfId="13805" xr:uid="{00000000-0005-0000-0000-0000EA350000}"/>
    <cellStyle name="Normal 4 4 3 3 7 2" xfId="13806" xr:uid="{00000000-0005-0000-0000-0000EB350000}"/>
    <cellStyle name="Normal 4 4 3 3 8" xfId="13807" xr:uid="{00000000-0005-0000-0000-0000EC350000}"/>
    <cellStyle name="Normal 4 4 3 4" xfId="13808" xr:uid="{00000000-0005-0000-0000-0000ED350000}"/>
    <cellStyle name="Normal 4 4 3 4 2" xfId="13809" xr:uid="{00000000-0005-0000-0000-0000EE350000}"/>
    <cellStyle name="Normal 4 4 3 4 2 2" xfId="13810" xr:uid="{00000000-0005-0000-0000-0000EF350000}"/>
    <cellStyle name="Normal 4 4 3 4 2 2 2" xfId="13811" xr:uid="{00000000-0005-0000-0000-0000F0350000}"/>
    <cellStyle name="Normal 4 4 3 4 2 2 2 2" xfId="13812" xr:uid="{00000000-0005-0000-0000-0000F1350000}"/>
    <cellStyle name="Normal 4 4 3 4 2 2 2 2 2" xfId="13813" xr:uid="{00000000-0005-0000-0000-0000F2350000}"/>
    <cellStyle name="Normal 4 4 3 4 2 2 2 2 2 2" xfId="13814" xr:uid="{00000000-0005-0000-0000-0000F3350000}"/>
    <cellStyle name="Normal 4 4 3 4 2 2 2 2 3" xfId="13815" xr:uid="{00000000-0005-0000-0000-0000F4350000}"/>
    <cellStyle name="Normal 4 4 3 4 2 2 2 3" xfId="13816" xr:uid="{00000000-0005-0000-0000-0000F5350000}"/>
    <cellStyle name="Normal 4 4 3 4 2 2 2 3 2" xfId="13817" xr:uid="{00000000-0005-0000-0000-0000F6350000}"/>
    <cellStyle name="Normal 4 4 3 4 2 2 2 4" xfId="13818" xr:uid="{00000000-0005-0000-0000-0000F7350000}"/>
    <cellStyle name="Normal 4 4 3 4 2 2 3" xfId="13819" xr:uid="{00000000-0005-0000-0000-0000F8350000}"/>
    <cellStyle name="Normal 4 4 3 4 2 2 3 2" xfId="13820" xr:uid="{00000000-0005-0000-0000-0000F9350000}"/>
    <cellStyle name="Normal 4 4 3 4 2 2 3 2 2" xfId="13821" xr:uid="{00000000-0005-0000-0000-0000FA350000}"/>
    <cellStyle name="Normal 4 4 3 4 2 2 3 3" xfId="13822" xr:uid="{00000000-0005-0000-0000-0000FB350000}"/>
    <cellStyle name="Normal 4 4 3 4 2 2 4" xfId="13823" xr:uid="{00000000-0005-0000-0000-0000FC350000}"/>
    <cellStyle name="Normal 4 4 3 4 2 2 4 2" xfId="13824" xr:uid="{00000000-0005-0000-0000-0000FD350000}"/>
    <cellStyle name="Normal 4 4 3 4 2 2 5" xfId="13825" xr:uid="{00000000-0005-0000-0000-0000FE350000}"/>
    <cellStyle name="Normal 4 4 3 4 2 3" xfId="13826" xr:uid="{00000000-0005-0000-0000-0000FF350000}"/>
    <cellStyle name="Normal 4 4 3 4 2 3 2" xfId="13827" xr:uid="{00000000-0005-0000-0000-000000360000}"/>
    <cellStyle name="Normal 4 4 3 4 2 3 2 2" xfId="13828" xr:uid="{00000000-0005-0000-0000-000001360000}"/>
    <cellStyle name="Normal 4 4 3 4 2 3 2 2 2" xfId="13829" xr:uid="{00000000-0005-0000-0000-000002360000}"/>
    <cellStyle name="Normal 4 4 3 4 2 3 2 3" xfId="13830" xr:uid="{00000000-0005-0000-0000-000003360000}"/>
    <cellStyle name="Normal 4 4 3 4 2 3 3" xfId="13831" xr:uid="{00000000-0005-0000-0000-000004360000}"/>
    <cellStyle name="Normal 4 4 3 4 2 3 3 2" xfId="13832" xr:uid="{00000000-0005-0000-0000-000005360000}"/>
    <cellStyle name="Normal 4 4 3 4 2 3 4" xfId="13833" xr:uid="{00000000-0005-0000-0000-000006360000}"/>
    <cellStyle name="Normal 4 4 3 4 2 4" xfId="13834" xr:uid="{00000000-0005-0000-0000-000007360000}"/>
    <cellStyle name="Normal 4 4 3 4 2 4 2" xfId="13835" xr:uid="{00000000-0005-0000-0000-000008360000}"/>
    <cellStyle name="Normal 4 4 3 4 2 4 2 2" xfId="13836" xr:uid="{00000000-0005-0000-0000-000009360000}"/>
    <cellStyle name="Normal 4 4 3 4 2 4 3" xfId="13837" xr:uid="{00000000-0005-0000-0000-00000A360000}"/>
    <cellStyle name="Normal 4 4 3 4 2 5" xfId="13838" xr:uid="{00000000-0005-0000-0000-00000B360000}"/>
    <cellStyle name="Normal 4 4 3 4 2 5 2" xfId="13839" xr:uid="{00000000-0005-0000-0000-00000C360000}"/>
    <cellStyle name="Normal 4 4 3 4 2 6" xfId="13840" xr:uid="{00000000-0005-0000-0000-00000D360000}"/>
    <cellStyle name="Normal 4 4 3 4 3" xfId="13841" xr:uid="{00000000-0005-0000-0000-00000E360000}"/>
    <cellStyle name="Normal 4 4 3 4 3 2" xfId="13842" xr:uid="{00000000-0005-0000-0000-00000F360000}"/>
    <cellStyle name="Normal 4 4 3 4 3 2 2" xfId="13843" xr:uid="{00000000-0005-0000-0000-000010360000}"/>
    <cellStyle name="Normal 4 4 3 4 3 2 2 2" xfId="13844" xr:uid="{00000000-0005-0000-0000-000011360000}"/>
    <cellStyle name="Normal 4 4 3 4 3 2 2 2 2" xfId="13845" xr:uid="{00000000-0005-0000-0000-000012360000}"/>
    <cellStyle name="Normal 4 4 3 4 3 2 2 3" xfId="13846" xr:uid="{00000000-0005-0000-0000-000013360000}"/>
    <cellStyle name="Normal 4 4 3 4 3 2 3" xfId="13847" xr:uid="{00000000-0005-0000-0000-000014360000}"/>
    <cellStyle name="Normal 4 4 3 4 3 2 3 2" xfId="13848" xr:uid="{00000000-0005-0000-0000-000015360000}"/>
    <cellStyle name="Normal 4 4 3 4 3 2 4" xfId="13849" xr:uid="{00000000-0005-0000-0000-000016360000}"/>
    <cellStyle name="Normal 4 4 3 4 3 3" xfId="13850" xr:uid="{00000000-0005-0000-0000-000017360000}"/>
    <cellStyle name="Normal 4 4 3 4 3 3 2" xfId="13851" xr:uid="{00000000-0005-0000-0000-000018360000}"/>
    <cellStyle name="Normal 4 4 3 4 3 3 2 2" xfId="13852" xr:uid="{00000000-0005-0000-0000-000019360000}"/>
    <cellStyle name="Normal 4 4 3 4 3 3 3" xfId="13853" xr:uid="{00000000-0005-0000-0000-00001A360000}"/>
    <cellStyle name="Normal 4 4 3 4 3 4" xfId="13854" xr:uid="{00000000-0005-0000-0000-00001B360000}"/>
    <cellStyle name="Normal 4 4 3 4 3 4 2" xfId="13855" xr:uid="{00000000-0005-0000-0000-00001C360000}"/>
    <cellStyle name="Normal 4 4 3 4 3 5" xfId="13856" xr:uid="{00000000-0005-0000-0000-00001D360000}"/>
    <cellStyle name="Normal 4 4 3 4 4" xfId="13857" xr:uid="{00000000-0005-0000-0000-00001E360000}"/>
    <cellStyle name="Normal 4 4 3 4 4 2" xfId="13858" xr:uid="{00000000-0005-0000-0000-00001F360000}"/>
    <cellStyle name="Normal 4 4 3 4 4 2 2" xfId="13859" xr:uid="{00000000-0005-0000-0000-000020360000}"/>
    <cellStyle name="Normal 4 4 3 4 4 2 2 2" xfId="13860" xr:uid="{00000000-0005-0000-0000-000021360000}"/>
    <cellStyle name="Normal 4 4 3 4 4 2 3" xfId="13861" xr:uid="{00000000-0005-0000-0000-000022360000}"/>
    <cellStyle name="Normal 4 4 3 4 4 3" xfId="13862" xr:uid="{00000000-0005-0000-0000-000023360000}"/>
    <cellStyle name="Normal 4 4 3 4 4 3 2" xfId="13863" xr:uid="{00000000-0005-0000-0000-000024360000}"/>
    <cellStyle name="Normal 4 4 3 4 4 4" xfId="13864" xr:uid="{00000000-0005-0000-0000-000025360000}"/>
    <cellStyle name="Normal 4 4 3 4 5" xfId="13865" xr:uid="{00000000-0005-0000-0000-000026360000}"/>
    <cellStyle name="Normal 4 4 3 4 5 2" xfId="13866" xr:uid="{00000000-0005-0000-0000-000027360000}"/>
    <cellStyle name="Normal 4 4 3 4 5 2 2" xfId="13867" xr:uid="{00000000-0005-0000-0000-000028360000}"/>
    <cellStyle name="Normal 4 4 3 4 5 3" xfId="13868" xr:uid="{00000000-0005-0000-0000-000029360000}"/>
    <cellStyle name="Normal 4 4 3 4 6" xfId="13869" xr:uid="{00000000-0005-0000-0000-00002A360000}"/>
    <cellStyle name="Normal 4 4 3 4 6 2" xfId="13870" xr:uid="{00000000-0005-0000-0000-00002B360000}"/>
    <cellStyle name="Normal 4 4 3 4 7" xfId="13871" xr:uid="{00000000-0005-0000-0000-00002C360000}"/>
    <cellStyle name="Normal 4 4 3 5" xfId="13872" xr:uid="{00000000-0005-0000-0000-00002D360000}"/>
    <cellStyle name="Normal 4 4 3 5 2" xfId="13873" xr:uid="{00000000-0005-0000-0000-00002E360000}"/>
    <cellStyle name="Normal 4 4 3 5 2 2" xfId="13874" xr:uid="{00000000-0005-0000-0000-00002F360000}"/>
    <cellStyle name="Normal 4 4 3 5 2 2 2" xfId="13875" xr:uid="{00000000-0005-0000-0000-000030360000}"/>
    <cellStyle name="Normal 4 4 3 5 2 2 2 2" xfId="13876" xr:uid="{00000000-0005-0000-0000-000031360000}"/>
    <cellStyle name="Normal 4 4 3 5 2 2 2 2 2" xfId="13877" xr:uid="{00000000-0005-0000-0000-000032360000}"/>
    <cellStyle name="Normal 4 4 3 5 2 2 2 3" xfId="13878" xr:uid="{00000000-0005-0000-0000-000033360000}"/>
    <cellStyle name="Normal 4 4 3 5 2 2 3" xfId="13879" xr:uid="{00000000-0005-0000-0000-000034360000}"/>
    <cellStyle name="Normal 4 4 3 5 2 2 3 2" xfId="13880" xr:uid="{00000000-0005-0000-0000-000035360000}"/>
    <cellStyle name="Normal 4 4 3 5 2 2 4" xfId="13881" xr:uid="{00000000-0005-0000-0000-000036360000}"/>
    <cellStyle name="Normal 4 4 3 5 2 3" xfId="13882" xr:uid="{00000000-0005-0000-0000-000037360000}"/>
    <cellStyle name="Normal 4 4 3 5 2 3 2" xfId="13883" xr:uid="{00000000-0005-0000-0000-000038360000}"/>
    <cellStyle name="Normal 4 4 3 5 2 3 2 2" xfId="13884" xr:uid="{00000000-0005-0000-0000-000039360000}"/>
    <cellStyle name="Normal 4 4 3 5 2 3 3" xfId="13885" xr:uid="{00000000-0005-0000-0000-00003A360000}"/>
    <cellStyle name="Normal 4 4 3 5 2 4" xfId="13886" xr:uid="{00000000-0005-0000-0000-00003B360000}"/>
    <cellStyle name="Normal 4 4 3 5 2 4 2" xfId="13887" xr:uid="{00000000-0005-0000-0000-00003C360000}"/>
    <cellStyle name="Normal 4 4 3 5 2 5" xfId="13888" xr:uid="{00000000-0005-0000-0000-00003D360000}"/>
    <cellStyle name="Normal 4 4 3 5 3" xfId="13889" xr:uid="{00000000-0005-0000-0000-00003E360000}"/>
    <cellStyle name="Normal 4 4 3 5 3 2" xfId="13890" xr:uid="{00000000-0005-0000-0000-00003F360000}"/>
    <cellStyle name="Normal 4 4 3 5 3 2 2" xfId="13891" xr:uid="{00000000-0005-0000-0000-000040360000}"/>
    <cellStyle name="Normal 4 4 3 5 3 2 2 2" xfId="13892" xr:uid="{00000000-0005-0000-0000-000041360000}"/>
    <cellStyle name="Normal 4 4 3 5 3 2 3" xfId="13893" xr:uid="{00000000-0005-0000-0000-000042360000}"/>
    <cellStyle name="Normal 4 4 3 5 3 3" xfId="13894" xr:uid="{00000000-0005-0000-0000-000043360000}"/>
    <cellStyle name="Normal 4 4 3 5 3 3 2" xfId="13895" xr:uid="{00000000-0005-0000-0000-000044360000}"/>
    <cellStyle name="Normal 4 4 3 5 3 4" xfId="13896" xr:uid="{00000000-0005-0000-0000-000045360000}"/>
    <cellStyle name="Normal 4 4 3 5 4" xfId="13897" xr:uid="{00000000-0005-0000-0000-000046360000}"/>
    <cellStyle name="Normal 4 4 3 5 4 2" xfId="13898" xr:uid="{00000000-0005-0000-0000-000047360000}"/>
    <cellStyle name="Normal 4 4 3 5 4 2 2" xfId="13899" xr:uid="{00000000-0005-0000-0000-000048360000}"/>
    <cellStyle name="Normal 4 4 3 5 4 3" xfId="13900" xr:uid="{00000000-0005-0000-0000-000049360000}"/>
    <cellStyle name="Normal 4 4 3 5 5" xfId="13901" xr:uid="{00000000-0005-0000-0000-00004A360000}"/>
    <cellStyle name="Normal 4 4 3 5 5 2" xfId="13902" xr:uid="{00000000-0005-0000-0000-00004B360000}"/>
    <cellStyle name="Normal 4 4 3 5 6" xfId="13903" xr:uid="{00000000-0005-0000-0000-00004C360000}"/>
    <cellStyle name="Normal 4 4 3 6" xfId="13904" xr:uid="{00000000-0005-0000-0000-00004D360000}"/>
    <cellStyle name="Normal 4 4 3 6 2" xfId="13905" xr:uid="{00000000-0005-0000-0000-00004E360000}"/>
    <cellStyle name="Normal 4 4 3 6 2 2" xfId="13906" xr:uid="{00000000-0005-0000-0000-00004F360000}"/>
    <cellStyle name="Normal 4 4 3 6 2 2 2" xfId="13907" xr:uid="{00000000-0005-0000-0000-000050360000}"/>
    <cellStyle name="Normal 4 4 3 6 2 2 2 2" xfId="13908" xr:uid="{00000000-0005-0000-0000-000051360000}"/>
    <cellStyle name="Normal 4 4 3 6 2 2 3" xfId="13909" xr:uid="{00000000-0005-0000-0000-000052360000}"/>
    <cellStyle name="Normal 4 4 3 6 2 3" xfId="13910" xr:uid="{00000000-0005-0000-0000-000053360000}"/>
    <cellStyle name="Normal 4 4 3 6 2 3 2" xfId="13911" xr:uid="{00000000-0005-0000-0000-000054360000}"/>
    <cellStyle name="Normal 4 4 3 6 2 4" xfId="13912" xr:uid="{00000000-0005-0000-0000-000055360000}"/>
    <cellStyle name="Normal 4 4 3 6 3" xfId="13913" xr:uid="{00000000-0005-0000-0000-000056360000}"/>
    <cellStyle name="Normal 4 4 3 6 3 2" xfId="13914" xr:uid="{00000000-0005-0000-0000-000057360000}"/>
    <cellStyle name="Normal 4 4 3 6 3 2 2" xfId="13915" xr:uid="{00000000-0005-0000-0000-000058360000}"/>
    <cellStyle name="Normal 4 4 3 6 3 3" xfId="13916" xr:uid="{00000000-0005-0000-0000-000059360000}"/>
    <cellStyle name="Normal 4 4 3 6 4" xfId="13917" xr:uid="{00000000-0005-0000-0000-00005A360000}"/>
    <cellStyle name="Normal 4 4 3 6 4 2" xfId="13918" xr:uid="{00000000-0005-0000-0000-00005B360000}"/>
    <cellStyle name="Normal 4 4 3 6 5" xfId="13919" xr:uid="{00000000-0005-0000-0000-00005C360000}"/>
    <cellStyle name="Normal 4 4 3 7" xfId="13920" xr:uid="{00000000-0005-0000-0000-00005D360000}"/>
    <cellStyle name="Normal 4 4 3 7 2" xfId="13921" xr:uid="{00000000-0005-0000-0000-00005E360000}"/>
    <cellStyle name="Normal 4 4 3 7 2 2" xfId="13922" xr:uid="{00000000-0005-0000-0000-00005F360000}"/>
    <cellStyle name="Normal 4 4 3 7 2 2 2" xfId="13923" xr:uid="{00000000-0005-0000-0000-000060360000}"/>
    <cellStyle name="Normal 4 4 3 7 2 3" xfId="13924" xr:uid="{00000000-0005-0000-0000-000061360000}"/>
    <cellStyle name="Normal 4 4 3 7 3" xfId="13925" xr:uid="{00000000-0005-0000-0000-000062360000}"/>
    <cellStyle name="Normal 4 4 3 7 3 2" xfId="13926" xr:uid="{00000000-0005-0000-0000-000063360000}"/>
    <cellStyle name="Normal 4 4 3 7 4" xfId="13927" xr:uid="{00000000-0005-0000-0000-000064360000}"/>
    <cellStyle name="Normal 4 4 3 8" xfId="13928" xr:uid="{00000000-0005-0000-0000-000065360000}"/>
    <cellStyle name="Normal 4 4 3 8 2" xfId="13929" xr:uid="{00000000-0005-0000-0000-000066360000}"/>
    <cellStyle name="Normal 4 4 3 8 2 2" xfId="13930" xr:uid="{00000000-0005-0000-0000-000067360000}"/>
    <cellStyle name="Normal 4 4 3 8 3" xfId="13931" xr:uid="{00000000-0005-0000-0000-000068360000}"/>
    <cellStyle name="Normal 4 4 3 9" xfId="13932" xr:uid="{00000000-0005-0000-0000-000069360000}"/>
    <cellStyle name="Normal 4 4 3 9 2" xfId="13933" xr:uid="{00000000-0005-0000-0000-00006A360000}"/>
    <cellStyle name="Normal 4 4 4" xfId="13934" xr:uid="{00000000-0005-0000-0000-00006B360000}"/>
    <cellStyle name="Normal 4 4 4 2" xfId="13935" xr:uid="{00000000-0005-0000-0000-00006C360000}"/>
    <cellStyle name="Normal 4 4 4 2 2" xfId="13936" xr:uid="{00000000-0005-0000-0000-00006D360000}"/>
    <cellStyle name="Normal 4 4 4 2 2 2" xfId="13937" xr:uid="{00000000-0005-0000-0000-00006E360000}"/>
    <cellStyle name="Normal 4 4 4 2 2 2 2" xfId="13938" xr:uid="{00000000-0005-0000-0000-00006F360000}"/>
    <cellStyle name="Normal 4 4 4 2 2 2 2 2" xfId="13939" xr:uid="{00000000-0005-0000-0000-000070360000}"/>
    <cellStyle name="Normal 4 4 4 2 2 2 2 2 2" xfId="13940" xr:uid="{00000000-0005-0000-0000-000071360000}"/>
    <cellStyle name="Normal 4 4 4 2 2 2 2 2 2 2" xfId="13941" xr:uid="{00000000-0005-0000-0000-000072360000}"/>
    <cellStyle name="Normal 4 4 4 2 2 2 2 2 2 2 2" xfId="13942" xr:uid="{00000000-0005-0000-0000-000073360000}"/>
    <cellStyle name="Normal 4 4 4 2 2 2 2 2 2 3" xfId="13943" xr:uid="{00000000-0005-0000-0000-000074360000}"/>
    <cellStyle name="Normal 4 4 4 2 2 2 2 2 3" xfId="13944" xr:uid="{00000000-0005-0000-0000-000075360000}"/>
    <cellStyle name="Normal 4 4 4 2 2 2 2 2 3 2" xfId="13945" xr:uid="{00000000-0005-0000-0000-000076360000}"/>
    <cellStyle name="Normal 4 4 4 2 2 2 2 2 4" xfId="13946" xr:uid="{00000000-0005-0000-0000-000077360000}"/>
    <cellStyle name="Normal 4 4 4 2 2 2 2 3" xfId="13947" xr:uid="{00000000-0005-0000-0000-000078360000}"/>
    <cellStyle name="Normal 4 4 4 2 2 2 2 3 2" xfId="13948" xr:uid="{00000000-0005-0000-0000-000079360000}"/>
    <cellStyle name="Normal 4 4 4 2 2 2 2 3 2 2" xfId="13949" xr:uid="{00000000-0005-0000-0000-00007A360000}"/>
    <cellStyle name="Normal 4 4 4 2 2 2 2 3 3" xfId="13950" xr:uid="{00000000-0005-0000-0000-00007B360000}"/>
    <cellStyle name="Normal 4 4 4 2 2 2 2 4" xfId="13951" xr:uid="{00000000-0005-0000-0000-00007C360000}"/>
    <cellStyle name="Normal 4 4 4 2 2 2 2 4 2" xfId="13952" xr:uid="{00000000-0005-0000-0000-00007D360000}"/>
    <cellStyle name="Normal 4 4 4 2 2 2 2 5" xfId="13953" xr:uid="{00000000-0005-0000-0000-00007E360000}"/>
    <cellStyle name="Normal 4 4 4 2 2 2 3" xfId="13954" xr:uid="{00000000-0005-0000-0000-00007F360000}"/>
    <cellStyle name="Normal 4 4 4 2 2 2 3 2" xfId="13955" xr:uid="{00000000-0005-0000-0000-000080360000}"/>
    <cellStyle name="Normal 4 4 4 2 2 2 3 2 2" xfId="13956" xr:uid="{00000000-0005-0000-0000-000081360000}"/>
    <cellStyle name="Normal 4 4 4 2 2 2 3 2 2 2" xfId="13957" xr:uid="{00000000-0005-0000-0000-000082360000}"/>
    <cellStyle name="Normal 4 4 4 2 2 2 3 2 3" xfId="13958" xr:uid="{00000000-0005-0000-0000-000083360000}"/>
    <cellStyle name="Normal 4 4 4 2 2 2 3 3" xfId="13959" xr:uid="{00000000-0005-0000-0000-000084360000}"/>
    <cellStyle name="Normal 4 4 4 2 2 2 3 3 2" xfId="13960" xr:uid="{00000000-0005-0000-0000-000085360000}"/>
    <cellStyle name="Normal 4 4 4 2 2 2 3 4" xfId="13961" xr:uid="{00000000-0005-0000-0000-000086360000}"/>
    <cellStyle name="Normal 4 4 4 2 2 2 4" xfId="13962" xr:uid="{00000000-0005-0000-0000-000087360000}"/>
    <cellStyle name="Normal 4 4 4 2 2 2 4 2" xfId="13963" xr:uid="{00000000-0005-0000-0000-000088360000}"/>
    <cellStyle name="Normal 4 4 4 2 2 2 4 2 2" xfId="13964" xr:uid="{00000000-0005-0000-0000-000089360000}"/>
    <cellStyle name="Normal 4 4 4 2 2 2 4 3" xfId="13965" xr:uid="{00000000-0005-0000-0000-00008A360000}"/>
    <cellStyle name="Normal 4 4 4 2 2 2 5" xfId="13966" xr:uid="{00000000-0005-0000-0000-00008B360000}"/>
    <cellStyle name="Normal 4 4 4 2 2 2 5 2" xfId="13967" xr:uid="{00000000-0005-0000-0000-00008C360000}"/>
    <cellStyle name="Normal 4 4 4 2 2 2 6" xfId="13968" xr:uid="{00000000-0005-0000-0000-00008D360000}"/>
    <cellStyle name="Normal 4 4 4 2 2 3" xfId="13969" xr:uid="{00000000-0005-0000-0000-00008E360000}"/>
    <cellStyle name="Normal 4 4 4 2 2 3 2" xfId="13970" xr:uid="{00000000-0005-0000-0000-00008F360000}"/>
    <cellStyle name="Normal 4 4 4 2 2 3 2 2" xfId="13971" xr:uid="{00000000-0005-0000-0000-000090360000}"/>
    <cellStyle name="Normal 4 4 4 2 2 3 2 2 2" xfId="13972" xr:uid="{00000000-0005-0000-0000-000091360000}"/>
    <cellStyle name="Normal 4 4 4 2 2 3 2 2 2 2" xfId="13973" xr:uid="{00000000-0005-0000-0000-000092360000}"/>
    <cellStyle name="Normal 4 4 4 2 2 3 2 2 3" xfId="13974" xr:uid="{00000000-0005-0000-0000-000093360000}"/>
    <cellStyle name="Normal 4 4 4 2 2 3 2 3" xfId="13975" xr:uid="{00000000-0005-0000-0000-000094360000}"/>
    <cellStyle name="Normal 4 4 4 2 2 3 2 3 2" xfId="13976" xr:uid="{00000000-0005-0000-0000-000095360000}"/>
    <cellStyle name="Normal 4 4 4 2 2 3 2 4" xfId="13977" xr:uid="{00000000-0005-0000-0000-000096360000}"/>
    <cellStyle name="Normal 4 4 4 2 2 3 3" xfId="13978" xr:uid="{00000000-0005-0000-0000-000097360000}"/>
    <cellStyle name="Normal 4 4 4 2 2 3 3 2" xfId="13979" xr:uid="{00000000-0005-0000-0000-000098360000}"/>
    <cellStyle name="Normal 4 4 4 2 2 3 3 2 2" xfId="13980" xr:uid="{00000000-0005-0000-0000-000099360000}"/>
    <cellStyle name="Normal 4 4 4 2 2 3 3 3" xfId="13981" xr:uid="{00000000-0005-0000-0000-00009A360000}"/>
    <cellStyle name="Normal 4 4 4 2 2 3 4" xfId="13982" xr:uid="{00000000-0005-0000-0000-00009B360000}"/>
    <cellStyle name="Normal 4 4 4 2 2 3 4 2" xfId="13983" xr:uid="{00000000-0005-0000-0000-00009C360000}"/>
    <cellStyle name="Normal 4 4 4 2 2 3 5" xfId="13984" xr:uid="{00000000-0005-0000-0000-00009D360000}"/>
    <cellStyle name="Normal 4 4 4 2 2 4" xfId="13985" xr:uid="{00000000-0005-0000-0000-00009E360000}"/>
    <cellStyle name="Normal 4 4 4 2 2 4 2" xfId="13986" xr:uid="{00000000-0005-0000-0000-00009F360000}"/>
    <cellStyle name="Normal 4 4 4 2 2 4 2 2" xfId="13987" xr:uid="{00000000-0005-0000-0000-0000A0360000}"/>
    <cellStyle name="Normal 4 4 4 2 2 4 2 2 2" xfId="13988" xr:uid="{00000000-0005-0000-0000-0000A1360000}"/>
    <cellStyle name="Normal 4 4 4 2 2 4 2 3" xfId="13989" xr:uid="{00000000-0005-0000-0000-0000A2360000}"/>
    <cellStyle name="Normal 4 4 4 2 2 4 3" xfId="13990" xr:uid="{00000000-0005-0000-0000-0000A3360000}"/>
    <cellStyle name="Normal 4 4 4 2 2 4 3 2" xfId="13991" xr:uid="{00000000-0005-0000-0000-0000A4360000}"/>
    <cellStyle name="Normal 4 4 4 2 2 4 4" xfId="13992" xr:uid="{00000000-0005-0000-0000-0000A5360000}"/>
    <cellStyle name="Normal 4 4 4 2 2 5" xfId="13993" xr:uid="{00000000-0005-0000-0000-0000A6360000}"/>
    <cellStyle name="Normal 4 4 4 2 2 5 2" xfId="13994" xr:uid="{00000000-0005-0000-0000-0000A7360000}"/>
    <cellStyle name="Normal 4 4 4 2 2 5 2 2" xfId="13995" xr:uid="{00000000-0005-0000-0000-0000A8360000}"/>
    <cellStyle name="Normal 4 4 4 2 2 5 3" xfId="13996" xr:uid="{00000000-0005-0000-0000-0000A9360000}"/>
    <cellStyle name="Normal 4 4 4 2 2 6" xfId="13997" xr:uid="{00000000-0005-0000-0000-0000AA360000}"/>
    <cellStyle name="Normal 4 4 4 2 2 6 2" xfId="13998" xr:uid="{00000000-0005-0000-0000-0000AB360000}"/>
    <cellStyle name="Normal 4 4 4 2 2 7" xfId="13999" xr:uid="{00000000-0005-0000-0000-0000AC360000}"/>
    <cellStyle name="Normal 4 4 4 2 3" xfId="14000" xr:uid="{00000000-0005-0000-0000-0000AD360000}"/>
    <cellStyle name="Normal 4 4 4 2 3 2" xfId="14001" xr:uid="{00000000-0005-0000-0000-0000AE360000}"/>
    <cellStyle name="Normal 4 4 4 2 3 2 2" xfId="14002" xr:uid="{00000000-0005-0000-0000-0000AF360000}"/>
    <cellStyle name="Normal 4 4 4 2 3 2 2 2" xfId="14003" xr:uid="{00000000-0005-0000-0000-0000B0360000}"/>
    <cellStyle name="Normal 4 4 4 2 3 2 2 2 2" xfId="14004" xr:uid="{00000000-0005-0000-0000-0000B1360000}"/>
    <cellStyle name="Normal 4 4 4 2 3 2 2 2 2 2" xfId="14005" xr:uid="{00000000-0005-0000-0000-0000B2360000}"/>
    <cellStyle name="Normal 4 4 4 2 3 2 2 2 3" xfId="14006" xr:uid="{00000000-0005-0000-0000-0000B3360000}"/>
    <cellStyle name="Normal 4 4 4 2 3 2 2 3" xfId="14007" xr:uid="{00000000-0005-0000-0000-0000B4360000}"/>
    <cellStyle name="Normal 4 4 4 2 3 2 2 3 2" xfId="14008" xr:uid="{00000000-0005-0000-0000-0000B5360000}"/>
    <cellStyle name="Normal 4 4 4 2 3 2 2 4" xfId="14009" xr:uid="{00000000-0005-0000-0000-0000B6360000}"/>
    <cellStyle name="Normal 4 4 4 2 3 2 3" xfId="14010" xr:uid="{00000000-0005-0000-0000-0000B7360000}"/>
    <cellStyle name="Normal 4 4 4 2 3 2 3 2" xfId="14011" xr:uid="{00000000-0005-0000-0000-0000B8360000}"/>
    <cellStyle name="Normal 4 4 4 2 3 2 3 2 2" xfId="14012" xr:uid="{00000000-0005-0000-0000-0000B9360000}"/>
    <cellStyle name="Normal 4 4 4 2 3 2 3 3" xfId="14013" xr:uid="{00000000-0005-0000-0000-0000BA360000}"/>
    <cellStyle name="Normal 4 4 4 2 3 2 4" xfId="14014" xr:uid="{00000000-0005-0000-0000-0000BB360000}"/>
    <cellStyle name="Normal 4 4 4 2 3 2 4 2" xfId="14015" xr:uid="{00000000-0005-0000-0000-0000BC360000}"/>
    <cellStyle name="Normal 4 4 4 2 3 2 5" xfId="14016" xr:uid="{00000000-0005-0000-0000-0000BD360000}"/>
    <cellStyle name="Normal 4 4 4 2 3 3" xfId="14017" xr:uid="{00000000-0005-0000-0000-0000BE360000}"/>
    <cellStyle name="Normal 4 4 4 2 3 3 2" xfId="14018" xr:uid="{00000000-0005-0000-0000-0000BF360000}"/>
    <cellStyle name="Normal 4 4 4 2 3 3 2 2" xfId="14019" xr:uid="{00000000-0005-0000-0000-0000C0360000}"/>
    <cellStyle name="Normal 4 4 4 2 3 3 2 2 2" xfId="14020" xr:uid="{00000000-0005-0000-0000-0000C1360000}"/>
    <cellStyle name="Normal 4 4 4 2 3 3 2 3" xfId="14021" xr:uid="{00000000-0005-0000-0000-0000C2360000}"/>
    <cellStyle name="Normal 4 4 4 2 3 3 3" xfId="14022" xr:uid="{00000000-0005-0000-0000-0000C3360000}"/>
    <cellStyle name="Normal 4 4 4 2 3 3 3 2" xfId="14023" xr:uid="{00000000-0005-0000-0000-0000C4360000}"/>
    <cellStyle name="Normal 4 4 4 2 3 3 4" xfId="14024" xr:uid="{00000000-0005-0000-0000-0000C5360000}"/>
    <cellStyle name="Normal 4 4 4 2 3 4" xfId="14025" xr:uid="{00000000-0005-0000-0000-0000C6360000}"/>
    <cellStyle name="Normal 4 4 4 2 3 4 2" xfId="14026" xr:uid="{00000000-0005-0000-0000-0000C7360000}"/>
    <cellStyle name="Normal 4 4 4 2 3 4 2 2" xfId="14027" xr:uid="{00000000-0005-0000-0000-0000C8360000}"/>
    <cellStyle name="Normal 4 4 4 2 3 4 3" xfId="14028" xr:uid="{00000000-0005-0000-0000-0000C9360000}"/>
    <cellStyle name="Normal 4 4 4 2 3 5" xfId="14029" xr:uid="{00000000-0005-0000-0000-0000CA360000}"/>
    <cellStyle name="Normal 4 4 4 2 3 5 2" xfId="14030" xr:uid="{00000000-0005-0000-0000-0000CB360000}"/>
    <cellStyle name="Normal 4 4 4 2 3 6" xfId="14031" xr:uid="{00000000-0005-0000-0000-0000CC360000}"/>
    <cellStyle name="Normal 4 4 4 2 4" xfId="14032" xr:uid="{00000000-0005-0000-0000-0000CD360000}"/>
    <cellStyle name="Normal 4 4 4 2 4 2" xfId="14033" xr:uid="{00000000-0005-0000-0000-0000CE360000}"/>
    <cellStyle name="Normal 4 4 4 2 4 2 2" xfId="14034" xr:uid="{00000000-0005-0000-0000-0000CF360000}"/>
    <cellStyle name="Normal 4 4 4 2 4 2 2 2" xfId="14035" xr:uid="{00000000-0005-0000-0000-0000D0360000}"/>
    <cellStyle name="Normal 4 4 4 2 4 2 2 2 2" xfId="14036" xr:uid="{00000000-0005-0000-0000-0000D1360000}"/>
    <cellStyle name="Normal 4 4 4 2 4 2 2 3" xfId="14037" xr:uid="{00000000-0005-0000-0000-0000D2360000}"/>
    <cellStyle name="Normal 4 4 4 2 4 2 3" xfId="14038" xr:uid="{00000000-0005-0000-0000-0000D3360000}"/>
    <cellStyle name="Normal 4 4 4 2 4 2 3 2" xfId="14039" xr:uid="{00000000-0005-0000-0000-0000D4360000}"/>
    <cellStyle name="Normal 4 4 4 2 4 2 4" xfId="14040" xr:uid="{00000000-0005-0000-0000-0000D5360000}"/>
    <cellStyle name="Normal 4 4 4 2 4 3" xfId="14041" xr:uid="{00000000-0005-0000-0000-0000D6360000}"/>
    <cellStyle name="Normal 4 4 4 2 4 3 2" xfId="14042" xr:uid="{00000000-0005-0000-0000-0000D7360000}"/>
    <cellStyle name="Normal 4 4 4 2 4 3 2 2" xfId="14043" xr:uid="{00000000-0005-0000-0000-0000D8360000}"/>
    <cellStyle name="Normal 4 4 4 2 4 3 3" xfId="14044" xr:uid="{00000000-0005-0000-0000-0000D9360000}"/>
    <cellStyle name="Normal 4 4 4 2 4 4" xfId="14045" xr:uid="{00000000-0005-0000-0000-0000DA360000}"/>
    <cellStyle name="Normal 4 4 4 2 4 4 2" xfId="14046" xr:uid="{00000000-0005-0000-0000-0000DB360000}"/>
    <cellStyle name="Normal 4 4 4 2 4 5" xfId="14047" xr:uid="{00000000-0005-0000-0000-0000DC360000}"/>
    <cellStyle name="Normal 4 4 4 2 5" xfId="14048" xr:uid="{00000000-0005-0000-0000-0000DD360000}"/>
    <cellStyle name="Normal 4 4 4 2 5 2" xfId="14049" xr:uid="{00000000-0005-0000-0000-0000DE360000}"/>
    <cellStyle name="Normal 4 4 4 2 5 2 2" xfId="14050" xr:uid="{00000000-0005-0000-0000-0000DF360000}"/>
    <cellStyle name="Normal 4 4 4 2 5 2 2 2" xfId="14051" xr:uid="{00000000-0005-0000-0000-0000E0360000}"/>
    <cellStyle name="Normal 4 4 4 2 5 2 3" xfId="14052" xr:uid="{00000000-0005-0000-0000-0000E1360000}"/>
    <cellStyle name="Normal 4 4 4 2 5 3" xfId="14053" xr:uid="{00000000-0005-0000-0000-0000E2360000}"/>
    <cellStyle name="Normal 4 4 4 2 5 3 2" xfId="14054" xr:uid="{00000000-0005-0000-0000-0000E3360000}"/>
    <cellStyle name="Normal 4 4 4 2 5 4" xfId="14055" xr:uid="{00000000-0005-0000-0000-0000E4360000}"/>
    <cellStyle name="Normal 4 4 4 2 6" xfId="14056" xr:uid="{00000000-0005-0000-0000-0000E5360000}"/>
    <cellStyle name="Normal 4 4 4 2 6 2" xfId="14057" xr:uid="{00000000-0005-0000-0000-0000E6360000}"/>
    <cellStyle name="Normal 4 4 4 2 6 2 2" xfId="14058" xr:uid="{00000000-0005-0000-0000-0000E7360000}"/>
    <cellStyle name="Normal 4 4 4 2 6 3" xfId="14059" xr:uid="{00000000-0005-0000-0000-0000E8360000}"/>
    <cellStyle name="Normal 4 4 4 2 7" xfId="14060" xr:uid="{00000000-0005-0000-0000-0000E9360000}"/>
    <cellStyle name="Normal 4 4 4 2 7 2" xfId="14061" xr:uid="{00000000-0005-0000-0000-0000EA360000}"/>
    <cellStyle name="Normal 4 4 4 2 8" xfId="14062" xr:uid="{00000000-0005-0000-0000-0000EB360000}"/>
    <cellStyle name="Normal 4 4 4 3" xfId="14063" xr:uid="{00000000-0005-0000-0000-0000EC360000}"/>
    <cellStyle name="Normal 4 4 4 3 2" xfId="14064" xr:uid="{00000000-0005-0000-0000-0000ED360000}"/>
    <cellStyle name="Normal 4 4 4 3 2 2" xfId="14065" xr:uid="{00000000-0005-0000-0000-0000EE360000}"/>
    <cellStyle name="Normal 4 4 4 3 2 2 2" xfId="14066" xr:uid="{00000000-0005-0000-0000-0000EF360000}"/>
    <cellStyle name="Normal 4 4 4 3 2 2 2 2" xfId="14067" xr:uid="{00000000-0005-0000-0000-0000F0360000}"/>
    <cellStyle name="Normal 4 4 4 3 2 2 2 2 2" xfId="14068" xr:uid="{00000000-0005-0000-0000-0000F1360000}"/>
    <cellStyle name="Normal 4 4 4 3 2 2 2 2 2 2" xfId="14069" xr:uid="{00000000-0005-0000-0000-0000F2360000}"/>
    <cellStyle name="Normal 4 4 4 3 2 2 2 2 3" xfId="14070" xr:uid="{00000000-0005-0000-0000-0000F3360000}"/>
    <cellStyle name="Normal 4 4 4 3 2 2 2 3" xfId="14071" xr:uid="{00000000-0005-0000-0000-0000F4360000}"/>
    <cellStyle name="Normal 4 4 4 3 2 2 2 3 2" xfId="14072" xr:uid="{00000000-0005-0000-0000-0000F5360000}"/>
    <cellStyle name="Normal 4 4 4 3 2 2 2 4" xfId="14073" xr:uid="{00000000-0005-0000-0000-0000F6360000}"/>
    <cellStyle name="Normal 4 4 4 3 2 2 3" xfId="14074" xr:uid="{00000000-0005-0000-0000-0000F7360000}"/>
    <cellStyle name="Normal 4 4 4 3 2 2 3 2" xfId="14075" xr:uid="{00000000-0005-0000-0000-0000F8360000}"/>
    <cellStyle name="Normal 4 4 4 3 2 2 3 2 2" xfId="14076" xr:uid="{00000000-0005-0000-0000-0000F9360000}"/>
    <cellStyle name="Normal 4 4 4 3 2 2 3 3" xfId="14077" xr:uid="{00000000-0005-0000-0000-0000FA360000}"/>
    <cellStyle name="Normal 4 4 4 3 2 2 4" xfId="14078" xr:uid="{00000000-0005-0000-0000-0000FB360000}"/>
    <cellStyle name="Normal 4 4 4 3 2 2 4 2" xfId="14079" xr:uid="{00000000-0005-0000-0000-0000FC360000}"/>
    <cellStyle name="Normal 4 4 4 3 2 2 5" xfId="14080" xr:uid="{00000000-0005-0000-0000-0000FD360000}"/>
    <cellStyle name="Normal 4 4 4 3 2 3" xfId="14081" xr:uid="{00000000-0005-0000-0000-0000FE360000}"/>
    <cellStyle name="Normal 4 4 4 3 2 3 2" xfId="14082" xr:uid="{00000000-0005-0000-0000-0000FF360000}"/>
    <cellStyle name="Normal 4 4 4 3 2 3 2 2" xfId="14083" xr:uid="{00000000-0005-0000-0000-000000370000}"/>
    <cellStyle name="Normal 4 4 4 3 2 3 2 2 2" xfId="14084" xr:uid="{00000000-0005-0000-0000-000001370000}"/>
    <cellStyle name="Normal 4 4 4 3 2 3 2 3" xfId="14085" xr:uid="{00000000-0005-0000-0000-000002370000}"/>
    <cellStyle name="Normal 4 4 4 3 2 3 3" xfId="14086" xr:uid="{00000000-0005-0000-0000-000003370000}"/>
    <cellStyle name="Normal 4 4 4 3 2 3 3 2" xfId="14087" xr:uid="{00000000-0005-0000-0000-000004370000}"/>
    <cellStyle name="Normal 4 4 4 3 2 3 4" xfId="14088" xr:uid="{00000000-0005-0000-0000-000005370000}"/>
    <cellStyle name="Normal 4 4 4 3 2 4" xfId="14089" xr:uid="{00000000-0005-0000-0000-000006370000}"/>
    <cellStyle name="Normal 4 4 4 3 2 4 2" xfId="14090" xr:uid="{00000000-0005-0000-0000-000007370000}"/>
    <cellStyle name="Normal 4 4 4 3 2 4 2 2" xfId="14091" xr:uid="{00000000-0005-0000-0000-000008370000}"/>
    <cellStyle name="Normal 4 4 4 3 2 4 3" xfId="14092" xr:uid="{00000000-0005-0000-0000-000009370000}"/>
    <cellStyle name="Normal 4 4 4 3 2 5" xfId="14093" xr:uid="{00000000-0005-0000-0000-00000A370000}"/>
    <cellStyle name="Normal 4 4 4 3 2 5 2" xfId="14094" xr:uid="{00000000-0005-0000-0000-00000B370000}"/>
    <cellStyle name="Normal 4 4 4 3 2 6" xfId="14095" xr:uid="{00000000-0005-0000-0000-00000C370000}"/>
    <cellStyle name="Normal 4 4 4 3 3" xfId="14096" xr:uid="{00000000-0005-0000-0000-00000D370000}"/>
    <cellStyle name="Normal 4 4 4 3 3 2" xfId="14097" xr:uid="{00000000-0005-0000-0000-00000E370000}"/>
    <cellStyle name="Normal 4 4 4 3 3 2 2" xfId="14098" xr:uid="{00000000-0005-0000-0000-00000F370000}"/>
    <cellStyle name="Normal 4 4 4 3 3 2 2 2" xfId="14099" xr:uid="{00000000-0005-0000-0000-000010370000}"/>
    <cellStyle name="Normal 4 4 4 3 3 2 2 2 2" xfId="14100" xr:uid="{00000000-0005-0000-0000-000011370000}"/>
    <cellStyle name="Normal 4 4 4 3 3 2 2 3" xfId="14101" xr:uid="{00000000-0005-0000-0000-000012370000}"/>
    <cellStyle name="Normal 4 4 4 3 3 2 3" xfId="14102" xr:uid="{00000000-0005-0000-0000-000013370000}"/>
    <cellStyle name="Normal 4 4 4 3 3 2 3 2" xfId="14103" xr:uid="{00000000-0005-0000-0000-000014370000}"/>
    <cellStyle name="Normal 4 4 4 3 3 2 4" xfId="14104" xr:uid="{00000000-0005-0000-0000-000015370000}"/>
    <cellStyle name="Normal 4 4 4 3 3 3" xfId="14105" xr:uid="{00000000-0005-0000-0000-000016370000}"/>
    <cellStyle name="Normal 4 4 4 3 3 3 2" xfId="14106" xr:uid="{00000000-0005-0000-0000-000017370000}"/>
    <cellStyle name="Normal 4 4 4 3 3 3 2 2" xfId="14107" xr:uid="{00000000-0005-0000-0000-000018370000}"/>
    <cellStyle name="Normal 4 4 4 3 3 3 3" xfId="14108" xr:uid="{00000000-0005-0000-0000-000019370000}"/>
    <cellStyle name="Normal 4 4 4 3 3 4" xfId="14109" xr:uid="{00000000-0005-0000-0000-00001A370000}"/>
    <cellStyle name="Normal 4 4 4 3 3 4 2" xfId="14110" xr:uid="{00000000-0005-0000-0000-00001B370000}"/>
    <cellStyle name="Normal 4 4 4 3 3 5" xfId="14111" xr:uid="{00000000-0005-0000-0000-00001C370000}"/>
    <cellStyle name="Normal 4 4 4 3 4" xfId="14112" xr:uid="{00000000-0005-0000-0000-00001D370000}"/>
    <cellStyle name="Normal 4 4 4 3 4 2" xfId="14113" xr:uid="{00000000-0005-0000-0000-00001E370000}"/>
    <cellStyle name="Normal 4 4 4 3 4 2 2" xfId="14114" xr:uid="{00000000-0005-0000-0000-00001F370000}"/>
    <cellStyle name="Normal 4 4 4 3 4 2 2 2" xfId="14115" xr:uid="{00000000-0005-0000-0000-000020370000}"/>
    <cellStyle name="Normal 4 4 4 3 4 2 3" xfId="14116" xr:uid="{00000000-0005-0000-0000-000021370000}"/>
    <cellStyle name="Normal 4 4 4 3 4 3" xfId="14117" xr:uid="{00000000-0005-0000-0000-000022370000}"/>
    <cellStyle name="Normal 4 4 4 3 4 3 2" xfId="14118" xr:uid="{00000000-0005-0000-0000-000023370000}"/>
    <cellStyle name="Normal 4 4 4 3 4 4" xfId="14119" xr:uid="{00000000-0005-0000-0000-000024370000}"/>
    <cellStyle name="Normal 4 4 4 3 5" xfId="14120" xr:uid="{00000000-0005-0000-0000-000025370000}"/>
    <cellStyle name="Normal 4 4 4 3 5 2" xfId="14121" xr:uid="{00000000-0005-0000-0000-000026370000}"/>
    <cellStyle name="Normal 4 4 4 3 5 2 2" xfId="14122" xr:uid="{00000000-0005-0000-0000-000027370000}"/>
    <cellStyle name="Normal 4 4 4 3 5 3" xfId="14123" xr:uid="{00000000-0005-0000-0000-000028370000}"/>
    <cellStyle name="Normal 4 4 4 3 6" xfId="14124" xr:uid="{00000000-0005-0000-0000-000029370000}"/>
    <cellStyle name="Normal 4 4 4 3 6 2" xfId="14125" xr:uid="{00000000-0005-0000-0000-00002A370000}"/>
    <cellStyle name="Normal 4 4 4 3 7" xfId="14126" xr:uid="{00000000-0005-0000-0000-00002B370000}"/>
    <cellStyle name="Normal 4 4 4 4" xfId="14127" xr:uid="{00000000-0005-0000-0000-00002C370000}"/>
    <cellStyle name="Normal 4 4 4 4 2" xfId="14128" xr:uid="{00000000-0005-0000-0000-00002D370000}"/>
    <cellStyle name="Normal 4 4 4 4 2 2" xfId="14129" xr:uid="{00000000-0005-0000-0000-00002E370000}"/>
    <cellStyle name="Normal 4 4 4 4 2 2 2" xfId="14130" xr:uid="{00000000-0005-0000-0000-00002F370000}"/>
    <cellStyle name="Normal 4 4 4 4 2 2 2 2" xfId="14131" xr:uid="{00000000-0005-0000-0000-000030370000}"/>
    <cellStyle name="Normal 4 4 4 4 2 2 2 2 2" xfId="14132" xr:uid="{00000000-0005-0000-0000-000031370000}"/>
    <cellStyle name="Normal 4 4 4 4 2 2 2 3" xfId="14133" xr:uid="{00000000-0005-0000-0000-000032370000}"/>
    <cellStyle name="Normal 4 4 4 4 2 2 3" xfId="14134" xr:uid="{00000000-0005-0000-0000-000033370000}"/>
    <cellStyle name="Normal 4 4 4 4 2 2 3 2" xfId="14135" xr:uid="{00000000-0005-0000-0000-000034370000}"/>
    <cellStyle name="Normal 4 4 4 4 2 2 4" xfId="14136" xr:uid="{00000000-0005-0000-0000-000035370000}"/>
    <cellStyle name="Normal 4 4 4 4 2 3" xfId="14137" xr:uid="{00000000-0005-0000-0000-000036370000}"/>
    <cellStyle name="Normal 4 4 4 4 2 3 2" xfId="14138" xr:uid="{00000000-0005-0000-0000-000037370000}"/>
    <cellStyle name="Normal 4 4 4 4 2 3 2 2" xfId="14139" xr:uid="{00000000-0005-0000-0000-000038370000}"/>
    <cellStyle name="Normal 4 4 4 4 2 3 3" xfId="14140" xr:uid="{00000000-0005-0000-0000-000039370000}"/>
    <cellStyle name="Normal 4 4 4 4 2 4" xfId="14141" xr:uid="{00000000-0005-0000-0000-00003A370000}"/>
    <cellStyle name="Normal 4 4 4 4 2 4 2" xfId="14142" xr:uid="{00000000-0005-0000-0000-00003B370000}"/>
    <cellStyle name="Normal 4 4 4 4 2 5" xfId="14143" xr:uid="{00000000-0005-0000-0000-00003C370000}"/>
    <cellStyle name="Normal 4 4 4 4 3" xfId="14144" xr:uid="{00000000-0005-0000-0000-00003D370000}"/>
    <cellStyle name="Normal 4 4 4 4 3 2" xfId="14145" xr:uid="{00000000-0005-0000-0000-00003E370000}"/>
    <cellStyle name="Normal 4 4 4 4 3 2 2" xfId="14146" xr:uid="{00000000-0005-0000-0000-00003F370000}"/>
    <cellStyle name="Normal 4 4 4 4 3 2 2 2" xfId="14147" xr:uid="{00000000-0005-0000-0000-000040370000}"/>
    <cellStyle name="Normal 4 4 4 4 3 2 3" xfId="14148" xr:uid="{00000000-0005-0000-0000-000041370000}"/>
    <cellStyle name="Normal 4 4 4 4 3 3" xfId="14149" xr:uid="{00000000-0005-0000-0000-000042370000}"/>
    <cellStyle name="Normal 4 4 4 4 3 3 2" xfId="14150" xr:uid="{00000000-0005-0000-0000-000043370000}"/>
    <cellStyle name="Normal 4 4 4 4 3 4" xfId="14151" xr:uid="{00000000-0005-0000-0000-000044370000}"/>
    <cellStyle name="Normal 4 4 4 4 4" xfId="14152" xr:uid="{00000000-0005-0000-0000-000045370000}"/>
    <cellStyle name="Normal 4 4 4 4 4 2" xfId="14153" xr:uid="{00000000-0005-0000-0000-000046370000}"/>
    <cellStyle name="Normal 4 4 4 4 4 2 2" xfId="14154" xr:uid="{00000000-0005-0000-0000-000047370000}"/>
    <cellStyle name="Normal 4 4 4 4 4 3" xfId="14155" xr:uid="{00000000-0005-0000-0000-000048370000}"/>
    <cellStyle name="Normal 4 4 4 4 5" xfId="14156" xr:uid="{00000000-0005-0000-0000-000049370000}"/>
    <cellStyle name="Normal 4 4 4 4 5 2" xfId="14157" xr:uid="{00000000-0005-0000-0000-00004A370000}"/>
    <cellStyle name="Normal 4 4 4 4 6" xfId="14158" xr:uid="{00000000-0005-0000-0000-00004B370000}"/>
    <cellStyle name="Normal 4 4 4 5" xfId="14159" xr:uid="{00000000-0005-0000-0000-00004C370000}"/>
    <cellStyle name="Normal 4 4 4 5 2" xfId="14160" xr:uid="{00000000-0005-0000-0000-00004D370000}"/>
    <cellStyle name="Normal 4 4 4 5 2 2" xfId="14161" xr:uid="{00000000-0005-0000-0000-00004E370000}"/>
    <cellStyle name="Normal 4 4 4 5 2 2 2" xfId="14162" xr:uid="{00000000-0005-0000-0000-00004F370000}"/>
    <cellStyle name="Normal 4 4 4 5 2 2 2 2" xfId="14163" xr:uid="{00000000-0005-0000-0000-000050370000}"/>
    <cellStyle name="Normal 4 4 4 5 2 2 3" xfId="14164" xr:uid="{00000000-0005-0000-0000-000051370000}"/>
    <cellStyle name="Normal 4 4 4 5 2 3" xfId="14165" xr:uid="{00000000-0005-0000-0000-000052370000}"/>
    <cellStyle name="Normal 4 4 4 5 2 3 2" xfId="14166" xr:uid="{00000000-0005-0000-0000-000053370000}"/>
    <cellStyle name="Normal 4 4 4 5 2 4" xfId="14167" xr:uid="{00000000-0005-0000-0000-000054370000}"/>
    <cellStyle name="Normal 4 4 4 5 3" xfId="14168" xr:uid="{00000000-0005-0000-0000-000055370000}"/>
    <cellStyle name="Normal 4 4 4 5 3 2" xfId="14169" xr:uid="{00000000-0005-0000-0000-000056370000}"/>
    <cellStyle name="Normal 4 4 4 5 3 2 2" xfId="14170" xr:uid="{00000000-0005-0000-0000-000057370000}"/>
    <cellStyle name="Normal 4 4 4 5 3 3" xfId="14171" xr:uid="{00000000-0005-0000-0000-000058370000}"/>
    <cellStyle name="Normal 4 4 4 5 4" xfId="14172" xr:uid="{00000000-0005-0000-0000-000059370000}"/>
    <cellStyle name="Normal 4 4 4 5 4 2" xfId="14173" xr:uid="{00000000-0005-0000-0000-00005A370000}"/>
    <cellStyle name="Normal 4 4 4 5 5" xfId="14174" xr:uid="{00000000-0005-0000-0000-00005B370000}"/>
    <cellStyle name="Normal 4 4 4 6" xfId="14175" xr:uid="{00000000-0005-0000-0000-00005C370000}"/>
    <cellStyle name="Normal 4 4 4 6 2" xfId="14176" xr:uid="{00000000-0005-0000-0000-00005D370000}"/>
    <cellStyle name="Normal 4 4 4 6 2 2" xfId="14177" xr:uid="{00000000-0005-0000-0000-00005E370000}"/>
    <cellStyle name="Normal 4 4 4 6 2 2 2" xfId="14178" xr:uid="{00000000-0005-0000-0000-00005F370000}"/>
    <cellStyle name="Normal 4 4 4 6 2 3" xfId="14179" xr:uid="{00000000-0005-0000-0000-000060370000}"/>
    <cellStyle name="Normal 4 4 4 6 3" xfId="14180" xr:uid="{00000000-0005-0000-0000-000061370000}"/>
    <cellStyle name="Normal 4 4 4 6 3 2" xfId="14181" xr:uid="{00000000-0005-0000-0000-000062370000}"/>
    <cellStyle name="Normal 4 4 4 6 4" xfId="14182" xr:uid="{00000000-0005-0000-0000-000063370000}"/>
    <cellStyle name="Normal 4 4 4 7" xfId="14183" xr:uid="{00000000-0005-0000-0000-000064370000}"/>
    <cellStyle name="Normal 4 4 4 7 2" xfId="14184" xr:uid="{00000000-0005-0000-0000-000065370000}"/>
    <cellStyle name="Normal 4 4 4 7 2 2" xfId="14185" xr:uid="{00000000-0005-0000-0000-000066370000}"/>
    <cellStyle name="Normal 4 4 4 7 3" xfId="14186" xr:uid="{00000000-0005-0000-0000-000067370000}"/>
    <cellStyle name="Normal 4 4 4 8" xfId="14187" xr:uid="{00000000-0005-0000-0000-000068370000}"/>
    <cellStyle name="Normal 4 4 4 8 2" xfId="14188" xr:uid="{00000000-0005-0000-0000-000069370000}"/>
    <cellStyle name="Normal 4 4 4 9" xfId="14189" xr:uid="{00000000-0005-0000-0000-00006A370000}"/>
    <cellStyle name="Normal 4 4 5" xfId="14190" xr:uid="{00000000-0005-0000-0000-00006B370000}"/>
    <cellStyle name="Normal 4 4 5 2" xfId="14191" xr:uid="{00000000-0005-0000-0000-00006C370000}"/>
    <cellStyle name="Normal 4 4 5 2 2" xfId="14192" xr:uid="{00000000-0005-0000-0000-00006D370000}"/>
    <cellStyle name="Normal 4 4 5 2 2 2" xfId="14193" xr:uid="{00000000-0005-0000-0000-00006E370000}"/>
    <cellStyle name="Normal 4 4 5 2 2 2 2" xfId="14194" xr:uid="{00000000-0005-0000-0000-00006F370000}"/>
    <cellStyle name="Normal 4 4 5 2 2 2 2 2" xfId="14195" xr:uid="{00000000-0005-0000-0000-000070370000}"/>
    <cellStyle name="Normal 4 4 5 2 2 2 2 2 2" xfId="14196" xr:uid="{00000000-0005-0000-0000-000071370000}"/>
    <cellStyle name="Normal 4 4 5 2 2 2 2 2 2 2" xfId="14197" xr:uid="{00000000-0005-0000-0000-000072370000}"/>
    <cellStyle name="Normal 4 4 5 2 2 2 2 2 3" xfId="14198" xr:uid="{00000000-0005-0000-0000-000073370000}"/>
    <cellStyle name="Normal 4 4 5 2 2 2 2 3" xfId="14199" xr:uid="{00000000-0005-0000-0000-000074370000}"/>
    <cellStyle name="Normal 4 4 5 2 2 2 2 3 2" xfId="14200" xr:uid="{00000000-0005-0000-0000-000075370000}"/>
    <cellStyle name="Normal 4 4 5 2 2 2 2 4" xfId="14201" xr:uid="{00000000-0005-0000-0000-000076370000}"/>
    <cellStyle name="Normal 4 4 5 2 2 2 3" xfId="14202" xr:uid="{00000000-0005-0000-0000-000077370000}"/>
    <cellStyle name="Normal 4 4 5 2 2 2 3 2" xfId="14203" xr:uid="{00000000-0005-0000-0000-000078370000}"/>
    <cellStyle name="Normal 4 4 5 2 2 2 3 2 2" xfId="14204" xr:uid="{00000000-0005-0000-0000-000079370000}"/>
    <cellStyle name="Normal 4 4 5 2 2 2 3 3" xfId="14205" xr:uid="{00000000-0005-0000-0000-00007A370000}"/>
    <cellStyle name="Normal 4 4 5 2 2 2 4" xfId="14206" xr:uid="{00000000-0005-0000-0000-00007B370000}"/>
    <cellStyle name="Normal 4 4 5 2 2 2 4 2" xfId="14207" xr:uid="{00000000-0005-0000-0000-00007C370000}"/>
    <cellStyle name="Normal 4 4 5 2 2 2 5" xfId="14208" xr:uid="{00000000-0005-0000-0000-00007D370000}"/>
    <cellStyle name="Normal 4 4 5 2 2 3" xfId="14209" xr:uid="{00000000-0005-0000-0000-00007E370000}"/>
    <cellStyle name="Normal 4 4 5 2 2 3 2" xfId="14210" xr:uid="{00000000-0005-0000-0000-00007F370000}"/>
    <cellStyle name="Normal 4 4 5 2 2 3 2 2" xfId="14211" xr:uid="{00000000-0005-0000-0000-000080370000}"/>
    <cellStyle name="Normal 4 4 5 2 2 3 2 2 2" xfId="14212" xr:uid="{00000000-0005-0000-0000-000081370000}"/>
    <cellStyle name="Normal 4 4 5 2 2 3 2 3" xfId="14213" xr:uid="{00000000-0005-0000-0000-000082370000}"/>
    <cellStyle name="Normal 4 4 5 2 2 3 3" xfId="14214" xr:uid="{00000000-0005-0000-0000-000083370000}"/>
    <cellStyle name="Normal 4 4 5 2 2 3 3 2" xfId="14215" xr:uid="{00000000-0005-0000-0000-000084370000}"/>
    <cellStyle name="Normal 4 4 5 2 2 3 4" xfId="14216" xr:uid="{00000000-0005-0000-0000-000085370000}"/>
    <cellStyle name="Normal 4 4 5 2 2 4" xfId="14217" xr:uid="{00000000-0005-0000-0000-000086370000}"/>
    <cellStyle name="Normal 4 4 5 2 2 4 2" xfId="14218" xr:uid="{00000000-0005-0000-0000-000087370000}"/>
    <cellStyle name="Normal 4 4 5 2 2 4 2 2" xfId="14219" xr:uid="{00000000-0005-0000-0000-000088370000}"/>
    <cellStyle name="Normal 4 4 5 2 2 4 3" xfId="14220" xr:uid="{00000000-0005-0000-0000-000089370000}"/>
    <cellStyle name="Normal 4 4 5 2 2 5" xfId="14221" xr:uid="{00000000-0005-0000-0000-00008A370000}"/>
    <cellStyle name="Normal 4 4 5 2 2 5 2" xfId="14222" xr:uid="{00000000-0005-0000-0000-00008B370000}"/>
    <cellStyle name="Normal 4 4 5 2 2 6" xfId="14223" xr:uid="{00000000-0005-0000-0000-00008C370000}"/>
    <cellStyle name="Normal 4 4 5 2 3" xfId="14224" xr:uid="{00000000-0005-0000-0000-00008D370000}"/>
    <cellStyle name="Normal 4 4 5 2 3 2" xfId="14225" xr:uid="{00000000-0005-0000-0000-00008E370000}"/>
    <cellStyle name="Normal 4 4 5 2 3 2 2" xfId="14226" xr:uid="{00000000-0005-0000-0000-00008F370000}"/>
    <cellStyle name="Normal 4 4 5 2 3 2 2 2" xfId="14227" xr:uid="{00000000-0005-0000-0000-000090370000}"/>
    <cellStyle name="Normal 4 4 5 2 3 2 2 2 2" xfId="14228" xr:uid="{00000000-0005-0000-0000-000091370000}"/>
    <cellStyle name="Normal 4 4 5 2 3 2 2 3" xfId="14229" xr:uid="{00000000-0005-0000-0000-000092370000}"/>
    <cellStyle name="Normal 4 4 5 2 3 2 3" xfId="14230" xr:uid="{00000000-0005-0000-0000-000093370000}"/>
    <cellStyle name="Normal 4 4 5 2 3 2 3 2" xfId="14231" xr:uid="{00000000-0005-0000-0000-000094370000}"/>
    <cellStyle name="Normal 4 4 5 2 3 2 4" xfId="14232" xr:uid="{00000000-0005-0000-0000-000095370000}"/>
    <cellStyle name="Normal 4 4 5 2 3 3" xfId="14233" xr:uid="{00000000-0005-0000-0000-000096370000}"/>
    <cellStyle name="Normal 4 4 5 2 3 3 2" xfId="14234" xr:uid="{00000000-0005-0000-0000-000097370000}"/>
    <cellStyle name="Normal 4 4 5 2 3 3 2 2" xfId="14235" xr:uid="{00000000-0005-0000-0000-000098370000}"/>
    <cellStyle name="Normal 4 4 5 2 3 3 3" xfId="14236" xr:uid="{00000000-0005-0000-0000-000099370000}"/>
    <cellStyle name="Normal 4 4 5 2 3 4" xfId="14237" xr:uid="{00000000-0005-0000-0000-00009A370000}"/>
    <cellStyle name="Normal 4 4 5 2 3 4 2" xfId="14238" xr:uid="{00000000-0005-0000-0000-00009B370000}"/>
    <cellStyle name="Normal 4 4 5 2 3 5" xfId="14239" xr:uid="{00000000-0005-0000-0000-00009C370000}"/>
    <cellStyle name="Normal 4 4 5 2 4" xfId="14240" xr:uid="{00000000-0005-0000-0000-00009D370000}"/>
    <cellStyle name="Normal 4 4 5 2 4 2" xfId="14241" xr:uid="{00000000-0005-0000-0000-00009E370000}"/>
    <cellStyle name="Normal 4 4 5 2 4 2 2" xfId="14242" xr:uid="{00000000-0005-0000-0000-00009F370000}"/>
    <cellStyle name="Normal 4 4 5 2 4 2 2 2" xfId="14243" xr:uid="{00000000-0005-0000-0000-0000A0370000}"/>
    <cellStyle name="Normal 4 4 5 2 4 2 3" xfId="14244" xr:uid="{00000000-0005-0000-0000-0000A1370000}"/>
    <cellStyle name="Normal 4 4 5 2 4 3" xfId="14245" xr:uid="{00000000-0005-0000-0000-0000A2370000}"/>
    <cellStyle name="Normal 4 4 5 2 4 3 2" xfId="14246" xr:uid="{00000000-0005-0000-0000-0000A3370000}"/>
    <cellStyle name="Normal 4 4 5 2 4 4" xfId="14247" xr:uid="{00000000-0005-0000-0000-0000A4370000}"/>
    <cellStyle name="Normal 4 4 5 2 5" xfId="14248" xr:uid="{00000000-0005-0000-0000-0000A5370000}"/>
    <cellStyle name="Normal 4 4 5 2 5 2" xfId="14249" xr:uid="{00000000-0005-0000-0000-0000A6370000}"/>
    <cellStyle name="Normal 4 4 5 2 5 2 2" xfId="14250" xr:uid="{00000000-0005-0000-0000-0000A7370000}"/>
    <cellStyle name="Normal 4 4 5 2 5 3" xfId="14251" xr:uid="{00000000-0005-0000-0000-0000A8370000}"/>
    <cellStyle name="Normal 4 4 5 2 6" xfId="14252" xr:uid="{00000000-0005-0000-0000-0000A9370000}"/>
    <cellStyle name="Normal 4 4 5 2 6 2" xfId="14253" xr:uid="{00000000-0005-0000-0000-0000AA370000}"/>
    <cellStyle name="Normal 4 4 5 2 7" xfId="14254" xr:uid="{00000000-0005-0000-0000-0000AB370000}"/>
    <cellStyle name="Normal 4 4 5 3" xfId="14255" xr:uid="{00000000-0005-0000-0000-0000AC370000}"/>
    <cellStyle name="Normal 4 4 5 3 2" xfId="14256" xr:uid="{00000000-0005-0000-0000-0000AD370000}"/>
    <cellStyle name="Normal 4 4 5 3 2 2" xfId="14257" xr:uid="{00000000-0005-0000-0000-0000AE370000}"/>
    <cellStyle name="Normal 4 4 5 3 2 2 2" xfId="14258" xr:uid="{00000000-0005-0000-0000-0000AF370000}"/>
    <cellStyle name="Normal 4 4 5 3 2 2 2 2" xfId="14259" xr:uid="{00000000-0005-0000-0000-0000B0370000}"/>
    <cellStyle name="Normal 4 4 5 3 2 2 2 2 2" xfId="14260" xr:uid="{00000000-0005-0000-0000-0000B1370000}"/>
    <cellStyle name="Normal 4 4 5 3 2 2 2 3" xfId="14261" xr:uid="{00000000-0005-0000-0000-0000B2370000}"/>
    <cellStyle name="Normal 4 4 5 3 2 2 3" xfId="14262" xr:uid="{00000000-0005-0000-0000-0000B3370000}"/>
    <cellStyle name="Normal 4 4 5 3 2 2 3 2" xfId="14263" xr:uid="{00000000-0005-0000-0000-0000B4370000}"/>
    <cellStyle name="Normal 4 4 5 3 2 2 4" xfId="14264" xr:uid="{00000000-0005-0000-0000-0000B5370000}"/>
    <cellStyle name="Normal 4 4 5 3 2 3" xfId="14265" xr:uid="{00000000-0005-0000-0000-0000B6370000}"/>
    <cellStyle name="Normal 4 4 5 3 2 3 2" xfId="14266" xr:uid="{00000000-0005-0000-0000-0000B7370000}"/>
    <cellStyle name="Normal 4 4 5 3 2 3 2 2" xfId="14267" xr:uid="{00000000-0005-0000-0000-0000B8370000}"/>
    <cellStyle name="Normal 4 4 5 3 2 3 3" xfId="14268" xr:uid="{00000000-0005-0000-0000-0000B9370000}"/>
    <cellStyle name="Normal 4 4 5 3 2 4" xfId="14269" xr:uid="{00000000-0005-0000-0000-0000BA370000}"/>
    <cellStyle name="Normal 4 4 5 3 2 4 2" xfId="14270" xr:uid="{00000000-0005-0000-0000-0000BB370000}"/>
    <cellStyle name="Normal 4 4 5 3 2 5" xfId="14271" xr:uid="{00000000-0005-0000-0000-0000BC370000}"/>
    <cellStyle name="Normal 4 4 5 3 3" xfId="14272" xr:uid="{00000000-0005-0000-0000-0000BD370000}"/>
    <cellStyle name="Normal 4 4 5 3 3 2" xfId="14273" xr:uid="{00000000-0005-0000-0000-0000BE370000}"/>
    <cellStyle name="Normal 4 4 5 3 3 2 2" xfId="14274" xr:uid="{00000000-0005-0000-0000-0000BF370000}"/>
    <cellStyle name="Normal 4 4 5 3 3 2 2 2" xfId="14275" xr:uid="{00000000-0005-0000-0000-0000C0370000}"/>
    <cellStyle name="Normal 4 4 5 3 3 2 3" xfId="14276" xr:uid="{00000000-0005-0000-0000-0000C1370000}"/>
    <cellStyle name="Normal 4 4 5 3 3 3" xfId="14277" xr:uid="{00000000-0005-0000-0000-0000C2370000}"/>
    <cellStyle name="Normal 4 4 5 3 3 3 2" xfId="14278" xr:uid="{00000000-0005-0000-0000-0000C3370000}"/>
    <cellStyle name="Normal 4 4 5 3 3 4" xfId="14279" xr:uid="{00000000-0005-0000-0000-0000C4370000}"/>
    <cellStyle name="Normal 4 4 5 3 4" xfId="14280" xr:uid="{00000000-0005-0000-0000-0000C5370000}"/>
    <cellStyle name="Normal 4 4 5 3 4 2" xfId="14281" xr:uid="{00000000-0005-0000-0000-0000C6370000}"/>
    <cellStyle name="Normal 4 4 5 3 4 2 2" xfId="14282" xr:uid="{00000000-0005-0000-0000-0000C7370000}"/>
    <cellStyle name="Normal 4 4 5 3 4 3" xfId="14283" xr:uid="{00000000-0005-0000-0000-0000C8370000}"/>
    <cellStyle name="Normal 4 4 5 3 5" xfId="14284" xr:uid="{00000000-0005-0000-0000-0000C9370000}"/>
    <cellStyle name="Normal 4 4 5 3 5 2" xfId="14285" xr:uid="{00000000-0005-0000-0000-0000CA370000}"/>
    <cellStyle name="Normal 4 4 5 3 6" xfId="14286" xr:uid="{00000000-0005-0000-0000-0000CB370000}"/>
    <cellStyle name="Normal 4 4 5 4" xfId="14287" xr:uid="{00000000-0005-0000-0000-0000CC370000}"/>
    <cellStyle name="Normal 4 4 5 4 2" xfId="14288" xr:uid="{00000000-0005-0000-0000-0000CD370000}"/>
    <cellStyle name="Normal 4 4 5 4 2 2" xfId="14289" xr:uid="{00000000-0005-0000-0000-0000CE370000}"/>
    <cellStyle name="Normal 4 4 5 4 2 2 2" xfId="14290" xr:uid="{00000000-0005-0000-0000-0000CF370000}"/>
    <cellStyle name="Normal 4 4 5 4 2 2 2 2" xfId="14291" xr:uid="{00000000-0005-0000-0000-0000D0370000}"/>
    <cellStyle name="Normal 4 4 5 4 2 2 3" xfId="14292" xr:uid="{00000000-0005-0000-0000-0000D1370000}"/>
    <cellStyle name="Normal 4 4 5 4 2 3" xfId="14293" xr:uid="{00000000-0005-0000-0000-0000D2370000}"/>
    <cellStyle name="Normal 4 4 5 4 2 3 2" xfId="14294" xr:uid="{00000000-0005-0000-0000-0000D3370000}"/>
    <cellStyle name="Normal 4 4 5 4 2 4" xfId="14295" xr:uid="{00000000-0005-0000-0000-0000D4370000}"/>
    <cellStyle name="Normal 4 4 5 4 3" xfId="14296" xr:uid="{00000000-0005-0000-0000-0000D5370000}"/>
    <cellStyle name="Normal 4 4 5 4 3 2" xfId="14297" xr:uid="{00000000-0005-0000-0000-0000D6370000}"/>
    <cellStyle name="Normal 4 4 5 4 3 2 2" xfId="14298" xr:uid="{00000000-0005-0000-0000-0000D7370000}"/>
    <cellStyle name="Normal 4 4 5 4 3 3" xfId="14299" xr:uid="{00000000-0005-0000-0000-0000D8370000}"/>
    <cellStyle name="Normal 4 4 5 4 4" xfId="14300" xr:uid="{00000000-0005-0000-0000-0000D9370000}"/>
    <cellStyle name="Normal 4 4 5 4 4 2" xfId="14301" xr:uid="{00000000-0005-0000-0000-0000DA370000}"/>
    <cellStyle name="Normal 4 4 5 4 5" xfId="14302" xr:uid="{00000000-0005-0000-0000-0000DB370000}"/>
    <cellStyle name="Normal 4 4 5 5" xfId="14303" xr:uid="{00000000-0005-0000-0000-0000DC370000}"/>
    <cellStyle name="Normal 4 4 5 5 2" xfId="14304" xr:uid="{00000000-0005-0000-0000-0000DD370000}"/>
    <cellStyle name="Normal 4 4 5 5 2 2" xfId="14305" xr:uid="{00000000-0005-0000-0000-0000DE370000}"/>
    <cellStyle name="Normal 4 4 5 5 2 2 2" xfId="14306" xr:uid="{00000000-0005-0000-0000-0000DF370000}"/>
    <cellStyle name="Normal 4 4 5 5 2 3" xfId="14307" xr:uid="{00000000-0005-0000-0000-0000E0370000}"/>
    <cellStyle name="Normal 4 4 5 5 3" xfId="14308" xr:uid="{00000000-0005-0000-0000-0000E1370000}"/>
    <cellStyle name="Normal 4 4 5 5 3 2" xfId="14309" xr:uid="{00000000-0005-0000-0000-0000E2370000}"/>
    <cellStyle name="Normal 4 4 5 5 4" xfId="14310" xr:uid="{00000000-0005-0000-0000-0000E3370000}"/>
    <cellStyle name="Normal 4 4 5 6" xfId="14311" xr:uid="{00000000-0005-0000-0000-0000E4370000}"/>
    <cellStyle name="Normal 4 4 5 6 2" xfId="14312" xr:uid="{00000000-0005-0000-0000-0000E5370000}"/>
    <cellStyle name="Normal 4 4 5 6 2 2" xfId="14313" xr:uid="{00000000-0005-0000-0000-0000E6370000}"/>
    <cellStyle name="Normal 4 4 5 6 3" xfId="14314" xr:uid="{00000000-0005-0000-0000-0000E7370000}"/>
    <cellStyle name="Normal 4 4 5 7" xfId="14315" xr:uid="{00000000-0005-0000-0000-0000E8370000}"/>
    <cellStyle name="Normal 4 4 5 7 2" xfId="14316" xr:uid="{00000000-0005-0000-0000-0000E9370000}"/>
    <cellStyle name="Normal 4 4 5 8" xfId="14317" xr:uid="{00000000-0005-0000-0000-0000EA370000}"/>
    <cellStyle name="Normal 4 4 6" xfId="14318" xr:uid="{00000000-0005-0000-0000-0000EB370000}"/>
    <cellStyle name="Normal 4 4 6 2" xfId="14319" xr:uid="{00000000-0005-0000-0000-0000EC370000}"/>
    <cellStyle name="Normal 4 4 6 2 2" xfId="14320" xr:uid="{00000000-0005-0000-0000-0000ED370000}"/>
    <cellStyle name="Normal 4 4 6 2 2 2" xfId="14321" xr:uid="{00000000-0005-0000-0000-0000EE370000}"/>
    <cellStyle name="Normal 4 4 6 2 2 2 2" xfId="14322" xr:uid="{00000000-0005-0000-0000-0000EF370000}"/>
    <cellStyle name="Normal 4 4 6 2 2 2 2 2" xfId="14323" xr:uid="{00000000-0005-0000-0000-0000F0370000}"/>
    <cellStyle name="Normal 4 4 6 2 2 2 2 2 2" xfId="14324" xr:uid="{00000000-0005-0000-0000-0000F1370000}"/>
    <cellStyle name="Normal 4 4 6 2 2 2 2 3" xfId="14325" xr:uid="{00000000-0005-0000-0000-0000F2370000}"/>
    <cellStyle name="Normal 4 4 6 2 2 2 3" xfId="14326" xr:uid="{00000000-0005-0000-0000-0000F3370000}"/>
    <cellStyle name="Normal 4 4 6 2 2 2 3 2" xfId="14327" xr:uid="{00000000-0005-0000-0000-0000F4370000}"/>
    <cellStyle name="Normal 4 4 6 2 2 2 4" xfId="14328" xr:uid="{00000000-0005-0000-0000-0000F5370000}"/>
    <cellStyle name="Normal 4 4 6 2 2 3" xfId="14329" xr:uid="{00000000-0005-0000-0000-0000F6370000}"/>
    <cellStyle name="Normal 4 4 6 2 2 3 2" xfId="14330" xr:uid="{00000000-0005-0000-0000-0000F7370000}"/>
    <cellStyle name="Normal 4 4 6 2 2 3 2 2" xfId="14331" xr:uid="{00000000-0005-0000-0000-0000F8370000}"/>
    <cellStyle name="Normal 4 4 6 2 2 3 3" xfId="14332" xr:uid="{00000000-0005-0000-0000-0000F9370000}"/>
    <cellStyle name="Normal 4 4 6 2 2 4" xfId="14333" xr:uid="{00000000-0005-0000-0000-0000FA370000}"/>
    <cellStyle name="Normal 4 4 6 2 2 4 2" xfId="14334" xr:uid="{00000000-0005-0000-0000-0000FB370000}"/>
    <cellStyle name="Normal 4 4 6 2 2 5" xfId="14335" xr:uid="{00000000-0005-0000-0000-0000FC370000}"/>
    <cellStyle name="Normal 4 4 6 2 3" xfId="14336" xr:uid="{00000000-0005-0000-0000-0000FD370000}"/>
    <cellStyle name="Normal 4 4 6 2 3 2" xfId="14337" xr:uid="{00000000-0005-0000-0000-0000FE370000}"/>
    <cellStyle name="Normal 4 4 6 2 3 2 2" xfId="14338" xr:uid="{00000000-0005-0000-0000-0000FF370000}"/>
    <cellStyle name="Normal 4 4 6 2 3 2 2 2" xfId="14339" xr:uid="{00000000-0005-0000-0000-000000380000}"/>
    <cellStyle name="Normal 4 4 6 2 3 2 3" xfId="14340" xr:uid="{00000000-0005-0000-0000-000001380000}"/>
    <cellStyle name="Normal 4 4 6 2 3 3" xfId="14341" xr:uid="{00000000-0005-0000-0000-000002380000}"/>
    <cellStyle name="Normal 4 4 6 2 3 3 2" xfId="14342" xr:uid="{00000000-0005-0000-0000-000003380000}"/>
    <cellStyle name="Normal 4 4 6 2 3 4" xfId="14343" xr:uid="{00000000-0005-0000-0000-000004380000}"/>
    <cellStyle name="Normal 4 4 6 2 4" xfId="14344" xr:uid="{00000000-0005-0000-0000-000005380000}"/>
    <cellStyle name="Normal 4 4 6 2 4 2" xfId="14345" xr:uid="{00000000-0005-0000-0000-000006380000}"/>
    <cellStyle name="Normal 4 4 6 2 4 2 2" xfId="14346" xr:uid="{00000000-0005-0000-0000-000007380000}"/>
    <cellStyle name="Normal 4 4 6 2 4 3" xfId="14347" xr:uid="{00000000-0005-0000-0000-000008380000}"/>
    <cellStyle name="Normal 4 4 6 2 5" xfId="14348" xr:uid="{00000000-0005-0000-0000-000009380000}"/>
    <cellStyle name="Normal 4 4 6 2 5 2" xfId="14349" xr:uid="{00000000-0005-0000-0000-00000A380000}"/>
    <cellStyle name="Normal 4 4 6 2 6" xfId="14350" xr:uid="{00000000-0005-0000-0000-00000B380000}"/>
    <cellStyle name="Normal 4 4 6 3" xfId="14351" xr:uid="{00000000-0005-0000-0000-00000C380000}"/>
    <cellStyle name="Normal 4 4 6 3 2" xfId="14352" xr:uid="{00000000-0005-0000-0000-00000D380000}"/>
    <cellStyle name="Normal 4 4 6 3 2 2" xfId="14353" xr:uid="{00000000-0005-0000-0000-00000E380000}"/>
    <cellStyle name="Normal 4 4 6 3 2 2 2" xfId="14354" xr:uid="{00000000-0005-0000-0000-00000F380000}"/>
    <cellStyle name="Normal 4 4 6 3 2 2 2 2" xfId="14355" xr:uid="{00000000-0005-0000-0000-000010380000}"/>
    <cellStyle name="Normal 4 4 6 3 2 2 3" xfId="14356" xr:uid="{00000000-0005-0000-0000-000011380000}"/>
    <cellStyle name="Normal 4 4 6 3 2 3" xfId="14357" xr:uid="{00000000-0005-0000-0000-000012380000}"/>
    <cellStyle name="Normal 4 4 6 3 2 3 2" xfId="14358" xr:uid="{00000000-0005-0000-0000-000013380000}"/>
    <cellStyle name="Normal 4 4 6 3 2 4" xfId="14359" xr:uid="{00000000-0005-0000-0000-000014380000}"/>
    <cellStyle name="Normal 4 4 6 3 3" xfId="14360" xr:uid="{00000000-0005-0000-0000-000015380000}"/>
    <cellStyle name="Normal 4 4 6 3 3 2" xfId="14361" xr:uid="{00000000-0005-0000-0000-000016380000}"/>
    <cellStyle name="Normal 4 4 6 3 3 2 2" xfId="14362" xr:uid="{00000000-0005-0000-0000-000017380000}"/>
    <cellStyle name="Normal 4 4 6 3 3 3" xfId="14363" xr:uid="{00000000-0005-0000-0000-000018380000}"/>
    <cellStyle name="Normal 4 4 6 3 4" xfId="14364" xr:uid="{00000000-0005-0000-0000-000019380000}"/>
    <cellStyle name="Normal 4 4 6 3 4 2" xfId="14365" xr:uid="{00000000-0005-0000-0000-00001A380000}"/>
    <cellStyle name="Normal 4 4 6 3 5" xfId="14366" xr:uid="{00000000-0005-0000-0000-00001B380000}"/>
    <cellStyle name="Normal 4 4 6 4" xfId="14367" xr:uid="{00000000-0005-0000-0000-00001C380000}"/>
    <cellStyle name="Normal 4 4 6 4 2" xfId="14368" xr:uid="{00000000-0005-0000-0000-00001D380000}"/>
    <cellStyle name="Normal 4 4 6 4 2 2" xfId="14369" xr:uid="{00000000-0005-0000-0000-00001E380000}"/>
    <cellStyle name="Normal 4 4 6 4 2 2 2" xfId="14370" xr:uid="{00000000-0005-0000-0000-00001F380000}"/>
    <cellStyle name="Normal 4 4 6 4 2 3" xfId="14371" xr:uid="{00000000-0005-0000-0000-000020380000}"/>
    <cellStyle name="Normal 4 4 6 4 3" xfId="14372" xr:uid="{00000000-0005-0000-0000-000021380000}"/>
    <cellStyle name="Normal 4 4 6 4 3 2" xfId="14373" xr:uid="{00000000-0005-0000-0000-000022380000}"/>
    <cellStyle name="Normal 4 4 6 4 4" xfId="14374" xr:uid="{00000000-0005-0000-0000-000023380000}"/>
    <cellStyle name="Normal 4 4 6 5" xfId="14375" xr:uid="{00000000-0005-0000-0000-000024380000}"/>
    <cellStyle name="Normal 4 4 6 5 2" xfId="14376" xr:uid="{00000000-0005-0000-0000-000025380000}"/>
    <cellStyle name="Normal 4 4 6 5 2 2" xfId="14377" xr:uid="{00000000-0005-0000-0000-000026380000}"/>
    <cellStyle name="Normal 4 4 6 5 3" xfId="14378" xr:uid="{00000000-0005-0000-0000-000027380000}"/>
    <cellStyle name="Normal 4 4 6 6" xfId="14379" xr:uid="{00000000-0005-0000-0000-000028380000}"/>
    <cellStyle name="Normal 4 4 6 6 2" xfId="14380" xr:uid="{00000000-0005-0000-0000-000029380000}"/>
    <cellStyle name="Normal 4 4 6 7" xfId="14381" xr:uid="{00000000-0005-0000-0000-00002A380000}"/>
    <cellStyle name="Normal 4 4 7" xfId="14382" xr:uid="{00000000-0005-0000-0000-00002B380000}"/>
    <cellStyle name="Normal 4 4 7 2" xfId="14383" xr:uid="{00000000-0005-0000-0000-00002C380000}"/>
    <cellStyle name="Normal 4 4 7 2 2" xfId="14384" xr:uid="{00000000-0005-0000-0000-00002D380000}"/>
    <cellStyle name="Normal 4 4 7 2 2 2" xfId="14385" xr:uid="{00000000-0005-0000-0000-00002E380000}"/>
    <cellStyle name="Normal 4 4 7 2 2 2 2" xfId="14386" xr:uid="{00000000-0005-0000-0000-00002F380000}"/>
    <cellStyle name="Normal 4 4 7 2 2 2 2 2" xfId="14387" xr:uid="{00000000-0005-0000-0000-000030380000}"/>
    <cellStyle name="Normal 4 4 7 2 2 2 3" xfId="14388" xr:uid="{00000000-0005-0000-0000-000031380000}"/>
    <cellStyle name="Normal 4 4 7 2 2 3" xfId="14389" xr:uid="{00000000-0005-0000-0000-000032380000}"/>
    <cellStyle name="Normal 4 4 7 2 2 3 2" xfId="14390" xr:uid="{00000000-0005-0000-0000-000033380000}"/>
    <cellStyle name="Normal 4 4 7 2 2 4" xfId="14391" xr:uid="{00000000-0005-0000-0000-000034380000}"/>
    <cellStyle name="Normal 4 4 7 2 3" xfId="14392" xr:uid="{00000000-0005-0000-0000-000035380000}"/>
    <cellStyle name="Normal 4 4 7 2 3 2" xfId="14393" xr:uid="{00000000-0005-0000-0000-000036380000}"/>
    <cellStyle name="Normal 4 4 7 2 3 2 2" xfId="14394" xr:uid="{00000000-0005-0000-0000-000037380000}"/>
    <cellStyle name="Normal 4 4 7 2 3 3" xfId="14395" xr:uid="{00000000-0005-0000-0000-000038380000}"/>
    <cellStyle name="Normal 4 4 7 2 4" xfId="14396" xr:uid="{00000000-0005-0000-0000-000039380000}"/>
    <cellStyle name="Normal 4 4 7 2 4 2" xfId="14397" xr:uid="{00000000-0005-0000-0000-00003A380000}"/>
    <cellStyle name="Normal 4 4 7 2 5" xfId="14398" xr:uid="{00000000-0005-0000-0000-00003B380000}"/>
    <cellStyle name="Normal 4 4 7 3" xfId="14399" xr:uid="{00000000-0005-0000-0000-00003C380000}"/>
    <cellStyle name="Normal 4 4 7 3 2" xfId="14400" xr:uid="{00000000-0005-0000-0000-00003D380000}"/>
    <cellStyle name="Normal 4 4 7 3 2 2" xfId="14401" xr:uid="{00000000-0005-0000-0000-00003E380000}"/>
    <cellStyle name="Normal 4 4 7 3 2 2 2" xfId="14402" xr:uid="{00000000-0005-0000-0000-00003F380000}"/>
    <cellStyle name="Normal 4 4 7 3 2 3" xfId="14403" xr:uid="{00000000-0005-0000-0000-000040380000}"/>
    <cellStyle name="Normal 4 4 7 3 3" xfId="14404" xr:uid="{00000000-0005-0000-0000-000041380000}"/>
    <cellStyle name="Normal 4 4 7 3 3 2" xfId="14405" xr:uid="{00000000-0005-0000-0000-000042380000}"/>
    <cellStyle name="Normal 4 4 7 3 4" xfId="14406" xr:uid="{00000000-0005-0000-0000-000043380000}"/>
    <cellStyle name="Normal 4 4 7 4" xfId="14407" xr:uid="{00000000-0005-0000-0000-000044380000}"/>
    <cellStyle name="Normal 4 4 7 4 2" xfId="14408" xr:uid="{00000000-0005-0000-0000-000045380000}"/>
    <cellStyle name="Normal 4 4 7 4 2 2" xfId="14409" xr:uid="{00000000-0005-0000-0000-000046380000}"/>
    <cellStyle name="Normal 4 4 7 4 3" xfId="14410" xr:uid="{00000000-0005-0000-0000-000047380000}"/>
    <cellStyle name="Normal 4 4 7 5" xfId="14411" xr:uid="{00000000-0005-0000-0000-000048380000}"/>
    <cellStyle name="Normal 4 4 7 5 2" xfId="14412" xr:uid="{00000000-0005-0000-0000-000049380000}"/>
    <cellStyle name="Normal 4 4 7 6" xfId="14413" xr:uid="{00000000-0005-0000-0000-00004A380000}"/>
    <cellStyle name="Normal 4 4 8" xfId="14414" xr:uid="{00000000-0005-0000-0000-00004B380000}"/>
    <cellStyle name="Normal 4 4 8 2" xfId="14415" xr:uid="{00000000-0005-0000-0000-00004C380000}"/>
    <cellStyle name="Normal 4 4 8 2 2" xfId="14416" xr:uid="{00000000-0005-0000-0000-00004D380000}"/>
    <cellStyle name="Normal 4 4 8 2 2 2" xfId="14417" xr:uid="{00000000-0005-0000-0000-00004E380000}"/>
    <cellStyle name="Normal 4 4 8 2 2 2 2" xfId="14418" xr:uid="{00000000-0005-0000-0000-00004F380000}"/>
    <cellStyle name="Normal 4 4 8 2 2 3" xfId="14419" xr:uid="{00000000-0005-0000-0000-000050380000}"/>
    <cellStyle name="Normal 4 4 8 2 3" xfId="14420" xr:uid="{00000000-0005-0000-0000-000051380000}"/>
    <cellStyle name="Normal 4 4 8 2 3 2" xfId="14421" xr:uid="{00000000-0005-0000-0000-000052380000}"/>
    <cellStyle name="Normal 4 4 8 2 4" xfId="14422" xr:uid="{00000000-0005-0000-0000-000053380000}"/>
    <cellStyle name="Normal 4 4 8 3" xfId="14423" xr:uid="{00000000-0005-0000-0000-000054380000}"/>
    <cellStyle name="Normal 4 4 8 3 2" xfId="14424" xr:uid="{00000000-0005-0000-0000-000055380000}"/>
    <cellStyle name="Normal 4 4 8 3 2 2" xfId="14425" xr:uid="{00000000-0005-0000-0000-000056380000}"/>
    <cellStyle name="Normal 4 4 8 3 3" xfId="14426" xr:uid="{00000000-0005-0000-0000-000057380000}"/>
    <cellStyle name="Normal 4 4 8 4" xfId="14427" xr:uid="{00000000-0005-0000-0000-000058380000}"/>
    <cellStyle name="Normal 4 4 8 4 2" xfId="14428" xr:uid="{00000000-0005-0000-0000-000059380000}"/>
    <cellStyle name="Normal 4 4 8 5" xfId="14429" xr:uid="{00000000-0005-0000-0000-00005A380000}"/>
    <cellStyle name="Normal 4 4 9" xfId="14430" xr:uid="{00000000-0005-0000-0000-00005B380000}"/>
    <cellStyle name="Normal 4 4 9 2" xfId="14431" xr:uid="{00000000-0005-0000-0000-00005C380000}"/>
    <cellStyle name="Normal 4 4 9 2 2" xfId="14432" xr:uid="{00000000-0005-0000-0000-00005D380000}"/>
    <cellStyle name="Normal 4 4 9 2 2 2" xfId="14433" xr:uid="{00000000-0005-0000-0000-00005E380000}"/>
    <cellStyle name="Normal 4 4 9 2 3" xfId="14434" xr:uid="{00000000-0005-0000-0000-00005F380000}"/>
    <cellStyle name="Normal 4 4 9 3" xfId="14435" xr:uid="{00000000-0005-0000-0000-000060380000}"/>
    <cellStyle name="Normal 4 4 9 3 2" xfId="14436" xr:uid="{00000000-0005-0000-0000-000061380000}"/>
    <cellStyle name="Normal 4 4 9 4" xfId="14437" xr:uid="{00000000-0005-0000-0000-000062380000}"/>
    <cellStyle name="Normal 4 5" xfId="14438" xr:uid="{00000000-0005-0000-0000-000063380000}"/>
    <cellStyle name="Normal 4 5 10" xfId="14439" xr:uid="{00000000-0005-0000-0000-000064380000}"/>
    <cellStyle name="Normal 4 5 10 2" xfId="14440" xr:uid="{00000000-0005-0000-0000-000065380000}"/>
    <cellStyle name="Normal 4 5 11" xfId="14441" xr:uid="{00000000-0005-0000-0000-000066380000}"/>
    <cellStyle name="Normal 4 5 2" xfId="14442" xr:uid="{00000000-0005-0000-0000-000067380000}"/>
    <cellStyle name="Normal 4 5 2 10" xfId="14443" xr:uid="{00000000-0005-0000-0000-000068380000}"/>
    <cellStyle name="Normal 4 5 2 2" xfId="14444" xr:uid="{00000000-0005-0000-0000-000069380000}"/>
    <cellStyle name="Normal 4 5 2 2 2" xfId="14445" xr:uid="{00000000-0005-0000-0000-00006A380000}"/>
    <cellStyle name="Normal 4 5 2 2 2 2" xfId="14446" xr:uid="{00000000-0005-0000-0000-00006B380000}"/>
    <cellStyle name="Normal 4 5 2 2 2 2 2" xfId="14447" xr:uid="{00000000-0005-0000-0000-00006C380000}"/>
    <cellStyle name="Normal 4 5 2 2 2 2 2 2" xfId="14448" xr:uid="{00000000-0005-0000-0000-00006D380000}"/>
    <cellStyle name="Normal 4 5 2 2 2 2 2 2 2" xfId="14449" xr:uid="{00000000-0005-0000-0000-00006E380000}"/>
    <cellStyle name="Normal 4 5 2 2 2 2 2 2 2 2" xfId="14450" xr:uid="{00000000-0005-0000-0000-00006F380000}"/>
    <cellStyle name="Normal 4 5 2 2 2 2 2 2 2 2 2" xfId="14451" xr:uid="{00000000-0005-0000-0000-000070380000}"/>
    <cellStyle name="Normal 4 5 2 2 2 2 2 2 2 2 2 2" xfId="14452" xr:uid="{00000000-0005-0000-0000-000071380000}"/>
    <cellStyle name="Normal 4 5 2 2 2 2 2 2 2 2 3" xfId="14453" xr:uid="{00000000-0005-0000-0000-000072380000}"/>
    <cellStyle name="Normal 4 5 2 2 2 2 2 2 2 3" xfId="14454" xr:uid="{00000000-0005-0000-0000-000073380000}"/>
    <cellStyle name="Normal 4 5 2 2 2 2 2 2 2 3 2" xfId="14455" xr:uid="{00000000-0005-0000-0000-000074380000}"/>
    <cellStyle name="Normal 4 5 2 2 2 2 2 2 2 4" xfId="14456" xr:uid="{00000000-0005-0000-0000-000075380000}"/>
    <cellStyle name="Normal 4 5 2 2 2 2 2 2 3" xfId="14457" xr:uid="{00000000-0005-0000-0000-000076380000}"/>
    <cellStyle name="Normal 4 5 2 2 2 2 2 2 3 2" xfId="14458" xr:uid="{00000000-0005-0000-0000-000077380000}"/>
    <cellStyle name="Normal 4 5 2 2 2 2 2 2 3 2 2" xfId="14459" xr:uid="{00000000-0005-0000-0000-000078380000}"/>
    <cellStyle name="Normal 4 5 2 2 2 2 2 2 3 3" xfId="14460" xr:uid="{00000000-0005-0000-0000-000079380000}"/>
    <cellStyle name="Normal 4 5 2 2 2 2 2 2 4" xfId="14461" xr:uid="{00000000-0005-0000-0000-00007A380000}"/>
    <cellStyle name="Normal 4 5 2 2 2 2 2 2 4 2" xfId="14462" xr:uid="{00000000-0005-0000-0000-00007B380000}"/>
    <cellStyle name="Normal 4 5 2 2 2 2 2 2 5" xfId="14463" xr:uid="{00000000-0005-0000-0000-00007C380000}"/>
    <cellStyle name="Normal 4 5 2 2 2 2 2 3" xfId="14464" xr:uid="{00000000-0005-0000-0000-00007D380000}"/>
    <cellStyle name="Normal 4 5 2 2 2 2 2 3 2" xfId="14465" xr:uid="{00000000-0005-0000-0000-00007E380000}"/>
    <cellStyle name="Normal 4 5 2 2 2 2 2 3 2 2" xfId="14466" xr:uid="{00000000-0005-0000-0000-00007F380000}"/>
    <cellStyle name="Normal 4 5 2 2 2 2 2 3 2 2 2" xfId="14467" xr:uid="{00000000-0005-0000-0000-000080380000}"/>
    <cellStyle name="Normal 4 5 2 2 2 2 2 3 2 3" xfId="14468" xr:uid="{00000000-0005-0000-0000-000081380000}"/>
    <cellStyle name="Normal 4 5 2 2 2 2 2 3 3" xfId="14469" xr:uid="{00000000-0005-0000-0000-000082380000}"/>
    <cellStyle name="Normal 4 5 2 2 2 2 2 3 3 2" xfId="14470" xr:uid="{00000000-0005-0000-0000-000083380000}"/>
    <cellStyle name="Normal 4 5 2 2 2 2 2 3 4" xfId="14471" xr:uid="{00000000-0005-0000-0000-000084380000}"/>
    <cellStyle name="Normal 4 5 2 2 2 2 2 4" xfId="14472" xr:uid="{00000000-0005-0000-0000-000085380000}"/>
    <cellStyle name="Normal 4 5 2 2 2 2 2 4 2" xfId="14473" xr:uid="{00000000-0005-0000-0000-000086380000}"/>
    <cellStyle name="Normal 4 5 2 2 2 2 2 4 2 2" xfId="14474" xr:uid="{00000000-0005-0000-0000-000087380000}"/>
    <cellStyle name="Normal 4 5 2 2 2 2 2 4 3" xfId="14475" xr:uid="{00000000-0005-0000-0000-000088380000}"/>
    <cellStyle name="Normal 4 5 2 2 2 2 2 5" xfId="14476" xr:uid="{00000000-0005-0000-0000-000089380000}"/>
    <cellStyle name="Normal 4 5 2 2 2 2 2 5 2" xfId="14477" xr:uid="{00000000-0005-0000-0000-00008A380000}"/>
    <cellStyle name="Normal 4 5 2 2 2 2 2 6" xfId="14478" xr:uid="{00000000-0005-0000-0000-00008B380000}"/>
    <cellStyle name="Normal 4 5 2 2 2 2 3" xfId="14479" xr:uid="{00000000-0005-0000-0000-00008C380000}"/>
    <cellStyle name="Normal 4 5 2 2 2 2 3 2" xfId="14480" xr:uid="{00000000-0005-0000-0000-00008D380000}"/>
    <cellStyle name="Normal 4 5 2 2 2 2 3 2 2" xfId="14481" xr:uid="{00000000-0005-0000-0000-00008E380000}"/>
    <cellStyle name="Normal 4 5 2 2 2 2 3 2 2 2" xfId="14482" xr:uid="{00000000-0005-0000-0000-00008F380000}"/>
    <cellStyle name="Normal 4 5 2 2 2 2 3 2 2 2 2" xfId="14483" xr:uid="{00000000-0005-0000-0000-000090380000}"/>
    <cellStyle name="Normal 4 5 2 2 2 2 3 2 2 3" xfId="14484" xr:uid="{00000000-0005-0000-0000-000091380000}"/>
    <cellStyle name="Normal 4 5 2 2 2 2 3 2 3" xfId="14485" xr:uid="{00000000-0005-0000-0000-000092380000}"/>
    <cellStyle name="Normal 4 5 2 2 2 2 3 2 3 2" xfId="14486" xr:uid="{00000000-0005-0000-0000-000093380000}"/>
    <cellStyle name="Normal 4 5 2 2 2 2 3 2 4" xfId="14487" xr:uid="{00000000-0005-0000-0000-000094380000}"/>
    <cellStyle name="Normal 4 5 2 2 2 2 3 3" xfId="14488" xr:uid="{00000000-0005-0000-0000-000095380000}"/>
    <cellStyle name="Normal 4 5 2 2 2 2 3 3 2" xfId="14489" xr:uid="{00000000-0005-0000-0000-000096380000}"/>
    <cellStyle name="Normal 4 5 2 2 2 2 3 3 2 2" xfId="14490" xr:uid="{00000000-0005-0000-0000-000097380000}"/>
    <cellStyle name="Normal 4 5 2 2 2 2 3 3 3" xfId="14491" xr:uid="{00000000-0005-0000-0000-000098380000}"/>
    <cellStyle name="Normal 4 5 2 2 2 2 3 4" xfId="14492" xr:uid="{00000000-0005-0000-0000-000099380000}"/>
    <cellStyle name="Normal 4 5 2 2 2 2 3 4 2" xfId="14493" xr:uid="{00000000-0005-0000-0000-00009A380000}"/>
    <cellStyle name="Normal 4 5 2 2 2 2 3 5" xfId="14494" xr:uid="{00000000-0005-0000-0000-00009B380000}"/>
    <cellStyle name="Normal 4 5 2 2 2 2 4" xfId="14495" xr:uid="{00000000-0005-0000-0000-00009C380000}"/>
    <cellStyle name="Normal 4 5 2 2 2 2 4 2" xfId="14496" xr:uid="{00000000-0005-0000-0000-00009D380000}"/>
    <cellStyle name="Normal 4 5 2 2 2 2 4 2 2" xfId="14497" xr:uid="{00000000-0005-0000-0000-00009E380000}"/>
    <cellStyle name="Normal 4 5 2 2 2 2 4 2 2 2" xfId="14498" xr:uid="{00000000-0005-0000-0000-00009F380000}"/>
    <cellStyle name="Normal 4 5 2 2 2 2 4 2 3" xfId="14499" xr:uid="{00000000-0005-0000-0000-0000A0380000}"/>
    <cellStyle name="Normal 4 5 2 2 2 2 4 3" xfId="14500" xr:uid="{00000000-0005-0000-0000-0000A1380000}"/>
    <cellStyle name="Normal 4 5 2 2 2 2 4 3 2" xfId="14501" xr:uid="{00000000-0005-0000-0000-0000A2380000}"/>
    <cellStyle name="Normal 4 5 2 2 2 2 4 4" xfId="14502" xr:uid="{00000000-0005-0000-0000-0000A3380000}"/>
    <cellStyle name="Normal 4 5 2 2 2 2 5" xfId="14503" xr:uid="{00000000-0005-0000-0000-0000A4380000}"/>
    <cellStyle name="Normal 4 5 2 2 2 2 5 2" xfId="14504" xr:uid="{00000000-0005-0000-0000-0000A5380000}"/>
    <cellStyle name="Normal 4 5 2 2 2 2 5 2 2" xfId="14505" xr:uid="{00000000-0005-0000-0000-0000A6380000}"/>
    <cellStyle name="Normal 4 5 2 2 2 2 5 3" xfId="14506" xr:uid="{00000000-0005-0000-0000-0000A7380000}"/>
    <cellStyle name="Normal 4 5 2 2 2 2 6" xfId="14507" xr:uid="{00000000-0005-0000-0000-0000A8380000}"/>
    <cellStyle name="Normal 4 5 2 2 2 2 6 2" xfId="14508" xr:uid="{00000000-0005-0000-0000-0000A9380000}"/>
    <cellStyle name="Normal 4 5 2 2 2 2 7" xfId="14509" xr:uid="{00000000-0005-0000-0000-0000AA380000}"/>
    <cellStyle name="Normal 4 5 2 2 2 3" xfId="14510" xr:uid="{00000000-0005-0000-0000-0000AB380000}"/>
    <cellStyle name="Normal 4 5 2 2 2 3 2" xfId="14511" xr:uid="{00000000-0005-0000-0000-0000AC380000}"/>
    <cellStyle name="Normal 4 5 2 2 2 3 2 2" xfId="14512" xr:uid="{00000000-0005-0000-0000-0000AD380000}"/>
    <cellStyle name="Normal 4 5 2 2 2 3 2 2 2" xfId="14513" xr:uid="{00000000-0005-0000-0000-0000AE380000}"/>
    <cellStyle name="Normal 4 5 2 2 2 3 2 2 2 2" xfId="14514" xr:uid="{00000000-0005-0000-0000-0000AF380000}"/>
    <cellStyle name="Normal 4 5 2 2 2 3 2 2 2 2 2" xfId="14515" xr:uid="{00000000-0005-0000-0000-0000B0380000}"/>
    <cellStyle name="Normal 4 5 2 2 2 3 2 2 2 3" xfId="14516" xr:uid="{00000000-0005-0000-0000-0000B1380000}"/>
    <cellStyle name="Normal 4 5 2 2 2 3 2 2 3" xfId="14517" xr:uid="{00000000-0005-0000-0000-0000B2380000}"/>
    <cellStyle name="Normal 4 5 2 2 2 3 2 2 3 2" xfId="14518" xr:uid="{00000000-0005-0000-0000-0000B3380000}"/>
    <cellStyle name="Normal 4 5 2 2 2 3 2 2 4" xfId="14519" xr:uid="{00000000-0005-0000-0000-0000B4380000}"/>
    <cellStyle name="Normal 4 5 2 2 2 3 2 3" xfId="14520" xr:uid="{00000000-0005-0000-0000-0000B5380000}"/>
    <cellStyle name="Normal 4 5 2 2 2 3 2 3 2" xfId="14521" xr:uid="{00000000-0005-0000-0000-0000B6380000}"/>
    <cellStyle name="Normal 4 5 2 2 2 3 2 3 2 2" xfId="14522" xr:uid="{00000000-0005-0000-0000-0000B7380000}"/>
    <cellStyle name="Normal 4 5 2 2 2 3 2 3 3" xfId="14523" xr:uid="{00000000-0005-0000-0000-0000B8380000}"/>
    <cellStyle name="Normal 4 5 2 2 2 3 2 4" xfId="14524" xr:uid="{00000000-0005-0000-0000-0000B9380000}"/>
    <cellStyle name="Normal 4 5 2 2 2 3 2 4 2" xfId="14525" xr:uid="{00000000-0005-0000-0000-0000BA380000}"/>
    <cellStyle name="Normal 4 5 2 2 2 3 2 5" xfId="14526" xr:uid="{00000000-0005-0000-0000-0000BB380000}"/>
    <cellStyle name="Normal 4 5 2 2 2 3 3" xfId="14527" xr:uid="{00000000-0005-0000-0000-0000BC380000}"/>
    <cellStyle name="Normal 4 5 2 2 2 3 3 2" xfId="14528" xr:uid="{00000000-0005-0000-0000-0000BD380000}"/>
    <cellStyle name="Normal 4 5 2 2 2 3 3 2 2" xfId="14529" xr:uid="{00000000-0005-0000-0000-0000BE380000}"/>
    <cellStyle name="Normal 4 5 2 2 2 3 3 2 2 2" xfId="14530" xr:uid="{00000000-0005-0000-0000-0000BF380000}"/>
    <cellStyle name="Normal 4 5 2 2 2 3 3 2 3" xfId="14531" xr:uid="{00000000-0005-0000-0000-0000C0380000}"/>
    <cellStyle name="Normal 4 5 2 2 2 3 3 3" xfId="14532" xr:uid="{00000000-0005-0000-0000-0000C1380000}"/>
    <cellStyle name="Normal 4 5 2 2 2 3 3 3 2" xfId="14533" xr:uid="{00000000-0005-0000-0000-0000C2380000}"/>
    <cellStyle name="Normal 4 5 2 2 2 3 3 4" xfId="14534" xr:uid="{00000000-0005-0000-0000-0000C3380000}"/>
    <cellStyle name="Normal 4 5 2 2 2 3 4" xfId="14535" xr:uid="{00000000-0005-0000-0000-0000C4380000}"/>
    <cellStyle name="Normal 4 5 2 2 2 3 4 2" xfId="14536" xr:uid="{00000000-0005-0000-0000-0000C5380000}"/>
    <cellStyle name="Normal 4 5 2 2 2 3 4 2 2" xfId="14537" xr:uid="{00000000-0005-0000-0000-0000C6380000}"/>
    <cellStyle name="Normal 4 5 2 2 2 3 4 3" xfId="14538" xr:uid="{00000000-0005-0000-0000-0000C7380000}"/>
    <cellStyle name="Normal 4 5 2 2 2 3 5" xfId="14539" xr:uid="{00000000-0005-0000-0000-0000C8380000}"/>
    <cellStyle name="Normal 4 5 2 2 2 3 5 2" xfId="14540" xr:uid="{00000000-0005-0000-0000-0000C9380000}"/>
    <cellStyle name="Normal 4 5 2 2 2 3 6" xfId="14541" xr:uid="{00000000-0005-0000-0000-0000CA380000}"/>
    <cellStyle name="Normal 4 5 2 2 2 4" xfId="14542" xr:uid="{00000000-0005-0000-0000-0000CB380000}"/>
    <cellStyle name="Normal 4 5 2 2 2 4 2" xfId="14543" xr:uid="{00000000-0005-0000-0000-0000CC380000}"/>
    <cellStyle name="Normal 4 5 2 2 2 4 2 2" xfId="14544" xr:uid="{00000000-0005-0000-0000-0000CD380000}"/>
    <cellStyle name="Normal 4 5 2 2 2 4 2 2 2" xfId="14545" xr:uid="{00000000-0005-0000-0000-0000CE380000}"/>
    <cellStyle name="Normal 4 5 2 2 2 4 2 2 2 2" xfId="14546" xr:uid="{00000000-0005-0000-0000-0000CF380000}"/>
    <cellStyle name="Normal 4 5 2 2 2 4 2 2 3" xfId="14547" xr:uid="{00000000-0005-0000-0000-0000D0380000}"/>
    <cellStyle name="Normal 4 5 2 2 2 4 2 3" xfId="14548" xr:uid="{00000000-0005-0000-0000-0000D1380000}"/>
    <cellStyle name="Normal 4 5 2 2 2 4 2 3 2" xfId="14549" xr:uid="{00000000-0005-0000-0000-0000D2380000}"/>
    <cellStyle name="Normal 4 5 2 2 2 4 2 4" xfId="14550" xr:uid="{00000000-0005-0000-0000-0000D3380000}"/>
    <cellStyle name="Normal 4 5 2 2 2 4 3" xfId="14551" xr:uid="{00000000-0005-0000-0000-0000D4380000}"/>
    <cellStyle name="Normal 4 5 2 2 2 4 3 2" xfId="14552" xr:uid="{00000000-0005-0000-0000-0000D5380000}"/>
    <cellStyle name="Normal 4 5 2 2 2 4 3 2 2" xfId="14553" xr:uid="{00000000-0005-0000-0000-0000D6380000}"/>
    <cellStyle name="Normal 4 5 2 2 2 4 3 3" xfId="14554" xr:uid="{00000000-0005-0000-0000-0000D7380000}"/>
    <cellStyle name="Normal 4 5 2 2 2 4 4" xfId="14555" xr:uid="{00000000-0005-0000-0000-0000D8380000}"/>
    <cellStyle name="Normal 4 5 2 2 2 4 4 2" xfId="14556" xr:uid="{00000000-0005-0000-0000-0000D9380000}"/>
    <cellStyle name="Normal 4 5 2 2 2 4 5" xfId="14557" xr:uid="{00000000-0005-0000-0000-0000DA380000}"/>
    <cellStyle name="Normal 4 5 2 2 2 5" xfId="14558" xr:uid="{00000000-0005-0000-0000-0000DB380000}"/>
    <cellStyle name="Normal 4 5 2 2 2 5 2" xfId="14559" xr:uid="{00000000-0005-0000-0000-0000DC380000}"/>
    <cellStyle name="Normal 4 5 2 2 2 5 2 2" xfId="14560" xr:uid="{00000000-0005-0000-0000-0000DD380000}"/>
    <cellStyle name="Normal 4 5 2 2 2 5 2 2 2" xfId="14561" xr:uid="{00000000-0005-0000-0000-0000DE380000}"/>
    <cellStyle name="Normal 4 5 2 2 2 5 2 3" xfId="14562" xr:uid="{00000000-0005-0000-0000-0000DF380000}"/>
    <cellStyle name="Normal 4 5 2 2 2 5 3" xfId="14563" xr:uid="{00000000-0005-0000-0000-0000E0380000}"/>
    <cellStyle name="Normal 4 5 2 2 2 5 3 2" xfId="14564" xr:uid="{00000000-0005-0000-0000-0000E1380000}"/>
    <cellStyle name="Normal 4 5 2 2 2 5 4" xfId="14565" xr:uid="{00000000-0005-0000-0000-0000E2380000}"/>
    <cellStyle name="Normal 4 5 2 2 2 6" xfId="14566" xr:uid="{00000000-0005-0000-0000-0000E3380000}"/>
    <cellStyle name="Normal 4 5 2 2 2 6 2" xfId="14567" xr:uid="{00000000-0005-0000-0000-0000E4380000}"/>
    <cellStyle name="Normal 4 5 2 2 2 6 2 2" xfId="14568" xr:uid="{00000000-0005-0000-0000-0000E5380000}"/>
    <cellStyle name="Normal 4 5 2 2 2 6 3" xfId="14569" xr:uid="{00000000-0005-0000-0000-0000E6380000}"/>
    <cellStyle name="Normal 4 5 2 2 2 7" xfId="14570" xr:uid="{00000000-0005-0000-0000-0000E7380000}"/>
    <cellStyle name="Normal 4 5 2 2 2 7 2" xfId="14571" xr:uid="{00000000-0005-0000-0000-0000E8380000}"/>
    <cellStyle name="Normal 4 5 2 2 2 8" xfId="14572" xr:uid="{00000000-0005-0000-0000-0000E9380000}"/>
    <cellStyle name="Normal 4 5 2 2 3" xfId="14573" xr:uid="{00000000-0005-0000-0000-0000EA380000}"/>
    <cellStyle name="Normal 4 5 2 2 3 2" xfId="14574" xr:uid="{00000000-0005-0000-0000-0000EB380000}"/>
    <cellStyle name="Normal 4 5 2 2 3 2 2" xfId="14575" xr:uid="{00000000-0005-0000-0000-0000EC380000}"/>
    <cellStyle name="Normal 4 5 2 2 3 2 2 2" xfId="14576" xr:uid="{00000000-0005-0000-0000-0000ED380000}"/>
    <cellStyle name="Normal 4 5 2 2 3 2 2 2 2" xfId="14577" xr:uid="{00000000-0005-0000-0000-0000EE380000}"/>
    <cellStyle name="Normal 4 5 2 2 3 2 2 2 2 2" xfId="14578" xr:uid="{00000000-0005-0000-0000-0000EF380000}"/>
    <cellStyle name="Normal 4 5 2 2 3 2 2 2 2 2 2" xfId="14579" xr:uid="{00000000-0005-0000-0000-0000F0380000}"/>
    <cellStyle name="Normal 4 5 2 2 3 2 2 2 2 3" xfId="14580" xr:uid="{00000000-0005-0000-0000-0000F1380000}"/>
    <cellStyle name="Normal 4 5 2 2 3 2 2 2 3" xfId="14581" xr:uid="{00000000-0005-0000-0000-0000F2380000}"/>
    <cellStyle name="Normal 4 5 2 2 3 2 2 2 3 2" xfId="14582" xr:uid="{00000000-0005-0000-0000-0000F3380000}"/>
    <cellStyle name="Normal 4 5 2 2 3 2 2 2 4" xfId="14583" xr:uid="{00000000-0005-0000-0000-0000F4380000}"/>
    <cellStyle name="Normal 4 5 2 2 3 2 2 3" xfId="14584" xr:uid="{00000000-0005-0000-0000-0000F5380000}"/>
    <cellStyle name="Normal 4 5 2 2 3 2 2 3 2" xfId="14585" xr:uid="{00000000-0005-0000-0000-0000F6380000}"/>
    <cellStyle name="Normal 4 5 2 2 3 2 2 3 2 2" xfId="14586" xr:uid="{00000000-0005-0000-0000-0000F7380000}"/>
    <cellStyle name="Normal 4 5 2 2 3 2 2 3 3" xfId="14587" xr:uid="{00000000-0005-0000-0000-0000F8380000}"/>
    <cellStyle name="Normal 4 5 2 2 3 2 2 4" xfId="14588" xr:uid="{00000000-0005-0000-0000-0000F9380000}"/>
    <cellStyle name="Normal 4 5 2 2 3 2 2 4 2" xfId="14589" xr:uid="{00000000-0005-0000-0000-0000FA380000}"/>
    <cellStyle name="Normal 4 5 2 2 3 2 2 5" xfId="14590" xr:uid="{00000000-0005-0000-0000-0000FB380000}"/>
    <cellStyle name="Normal 4 5 2 2 3 2 3" xfId="14591" xr:uid="{00000000-0005-0000-0000-0000FC380000}"/>
    <cellStyle name="Normal 4 5 2 2 3 2 3 2" xfId="14592" xr:uid="{00000000-0005-0000-0000-0000FD380000}"/>
    <cellStyle name="Normal 4 5 2 2 3 2 3 2 2" xfId="14593" xr:uid="{00000000-0005-0000-0000-0000FE380000}"/>
    <cellStyle name="Normal 4 5 2 2 3 2 3 2 2 2" xfId="14594" xr:uid="{00000000-0005-0000-0000-0000FF380000}"/>
    <cellStyle name="Normal 4 5 2 2 3 2 3 2 3" xfId="14595" xr:uid="{00000000-0005-0000-0000-000000390000}"/>
    <cellStyle name="Normal 4 5 2 2 3 2 3 3" xfId="14596" xr:uid="{00000000-0005-0000-0000-000001390000}"/>
    <cellStyle name="Normal 4 5 2 2 3 2 3 3 2" xfId="14597" xr:uid="{00000000-0005-0000-0000-000002390000}"/>
    <cellStyle name="Normal 4 5 2 2 3 2 3 4" xfId="14598" xr:uid="{00000000-0005-0000-0000-000003390000}"/>
    <cellStyle name="Normal 4 5 2 2 3 2 4" xfId="14599" xr:uid="{00000000-0005-0000-0000-000004390000}"/>
    <cellStyle name="Normal 4 5 2 2 3 2 4 2" xfId="14600" xr:uid="{00000000-0005-0000-0000-000005390000}"/>
    <cellStyle name="Normal 4 5 2 2 3 2 4 2 2" xfId="14601" xr:uid="{00000000-0005-0000-0000-000006390000}"/>
    <cellStyle name="Normal 4 5 2 2 3 2 4 3" xfId="14602" xr:uid="{00000000-0005-0000-0000-000007390000}"/>
    <cellStyle name="Normal 4 5 2 2 3 2 5" xfId="14603" xr:uid="{00000000-0005-0000-0000-000008390000}"/>
    <cellStyle name="Normal 4 5 2 2 3 2 5 2" xfId="14604" xr:uid="{00000000-0005-0000-0000-000009390000}"/>
    <cellStyle name="Normal 4 5 2 2 3 2 6" xfId="14605" xr:uid="{00000000-0005-0000-0000-00000A390000}"/>
    <cellStyle name="Normal 4 5 2 2 3 3" xfId="14606" xr:uid="{00000000-0005-0000-0000-00000B390000}"/>
    <cellStyle name="Normal 4 5 2 2 3 3 2" xfId="14607" xr:uid="{00000000-0005-0000-0000-00000C390000}"/>
    <cellStyle name="Normal 4 5 2 2 3 3 2 2" xfId="14608" xr:uid="{00000000-0005-0000-0000-00000D390000}"/>
    <cellStyle name="Normal 4 5 2 2 3 3 2 2 2" xfId="14609" xr:uid="{00000000-0005-0000-0000-00000E390000}"/>
    <cellStyle name="Normal 4 5 2 2 3 3 2 2 2 2" xfId="14610" xr:uid="{00000000-0005-0000-0000-00000F390000}"/>
    <cellStyle name="Normal 4 5 2 2 3 3 2 2 3" xfId="14611" xr:uid="{00000000-0005-0000-0000-000010390000}"/>
    <cellStyle name="Normal 4 5 2 2 3 3 2 3" xfId="14612" xr:uid="{00000000-0005-0000-0000-000011390000}"/>
    <cellStyle name="Normal 4 5 2 2 3 3 2 3 2" xfId="14613" xr:uid="{00000000-0005-0000-0000-000012390000}"/>
    <cellStyle name="Normal 4 5 2 2 3 3 2 4" xfId="14614" xr:uid="{00000000-0005-0000-0000-000013390000}"/>
    <cellStyle name="Normal 4 5 2 2 3 3 3" xfId="14615" xr:uid="{00000000-0005-0000-0000-000014390000}"/>
    <cellStyle name="Normal 4 5 2 2 3 3 3 2" xfId="14616" xr:uid="{00000000-0005-0000-0000-000015390000}"/>
    <cellStyle name="Normal 4 5 2 2 3 3 3 2 2" xfId="14617" xr:uid="{00000000-0005-0000-0000-000016390000}"/>
    <cellStyle name="Normal 4 5 2 2 3 3 3 3" xfId="14618" xr:uid="{00000000-0005-0000-0000-000017390000}"/>
    <cellStyle name="Normal 4 5 2 2 3 3 4" xfId="14619" xr:uid="{00000000-0005-0000-0000-000018390000}"/>
    <cellStyle name="Normal 4 5 2 2 3 3 4 2" xfId="14620" xr:uid="{00000000-0005-0000-0000-000019390000}"/>
    <cellStyle name="Normal 4 5 2 2 3 3 5" xfId="14621" xr:uid="{00000000-0005-0000-0000-00001A390000}"/>
    <cellStyle name="Normal 4 5 2 2 3 4" xfId="14622" xr:uid="{00000000-0005-0000-0000-00001B390000}"/>
    <cellStyle name="Normal 4 5 2 2 3 4 2" xfId="14623" xr:uid="{00000000-0005-0000-0000-00001C390000}"/>
    <cellStyle name="Normal 4 5 2 2 3 4 2 2" xfId="14624" xr:uid="{00000000-0005-0000-0000-00001D390000}"/>
    <cellStyle name="Normal 4 5 2 2 3 4 2 2 2" xfId="14625" xr:uid="{00000000-0005-0000-0000-00001E390000}"/>
    <cellStyle name="Normal 4 5 2 2 3 4 2 3" xfId="14626" xr:uid="{00000000-0005-0000-0000-00001F390000}"/>
    <cellStyle name="Normal 4 5 2 2 3 4 3" xfId="14627" xr:uid="{00000000-0005-0000-0000-000020390000}"/>
    <cellStyle name="Normal 4 5 2 2 3 4 3 2" xfId="14628" xr:uid="{00000000-0005-0000-0000-000021390000}"/>
    <cellStyle name="Normal 4 5 2 2 3 4 4" xfId="14629" xr:uid="{00000000-0005-0000-0000-000022390000}"/>
    <cellStyle name="Normal 4 5 2 2 3 5" xfId="14630" xr:uid="{00000000-0005-0000-0000-000023390000}"/>
    <cellStyle name="Normal 4 5 2 2 3 5 2" xfId="14631" xr:uid="{00000000-0005-0000-0000-000024390000}"/>
    <cellStyle name="Normal 4 5 2 2 3 5 2 2" xfId="14632" xr:uid="{00000000-0005-0000-0000-000025390000}"/>
    <cellStyle name="Normal 4 5 2 2 3 5 3" xfId="14633" xr:uid="{00000000-0005-0000-0000-000026390000}"/>
    <cellStyle name="Normal 4 5 2 2 3 6" xfId="14634" xr:uid="{00000000-0005-0000-0000-000027390000}"/>
    <cellStyle name="Normal 4 5 2 2 3 6 2" xfId="14635" xr:uid="{00000000-0005-0000-0000-000028390000}"/>
    <cellStyle name="Normal 4 5 2 2 3 7" xfId="14636" xr:uid="{00000000-0005-0000-0000-000029390000}"/>
    <cellStyle name="Normal 4 5 2 2 4" xfId="14637" xr:uid="{00000000-0005-0000-0000-00002A390000}"/>
    <cellStyle name="Normal 4 5 2 2 4 2" xfId="14638" xr:uid="{00000000-0005-0000-0000-00002B390000}"/>
    <cellStyle name="Normal 4 5 2 2 4 2 2" xfId="14639" xr:uid="{00000000-0005-0000-0000-00002C390000}"/>
    <cellStyle name="Normal 4 5 2 2 4 2 2 2" xfId="14640" xr:uid="{00000000-0005-0000-0000-00002D390000}"/>
    <cellStyle name="Normal 4 5 2 2 4 2 2 2 2" xfId="14641" xr:uid="{00000000-0005-0000-0000-00002E390000}"/>
    <cellStyle name="Normal 4 5 2 2 4 2 2 2 2 2" xfId="14642" xr:uid="{00000000-0005-0000-0000-00002F390000}"/>
    <cellStyle name="Normal 4 5 2 2 4 2 2 2 3" xfId="14643" xr:uid="{00000000-0005-0000-0000-000030390000}"/>
    <cellStyle name="Normal 4 5 2 2 4 2 2 3" xfId="14644" xr:uid="{00000000-0005-0000-0000-000031390000}"/>
    <cellStyle name="Normal 4 5 2 2 4 2 2 3 2" xfId="14645" xr:uid="{00000000-0005-0000-0000-000032390000}"/>
    <cellStyle name="Normal 4 5 2 2 4 2 2 4" xfId="14646" xr:uid="{00000000-0005-0000-0000-000033390000}"/>
    <cellStyle name="Normal 4 5 2 2 4 2 3" xfId="14647" xr:uid="{00000000-0005-0000-0000-000034390000}"/>
    <cellStyle name="Normal 4 5 2 2 4 2 3 2" xfId="14648" xr:uid="{00000000-0005-0000-0000-000035390000}"/>
    <cellStyle name="Normal 4 5 2 2 4 2 3 2 2" xfId="14649" xr:uid="{00000000-0005-0000-0000-000036390000}"/>
    <cellStyle name="Normal 4 5 2 2 4 2 3 3" xfId="14650" xr:uid="{00000000-0005-0000-0000-000037390000}"/>
    <cellStyle name="Normal 4 5 2 2 4 2 4" xfId="14651" xr:uid="{00000000-0005-0000-0000-000038390000}"/>
    <cellStyle name="Normal 4 5 2 2 4 2 4 2" xfId="14652" xr:uid="{00000000-0005-0000-0000-000039390000}"/>
    <cellStyle name="Normal 4 5 2 2 4 2 5" xfId="14653" xr:uid="{00000000-0005-0000-0000-00003A390000}"/>
    <cellStyle name="Normal 4 5 2 2 4 3" xfId="14654" xr:uid="{00000000-0005-0000-0000-00003B390000}"/>
    <cellStyle name="Normal 4 5 2 2 4 3 2" xfId="14655" xr:uid="{00000000-0005-0000-0000-00003C390000}"/>
    <cellStyle name="Normal 4 5 2 2 4 3 2 2" xfId="14656" xr:uid="{00000000-0005-0000-0000-00003D390000}"/>
    <cellStyle name="Normal 4 5 2 2 4 3 2 2 2" xfId="14657" xr:uid="{00000000-0005-0000-0000-00003E390000}"/>
    <cellStyle name="Normal 4 5 2 2 4 3 2 3" xfId="14658" xr:uid="{00000000-0005-0000-0000-00003F390000}"/>
    <cellStyle name="Normal 4 5 2 2 4 3 3" xfId="14659" xr:uid="{00000000-0005-0000-0000-000040390000}"/>
    <cellStyle name="Normal 4 5 2 2 4 3 3 2" xfId="14660" xr:uid="{00000000-0005-0000-0000-000041390000}"/>
    <cellStyle name="Normal 4 5 2 2 4 3 4" xfId="14661" xr:uid="{00000000-0005-0000-0000-000042390000}"/>
    <cellStyle name="Normal 4 5 2 2 4 4" xfId="14662" xr:uid="{00000000-0005-0000-0000-000043390000}"/>
    <cellStyle name="Normal 4 5 2 2 4 4 2" xfId="14663" xr:uid="{00000000-0005-0000-0000-000044390000}"/>
    <cellStyle name="Normal 4 5 2 2 4 4 2 2" xfId="14664" xr:uid="{00000000-0005-0000-0000-000045390000}"/>
    <cellStyle name="Normal 4 5 2 2 4 4 3" xfId="14665" xr:uid="{00000000-0005-0000-0000-000046390000}"/>
    <cellStyle name="Normal 4 5 2 2 4 5" xfId="14666" xr:uid="{00000000-0005-0000-0000-000047390000}"/>
    <cellStyle name="Normal 4 5 2 2 4 5 2" xfId="14667" xr:uid="{00000000-0005-0000-0000-000048390000}"/>
    <cellStyle name="Normal 4 5 2 2 4 6" xfId="14668" xr:uid="{00000000-0005-0000-0000-000049390000}"/>
    <cellStyle name="Normal 4 5 2 2 5" xfId="14669" xr:uid="{00000000-0005-0000-0000-00004A390000}"/>
    <cellStyle name="Normal 4 5 2 2 5 2" xfId="14670" xr:uid="{00000000-0005-0000-0000-00004B390000}"/>
    <cellStyle name="Normal 4 5 2 2 5 2 2" xfId="14671" xr:uid="{00000000-0005-0000-0000-00004C390000}"/>
    <cellStyle name="Normal 4 5 2 2 5 2 2 2" xfId="14672" xr:uid="{00000000-0005-0000-0000-00004D390000}"/>
    <cellStyle name="Normal 4 5 2 2 5 2 2 2 2" xfId="14673" xr:uid="{00000000-0005-0000-0000-00004E390000}"/>
    <cellStyle name="Normal 4 5 2 2 5 2 2 3" xfId="14674" xr:uid="{00000000-0005-0000-0000-00004F390000}"/>
    <cellStyle name="Normal 4 5 2 2 5 2 3" xfId="14675" xr:uid="{00000000-0005-0000-0000-000050390000}"/>
    <cellStyle name="Normal 4 5 2 2 5 2 3 2" xfId="14676" xr:uid="{00000000-0005-0000-0000-000051390000}"/>
    <cellStyle name="Normal 4 5 2 2 5 2 4" xfId="14677" xr:uid="{00000000-0005-0000-0000-000052390000}"/>
    <cellStyle name="Normal 4 5 2 2 5 3" xfId="14678" xr:uid="{00000000-0005-0000-0000-000053390000}"/>
    <cellStyle name="Normal 4 5 2 2 5 3 2" xfId="14679" xr:uid="{00000000-0005-0000-0000-000054390000}"/>
    <cellStyle name="Normal 4 5 2 2 5 3 2 2" xfId="14680" xr:uid="{00000000-0005-0000-0000-000055390000}"/>
    <cellStyle name="Normal 4 5 2 2 5 3 3" xfId="14681" xr:uid="{00000000-0005-0000-0000-000056390000}"/>
    <cellStyle name="Normal 4 5 2 2 5 4" xfId="14682" xr:uid="{00000000-0005-0000-0000-000057390000}"/>
    <cellStyle name="Normal 4 5 2 2 5 4 2" xfId="14683" xr:uid="{00000000-0005-0000-0000-000058390000}"/>
    <cellStyle name="Normal 4 5 2 2 5 5" xfId="14684" xr:uid="{00000000-0005-0000-0000-000059390000}"/>
    <cellStyle name="Normal 4 5 2 2 6" xfId="14685" xr:uid="{00000000-0005-0000-0000-00005A390000}"/>
    <cellStyle name="Normal 4 5 2 2 6 2" xfId="14686" xr:uid="{00000000-0005-0000-0000-00005B390000}"/>
    <cellStyle name="Normal 4 5 2 2 6 2 2" xfId="14687" xr:uid="{00000000-0005-0000-0000-00005C390000}"/>
    <cellStyle name="Normal 4 5 2 2 6 2 2 2" xfId="14688" xr:uid="{00000000-0005-0000-0000-00005D390000}"/>
    <cellStyle name="Normal 4 5 2 2 6 2 3" xfId="14689" xr:uid="{00000000-0005-0000-0000-00005E390000}"/>
    <cellStyle name="Normal 4 5 2 2 6 3" xfId="14690" xr:uid="{00000000-0005-0000-0000-00005F390000}"/>
    <cellStyle name="Normal 4 5 2 2 6 3 2" xfId="14691" xr:uid="{00000000-0005-0000-0000-000060390000}"/>
    <cellStyle name="Normal 4 5 2 2 6 4" xfId="14692" xr:uid="{00000000-0005-0000-0000-000061390000}"/>
    <cellStyle name="Normal 4 5 2 2 7" xfId="14693" xr:uid="{00000000-0005-0000-0000-000062390000}"/>
    <cellStyle name="Normal 4 5 2 2 7 2" xfId="14694" xr:uid="{00000000-0005-0000-0000-000063390000}"/>
    <cellStyle name="Normal 4 5 2 2 7 2 2" xfId="14695" xr:uid="{00000000-0005-0000-0000-000064390000}"/>
    <cellStyle name="Normal 4 5 2 2 7 3" xfId="14696" xr:uid="{00000000-0005-0000-0000-000065390000}"/>
    <cellStyle name="Normal 4 5 2 2 8" xfId="14697" xr:uid="{00000000-0005-0000-0000-000066390000}"/>
    <cellStyle name="Normal 4 5 2 2 8 2" xfId="14698" xr:uid="{00000000-0005-0000-0000-000067390000}"/>
    <cellStyle name="Normal 4 5 2 2 9" xfId="14699" xr:uid="{00000000-0005-0000-0000-000068390000}"/>
    <cellStyle name="Normal 4 5 2 3" xfId="14700" xr:uid="{00000000-0005-0000-0000-000069390000}"/>
    <cellStyle name="Normal 4 5 2 3 2" xfId="14701" xr:uid="{00000000-0005-0000-0000-00006A390000}"/>
    <cellStyle name="Normal 4 5 2 3 2 2" xfId="14702" xr:uid="{00000000-0005-0000-0000-00006B390000}"/>
    <cellStyle name="Normal 4 5 2 3 2 2 2" xfId="14703" xr:uid="{00000000-0005-0000-0000-00006C390000}"/>
    <cellStyle name="Normal 4 5 2 3 2 2 2 2" xfId="14704" xr:uid="{00000000-0005-0000-0000-00006D390000}"/>
    <cellStyle name="Normal 4 5 2 3 2 2 2 2 2" xfId="14705" xr:uid="{00000000-0005-0000-0000-00006E390000}"/>
    <cellStyle name="Normal 4 5 2 3 2 2 2 2 2 2" xfId="14706" xr:uid="{00000000-0005-0000-0000-00006F390000}"/>
    <cellStyle name="Normal 4 5 2 3 2 2 2 2 2 2 2" xfId="14707" xr:uid="{00000000-0005-0000-0000-000070390000}"/>
    <cellStyle name="Normal 4 5 2 3 2 2 2 2 2 3" xfId="14708" xr:uid="{00000000-0005-0000-0000-000071390000}"/>
    <cellStyle name="Normal 4 5 2 3 2 2 2 2 3" xfId="14709" xr:uid="{00000000-0005-0000-0000-000072390000}"/>
    <cellStyle name="Normal 4 5 2 3 2 2 2 2 3 2" xfId="14710" xr:uid="{00000000-0005-0000-0000-000073390000}"/>
    <cellStyle name="Normal 4 5 2 3 2 2 2 2 4" xfId="14711" xr:uid="{00000000-0005-0000-0000-000074390000}"/>
    <cellStyle name="Normal 4 5 2 3 2 2 2 3" xfId="14712" xr:uid="{00000000-0005-0000-0000-000075390000}"/>
    <cellStyle name="Normal 4 5 2 3 2 2 2 3 2" xfId="14713" xr:uid="{00000000-0005-0000-0000-000076390000}"/>
    <cellStyle name="Normal 4 5 2 3 2 2 2 3 2 2" xfId="14714" xr:uid="{00000000-0005-0000-0000-000077390000}"/>
    <cellStyle name="Normal 4 5 2 3 2 2 2 3 3" xfId="14715" xr:uid="{00000000-0005-0000-0000-000078390000}"/>
    <cellStyle name="Normal 4 5 2 3 2 2 2 4" xfId="14716" xr:uid="{00000000-0005-0000-0000-000079390000}"/>
    <cellStyle name="Normal 4 5 2 3 2 2 2 4 2" xfId="14717" xr:uid="{00000000-0005-0000-0000-00007A390000}"/>
    <cellStyle name="Normal 4 5 2 3 2 2 2 5" xfId="14718" xr:uid="{00000000-0005-0000-0000-00007B390000}"/>
    <cellStyle name="Normal 4 5 2 3 2 2 3" xfId="14719" xr:uid="{00000000-0005-0000-0000-00007C390000}"/>
    <cellStyle name="Normal 4 5 2 3 2 2 3 2" xfId="14720" xr:uid="{00000000-0005-0000-0000-00007D390000}"/>
    <cellStyle name="Normal 4 5 2 3 2 2 3 2 2" xfId="14721" xr:uid="{00000000-0005-0000-0000-00007E390000}"/>
    <cellStyle name="Normal 4 5 2 3 2 2 3 2 2 2" xfId="14722" xr:uid="{00000000-0005-0000-0000-00007F390000}"/>
    <cellStyle name="Normal 4 5 2 3 2 2 3 2 3" xfId="14723" xr:uid="{00000000-0005-0000-0000-000080390000}"/>
    <cellStyle name="Normal 4 5 2 3 2 2 3 3" xfId="14724" xr:uid="{00000000-0005-0000-0000-000081390000}"/>
    <cellStyle name="Normal 4 5 2 3 2 2 3 3 2" xfId="14725" xr:uid="{00000000-0005-0000-0000-000082390000}"/>
    <cellStyle name="Normal 4 5 2 3 2 2 3 4" xfId="14726" xr:uid="{00000000-0005-0000-0000-000083390000}"/>
    <cellStyle name="Normal 4 5 2 3 2 2 4" xfId="14727" xr:uid="{00000000-0005-0000-0000-000084390000}"/>
    <cellStyle name="Normal 4 5 2 3 2 2 4 2" xfId="14728" xr:uid="{00000000-0005-0000-0000-000085390000}"/>
    <cellStyle name="Normal 4 5 2 3 2 2 4 2 2" xfId="14729" xr:uid="{00000000-0005-0000-0000-000086390000}"/>
    <cellStyle name="Normal 4 5 2 3 2 2 4 3" xfId="14730" xr:uid="{00000000-0005-0000-0000-000087390000}"/>
    <cellStyle name="Normal 4 5 2 3 2 2 5" xfId="14731" xr:uid="{00000000-0005-0000-0000-000088390000}"/>
    <cellStyle name="Normal 4 5 2 3 2 2 5 2" xfId="14732" xr:uid="{00000000-0005-0000-0000-000089390000}"/>
    <cellStyle name="Normal 4 5 2 3 2 2 6" xfId="14733" xr:uid="{00000000-0005-0000-0000-00008A390000}"/>
    <cellStyle name="Normal 4 5 2 3 2 3" xfId="14734" xr:uid="{00000000-0005-0000-0000-00008B390000}"/>
    <cellStyle name="Normal 4 5 2 3 2 3 2" xfId="14735" xr:uid="{00000000-0005-0000-0000-00008C390000}"/>
    <cellStyle name="Normal 4 5 2 3 2 3 2 2" xfId="14736" xr:uid="{00000000-0005-0000-0000-00008D390000}"/>
    <cellStyle name="Normal 4 5 2 3 2 3 2 2 2" xfId="14737" xr:uid="{00000000-0005-0000-0000-00008E390000}"/>
    <cellStyle name="Normal 4 5 2 3 2 3 2 2 2 2" xfId="14738" xr:uid="{00000000-0005-0000-0000-00008F390000}"/>
    <cellStyle name="Normal 4 5 2 3 2 3 2 2 3" xfId="14739" xr:uid="{00000000-0005-0000-0000-000090390000}"/>
    <cellStyle name="Normal 4 5 2 3 2 3 2 3" xfId="14740" xr:uid="{00000000-0005-0000-0000-000091390000}"/>
    <cellStyle name="Normal 4 5 2 3 2 3 2 3 2" xfId="14741" xr:uid="{00000000-0005-0000-0000-000092390000}"/>
    <cellStyle name="Normal 4 5 2 3 2 3 2 4" xfId="14742" xr:uid="{00000000-0005-0000-0000-000093390000}"/>
    <cellStyle name="Normal 4 5 2 3 2 3 3" xfId="14743" xr:uid="{00000000-0005-0000-0000-000094390000}"/>
    <cellStyle name="Normal 4 5 2 3 2 3 3 2" xfId="14744" xr:uid="{00000000-0005-0000-0000-000095390000}"/>
    <cellStyle name="Normal 4 5 2 3 2 3 3 2 2" xfId="14745" xr:uid="{00000000-0005-0000-0000-000096390000}"/>
    <cellStyle name="Normal 4 5 2 3 2 3 3 3" xfId="14746" xr:uid="{00000000-0005-0000-0000-000097390000}"/>
    <cellStyle name="Normal 4 5 2 3 2 3 4" xfId="14747" xr:uid="{00000000-0005-0000-0000-000098390000}"/>
    <cellStyle name="Normal 4 5 2 3 2 3 4 2" xfId="14748" xr:uid="{00000000-0005-0000-0000-000099390000}"/>
    <cellStyle name="Normal 4 5 2 3 2 3 5" xfId="14749" xr:uid="{00000000-0005-0000-0000-00009A390000}"/>
    <cellStyle name="Normal 4 5 2 3 2 4" xfId="14750" xr:uid="{00000000-0005-0000-0000-00009B390000}"/>
    <cellStyle name="Normal 4 5 2 3 2 4 2" xfId="14751" xr:uid="{00000000-0005-0000-0000-00009C390000}"/>
    <cellStyle name="Normal 4 5 2 3 2 4 2 2" xfId="14752" xr:uid="{00000000-0005-0000-0000-00009D390000}"/>
    <cellStyle name="Normal 4 5 2 3 2 4 2 2 2" xfId="14753" xr:uid="{00000000-0005-0000-0000-00009E390000}"/>
    <cellStyle name="Normal 4 5 2 3 2 4 2 3" xfId="14754" xr:uid="{00000000-0005-0000-0000-00009F390000}"/>
    <cellStyle name="Normal 4 5 2 3 2 4 3" xfId="14755" xr:uid="{00000000-0005-0000-0000-0000A0390000}"/>
    <cellStyle name="Normal 4 5 2 3 2 4 3 2" xfId="14756" xr:uid="{00000000-0005-0000-0000-0000A1390000}"/>
    <cellStyle name="Normal 4 5 2 3 2 4 4" xfId="14757" xr:uid="{00000000-0005-0000-0000-0000A2390000}"/>
    <cellStyle name="Normal 4 5 2 3 2 5" xfId="14758" xr:uid="{00000000-0005-0000-0000-0000A3390000}"/>
    <cellStyle name="Normal 4 5 2 3 2 5 2" xfId="14759" xr:uid="{00000000-0005-0000-0000-0000A4390000}"/>
    <cellStyle name="Normal 4 5 2 3 2 5 2 2" xfId="14760" xr:uid="{00000000-0005-0000-0000-0000A5390000}"/>
    <cellStyle name="Normal 4 5 2 3 2 5 3" xfId="14761" xr:uid="{00000000-0005-0000-0000-0000A6390000}"/>
    <cellStyle name="Normal 4 5 2 3 2 6" xfId="14762" xr:uid="{00000000-0005-0000-0000-0000A7390000}"/>
    <cellStyle name="Normal 4 5 2 3 2 6 2" xfId="14763" xr:uid="{00000000-0005-0000-0000-0000A8390000}"/>
    <cellStyle name="Normal 4 5 2 3 2 7" xfId="14764" xr:uid="{00000000-0005-0000-0000-0000A9390000}"/>
    <cellStyle name="Normal 4 5 2 3 3" xfId="14765" xr:uid="{00000000-0005-0000-0000-0000AA390000}"/>
    <cellStyle name="Normal 4 5 2 3 3 2" xfId="14766" xr:uid="{00000000-0005-0000-0000-0000AB390000}"/>
    <cellStyle name="Normal 4 5 2 3 3 2 2" xfId="14767" xr:uid="{00000000-0005-0000-0000-0000AC390000}"/>
    <cellStyle name="Normal 4 5 2 3 3 2 2 2" xfId="14768" xr:uid="{00000000-0005-0000-0000-0000AD390000}"/>
    <cellStyle name="Normal 4 5 2 3 3 2 2 2 2" xfId="14769" xr:uid="{00000000-0005-0000-0000-0000AE390000}"/>
    <cellStyle name="Normal 4 5 2 3 3 2 2 2 2 2" xfId="14770" xr:uid="{00000000-0005-0000-0000-0000AF390000}"/>
    <cellStyle name="Normal 4 5 2 3 3 2 2 2 3" xfId="14771" xr:uid="{00000000-0005-0000-0000-0000B0390000}"/>
    <cellStyle name="Normal 4 5 2 3 3 2 2 3" xfId="14772" xr:uid="{00000000-0005-0000-0000-0000B1390000}"/>
    <cellStyle name="Normal 4 5 2 3 3 2 2 3 2" xfId="14773" xr:uid="{00000000-0005-0000-0000-0000B2390000}"/>
    <cellStyle name="Normal 4 5 2 3 3 2 2 4" xfId="14774" xr:uid="{00000000-0005-0000-0000-0000B3390000}"/>
    <cellStyle name="Normal 4 5 2 3 3 2 3" xfId="14775" xr:uid="{00000000-0005-0000-0000-0000B4390000}"/>
    <cellStyle name="Normal 4 5 2 3 3 2 3 2" xfId="14776" xr:uid="{00000000-0005-0000-0000-0000B5390000}"/>
    <cellStyle name="Normal 4 5 2 3 3 2 3 2 2" xfId="14777" xr:uid="{00000000-0005-0000-0000-0000B6390000}"/>
    <cellStyle name="Normal 4 5 2 3 3 2 3 3" xfId="14778" xr:uid="{00000000-0005-0000-0000-0000B7390000}"/>
    <cellStyle name="Normal 4 5 2 3 3 2 4" xfId="14779" xr:uid="{00000000-0005-0000-0000-0000B8390000}"/>
    <cellStyle name="Normal 4 5 2 3 3 2 4 2" xfId="14780" xr:uid="{00000000-0005-0000-0000-0000B9390000}"/>
    <cellStyle name="Normal 4 5 2 3 3 2 5" xfId="14781" xr:uid="{00000000-0005-0000-0000-0000BA390000}"/>
    <cellStyle name="Normal 4 5 2 3 3 3" xfId="14782" xr:uid="{00000000-0005-0000-0000-0000BB390000}"/>
    <cellStyle name="Normal 4 5 2 3 3 3 2" xfId="14783" xr:uid="{00000000-0005-0000-0000-0000BC390000}"/>
    <cellStyle name="Normal 4 5 2 3 3 3 2 2" xfId="14784" xr:uid="{00000000-0005-0000-0000-0000BD390000}"/>
    <cellStyle name="Normal 4 5 2 3 3 3 2 2 2" xfId="14785" xr:uid="{00000000-0005-0000-0000-0000BE390000}"/>
    <cellStyle name="Normal 4 5 2 3 3 3 2 3" xfId="14786" xr:uid="{00000000-0005-0000-0000-0000BF390000}"/>
    <cellStyle name="Normal 4 5 2 3 3 3 3" xfId="14787" xr:uid="{00000000-0005-0000-0000-0000C0390000}"/>
    <cellStyle name="Normal 4 5 2 3 3 3 3 2" xfId="14788" xr:uid="{00000000-0005-0000-0000-0000C1390000}"/>
    <cellStyle name="Normal 4 5 2 3 3 3 4" xfId="14789" xr:uid="{00000000-0005-0000-0000-0000C2390000}"/>
    <cellStyle name="Normal 4 5 2 3 3 4" xfId="14790" xr:uid="{00000000-0005-0000-0000-0000C3390000}"/>
    <cellStyle name="Normal 4 5 2 3 3 4 2" xfId="14791" xr:uid="{00000000-0005-0000-0000-0000C4390000}"/>
    <cellStyle name="Normal 4 5 2 3 3 4 2 2" xfId="14792" xr:uid="{00000000-0005-0000-0000-0000C5390000}"/>
    <cellStyle name="Normal 4 5 2 3 3 4 3" xfId="14793" xr:uid="{00000000-0005-0000-0000-0000C6390000}"/>
    <cellStyle name="Normal 4 5 2 3 3 5" xfId="14794" xr:uid="{00000000-0005-0000-0000-0000C7390000}"/>
    <cellStyle name="Normal 4 5 2 3 3 5 2" xfId="14795" xr:uid="{00000000-0005-0000-0000-0000C8390000}"/>
    <cellStyle name="Normal 4 5 2 3 3 6" xfId="14796" xr:uid="{00000000-0005-0000-0000-0000C9390000}"/>
    <cellStyle name="Normal 4 5 2 3 4" xfId="14797" xr:uid="{00000000-0005-0000-0000-0000CA390000}"/>
    <cellStyle name="Normal 4 5 2 3 4 2" xfId="14798" xr:uid="{00000000-0005-0000-0000-0000CB390000}"/>
    <cellStyle name="Normal 4 5 2 3 4 2 2" xfId="14799" xr:uid="{00000000-0005-0000-0000-0000CC390000}"/>
    <cellStyle name="Normal 4 5 2 3 4 2 2 2" xfId="14800" xr:uid="{00000000-0005-0000-0000-0000CD390000}"/>
    <cellStyle name="Normal 4 5 2 3 4 2 2 2 2" xfId="14801" xr:uid="{00000000-0005-0000-0000-0000CE390000}"/>
    <cellStyle name="Normal 4 5 2 3 4 2 2 3" xfId="14802" xr:uid="{00000000-0005-0000-0000-0000CF390000}"/>
    <cellStyle name="Normal 4 5 2 3 4 2 3" xfId="14803" xr:uid="{00000000-0005-0000-0000-0000D0390000}"/>
    <cellStyle name="Normal 4 5 2 3 4 2 3 2" xfId="14804" xr:uid="{00000000-0005-0000-0000-0000D1390000}"/>
    <cellStyle name="Normal 4 5 2 3 4 2 4" xfId="14805" xr:uid="{00000000-0005-0000-0000-0000D2390000}"/>
    <cellStyle name="Normal 4 5 2 3 4 3" xfId="14806" xr:uid="{00000000-0005-0000-0000-0000D3390000}"/>
    <cellStyle name="Normal 4 5 2 3 4 3 2" xfId="14807" xr:uid="{00000000-0005-0000-0000-0000D4390000}"/>
    <cellStyle name="Normal 4 5 2 3 4 3 2 2" xfId="14808" xr:uid="{00000000-0005-0000-0000-0000D5390000}"/>
    <cellStyle name="Normal 4 5 2 3 4 3 3" xfId="14809" xr:uid="{00000000-0005-0000-0000-0000D6390000}"/>
    <cellStyle name="Normal 4 5 2 3 4 4" xfId="14810" xr:uid="{00000000-0005-0000-0000-0000D7390000}"/>
    <cellStyle name="Normal 4 5 2 3 4 4 2" xfId="14811" xr:uid="{00000000-0005-0000-0000-0000D8390000}"/>
    <cellStyle name="Normal 4 5 2 3 4 5" xfId="14812" xr:uid="{00000000-0005-0000-0000-0000D9390000}"/>
    <cellStyle name="Normal 4 5 2 3 5" xfId="14813" xr:uid="{00000000-0005-0000-0000-0000DA390000}"/>
    <cellStyle name="Normal 4 5 2 3 5 2" xfId="14814" xr:uid="{00000000-0005-0000-0000-0000DB390000}"/>
    <cellStyle name="Normal 4 5 2 3 5 2 2" xfId="14815" xr:uid="{00000000-0005-0000-0000-0000DC390000}"/>
    <cellStyle name="Normal 4 5 2 3 5 2 2 2" xfId="14816" xr:uid="{00000000-0005-0000-0000-0000DD390000}"/>
    <cellStyle name="Normal 4 5 2 3 5 2 3" xfId="14817" xr:uid="{00000000-0005-0000-0000-0000DE390000}"/>
    <cellStyle name="Normal 4 5 2 3 5 3" xfId="14818" xr:uid="{00000000-0005-0000-0000-0000DF390000}"/>
    <cellStyle name="Normal 4 5 2 3 5 3 2" xfId="14819" xr:uid="{00000000-0005-0000-0000-0000E0390000}"/>
    <cellStyle name="Normal 4 5 2 3 5 4" xfId="14820" xr:uid="{00000000-0005-0000-0000-0000E1390000}"/>
    <cellStyle name="Normal 4 5 2 3 6" xfId="14821" xr:uid="{00000000-0005-0000-0000-0000E2390000}"/>
    <cellStyle name="Normal 4 5 2 3 6 2" xfId="14822" xr:uid="{00000000-0005-0000-0000-0000E3390000}"/>
    <cellStyle name="Normal 4 5 2 3 6 2 2" xfId="14823" xr:uid="{00000000-0005-0000-0000-0000E4390000}"/>
    <cellStyle name="Normal 4 5 2 3 6 3" xfId="14824" xr:uid="{00000000-0005-0000-0000-0000E5390000}"/>
    <cellStyle name="Normal 4 5 2 3 7" xfId="14825" xr:uid="{00000000-0005-0000-0000-0000E6390000}"/>
    <cellStyle name="Normal 4 5 2 3 7 2" xfId="14826" xr:uid="{00000000-0005-0000-0000-0000E7390000}"/>
    <cellStyle name="Normal 4 5 2 3 8" xfId="14827" xr:uid="{00000000-0005-0000-0000-0000E8390000}"/>
    <cellStyle name="Normal 4 5 2 4" xfId="14828" xr:uid="{00000000-0005-0000-0000-0000E9390000}"/>
    <cellStyle name="Normal 4 5 2 4 2" xfId="14829" xr:uid="{00000000-0005-0000-0000-0000EA390000}"/>
    <cellStyle name="Normal 4 5 2 4 2 2" xfId="14830" xr:uid="{00000000-0005-0000-0000-0000EB390000}"/>
    <cellStyle name="Normal 4 5 2 4 2 2 2" xfId="14831" xr:uid="{00000000-0005-0000-0000-0000EC390000}"/>
    <cellStyle name="Normal 4 5 2 4 2 2 2 2" xfId="14832" xr:uid="{00000000-0005-0000-0000-0000ED390000}"/>
    <cellStyle name="Normal 4 5 2 4 2 2 2 2 2" xfId="14833" xr:uid="{00000000-0005-0000-0000-0000EE390000}"/>
    <cellStyle name="Normal 4 5 2 4 2 2 2 2 2 2" xfId="14834" xr:uid="{00000000-0005-0000-0000-0000EF390000}"/>
    <cellStyle name="Normal 4 5 2 4 2 2 2 2 3" xfId="14835" xr:uid="{00000000-0005-0000-0000-0000F0390000}"/>
    <cellStyle name="Normal 4 5 2 4 2 2 2 3" xfId="14836" xr:uid="{00000000-0005-0000-0000-0000F1390000}"/>
    <cellStyle name="Normal 4 5 2 4 2 2 2 3 2" xfId="14837" xr:uid="{00000000-0005-0000-0000-0000F2390000}"/>
    <cellStyle name="Normal 4 5 2 4 2 2 2 4" xfId="14838" xr:uid="{00000000-0005-0000-0000-0000F3390000}"/>
    <cellStyle name="Normal 4 5 2 4 2 2 3" xfId="14839" xr:uid="{00000000-0005-0000-0000-0000F4390000}"/>
    <cellStyle name="Normal 4 5 2 4 2 2 3 2" xfId="14840" xr:uid="{00000000-0005-0000-0000-0000F5390000}"/>
    <cellStyle name="Normal 4 5 2 4 2 2 3 2 2" xfId="14841" xr:uid="{00000000-0005-0000-0000-0000F6390000}"/>
    <cellStyle name="Normal 4 5 2 4 2 2 3 3" xfId="14842" xr:uid="{00000000-0005-0000-0000-0000F7390000}"/>
    <cellStyle name="Normal 4 5 2 4 2 2 4" xfId="14843" xr:uid="{00000000-0005-0000-0000-0000F8390000}"/>
    <cellStyle name="Normal 4 5 2 4 2 2 4 2" xfId="14844" xr:uid="{00000000-0005-0000-0000-0000F9390000}"/>
    <cellStyle name="Normal 4 5 2 4 2 2 5" xfId="14845" xr:uid="{00000000-0005-0000-0000-0000FA390000}"/>
    <cellStyle name="Normal 4 5 2 4 2 3" xfId="14846" xr:uid="{00000000-0005-0000-0000-0000FB390000}"/>
    <cellStyle name="Normal 4 5 2 4 2 3 2" xfId="14847" xr:uid="{00000000-0005-0000-0000-0000FC390000}"/>
    <cellStyle name="Normal 4 5 2 4 2 3 2 2" xfId="14848" xr:uid="{00000000-0005-0000-0000-0000FD390000}"/>
    <cellStyle name="Normal 4 5 2 4 2 3 2 2 2" xfId="14849" xr:uid="{00000000-0005-0000-0000-0000FE390000}"/>
    <cellStyle name="Normal 4 5 2 4 2 3 2 3" xfId="14850" xr:uid="{00000000-0005-0000-0000-0000FF390000}"/>
    <cellStyle name="Normal 4 5 2 4 2 3 3" xfId="14851" xr:uid="{00000000-0005-0000-0000-0000003A0000}"/>
    <cellStyle name="Normal 4 5 2 4 2 3 3 2" xfId="14852" xr:uid="{00000000-0005-0000-0000-0000013A0000}"/>
    <cellStyle name="Normal 4 5 2 4 2 3 4" xfId="14853" xr:uid="{00000000-0005-0000-0000-0000023A0000}"/>
    <cellStyle name="Normal 4 5 2 4 2 4" xfId="14854" xr:uid="{00000000-0005-0000-0000-0000033A0000}"/>
    <cellStyle name="Normal 4 5 2 4 2 4 2" xfId="14855" xr:uid="{00000000-0005-0000-0000-0000043A0000}"/>
    <cellStyle name="Normal 4 5 2 4 2 4 2 2" xfId="14856" xr:uid="{00000000-0005-0000-0000-0000053A0000}"/>
    <cellStyle name="Normal 4 5 2 4 2 4 3" xfId="14857" xr:uid="{00000000-0005-0000-0000-0000063A0000}"/>
    <cellStyle name="Normal 4 5 2 4 2 5" xfId="14858" xr:uid="{00000000-0005-0000-0000-0000073A0000}"/>
    <cellStyle name="Normal 4 5 2 4 2 5 2" xfId="14859" xr:uid="{00000000-0005-0000-0000-0000083A0000}"/>
    <cellStyle name="Normal 4 5 2 4 2 6" xfId="14860" xr:uid="{00000000-0005-0000-0000-0000093A0000}"/>
    <cellStyle name="Normal 4 5 2 4 3" xfId="14861" xr:uid="{00000000-0005-0000-0000-00000A3A0000}"/>
    <cellStyle name="Normal 4 5 2 4 3 2" xfId="14862" xr:uid="{00000000-0005-0000-0000-00000B3A0000}"/>
    <cellStyle name="Normal 4 5 2 4 3 2 2" xfId="14863" xr:uid="{00000000-0005-0000-0000-00000C3A0000}"/>
    <cellStyle name="Normal 4 5 2 4 3 2 2 2" xfId="14864" xr:uid="{00000000-0005-0000-0000-00000D3A0000}"/>
    <cellStyle name="Normal 4 5 2 4 3 2 2 2 2" xfId="14865" xr:uid="{00000000-0005-0000-0000-00000E3A0000}"/>
    <cellStyle name="Normal 4 5 2 4 3 2 2 3" xfId="14866" xr:uid="{00000000-0005-0000-0000-00000F3A0000}"/>
    <cellStyle name="Normal 4 5 2 4 3 2 3" xfId="14867" xr:uid="{00000000-0005-0000-0000-0000103A0000}"/>
    <cellStyle name="Normal 4 5 2 4 3 2 3 2" xfId="14868" xr:uid="{00000000-0005-0000-0000-0000113A0000}"/>
    <cellStyle name="Normal 4 5 2 4 3 2 4" xfId="14869" xr:uid="{00000000-0005-0000-0000-0000123A0000}"/>
    <cellStyle name="Normal 4 5 2 4 3 3" xfId="14870" xr:uid="{00000000-0005-0000-0000-0000133A0000}"/>
    <cellStyle name="Normal 4 5 2 4 3 3 2" xfId="14871" xr:uid="{00000000-0005-0000-0000-0000143A0000}"/>
    <cellStyle name="Normal 4 5 2 4 3 3 2 2" xfId="14872" xr:uid="{00000000-0005-0000-0000-0000153A0000}"/>
    <cellStyle name="Normal 4 5 2 4 3 3 3" xfId="14873" xr:uid="{00000000-0005-0000-0000-0000163A0000}"/>
    <cellStyle name="Normal 4 5 2 4 3 4" xfId="14874" xr:uid="{00000000-0005-0000-0000-0000173A0000}"/>
    <cellStyle name="Normal 4 5 2 4 3 4 2" xfId="14875" xr:uid="{00000000-0005-0000-0000-0000183A0000}"/>
    <cellStyle name="Normal 4 5 2 4 3 5" xfId="14876" xr:uid="{00000000-0005-0000-0000-0000193A0000}"/>
    <cellStyle name="Normal 4 5 2 4 4" xfId="14877" xr:uid="{00000000-0005-0000-0000-00001A3A0000}"/>
    <cellStyle name="Normal 4 5 2 4 4 2" xfId="14878" xr:uid="{00000000-0005-0000-0000-00001B3A0000}"/>
    <cellStyle name="Normal 4 5 2 4 4 2 2" xfId="14879" xr:uid="{00000000-0005-0000-0000-00001C3A0000}"/>
    <cellStyle name="Normal 4 5 2 4 4 2 2 2" xfId="14880" xr:uid="{00000000-0005-0000-0000-00001D3A0000}"/>
    <cellStyle name="Normal 4 5 2 4 4 2 3" xfId="14881" xr:uid="{00000000-0005-0000-0000-00001E3A0000}"/>
    <cellStyle name="Normal 4 5 2 4 4 3" xfId="14882" xr:uid="{00000000-0005-0000-0000-00001F3A0000}"/>
    <cellStyle name="Normal 4 5 2 4 4 3 2" xfId="14883" xr:uid="{00000000-0005-0000-0000-0000203A0000}"/>
    <cellStyle name="Normal 4 5 2 4 4 4" xfId="14884" xr:uid="{00000000-0005-0000-0000-0000213A0000}"/>
    <cellStyle name="Normal 4 5 2 4 5" xfId="14885" xr:uid="{00000000-0005-0000-0000-0000223A0000}"/>
    <cellStyle name="Normal 4 5 2 4 5 2" xfId="14886" xr:uid="{00000000-0005-0000-0000-0000233A0000}"/>
    <cellStyle name="Normal 4 5 2 4 5 2 2" xfId="14887" xr:uid="{00000000-0005-0000-0000-0000243A0000}"/>
    <cellStyle name="Normal 4 5 2 4 5 3" xfId="14888" xr:uid="{00000000-0005-0000-0000-0000253A0000}"/>
    <cellStyle name="Normal 4 5 2 4 6" xfId="14889" xr:uid="{00000000-0005-0000-0000-0000263A0000}"/>
    <cellStyle name="Normal 4 5 2 4 6 2" xfId="14890" xr:uid="{00000000-0005-0000-0000-0000273A0000}"/>
    <cellStyle name="Normal 4 5 2 4 7" xfId="14891" xr:uid="{00000000-0005-0000-0000-0000283A0000}"/>
    <cellStyle name="Normal 4 5 2 5" xfId="14892" xr:uid="{00000000-0005-0000-0000-0000293A0000}"/>
    <cellStyle name="Normal 4 5 2 5 2" xfId="14893" xr:uid="{00000000-0005-0000-0000-00002A3A0000}"/>
    <cellStyle name="Normal 4 5 2 5 2 2" xfId="14894" xr:uid="{00000000-0005-0000-0000-00002B3A0000}"/>
    <cellStyle name="Normal 4 5 2 5 2 2 2" xfId="14895" xr:uid="{00000000-0005-0000-0000-00002C3A0000}"/>
    <cellStyle name="Normal 4 5 2 5 2 2 2 2" xfId="14896" xr:uid="{00000000-0005-0000-0000-00002D3A0000}"/>
    <cellStyle name="Normal 4 5 2 5 2 2 2 2 2" xfId="14897" xr:uid="{00000000-0005-0000-0000-00002E3A0000}"/>
    <cellStyle name="Normal 4 5 2 5 2 2 2 3" xfId="14898" xr:uid="{00000000-0005-0000-0000-00002F3A0000}"/>
    <cellStyle name="Normal 4 5 2 5 2 2 3" xfId="14899" xr:uid="{00000000-0005-0000-0000-0000303A0000}"/>
    <cellStyle name="Normal 4 5 2 5 2 2 3 2" xfId="14900" xr:uid="{00000000-0005-0000-0000-0000313A0000}"/>
    <cellStyle name="Normal 4 5 2 5 2 2 4" xfId="14901" xr:uid="{00000000-0005-0000-0000-0000323A0000}"/>
    <cellStyle name="Normal 4 5 2 5 2 3" xfId="14902" xr:uid="{00000000-0005-0000-0000-0000333A0000}"/>
    <cellStyle name="Normal 4 5 2 5 2 3 2" xfId="14903" xr:uid="{00000000-0005-0000-0000-0000343A0000}"/>
    <cellStyle name="Normal 4 5 2 5 2 3 2 2" xfId="14904" xr:uid="{00000000-0005-0000-0000-0000353A0000}"/>
    <cellStyle name="Normal 4 5 2 5 2 3 3" xfId="14905" xr:uid="{00000000-0005-0000-0000-0000363A0000}"/>
    <cellStyle name="Normal 4 5 2 5 2 4" xfId="14906" xr:uid="{00000000-0005-0000-0000-0000373A0000}"/>
    <cellStyle name="Normal 4 5 2 5 2 4 2" xfId="14907" xr:uid="{00000000-0005-0000-0000-0000383A0000}"/>
    <cellStyle name="Normal 4 5 2 5 2 5" xfId="14908" xr:uid="{00000000-0005-0000-0000-0000393A0000}"/>
    <cellStyle name="Normal 4 5 2 5 3" xfId="14909" xr:uid="{00000000-0005-0000-0000-00003A3A0000}"/>
    <cellStyle name="Normal 4 5 2 5 3 2" xfId="14910" xr:uid="{00000000-0005-0000-0000-00003B3A0000}"/>
    <cellStyle name="Normal 4 5 2 5 3 2 2" xfId="14911" xr:uid="{00000000-0005-0000-0000-00003C3A0000}"/>
    <cellStyle name="Normal 4 5 2 5 3 2 2 2" xfId="14912" xr:uid="{00000000-0005-0000-0000-00003D3A0000}"/>
    <cellStyle name="Normal 4 5 2 5 3 2 3" xfId="14913" xr:uid="{00000000-0005-0000-0000-00003E3A0000}"/>
    <cellStyle name="Normal 4 5 2 5 3 3" xfId="14914" xr:uid="{00000000-0005-0000-0000-00003F3A0000}"/>
    <cellStyle name="Normal 4 5 2 5 3 3 2" xfId="14915" xr:uid="{00000000-0005-0000-0000-0000403A0000}"/>
    <cellStyle name="Normal 4 5 2 5 3 4" xfId="14916" xr:uid="{00000000-0005-0000-0000-0000413A0000}"/>
    <cellStyle name="Normal 4 5 2 5 4" xfId="14917" xr:uid="{00000000-0005-0000-0000-0000423A0000}"/>
    <cellStyle name="Normal 4 5 2 5 4 2" xfId="14918" xr:uid="{00000000-0005-0000-0000-0000433A0000}"/>
    <cellStyle name="Normal 4 5 2 5 4 2 2" xfId="14919" xr:uid="{00000000-0005-0000-0000-0000443A0000}"/>
    <cellStyle name="Normal 4 5 2 5 4 3" xfId="14920" xr:uid="{00000000-0005-0000-0000-0000453A0000}"/>
    <cellStyle name="Normal 4 5 2 5 5" xfId="14921" xr:uid="{00000000-0005-0000-0000-0000463A0000}"/>
    <cellStyle name="Normal 4 5 2 5 5 2" xfId="14922" xr:uid="{00000000-0005-0000-0000-0000473A0000}"/>
    <cellStyle name="Normal 4 5 2 5 6" xfId="14923" xr:uid="{00000000-0005-0000-0000-0000483A0000}"/>
    <cellStyle name="Normal 4 5 2 6" xfId="14924" xr:uid="{00000000-0005-0000-0000-0000493A0000}"/>
    <cellStyle name="Normal 4 5 2 6 2" xfId="14925" xr:uid="{00000000-0005-0000-0000-00004A3A0000}"/>
    <cellStyle name="Normal 4 5 2 6 2 2" xfId="14926" xr:uid="{00000000-0005-0000-0000-00004B3A0000}"/>
    <cellStyle name="Normal 4 5 2 6 2 2 2" xfId="14927" xr:uid="{00000000-0005-0000-0000-00004C3A0000}"/>
    <cellStyle name="Normal 4 5 2 6 2 2 2 2" xfId="14928" xr:uid="{00000000-0005-0000-0000-00004D3A0000}"/>
    <cellStyle name="Normal 4 5 2 6 2 2 3" xfId="14929" xr:uid="{00000000-0005-0000-0000-00004E3A0000}"/>
    <cellStyle name="Normal 4 5 2 6 2 3" xfId="14930" xr:uid="{00000000-0005-0000-0000-00004F3A0000}"/>
    <cellStyle name="Normal 4 5 2 6 2 3 2" xfId="14931" xr:uid="{00000000-0005-0000-0000-0000503A0000}"/>
    <cellStyle name="Normal 4 5 2 6 2 4" xfId="14932" xr:uid="{00000000-0005-0000-0000-0000513A0000}"/>
    <cellStyle name="Normal 4 5 2 6 3" xfId="14933" xr:uid="{00000000-0005-0000-0000-0000523A0000}"/>
    <cellStyle name="Normal 4 5 2 6 3 2" xfId="14934" xr:uid="{00000000-0005-0000-0000-0000533A0000}"/>
    <cellStyle name="Normal 4 5 2 6 3 2 2" xfId="14935" xr:uid="{00000000-0005-0000-0000-0000543A0000}"/>
    <cellStyle name="Normal 4 5 2 6 3 3" xfId="14936" xr:uid="{00000000-0005-0000-0000-0000553A0000}"/>
    <cellStyle name="Normal 4 5 2 6 4" xfId="14937" xr:uid="{00000000-0005-0000-0000-0000563A0000}"/>
    <cellStyle name="Normal 4 5 2 6 4 2" xfId="14938" xr:uid="{00000000-0005-0000-0000-0000573A0000}"/>
    <cellStyle name="Normal 4 5 2 6 5" xfId="14939" xr:uid="{00000000-0005-0000-0000-0000583A0000}"/>
    <cellStyle name="Normal 4 5 2 7" xfId="14940" xr:uid="{00000000-0005-0000-0000-0000593A0000}"/>
    <cellStyle name="Normal 4 5 2 7 2" xfId="14941" xr:uid="{00000000-0005-0000-0000-00005A3A0000}"/>
    <cellStyle name="Normal 4 5 2 7 2 2" xfId="14942" xr:uid="{00000000-0005-0000-0000-00005B3A0000}"/>
    <cellStyle name="Normal 4 5 2 7 2 2 2" xfId="14943" xr:uid="{00000000-0005-0000-0000-00005C3A0000}"/>
    <cellStyle name="Normal 4 5 2 7 2 3" xfId="14944" xr:uid="{00000000-0005-0000-0000-00005D3A0000}"/>
    <cellStyle name="Normal 4 5 2 7 3" xfId="14945" xr:uid="{00000000-0005-0000-0000-00005E3A0000}"/>
    <cellStyle name="Normal 4 5 2 7 3 2" xfId="14946" xr:uid="{00000000-0005-0000-0000-00005F3A0000}"/>
    <cellStyle name="Normal 4 5 2 7 4" xfId="14947" xr:uid="{00000000-0005-0000-0000-0000603A0000}"/>
    <cellStyle name="Normal 4 5 2 8" xfId="14948" xr:uid="{00000000-0005-0000-0000-0000613A0000}"/>
    <cellStyle name="Normal 4 5 2 8 2" xfId="14949" xr:uid="{00000000-0005-0000-0000-0000623A0000}"/>
    <cellStyle name="Normal 4 5 2 8 2 2" xfId="14950" xr:uid="{00000000-0005-0000-0000-0000633A0000}"/>
    <cellStyle name="Normal 4 5 2 8 3" xfId="14951" xr:uid="{00000000-0005-0000-0000-0000643A0000}"/>
    <cellStyle name="Normal 4 5 2 9" xfId="14952" xr:uid="{00000000-0005-0000-0000-0000653A0000}"/>
    <cellStyle name="Normal 4 5 2 9 2" xfId="14953" xr:uid="{00000000-0005-0000-0000-0000663A0000}"/>
    <cellStyle name="Normal 4 5 3" xfId="14954" xr:uid="{00000000-0005-0000-0000-0000673A0000}"/>
    <cellStyle name="Normal 4 5 3 2" xfId="14955" xr:uid="{00000000-0005-0000-0000-0000683A0000}"/>
    <cellStyle name="Normal 4 5 3 2 2" xfId="14956" xr:uid="{00000000-0005-0000-0000-0000693A0000}"/>
    <cellStyle name="Normal 4 5 3 2 2 2" xfId="14957" xr:uid="{00000000-0005-0000-0000-00006A3A0000}"/>
    <cellStyle name="Normal 4 5 3 2 2 2 2" xfId="14958" xr:uid="{00000000-0005-0000-0000-00006B3A0000}"/>
    <cellStyle name="Normal 4 5 3 2 2 2 2 2" xfId="14959" xr:uid="{00000000-0005-0000-0000-00006C3A0000}"/>
    <cellStyle name="Normal 4 5 3 2 2 2 2 2 2" xfId="14960" xr:uid="{00000000-0005-0000-0000-00006D3A0000}"/>
    <cellStyle name="Normal 4 5 3 2 2 2 2 2 2 2" xfId="14961" xr:uid="{00000000-0005-0000-0000-00006E3A0000}"/>
    <cellStyle name="Normal 4 5 3 2 2 2 2 2 2 2 2" xfId="14962" xr:uid="{00000000-0005-0000-0000-00006F3A0000}"/>
    <cellStyle name="Normal 4 5 3 2 2 2 2 2 2 3" xfId="14963" xr:uid="{00000000-0005-0000-0000-0000703A0000}"/>
    <cellStyle name="Normal 4 5 3 2 2 2 2 2 3" xfId="14964" xr:uid="{00000000-0005-0000-0000-0000713A0000}"/>
    <cellStyle name="Normal 4 5 3 2 2 2 2 2 3 2" xfId="14965" xr:uid="{00000000-0005-0000-0000-0000723A0000}"/>
    <cellStyle name="Normal 4 5 3 2 2 2 2 2 4" xfId="14966" xr:uid="{00000000-0005-0000-0000-0000733A0000}"/>
    <cellStyle name="Normal 4 5 3 2 2 2 2 3" xfId="14967" xr:uid="{00000000-0005-0000-0000-0000743A0000}"/>
    <cellStyle name="Normal 4 5 3 2 2 2 2 3 2" xfId="14968" xr:uid="{00000000-0005-0000-0000-0000753A0000}"/>
    <cellStyle name="Normal 4 5 3 2 2 2 2 3 2 2" xfId="14969" xr:uid="{00000000-0005-0000-0000-0000763A0000}"/>
    <cellStyle name="Normal 4 5 3 2 2 2 2 3 3" xfId="14970" xr:uid="{00000000-0005-0000-0000-0000773A0000}"/>
    <cellStyle name="Normal 4 5 3 2 2 2 2 4" xfId="14971" xr:uid="{00000000-0005-0000-0000-0000783A0000}"/>
    <cellStyle name="Normal 4 5 3 2 2 2 2 4 2" xfId="14972" xr:uid="{00000000-0005-0000-0000-0000793A0000}"/>
    <cellStyle name="Normal 4 5 3 2 2 2 2 5" xfId="14973" xr:uid="{00000000-0005-0000-0000-00007A3A0000}"/>
    <cellStyle name="Normal 4 5 3 2 2 2 3" xfId="14974" xr:uid="{00000000-0005-0000-0000-00007B3A0000}"/>
    <cellStyle name="Normal 4 5 3 2 2 2 3 2" xfId="14975" xr:uid="{00000000-0005-0000-0000-00007C3A0000}"/>
    <cellStyle name="Normal 4 5 3 2 2 2 3 2 2" xfId="14976" xr:uid="{00000000-0005-0000-0000-00007D3A0000}"/>
    <cellStyle name="Normal 4 5 3 2 2 2 3 2 2 2" xfId="14977" xr:uid="{00000000-0005-0000-0000-00007E3A0000}"/>
    <cellStyle name="Normal 4 5 3 2 2 2 3 2 3" xfId="14978" xr:uid="{00000000-0005-0000-0000-00007F3A0000}"/>
    <cellStyle name="Normal 4 5 3 2 2 2 3 3" xfId="14979" xr:uid="{00000000-0005-0000-0000-0000803A0000}"/>
    <cellStyle name="Normal 4 5 3 2 2 2 3 3 2" xfId="14980" xr:uid="{00000000-0005-0000-0000-0000813A0000}"/>
    <cellStyle name="Normal 4 5 3 2 2 2 3 4" xfId="14981" xr:uid="{00000000-0005-0000-0000-0000823A0000}"/>
    <cellStyle name="Normal 4 5 3 2 2 2 4" xfId="14982" xr:uid="{00000000-0005-0000-0000-0000833A0000}"/>
    <cellStyle name="Normal 4 5 3 2 2 2 4 2" xfId="14983" xr:uid="{00000000-0005-0000-0000-0000843A0000}"/>
    <cellStyle name="Normal 4 5 3 2 2 2 4 2 2" xfId="14984" xr:uid="{00000000-0005-0000-0000-0000853A0000}"/>
    <cellStyle name="Normal 4 5 3 2 2 2 4 3" xfId="14985" xr:uid="{00000000-0005-0000-0000-0000863A0000}"/>
    <cellStyle name="Normal 4 5 3 2 2 2 5" xfId="14986" xr:uid="{00000000-0005-0000-0000-0000873A0000}"/>
    <cellStyle name="Normal 4 5 3 2 2 2 5 2" xfId="14987" xr:uid="{00000000-0005-0000-0000-0000883A0000}"/>
    <cellStyle name="Normal 4 5 3 2 2 2 6" xfId="14988" xr:uid="{00000000-0005-0000-0000-0000893A0000}"/>
    <cellStyle name="Normal 4 5 3 2 2 3" xfId="14989" xr:uid="{00000000-0005-0000-0000-00008A3A0000}"/>
    <cellStyle name="Normal 4 5 3 2 2 3 2" xfId="14990" xr:uid="{00000000-0005-0000-0000-00008B3A0000}"/>
    <cellStyle name="Normal 4 5 3 2 2 3 2 2" xfId="14991" xr:uid="{00000000-0005-0000-0000-00008C3A0000}"/>
    <cellStyle name="Normal 4 5 3 2 2 3 2 2 2" xfId="14992" xr:uid="{00000000-0005-0000-0000-00008D3A0000}"/>
    <cellStyle name="Normal 4 5 3 2 2 3 2 2 2 2" xfId="14993" xr:uid="{00000000-0005-0000-0000-00008E3A0000}"/>
    <cellStyle name="Normal 4 5 3 2 2 3 2 2 3" xfId="14994" xr:uid="{00000000-0005-0000-0000-00008F3A0000}"/>
    <cellStyle name="Normal 4 5 3 2 2 3 2 3" xfId="14995" xr:uid="{00000000-0005-0000-0000-0000903A0000}"/>
    <cellStyle name="Normal 4 5 3 2 2 3 2 3 2" xfId="14996" xr:uid="{00000000-0005-0000-0000-0000913A0000}"/>
    <cellStyle name="Normal 4 5 3 2 2 3 2 4" xfId="14997" xr:uid="{00000000-0005-0000-0000-0000923A0000}"/>
    <cellStyle name="Normal 4 5 3 2 2 3 3" xfId="14998" xr:uid="{00000000-0005-0000-0000-0000933A0000}"/>
    <cellStyle name="Normal 4 5 3 2 2 3 3 2" xfId="14999" xr:uid="{00000000-0005-0000-0000-0000943A0000}"/>
    <cellStyle name="Normal 4 5 3 2 2 3 3 2 2" xfId="15000" xr:uid="{00000000-0005-0000-0000-0000953A0000}"/>
    <cellStyle name="Normal 4 5 3 2 2 3 3 3" xfId="15001" xr:uid="{00000000-0005-0000-0000-0000963A0000}"/>
    <cellStyle name="Normal 4 5 3 2 2 3 4" xfId="15002" xr:uid="{00000000-0005-0000-0000-0000973A0000}"/>
    <cellStyle name="Normal 4 5 3 2 2 3 4 2" xfId="15003" xr:uid="{00000000-0005-0000-0000-0000983A0000}"/>
    <cellStyle name="Normal 4 5 3 2 2 3 5" xfId="15004" xr:uid="{00000000-0005-0000-0000-0000993A0000}"/>
    <cellStyle name="Normal 4 5 3 2 2 4" xfId="15005" xr:uid="{00000000-0005-0000-0000-00009A3A0000}"/>
    <cellStyle name="Normal 4 5 3 2 2 4 2" xfId="15006" xr:uid="{00000000-0005-0000-0000-00009B3A0000}"/>
    <cellStyle name="Normal 4 5 3 2 2 4 2 2" xfId="15007" xr:uid="{00000000-0005-0000-0000-00009C3A0000}"/>
    <cellStyle name="Normal 4 5 3 2 2 4 2 2 2" xfId="15008" xr:uid="{00000000-0005-0000-0000-00009D3A0000}"/>
    <cellStyle name="Normal 4 5 3 2 2 4 2 3" xfId="15009" xr:uid="{00000000-0005-0000-0000-00009E3A0000}"/>
    <cellStyle name="Normal 4 5 3 2 2 4 3" xfId="15010" xr:uid="{00000000-0005-0000-0000-00009F3A0000}"/>
    <cellStyle name="Normal 4 5 3 2 2 4 3 2" xfId="15011" xr:uid="{00000000-0005-0000-0000-0000A03A0000}"/>
    <cellStyle name="Normal 4 5 3 2 2 4 4" xfId="15012" xr:uid="{00000000-0005-0000-0000-0000A13A0000}"/>
    <cellStyle name="Normal 4 5 3 2 2 5" xfId="15013" xr:uid="{00000000-0005-0000-0000-0000A23A0000}"/>
    <cellStyle name="Normal 4 5 3 2 2 5 2" xfId="15014" xr:uid="{00000000-0005-0000-0000-0000A33A0000}"/>
    <cellStyle name="Normal 4 5 3 2 2 5 2 2" xfId="15015" xr:uid="{00000000-0005-0000-0000-0000A43A0000}"/>
    <cellStyle name="Normal 4 5 3 2 2 5 3" xfId="15016" xr:uid="{00000000-0005-0000-0000-0000A53A0000}"/>
    <cellStyle name="Normal 4 5 3 2 2 6" xfId="15017" xr:uid="{00000000-0005-0000-0000-0000A63A0000}"/>
    <cellStyle name="Normal 4 5 3 2 2 6 2" xfId="15018" xr:uid="{00000000-0005-0000-0000-0000A73A0000}"/>
    <cellStyle name="Normal 4 5 3 2 2 7" xfId="15019" xr:uid="{00000000-0005-0000-0000-0000A83A0000}"/>
    <cellStyle name="Normal 4 5 3 2 3" xfId="15020" xr:uid="{00000000-0005-0000-0000-0000A93A0000}"/>
    <cellStyle name="Normal 4 5 3 2 3 2" xfId="15021" xr:uid="{00000000-0005-0000-0000-0000AA3A0000}"/>
    <cellStyle name="Normal 4 5 3 2 3 2 2" xfId="15022" xr:uid="{00000000-0005-0000-0000-0000AB3A0000}"/>
    <cellStyle name="Normal 4 5 3 2 3 2 2 2" xfId="15023" xr:uid="{00000000-0005-0000-0000-0000AC3A0000}"/>
    <cellStyle name="Normal 4 5 3 2 3 2 2 2 2" xfId="15024" xr:uid="{00000000-0005-0000-0000-0000AD3A0000}"/>
    <cellStyle name="Normal 4 5 3 2 3 2 2 2 2 2" xfId="15025" xr:uid="{00000000-0005-0000-0000-0000AE3A0000}"/>
    <cellStyle name="Normal 4 5 3 2 3 2 2 2 3" xfId="15026" xr:uid="{00000000-0005-0000-0000-0000AF3A0000}"/>
    <cellStyle name="Normal 4 5 3 2 3 2 2 3" xfId="15027" xr:uid="{00000000-0005-0000-0000-0000B03A0000}"/>
    <cellStyle name="Normal 4 5 3 2 3 2 2 3 2" xfId="15028" xr:uid="{00000000-0005-0000-0000-0000B13A0000}"/>
    <cellStyle name="Normal 4 5 3 2 3 2 2 4" xfId="15029" xr:uid="{00000000-0005-0000-0000-0000B23A0000}"/>
    <cellStyle name="Normal 4 5 3 2 3 2 3" xfId="15030" xr:uid="{00000000-0005-0000-0000-0000B33A0000}"/>
    <cellStyle name="Normal 4 5 3 2 3 2 3 2" xfId="15031" xr:uid="{00000000-0005-0000-0000-0000B43A0000}"/>
    <cellStyle name="Normal 4 5 3 2 3 2 3 2 2" xfId="15032" xr:uid="{00000000-0005-0000-0000-0000B53A0000}"/>
    <cellStyle name="Normal 4 5 3 2 3 2 3 3" xfId="15033" xr:uid="{00000000-0005-0000-0000-0000B63A0000}"/>
    <cellStyle name="Normal 4 5 3 2 3 2 4" xfId="15034" xr:uid="{00000000-0005-0000-0000-0000B73A0000}"/>
    <cellStyle name="Normal 4 5 3 2 3 2 4 2" xfId="15035" xr:uid="{00000000-0005-0000-0000-0000B83A0000}"/>
    <cellStyle name="Normal 4 5 3 2 3 2 5" xfId="15036" xr:uid="{00000000-0005-0000-0000-0000B93A0000}"/>
    <cellStyle name="Normal 4 5 3 2 3 3" xfId="15037" xr:uid="{00000000-0005-0000-0000-0000BA3A0000}"/>
    <cellStyle name="Normal 4 5 3 2 3 3 2" xfId="15038" xr:uid="{00000000-0005-0000-0000-0000BB3A0000}"/>
    <cellStyle name="Normal 4 5 3 2 3 3 2 2" xfId="15039" xr:uid="{00000000-0005-0000-0000-0000BC3A0000}"/>
    <cellStyle name="Normal 4 5 3 2 3 3 2 2 2" xfId="15040" xr:uid="{00000000-0005-0000-0000-0000BD3A0000}"/>
    <cellStyle name="Normal 4 5 3 2 3 3 2 3" xfId="15041" xr:uid="{00000000-0005-0000-0000-0000BE3A0000}"/>
    <cellStyle name="Normal 4 5 3 2 3 3 3" xfId="15042" xr:uid="{00000000-0005-0000-0000-0000BF3A0000}"/>
    <cellStyle name="Normal 4 5 3 2 3 3 3 2" xfId="15043" xr:uid="{00000000-0005-0000-0000-0000C03A0000}"/>
    <cellStyle name="Normal 4 5 3 2 3 3 4" xfId="15044" xr:uid="{00000000-0005-0000-0000-0000C13A0000}"/>
    <cellStyle name="Normal 4 5 3 2 3 4" xfId="15045" xr:uid="{00000000-0005-0000-0000-0000C23A0000}"/>
    <cellStyle name="Normal 4 5 3 2 3 4 2" xfId="15046" xr:uid="{00000000-0005-0000-0000-0000C33A0000}"/>
    <cellStyle name="Normal 4 5 3 2 3 4 2 2" xfId="15047" xr:uid="{00000000-0005-0000-0000-0000C43A0000}"/>
    <cellStyle name="Normal 4 5 3 2 3 4 3" xfId="15048" xr:uid="{00000000-0005-0000-0000-0000C53A0000}"/>
    <cellStyle name="Normal 4 5 3 2 3 5" xfId="15049" xr:uid="{00000000-0005-0000-0000-0000C63A0000}"/>
    <cellStyle name="Normal 4 5 3 2 3 5 2" xfId="15050" xr:uid="{00000000-0005-0000-0000-0000C73A0000}"/>
    <cellStyle name="Normal 4 5 3 2 3 6" xfId="15051" xr:uid="{00000000-0005-0000-0000-0000C83A0000}"/>
    <cellStyle name="Normal 4 5 3 2 4" xfId="15052" xr:uid="{00000000-0005-0000-0000-0000C93A0000}"/>
    <cellStyle name="Normal 4 5 3 2 4 2" xfId="15053" xr:uid="{00000000-0005-0000-0000-0000CA3A0000}"/>
    <cellStyle name="Normal 4 5 3 2 4 2 2" xfId="15054" xr:uid="{00000000-0005-0000-0000-0000CB3A0000}"/>
    <cellStyle name="Normal 4 5 3 2 4 2 2 2" xfId="15055" xr:uid="{00000000-0005-0000-0000-0000CC3A0000}"/>
    <cellStyle name="Normal 4 5 3 2 4 2 2 2 2" xfId="15056" xr:uid="{00000000-0005-0000-0000-0000CD3A0000}"/>
    <cellStyle name="Normal 4 5 3 2 4 2 2 3" xfId="15057" xr:uid="{00000000-0005-0000-0000-0000CE3A0000}"/>
    <cellStyle name="Normal 4 5 3 2 4 2 3" xfId="15058" xr:uid="{00000000-0005-0000-0000-0000CF3A0000}"/>
    <cellStyle name="Normal 4 5 3 2 4 2 3 2" xfId="15059" xr:uid="{00000000-0005-0000-0000-0000D03A0000}"/>
    <cellStyle name="Normal 4 5 3 2 4 2 4" xfId="15060" xr:uid="{00000000-0005-0000-0000-0000D13A0000}"/>
    <cellStyle name="Normal 4 5 3 2 4 3" xfId="15061" xr:uid="{00000000-0005-0000-0000-0000D23A0000}"/>
    <cellStyle name="Normal 4 5 3 2 4 3 2" xfId="15062" xr:uid="{00000000-0005-0000-0000-0000D33A0000}"/>
    <cellStyle name="Normal 4 5 3 2 4 3 2 2" xfId="15063" xr:uid="{00000000-0005-0000-0000-0000D43A0000}"/>
    <cellStyle name="Normal 4 5 3 2 4 3 3" xfId="15064" xr:uid="{00000000-0005-0000-0000-0000D53A0000}"/>
    <cellStyle name="Normal 4 5 3 2 4 4" xfId="15065" xr:uid="{00000000-0005-0000-0000-0000D63A0000}"/>
    <cellStyle name="Normal 4 5 3 2 4 4 2" xfId="15066" xr:uid="{00000000-0005-0000-0000-0000D73A0000}"/>
    <cellStyle name="Normal 4 5 3 2 4 5" xfId="15067" xr:uid="{00000000-0005-0000-0000-0000D83A0000}"/>
    <cellStyle name="Normal 4 5 3 2 5" xfId="15068" xr:uid="{00000000-0005-0000-0000-0000D93A0000}"/>
    <cellStyle name="Normal 4 5 3 2 5 2" xfId="15069" xr:uid="{00000000-0005-0000-0000-0000DA3A0000}"/>
    <cellStyle name="Normal 4 5 3 2 5 2 2" xfId="15070" xr:uid="{00000000-0005-0000-0000-0000DB3A0000}"/>
    <cellStyle name="Normal 4 5 3 2 5 2 2 2" xfId="15071" xr:uid="{00000000-0005-0000-0000-0000DC3A0000}"/>
    <cellStyle name="Normal 4 5 3 2 5 2 3" xfId="15072" xr:uid="{00000000-0005-0000-0000-0000DD3A0000}"/>
    <cellStyle name="Normal 4 5 3 2 5 3" xfId="15073" xr:uid="{00000000-0005-0000-0000-0000DE3A0000}"/>
    <cellStyle name="Normal 4 5 3 2 5 3 2" xfId="15074" xr:uid="{00000000-0005-0000-0000-0000DF3A0000}"/>
    <cellStyle name="Normal 4 5 3 2 5 4" xfId="15075" xr:uid="{00000000-0005-0000-0000-0000E03A0000}"/>
    <cellStyle name="Normal 4 5 3 2 6" xfId="15076" xr:uid="{00000000-0005-0000-0000-0000E13A0000}"/>
    <cellStyle name="Normal 4 5 3 2 6 2" xfId="15077" xr:uid="{00000000-0005-0000-0000-0000E23A0000}"/>
    <cellStyle name="Normal 4 5 3 2 6 2 2" xfId="15078" xr:uid="{00000000-0005-0000-0000-0000E33A0000}"/>
    <cellStyle name="Normal 4 5 3 2 6 3" xfId="15079" xr:uid="{00000000-0005-0000-0000-0000E43A0000}"/>
    <cellStyle name="Normal 4 5 3 2 7" xfId="15080" xr:uid="{00000000-0005-0000-0000-0000E53A0000}"/>
    <cellStyle name="Normal 4 5 3 2 7 2" xfId="15081" xr:uid="{00000000-0005-0000-0000-0000E63A0000}"/>
    <cellStyle name="Normal 4 5 3 2 8" xfId="15082" xr:uid="{00000000-0005-0000-0000-0000E73A0000}"/>
    <cellStyle name="Normal 4 5 3 3" xfId="15083" xr:uid="{00000000-0005-0000-0000-0000E83A0000}"/>
    <cellStyle name="Normal 4 5 3 3 2" xfId="15084" xr:uid="{00000000-0005-0000-0000-0000E93A0000}"/>
    <cellStyle name="Normal 4 5 3 3 2 2" xfId="15085" xr:uid="{00000000-0005-0000-0000-0000EA3A0000}"/>
    <cellStyle name="Normal 4 5 3 3 2 2 2" xfId="15086" xr:uid="{00000000-0005-0000-0000-0000EB3A0000}"/>
    <cellStyle name="Normal 4 5 3 3 2 2 2 2" xfId="15087" xr:uid="{00000000-0005-0000-0000-0000EC3A0000}"/>
    <cellStyle name="Normal 4 5 3 3 2 2 2 2 2" xfId="15088" xr:uid="{00000000-0005-0000-0000-0000ED3A0000}"/>
    <cellStyle name="Normal 4 5 3 3 2 2 2 2 2 2" xfId="15089" xr:uid="{00000000-0005-0000-0000-0000EE3A0000}"/>
    <cellStyle name="Normal 4 5 3 3 2 2 2 2 3" xfId="15090" xr:uid="{00000000-0005-0000-0000-0000EF3A0000}"/>
    <cellStyle name="Normal 4 5 3 3 2 2 2 3" xfId="15091" xr:uid="{00000000-0005-0000-0000-0000F03A0000}"/>
    <cellStyle name="Normal 4 5 3 3 2 2 2 3 2" xfId="15092" xr:uid="{00000000-0005-0000-0000-0000F13A0000}"/>
    <cellStyle name="Normal 4 5 3 3 2 2 2 4" xfId="15093" xr:uid="{00000000-0005-0000-0000-0000F23A0000}"/>
    <cellStyle name="Normal 4 5 3 3 2 2 3" xfId="15094" xr:uid="{00000000-0005-0000-0000-0000F33A0000}"/>
    <cellStyle name="Normal 4 5 3 3 2 2 3 2" xfId="15095" xr:uid="{00000000-0005-0000-0000-0000F43A0000}"/>
    <cellStyle name="Normal 4 5 3 3 2 2 3 2 2" xfId="15096" xr:uid="{00000000-0005-0000-0000-0000F53A0000}"/>
    <cellStyle name="Normal 4 5 3 3 2 2 3 3" xfId="15097" xr:uid="{00000000-0005-0000-0000-0000F63A0000}"/>
    <cellStyle name="Normal 4 5 3 3 2 2 4" xfId="15098" xr:uid="{00000000-0005-0000-0000-0000F73A0000}"/>
    <cellStyle name="Normal 4 5 3 3 2 2 4 2" xfId="15099" xr:uid="{00000000-0005-0000-0000-0000F83A0000}"/>
    <cellStyle name="Normal 4 5 3 3 2 2 5" xfId="15100" xr:uid="{00000000-0005-0000-0000-0000F93A0000}"/>
    <cellStyle name="Normal 4 5 3 3 2 3" xfId="15101" xr:uid="{00000000-0005-0000-0000-0000FA3A0000}"/>
    <cellStyle name="Normal 4 5 3 3 2 3 2" xfId="15102" xr:uid="{00000000-0005-0000-0000-0000FB3A0000}"/>
    <cellStyle name="Normal 4 5 3 3 2 3 2 2" xfId="15103" xr:uid="{00000000-0005-0000-0000-0000FC3A0000}"/>
    <cellStyle name="Normal 4 5 3 3 2 3 2 2 2" xfId="15104" xr:uid="{00000000-0005-0000-0000-0000FD3A0000}"/>
    <cellStyle name="Normal 4 5 3 3 2 3 2 3" xfId="15105" xr:uid="{00000000-0005-0000-0000-0000FE3A0000}"/>
    <cellStyle name="Normal 4 5 3 3 2 3 3" xfId="15106" xr:uid="{00000000-0005-0000-0000-0000FF3A0000}"/>
    <cellStyle name="Normal 4 5 3 3 2 3 3 2" xfId="15107" xr:uid="{00000000-0005-0000-0000-0000003B0000}"/>
    <cellStyle name="Normal 4 5 3 3 2 3 4" xfId="15108" xr:uid="{00000000-0005-0000-0000-0000013B0000}"/>
    <cellStyle name="Normal 4 5 3 3 2 4" xfId="15109" xr:uid="{00000000-0005-0000-0000-0000023B0000}"/>
    <cellStyle name="Normal 4 5 3 3 2 4 2" xfId="15110" xr:uid="{00000000-0005-0000-0000-0000033B0000}"/>
    <cellStyle name="Normal 4 5 3 3 2 4 2 2" xfId="15111" xr:uid="{00000000-0005-0000-0000-0000043B0000}"/>
    <cellStyle name="Normal 4 5 3 3 2 4 3" xfId="15112" xr:uid="{00000000-0005-0000-0000-0000053B0000}"/>
    <cellStyle name="Normal 4 5 3 3 2 5" xfId="15113" xr:uid="{00000000-0005-0000-0000-0000063B0000}"/>
    <cellStyle name="Normal 4 5 3 3 2 5 2" xfId="15114" xr:uid="{00000000-0005-0000-0000-0000073B0000}"/>
    <cellStyle name="Normal 4 5 3 3 2 6" xfId="15115" xr:uid="{00000000-0005-0000-0000-0000083B0000}"/>
    <cellStyle name="Normal 4 5 3 3 3" xfId="15116" xr:uid="{00000000-0005-0000-0000-0000093B0000}"/>
    <cellStyle name="Normal 4 5 3 3 3 2" xfId="15117" xr:uid="{00000000-0005-0000-0000-00000A3B0000}"/>
    <cellStyle name="Normal 4 5 3 3 3 2 2" xfId="15118" xr:uid="{00000000-0005-0000-0000-00000B3B0000}"/>
    <cellStyle name="Normal 4 5 3 3 3 2 2 2" xfId="15119" xr:uid="{00000000-0005-0000-0000-00000C3B0000}"/>
    <cellStyle name="Normal 4 5 3 3 3 2 2 2 2" xfId="15120" xr:uid="{00000000-0005-0000-0000-00000D3B0000}"/>
    <cellStyle name="Normal 4 5 3 3 3 2 2 3" xfId="15121" xr:uid="{00000000-0005-0000-0000-00000E3B0000}"/>
    <cellStyle name="Normal 4 5 3 3 3 2 3" xfId="15122" xr:uid="{00000000-0005-0000-0000-00000F3B0000}"/>
    <cellStyle name="Normal 4 5 3 3 3 2 3 2" xfId="15123" xr:uid="{00000000-0005-0000-0000-0000103B0000}"/>
    <cellStyle name="Normal 4 5 3 3 3 2 4" xfId="15124" xr:uid="{00000000-0005-0000-0000-0000113B0000}"/>
    <cellStyle name="Normal 4 5 3 3 3 3" xfId="15125" xr:uid="{00000000-0005-0000-0000-0000123B0000}"/>
    <cellStyle name="Normal 4 5 3 3 3 3 2" xfId="15126" xr:uid="{00000000-0005-0000-0000-0000133B0000}"/>
    <cellStyle name="Normal 4 5 3 3 3 3 2 2" xfId="15127" xr:uid="{00000000-0005-0000-0000-0000143B0000}"/>
    <cellStyle name="Normal 4 5 3 3 3 3 3" xfId="15128" xr:uid="{00000000-0005-0000-0000-0000153B0000}"/>
    <cellStyle name="Normal 4 5 3 3 3 4" xfId="15129" xr:uid="{00000000-0005-0000-0000-0000163B0000}"/>
    <cellStyle name="Normal 4 5 3 3 3 4 2" xfId="15130" xr:uid="{00000000-0005-0000-0000-0000173B0000}"/>
    <cellStyle name="Normal 4 5 3 3 3 5" xfId="15131" xr:uid="{00000000-0005-0000-0000-0000183B0000}"/>
    <cellStyle name="Normal 4 5 3 3 4" xfId="15132" xr:uid="{00000000-0005-0000-0000-0000193B0000}"/>
    <cellStyle name="Normal 4 5 3 3 4 2" xfId="15133" xr:uid="{00000000-0005-0000-0000-00001A3B0000}"/>
    <cellStyle name="Normal 4 5 3 3 4 2 2" xfId="15134" xr:uid="{00000000-0005-0000-0000-00001B3B0000}"/>
    <cellStyle name="Normal 4 5 3 3 4 2 2 2" xfId="15135" xr:uid="{00000000-0005-0000-0000-00001C3B0000}"/>
    <cellStyle name="Normal 4 5 3 3 4 2 3" xfId="15136" xr:uid="{00000000-0005-0000-0000-00001D3B0000}"/>
    <cellStyle name="Normal 4 5 3 3 4 3" xfId="15137" xr:uid="{00000000-0005-0000-0000-00001E3B0000}"/>
    <cellStyle name="Normal 4 5 3 3 4 3 2" xfId="15138" xr:uid="{00000000-0005-0000-0000-00001F3B0000}"/>
    <cellStyle name="Normal 4 5 3 3 4 4" xfId="15139" xr:uid="{00000000-0005-0000-0000-0000203B0000}"/>
    <cellStyle name="Normal 4 5 3 3 5" xfId="15140" xr:uid="{00000000-0005-0000-0000-0000213B0000}"/>
    <cellStyle name="Normal 4 5 3 3 5 2" xfId="15141" xr:uid="{00000000-0005-0000-0000-0000223B0000}"/>
    <cellStyle name="Normal 4 5 3 3 5 2 2" xfId="15142" xr:uid="{00000000-0005-0000-0000-0000233B0000}"/>
    <cellStyle name="Normal 4 5 3 3 5 3" xfId="15143" xr:uid="{00000000-0005-0000-0000-0000243B0000}"/>
    <cellStyle name="Normal 4 5 3 3 6" xfId="15144" xr:uid="{00000000-0005-0000-0000-0000253B0000}"/>
    <cellStyle name="Normal 4 5 3 3 6 2" xfId="15145" xr:uid="{00000000-0005-0000-0000-0000263B0000}"/>
    <cellStyle name="Normal 4 5 3 3 7" xfId="15146" xr:uid="{00000000-0005-0000-0000-0000273B0000}"/>
    <cellStyle name="Normal 4 5 3 4" xfId="15147" xr:uid="{00000000-0005-0000-0000-0000283B0000}"/>
    <cellStyle name="Normal 4 5 3 4 2" xfId="15148" xr:uid="{00000000-0005-0000-0000-0000293B0000}"/>
    <cellStyle name="Normal 4 5 3 4 2 2" xfId="15149" xr:uid="{00000000-0005-0000-0000-00002A3B0000}"/>
    <cellStyle name="Normal 4 5 3 4 2 2 2" xfId="15150" xr:uid="{00000000-0005-0000-0000-00002B3B0000}"/>
    <cellStyle name="Normal 4 5 3 4 2 2 2 2" xfId="15151" xr:uid="{00000000-0005-0000-0000-00002C3B0000}"/>
    <cellStyle name="Normal 4 5 3 4 2 2 2 2 2" xfId="15152" xr:uid="{00000000-0005-0000-0000-00002D3B0000}"/>
    <cellStyle name="Normal 4 5 3 4 2 2 2 3" xfId="15153" xr:uid="{00000000-0005-0000-0000-00002E3B0000}"/>
    <cellStyle name="Normal 4 5 3 4 2 2 3" xfId="15154" xr:uid="{00000000-0005-0000-0000-00002F3B0000}"/>
    <cellStyle name="Normal 4 5 3 4 2 2 3 2" xfId="15155" xr:uid="{00000000-0005-0000-0000-0000303B0000}"/>
    <cellStyle name="Normal 4 5 3 4 2 2 4" xfId="15156" xr:uid="{00000000-0005-0000-0000-0000313B0000}"/>
    <cellStyle name="Normal 4 5 3 4 2 3" xfId="15157" xr:uid="{00000000-0005-0000-0000-0000323B0000}"/>
    <cellStyle name="Normal 4 5 3 4 2 3 2" xfId="15158" xr:uid="{00000000-0005-0000-0000-0000333B0000}"/>
    <cellStyle name="Normal 4 5 3 4 2 3 2 2" xfId="15159" xr:uid="{00000000-0005-0000-0000-0000343B0000}"/>
    <cellStyle name="Normal 4 5 3 4 2 3 3" xfId="15160" xr:uid="{00000000-0005-0000-0000-0000353B0000}"/>
    <cellStyle name="Normal 4 5 3 4 2 4" xfId="15161" xr:uid="{00000000-0005-0000-0000-0000363B0000}"/>
    <cellStyle name="Normal 4 5 3 4 2 4 2" xfId="15162" xr:uid="{00000000-0005-0000-0000-0000373B0000}"/>
    <cellStyle name="Normal 4 5 3 4 2 5" xfId="15163" xr:uid="{00000000-0005-0000-0000-0000383B0000}"/>
    <cellStyle name="Normal 4 5 3 4 3" xfId="15164" xr:uid="{00000000-0005-0000-0000-0000393B0000}"/>
    <cellStyle name="Normal 4 5 3 4 3 2" xfId="15165" xr:uid="{00000000-0005-0000-0000-00003A3B0000}"/>
    <cellStyle name="Normal 4 5 3 4 3 2 2" xfId="15166" xr:uid="{00000000-0005-0000-0000-00003B3B0000}"/>
    <cellStyle name="Normal 4 5 3 4 3 2 2 2" xfId="15167" xr:uid="{00000000-0005-0000-0000-00003C3B0000}"/>
    <cellStyle name="Normal 4 5 3 4 3 2 3" xfId="15168" xr:uid="{00000000-0005-0000-0000-00003D3B0000}"/>
    <cellStyle name="Normal 4 5 3 4 3 3" xfId="15169" xr:uid="{00000000-0005-0000-0000-00003E3B0000}"/>
    <cellStyle name="Normal 4 5 3 4 3 3 2" xfId="15170" xr:uid="{00000000-0005-0000-0000-00003F3B0000}"/>
    <cellStyle name="Normal 4 5 3 4 3 4" xfId="15171" xr:uid="{00000000-0005-0000-0000-0000403B0000}"/>
    <cellStyle name="Normal 4 5 3 4 4" xfId="15172" xr:uid="{00000000-0005-0000-0000-0000413B0000}"/>
    <cellStyle name="Normal 4 5 3 4 4 2" xfId="15173" xr:uid="{00000000-0005-0000-0000-0000423B0000}"/>
    <cellStyle name="Normal 4 5 3 4 4 2 2" xfId="15174" xr:uid="{00000000-0005-0000-0000-0000433B0000}"/>
    <cellStyle name="Normal 4 5 3 4 4 3" xfId="15175" xr:uid="{00000000-0005-0000-0000-0000443B0000}"/>
    <cellStyle name="Normal 4 5 3 4 5" xfId="15176" xr:uid="{00000000-0005-0000-0000-0000453B0000}"/>
    <cellStyle name="Normal 4 5 3 4 5 2" xfId="15177" xr:uid="{00000000-0005-0000-0000-0000463B0000}"/>
    <cellStyle name="Normal 4 5 3 4 6" xfId="15178" xr:uid="{00000000-0005-0000-0000-0000473B0000}"/>
    <cellStyle name="Normal 4 5 3 5" xfId="15179" xr:uid="{00000000-0005-0000-0000-0000483B0000}"/>
    <cellStyle name="Normal 4 5 3 5 2" xfId="15180" xr:uid="{00000000-0005-0000-0000-0000493B0000}"/>
    <cellStyle name="Normal 4 5 3 5 2 2" xfId="15181" xr:uid="{00000000-0005-0000-0000-00004A3B0000}"/>
    <cellStyle name="Normal 4 5 3 5 2 2 2" xfId="15182" xr:uid="{00000000-0005-0000-0000-00004B3B0000}"/>
    <cellStyle name="Normal 4 5 3 5 2 2 2 2" xfId="15183" xr:uid="{00000000-0005-0000-0000-00004C3B0000}"/>
    <cellStyle name="Normal 4 5 3 5 2 2 3" xfId="15184" xr:uid="{00000000-0005-0000-0000-00004D3B0000}"/>
    <cellStyle name="Normal 4 5 3 5 2 3" xfId="15185" xr:uid="{00000000-0005-0000-0000-00004E3B0000}"/>
    <cellStyle name="Normal 4 5 3 5 2 3 2" xfId="15186" xr:uid="{00000000-0005-0000-0000-00004F3B0000}"/>
    <cellStyle name="Normal 4 5 3 5 2 4" xfId="15187" xr:uid="{00000000-0005-0000-0000-0000503B0000}"/>
    <cellStyle name="Normal 4 5 3 5 3" xfId="15188" xr:uid="{00000000-0005-0000-0000-0000513B0000}"/>
    <cellStyle name="Normal 4 5 3 5 3 2" xfId="15189" xr:uid="{00000000-0005-0000-0000-0000523B0000}"/>
    <cellStyle name="Normal 4 5 3 5 3 2 2" xfId="15190" xr:uid="{00000000-0005-0000-0000-0000533B0000}"/>
    <cellStyle name="Normal 4 5 3 5 3 3" xfId="15191" xr:uid="{00000000-0005-0000-0000-0000543B0000}"/>
    <cellStyle name="Normal 4 5 3 5 4" xfId="15192" xr:uid="{00000000-0005-0000-0000-0000553B0000}"/>
    <cellStyle name="Normal 4 5 3 5 4 2" xfId="15193" xr:uid="{00000000-0005-0000-0000-0000563B0000}"/>
    <cellStyle name="Normal 4 5 3 5 5" xfId="15194" xr:uid="{00000000-0005-0000-0000-0000573B0000}"/>
    <cellStyle name="Normal 4 5 3 6" xfId="15195" xr:uid="{00000000-0005-0000-0000-0000583B0000}"/>
    <cellStyle name="Normal 4 5 3 6 2" xfId="15196" xr:uid="{00000000-0005-0000-0000-0000593B0000}"/>
    <cellStyle name="Normal 4 5 3 6 2 2" xfId="15197" xr:uid="{00000000-0005-0000-0000-00005A3B0000}"/>
    <cellStyle name="Normal 4 5 3 6 2 2 2" xfId="15198" xr:uid="{00000000-0005-0000-0000-00005B3B0000}"/>
    <cellStyle name="Normal 4 5 3 6 2 3" xfId="15199" xr:uid="{00000000-0005-0000-0000-00005C3B0000}"/>
    <cellStyle name="Normal 4 5 3 6 3" xfId="15200" xr:uid="{00000000-0005-0000-0000-00005D3B0000}"/>
    <cellStyle name="Normal 4 5 3 6 3 2" xfId="15201" xr:uid="{00000000-0005-0000-0000-00005E3B0000}"/>
    <cellStyle name="Normal 4 5 3 6 4" xfId="15202" xr:uid="{00000000-0005-0000-0000-00005F3B0000}"/>
    <cellStyle name="Normal 4 5 3 7" xfId="15203" xr:uid="{00000000-0005-0000-0000-0000603B0000}"/>
    <cellStyle name="Normal 4 5 3 7 2" xfId="15204" xr:uid="{00000000-0005-0000-0000-0000613B0000}"/>
    <cellStyle name="Normal 4 5 3 7 2 2" xfId="15205" xr:uid="{00000000-0005-0000-0000-0000623B0000}"/>
    <cellStyle name="Normal 4 5 3 7 3" xfId="15206" xr:uid="{00000000-0005-0000-0000-0000633B0000}"/>
    <cellStyle name="Normal 4 5 3 8" xfId="15207" xr:uid="{00000000-0005-0000-0000-0000643B0000}"/>
    <cellStyle name="Normal 4 5 3 8 2" xfId="15208" xr:uid="{00000000-0005-0000-0000-0000653B0000}"/>
    <cellStyle name="Normal 4 5 3 9" xfId="15209" xr:uid="{00000000-0005-0000-0000-0000663B0000}"/>
    <cellStyle name="Normal 4 5 4" xfId="15210" xr:uid="{00000000-0005-0000-0000-0000673B0000}"/>
    <cellStyle name="Normal 4 5 4 2" xfId="15211" xr:uid="{00000000-0005-0000-0000-0000683B0000}"/>
    <cellStyle name="Normal 4 5 4 2 2" xfId="15212" xr:uid="{00000000-0005-0000-0000-0000693B0000}"/>
    <cellStyle name="Normal 4 5 4 2 2 2" xfId="15213" xr:uid="{00000000-0005-0000-0000-00006A3B0000}"/>
    <cellStyle name="Normal 4 5 4 2 2 2 2" xfId="15214" xr:uid="{00000000-0005-0000-0000-00006B3B0000}"/>
    <cellStyle name="Normal 4 5 4 2 2 2 2 2" xfId="15215" xr:uid="{00000000-0005-0000-0000-00006C3B0000}"/>
    <cellStyle name="Normal 4 5 4 2 2 2 2 2 2" xfId="15216" xr:uid="{00000000-0005-0000-0000-00006D3B0000}"/>
    <cellStyle name="Normal 4 5 4 2 2 2 2 2 2 2" xfId="15217" xr:uid="{00000000-0005-0000-0000-00006E3B0000}"/>
    <cellStyle name="Normal 4 5 4 2 2 2 2 2 3" xfId="15218" xr:uid="{00000000-0005-0000-0000-00006F3B0000}"/>
    <cellStyle name="Normal 4 5 4 2 2 2 2 3" xfId="15219" xr:uid="{00000000-0005-0000-0000-0000703B0000}"/>
    <cellStyle name="Normal 4 5 4 2 2 2 2 3 2" xfId="15220" xr:uid="{00000000-0005-0000-0000-0000713B0000}"/>
    <cellStyle name="Normal 4 5 4 2 2 2 2 4" xfId="15221" xr:uid="{00000000-0005-0000-0000-0000723B0000}"/>
    <cellStyle name="Normal 4 5 4 2 2 2 3" xfId="15222" xr:uid="{00000000-0005-0000-0000-0000733B0000}"/>
    <cellStyle name="Normal 4 5 4 2 2 2 3 2" xfId="15223" xr:uid="{00000000-0005-0000-0000-0000743B0000}"/>
    <cellStyle name="Normal 4 5 4 2 2 2 3 2 2" xfId="15224" xr:uid="{00000000-0005-0000-0000-0000753B0000}"/>
    <cellStyle name="Normal 4 5 4 2 2 2 3 3" xfId="15225" xr:uid="{00000000-0005-0000-0000-0000763B0000}"/>
    <cellStyle name="Normal 4 5 4 2 2 2 4" xfId="15226" xr:uid="{00000000-0005-0000-0000-0000773B0000}"/>
    <cellStyle name="Normal 4 5 4 2 2 2 4 2" xfId="15227" xr:uid="{00000000-0005-0000-0000-0000783B0000}"/>
    <cellStyle name="Normal 4 5 4 2 2 2 5" xfId="15228" xr:uid="{00000000-0005-0000-0000-0000793B0000}"/>
    <cellStyle name="Normal 4 5 4 2 2 3" xfId="15229" xr:uid="{00000000-0005-0000-0000-00007A3B0000}"/>
    <cellStyle name="Normal 4 5 4 2 2 3 2" xfId="15230" xr:uid="{00000000-0005-0000-0000-00007B3B0000}"/>
    <cellStyle name="Normal 4 5 4 2 2 3 2 2" xfId="15231" xr:uid="{00000000-0005-0000-0000-00007C3B0000}"/>
    <cellStyle name="Normal 4 5 4 2 2 3 2 2 2" xfId="15232" xr:uid="{00000000-0005-0000-0000-00007D3B0000}"/>
    <cellStyle name="Normal 4 5 4 2 2 3 2 3" xfId="15233" xr:uid="{00000000-0005-0000-0000-00007E3B0000}"/>
    <cellStyle name="Normal 4 5 4 2 2 3 3" xfId="15234" xr:uid="{00000000-0005-0000-0000-00007F3B0000}"/>
    <cellStyle name="Normal 4 5 4 2 2 3 3 2" xfId="15235" xr:uid="{00000000-0005-0000-0000-0000803B0000}"/>
    <cellStyle name="Normal 4 5 4 2 2 3 4" xfId="15236" xr:uid="{00000000-0005-0000-0000-0000813B0000}"/>
    <cellStyle name="Normal 4 5 4 2 2 4" xfId="15237" xr:uid="{00000000-0005-0000-0000-0000823B0000}"/>
    <cellStyle name="Normal 4 5 4 2 2 4 2" xfId="15238" xr:uid="{00000000-0005-0000-0000-0000833B0000}"/>
    <cellStyle name="Normal 4 5 4 2 2 4 2 2" xfId="15239" xr:uid="{00000000-0005-0000-0000-0000843B0000}"/>
    <cellStyle name="Normal 4 5 4 2 2 4 3" xfId="15240" xr:uid="{00000000-0005-0000-0000-0000853B0000}"/>
    <cellStyle name="Normal 4 5 4 2 2 5" xfId="15241" xr:uid="{00000000-0005-0000-0000-0000863B0000}"/>
    <cellStyle name="Normal 4 5 4 2 2 5 2" xfId="15242" xr:uid="{00000000-0005-0000-0000-0000873B0000}"/>
    <cellStyle name="Normal 4 5 4 2 2 6" xfId="15243" xr:uid="{00000000-0005-0000-0000-0000883B0000}"/>
    <cellStyle name="Normal 4 5 4 2 3" xfId="15244" xr:uid="{00000000-0005-0000-0000-0000893B0000}"/>
    <cellStyle name="Normal 4 5 4 2 3 2" xfId="15245" xr:uid="{00000000-0005-0000-0000-00008A3B0000}"/>
    <cellStyle name="Normal 4 5 4 2 3 2 2" xfId="15246" xr:uid="{00000000-0005-0000-0000-00008B3B0000}"/>
    <cellStyle name="Normal 4 5 4 2 3 2 2 2" xfId="15247" xr:uid="{00000000-0005-0000-0000-00008C3B0000}"/>
    <cellStyle name="Normal 4 5 4 2 3 2 2 2 2" xfId="15248" xr:uid="{00000000-0005-0000-0000-00008D3B0000}"/>
    <cellStyle name="Normal 4 5 4 2 3 2 2 3" xfId="15249" xr:uid="{00000000-0005-0000-0000-00008E3B0000}"/>
    <cellStyle name="Normal 4 5 4 2 3 2 3" xfId="15250" xr:uid="{00000000-0005-0000-0000-00008F3B0000}"/>
    <cellStyle name="Normal 4 5 4 2 3 2 3 2" xfId="15251" xr:uid="{00000000-0005-0000-0000-0000903B0000}"/>
    <cellStyle name="Normal 4 5 4 2 3 2 4" xfId="15252" xr:uid="{00000000-0005-0000-0000-0000913B0000}"/>
    <cellStyle name="Normal 4 5 4 2 3 3" xfId="15253" xr:uid="{00000000-0005-0000-0000-0000923B0000}"/>
    <cellStyle name="Normal 4 5 4 2 3 3 2" xfId="15254" xr:uid="{00000000-0005-0000-0000-0000933B0000}"/>
    <cellStyle name="Normal 4 5 4 2 3 3 2 2" xfId="15255" xr:uid="{00000000-0005-0000-0000-0000943B0000}"/>
    <cellStyle name="Normal 4 5 4 2 3 3 3" xfId="15256" xr:uid="{00000000-0005-0000-0000-0000953B0000}"/>
    <cellStyle name="Normal 4 5 4 2 3 4" xfId="15257" xr:uid="{00000000-0005-0000-0000-0000963B0000}"/>
    <cellStyle name="Normal 4 5 4 2 3 4 2" xfId="15258" xr:uid="{00000000-0005-0000-0000-0000973B0000}"/>
    <cellStyle name="Normal 4 5 4 2 3 5" xfId="15259" xr:uid="{00000000-0005-0000-0000-0000983B0000}"/>
    <cellStyle name="Normal 4 5 4 2 4" xfId="15260" xr:uid="{00000000-0005-0000-0000-0000993B0000}"/>
    <cellStyle name="Normal 4 5 4 2 4 2" xfId="15261" xr:uid="{00000000-0005-0000-0000-00009A3B0000}"/>
    <cellStyle name="Normal 4 5 4 2 4 2 2" xfId="15262" xr:uid="{00000000-0005-0000-0000-00009B3B0000}"/>
    <cellStyle name="Normal 4 5 4 2 4 2 2 2" xfId="15263" xr:uid="{00000000-0005-0000-0000-00009C3B0000}"/>
    <cellStyle name="Normal 4 5 4 2 4 2 3" xfId="15264" xr:uid="{00000000-0005-0000-0000-00009D3B0000}"/>
    <cellStyle name="Normal 4 5 4 2 4 3" xfId="15265" xr:uid="{00000000-0005-0000-0000-00009E3B0000}"/>
    <cellStyle name="Normal 4 5 4 2 4 3 2" xfId="15266" xr:uid="{00000000-0005-0000-0000-00009F3B0000}"/>
    <cellStyle name="Normal 4 5 4 2 4 4" xfId="15267" xr:uid="{00000000-0005-0000-0000-0000A03B0000}"/>
    <cellStyle name="Normal 4 5 4 2 5" xfId="15268" xr:uid="{00000000-0005-0000-0000-0000A13B0000}"/>
    <cellStyle name="Normal 4 5 4 2 5 2" xfId="15269" xr:uid="{00000000-0005-0000-0000-0000A23B0000}"/>
    <cellStyle name="Normal 4 5 4 2 5 2 2" xfId="15270" xr:uid="{00000000-0005-0000-0000-0000A33B0000}"/>
    <cellStyle name="Normal 4 5 4 2 5 3" xfId="15271" xr:uid="{00000000-0005-0000-0000-0000A43B0000}"/>
    <cellStyle name="Normal 4 5 4 2 6" xfId="15272" xr:uid="{00000000-0005-0000-0000-0000A53B0000}"/>
    <cellStyle name="Normal 4 5 4 2 6 2" xfId="15273" xr:uid="{00000000-0005-0000-0000-0000A63B0000}"/>
    <cellStyle name="Normal 4 5 4 2 7" xfId="15274" xr:uid="{00000000-0005-0000-0000-0000A73B0000}"/>
    <cellStyle name="Normal 4 5 4 3" xfId="15275" xr:uid="{00000000-0005-0000-0000-0000A83B0000}"/>
    <cellStyle name="Normal 4 5 4 3 2" xfId="15276" xr:uid="{00000000-0005-0000-0000-0000A93B0000}"/>
    <cellStyle name="Normal 4 5 4 3 2 2" xfId="15277" xr:uid="{00000000-0005-0000-0000-0000AA3B0000}"/>
    <cellStyle name="Normal 4 5 4 3 2 2 2" xfId="15278" xr:uid="{00000000-0005-0000-0000-0000AB3B0000}"/>
    <cellStyle name="Normal 4 5 4 3 2 2 2 2" xfId="15279" xr:uid="{00000000-0005-0000-0000-0000AC3B0000}"/>
    <cellStyle name="Normal 4 5 4 3 2 2 2 2 2" xfId="15280" xr:uid="{00000000-0005-0000-0000-0000AD3B0000}"/>
    <cellStyle name="Normal 4 5 4 3 2 2 2 3" xfId="15281" xr:uid="{00000000-0005-0000-0000-0000AE3B0000}"/>
    <cellStyle name="Normal 4 5 4 3 2 2 3" xfId="15282" xr:uid="{00000000-0005-0000-0000-0000AF3B0000}"/>
    <cellStyle name="Normal 4 5 4 3 2 2 3 2" xfId="15283" xr:uid="{00000000-0005-0000-0000-0000B03B0000}"/>
    <cellStyle name="Normal 4 5 4 3 2 2 4" xfId="15284" xr:uid="{00000000-0005-0000-0000-0000B13B0000}"/>
    <cellStyle name="Normal 4 5 4 3 2 3" xfId="15285" xr:uid="{00000000-0005-0000-0000-0000B23B0000}"/>
    <cellStyle name="Normal 4 5 4 3 2 3 2" xfId="15286" xr:uid="{00000000-0005-0000-0000-0000B33B0000}"/>
    <cellStyle name="Normal 4 5 4 3 2 3 2 2" xfId="15287" xr:uid="{00000000-0005-0000-0000-0000B43B0000}"/>
    <cellStyle name="Normal 4 5 4 3 2 3 3" xfId="15288" xr:uid="{00000000-0005-0000-0000-0000B53B0000}"/>
    <cellStyle name="Normal 4 5 4 3 2 4" xfId="15289" xr:uid="{00000000-0005-0000-0000-0000B63B0000}"/>
    <cellStyle name="Normal 4 5 4 3 2 4 2" xfId="15290" xr:uid="{00000000-0005-0000-0000-0000B73B0000}"/>
    <cellStyle name="Normal 4 5 4 3 2 5" xfId="15291" xr:uid="{00000000-0005-0000-0000-0000B83B0000}"/>
    <cellStyle name="Normal 4 5 4 3 3" xfId="15292" xr:uid="{00000000-0005-0000-0000-0000B93B0000}"/>
    <cellStyle name="Normal 4 5 4 3 3 2" xfId="15293" xr:uid="{00000000-0005-0000-0000-0000BA3B0000}"/>
    <cellStyle name="Normal 4 5 4 3 3 2 2" xfId="15294" xr:uid="{00000000-0005-0000-0000-0000BB3B0000}"/>
    <cellStyle name="Normal 4 5 4 3 3 2 2 2" xfId="15295" xr:uid="{00000000-0005-0000-0000-0000BC3B0000}"/>
    <cellStyle name="Normal 4 5 4 3 3 2 3" xfId="15296" xr:uid="{00000000-0005-0000-0000-0000BD3B0000}"/>
    <cellStyle name="Normal 4 5 4 3 3 3" xfId="15297" xr:uid="{00000000-0005-0000-0000-0000BE3B0000}"/>
    <cellStyle name="Normal 4 5 4 3 3 3 2" xfId="15298" xr:uid="{00000000-0005-0000-0000-0000BF3B0000}"/>
    <cellStyle name="Normal 4 5 4 3 3 4" xfId="15299" xr:uid="{00000000-0005-0000-0000-0000C03B0000}"/>
    <cellStyle name="Normal 4 5 4 3 4" xfId="15300" xr:uid="{00000000-0005-0000-0000-0000C13B0000}"/>
    <cellStyle name="Normal 4 5 4 3 4 2" xfId="15301" xr:uid="{00000000-0005-0000-0000-0000C23B0000}"/>
    <cellStyle name="Normal 4 5 4 3 4 2 2" xfId="15302" xr:uid="{00000000-0005-0000-0000-0000C33B0000}"/>
    <cellStyle name="Normal 4 5 4 3 4 3" xfId="15303" xr:uid="{00000000-0005-0000-0000-0000C43B0000}"/>
    <cellStyle name="Normal 4 5 4 3 5" xfId="15304" xr:uid="{00000000-0005-0000-0000-0000C53B0000}"/>
    <cellStyle name="Normal 4 5 4 3 5 2" xfId="15305" xr:uid="{00000000-0005-0000-0000-0000C63B0000}"/>
    <cellStyle name="Normal 4 5 4 3 6" xfId="15306" xr:uid="{00000000-0005-0000-0000-0000C73B0000}"/>
    <cellStyle name="Normal 4 5 4 4" xfId="15307" xr:uid="{00000000-0005-0000-0000-0000C83B0000}"/>
    <cellStyle name="Normal 4 5 4 4 2" xfId="15308" xr:uid="{00000000-0005-0000-0000-0000C93B0000}"/>
    <cellStyle name="Normal 4 5 4 4 2 2" xfId="15309" xr:uid="{00000000-0005-0000-0000-0000CA3B0000}"/>
    <cellStyle name="Normal 4 5 4 4 2 2 2" xfId="15310" xr:uid="{00000000-0005-0000-0000-0000CB3B0000}"/>
    <cellStyle name="Normal 4 5 4 4 2 2 2 2" xfId="15311" xr:uid="{00000000-0005-0000-0000-0000CC3B0000}"/>
    <cellStyle name="Normal 4 5 4 4 2 2 3" xfId="15312" xr:uid="{00000000-0005-0000-0000-0000CD3B0000}"/>
    <cellStyle name="Normal 4 5 4 4 2 3" xfId="15313" xr:uid="{00000000-0005-0000-0000-0000CE3B0000}"/>
    <cellStyle name="Normal 4 5 4 4 2 3 2" xfId="15314" xr:uid="{00000000-0005-0000-0000-0000CF3B0000}"/>
    <cellStyle name="Normal 4 5 4 4 2 4" xfId="15315" xr:uid="{00000000-0005-0000-0000-0000D03B0000}"/>
    <cellStyle name="Normal 4 5 4 4 3" xfId="15316" xr:uid="{00000000-0005-0000-0000-0000D13B0000}"/>
    <cellStyle name="Normal 4 5 4 4 3 2" xfId="15317" xr:uid="{00000000-0005-0000-0000-0000D23B0000}"/>
    <cellStyle name="Normal 4 5 4 4 3 2 2" xfId="15318" xr:uid="{00000000-0005-0000-0000-0000D33B0000}"/>
    <cellStyle name="Normal 4 5 4 4 3 3" xfId="15319" xr:uid="{00000000-0005-0000-0000-0000D43B0000}"/>
    <cellStyle name="Normal 4 5 4 4 4" xfId="15320" xr:uid="{00000000-0005-0000-0000-0000D53B0000}"/>
    <cellStyle name="Normal 4 5 4 4 4 2" xfId="15321" xr:uid="{00000000-0005-0000-0000-0000D63B0000}"/>
    <cellStyle name="Normal 4 5 4 4 5" xfId="15322" xr:uid="{00000000-0005-0000-0000-0000D73B0000}"/>
    <cellStyle name="Normal 4 5 4 5" xfId="15323" xr:uid="{00000000-0005-0000-0000-0000D83B0000}"/>
    <cellStyle name="Normal 4 5 4 5 2" xfId="15324" xr:uid="{00000000-0005-0000-0000-0000D93B0000}"/>
    <cellStyle name="Normal 4 5 4 5 2 2" xfId="15325" xr:uid="{00000000-0005-0000-0000-0000DA3B0000}"/>
    <cellStyle name="Normal 4 5 4 5 2 2 2" xfId="15326" xr:uid="{00000000-0005-0000-0000-0000DB3B0000}"/>
    <cellStyle name="Normal 4 5 4 5 2 3" xfId="15327" xr:uid="{00000000-0005-0000-0000-0000DC3B0000}"/>
    <cellStyle name="Normal 4 5 4 5 3" xfId="15328" xr:uid="{00000000-0005-0000-0000-0000DD3B0000}"/>
    <cellStyle name="Normal 4 5 4 5 3 2" xfId="15329" xr:uid="{00000000-0005-0000-0000-0000DE3B0000}"/>
    <cellStyle name="Normal 4 5 4 5 4" xfId="15330" xr:uid="{00000000-0005-0000-0000-0000DF3B0000}"/>
    <cellStyle name="Normal 4 5 4 6" xfId="15331" xr:uid="{00000000-0005-0000-0000-0000E03B0000}"/>
    <cellStyle name="Normal 4 5 4 6 2" xfId="15332" xr:uid="{00000000-0005-0000-0000-0000E13B0000}"/>
    <cellStyle name="Normal 4 5 4 6 2 2" xfId="15333" xr:uid="{00000000-0005-0000-0000-0000E23B0000}"/>
    <cellStyle name="Normal 4 5 4 6 3" xfId="15334" xr:uid="{00000000-0005-0000-0000-0000E33B0000}"/>
    <cellStyle name="Normal 4 5 4 7" xfId="15335" xr:uid="{00000000-0005-0000-0000-0000E43B0000}"/>
    <cellStyle name="Normal 4 5 4 7 2" xfId="15336" xr:uid="{00000000-0005-0000-0000-0000E53B0000}"/>
    <cellStyle name="Normal 4 5 4 8" xfId="15337" xr:uid="{00000000-0005-0000-0000-0000E63B0000}"/>
    <cellStyle name="Normal 4 5 5" xfId="15338" xr:uid="{00000000-0005-0000-0000-0000E73B0000}"/>
    <cellStyle name="Normal 4 5 5 2" xfId="15339" xr:uid="{00000000-0005-0000-0000-0000E83B0000}"/>
    <cellStyle name="Normal 4 5 5 2 2" xfId="15340" xr:uid="{00000000-0005-0000-0000-0000E93B0000}"/>
    <cellStyle name="Normal 4 5 5 2 2 2" xfId="15341" xr:uid="{00000000-0005-0000-0000-0000EA3B0000}"/>
    <cellStyle name="Normal 4 5 5 2 2 2 2" xfId="15342" xr:uid="{00000000-0005-0000-0000-0000EB3B0000}"/>
    <cellStyle name="Normal 4 5 5 2 2 2 2 2" xfId="15343" xr:uid="{00000000-0005-0000-0000-0000EC3B0000}"/>
    <cellStyle name="Normal 4 5 5 2 2 2 2 2 2" xfId="15344" xr:uid="{00000000-0005-0000-0000-0000ED3B0000}"/>
    <cellStyle name="Normal 4 5 5 2 2 2 2 3" xfId="15345" xr:uid="{00000000-0005-0000-0000-0000EE3B0000}"/>
    <cellStyle name="Normal 4 5 5 2 2 2 3" xfId="15346" xr:uid="{00000000-0005-0000-0000-0000EF3B0000}"/>
    <cellStyle name="Normal 4 5 5 2 2 2 3 2" xfId="15347" xr:uid="{00000000-0005-0000-0000-0000F03B0000}"/>
    <cellStyle name="Normal 4 5 5 2 2 2 4" xfId="15348" xr:uid="{00000000-0005-0000-0000-0000F13B0000}"/>
    <cellStyle name="Normal 4 5 5 2 2 3" xfId="15349" xr:uid="{00000000-0005-0000-0000-0000F23B0000}"/>
    <cellStyle name="Normal 4 5 5 2 2 3 2" xfId="15350" xr:uid="{00000000-0005-0000-0000-0000F33B0000}"/>
    <cellStyle name="Normal 4 5 5 2 2 3 2 2" xfId="15351" xr:uid="{00000000-0005-0000-0000-0000F43B0000}"/>
    <cellStyle name="Normal 4 5 5 2 2 3 3" xfId="15352" xr:uid="{00000000-0005-0000-0000-0000F53B0000}"/>
    <cellStyle name="Normal 4 5 5 2 2 4" xfId="15353" xr:uid="{00000000-0005-0000-0000-0000F63B0000}"/>
    <cellStyle name="Normal 4 5 5 2 2 4 2" xfId="15354" xr:uid="{00000000-0005-0000-0000-0000F73B0000}"/>
    <cellStyle name="Normal 4 5 5 2 2 5" xfId="15355" xr:uid="{00000000-0005-0000-0000-0000F83B0000}"/>
    <cellStyle name="Normal 4 5 5 2 3" xfId="15356" xr:uid="{00000000-0005-0000-0000-0000F93B0000}"/>
    <cellStyle name="Normal 4 5 5 2 3 2" xfId="15357" xr:uid="{00000000-0005-0000-0000-0000FA3B0000}"/>
    <cellStyle name="Normal 4 5 5 2 3 2 2" xfId="15358" xr:uid="{00000000-0005-0000-0000-0000FB3B0000}"/>
    <cellStyle name="Normal 4 5 5 2 3 2 2 2" xfId="15359" xr:uid="{00000000-0005-0000-0000-0000FC3B0000}"/>
    <cellStyle name="Normal 4 5 5 2 3 2 3" xfId="15360" xr:uid="{00000000-0005-0000-0000-0000FD3B0000}"/>
    <cellStyle name="Normal 4 5 5 2 3 3" xfId="15361" xr:uid="{00000000-0005-0000-0000-0000FE3B0000}"/>
    <cellStyle name="Normal 4 5 5 2 3 3 2" xfId="15362" xr:uid="{00000000-0005-0000-0000-0000FF3B0000}"/>
    <cellStyle name="Normal 4 5 5 2 3 4" xfId="15363" xr:uid="{00000000-0005-0000-0000-0000003C0000}"/>
    <cellStyle name="Normal 4 5 5 2 4" xfId="15364" xr:uid="{00000000-0005-0000-0000-0000013C0000}"/>
    <cellStyle name="Normal 4 5 5 2 4 2" xfId="15365" xr:uid="{00000000-0005-0000-0000-0000023C0000}"/>
    <cellStyle name="Normal 4 5 5 2 4 2 2" xfId="15366" xr:uid="{00000000-0005-0000-0000-0000033C0000}"/>
    <cellStyle name="Normal 4 5 5 2 4 3" xfId="15367" xr:uid="{00000000-0005-0000-0000-0000043C0000}"/>
    <cellStyle name="Normal 4 5 5 2 5" xfId="15368" xr:uid="{00000000-0005-0000-0000-0000053C0000}"/>
    <cellStyle name="Normal 4 5 5 2 5 2" xfId="15369" xr:uid="{00000000-0005-0000-0000-0000063C0000}"/>
    <cellStyle name="Normal 4 5 5 2 6" xfId="15370" xr:uid="{00000000-0005-0000-0000-0000073C0000}"/>
    <cellStyle name="Normal 4 5 5 3" xfId="15371" xr:uid="{00000000-0005-0000-0000-0000083C0000}"/>
    <cellStyle name="Normal 4 5 5 3 2" xfId="15372" xr:uid="{00000000-0005-0000-0000-0000093C0000}"/>
    <cellStyle name="Normal 4 5 5 3 2 2" xfId="15373" xr:uid="{00000000-0005-0000-0000-00000A3C0000}"/>
    <cellStyle name="Normal 4 5 5 3 2 2 2" xfId="15374" xr:uid="{00000000-0005-0000-0000-00000B3C0000}"/>
    <cellStyle name="Normal 4 5 5 3 2 2 2 2" xfId="15375" xr:uid="{00000000-0005-0000-0000-00000C3C0000}"/>
    <cellStyle name="Normal 4 5 5 3 2 2 3" xfId="15376" xr:uid="{00000000-0005-0000-0000-00000D3C0000}"/>
    <cellStyle name="Normal 4 5 5 3 2 3" xfId="15377" xr:uid="{00000000-0005-0000-0000-00000E3C0000}"/>
    <cellStyle name="Normal 4 5 5 3 2 3 2" xfId="15378" xr:uid="{00000000-0005-0000-0000-00000F3C0000}"/>
    <cellStyle name="Normal 4 5 5 3 2 4" xfId="15379" xr:uid="{00000000-0005-0000-0000-0000103C0000}"/>
    <cellStyle name="Normal 4 5 5 3 3" xfId="15380" xr:uid="{00000000-0005-0000-0000-0000113C0000}"/>
    <cellStyle name="Normal 4 5 5 3 3 2" xfId="15381" xr:uid="{00000000-0005-0000-0000-0000123C0000}"/>
    <cellStyle name="Normal 4 5 5 3 3 2 2" xfId="15382" xr:uid="{00000000-0005-0000-0000-0000133C0000}"/>
    <cellStyle name="Normal 4 5 5 3 3 3" xfId="15383" xr:uid="{00000000-0005-0000-0000-0000143C0000}"/>
    <cellStyle name="Normal 4 5 5 3 4" xfId="15384" xr:uid="{00000000-0005-0000-0000-0000153C0000}"/>
    <cellStyle name="Normal 4 5 5 3 4 2" xfId="15385" xr:uid="{00000000-0005-0000-0000-0000163C0000}"/>
    <cellStyle name="Normal 4 5 5 3 5" xfId="15386" xr:uid="{00000000-0005-0000-0000-0000173C0000}"/>
    <cellStyle name="Normal 4 5 5 4" xfId="15387" xr:uid="{00000000-0005-0000-0000-0000183C0000}"/>
    <cellStyle name="Normal 4 5 5 4 2" xfId="15388" xr:uid="{00000000-0005-0000-0000-0000193C0000}"/>
    <cellStyle name="Normal 4 5 5 4 2 2" xfId="15389" xr:uid="{00000000-0005-0000-0000-00001A3C0000}"/>
    <cellStyle name="Normal 4 5 5 4 2 2 2" xfId="15390" xr:uid="{00000000-0005-0000-0000-00001B3C0000}"/>
    <cellStyle name="Normal 4 5 5 4 2 3" xfId="15391" xr:uid="{00000000-0005-0000-0000-00001C3C0000}"/>
    <cellStyle name="Normal 4 5 5 4 3" xfId="15392" xr:uid="{00000000-0005-0000-0000-00001D3C0000}"/>
    <cellStyle name="Normal 4 5 5 4 3 2" xfId="15393" xr:uid="{00000000-0005-0000-0000-00001E3C0000}"/>
    <cellStyle name="Normal 4 5 5 4 4" xfId="15394" xr:uid="{00000000-0005-0000-0000-00001F3C0000}"/>
    <cellStyle name="Normal 4 5 5 5" xfId="15395" xr:uid="{00000000-0005-0000-0000-0000203C0000}"/>
    <cellStyle name="Normal 4 5 5 5 2" xfId="15396" xr:uid="{00000000-0005-0000-0000-0000213C0000}"/>
    <cellStyle name="Normal 4 5 5 5 2 2" xfId="15397" xr:uid="{00000000-0005-0000-0000-0000223C0000}"/>
    <cellStyle name="Normal 4 5 5 5 3" xfId="15398" xr:uid="{00000000-0005-0000-0000-0000233C0000}"/>
    <cellStyle name="Normal 4 5 5 6" xfId="15399" xr:uid="{00000000-0005-0000-0000-0000243C0000}"/>
    <cellStyle name="Normal 4 5 5 6 2" xfId="15400" xr:uid="{00000000-0005-0000-0000-0000253C0000}"/>
    <cellStyle name="Normal 4 5 5 7" xfId="15401" xr:uid="{00000000-0005-0000-0000-0000263C0000}"/>
    <cellStyle name="Normal 4 5 6" xfId="15402" xr:uid="{00000000-0005-0000-0000-0000273C0000}"/>
    <cellStyle name="Normal 4 5 6 2" xfId="15403" xr:uid="{00000000-0005-0000-0000-0000283C0000}"/>
    <cellStyle name="Normal 4 5 6 2 2" xfId="15404" xr:uid="{00000000-0005-0000-0000-0000293C0000}"/>
    <cellStyle name="Normal 4 5 6 2 2 2" xfId="15405" xr:uid="{00000000-0005-0000-0000-00002A3C0000}"/>
    <cellStyle name="Normal 4 5 6 2 2 2 2" xfId="15406" xr:uid="{00000000-0005-0000-0000-00002B3C0000}"/>
    <cellStyle name="Normal 4 5 6 2 2 2 2 2" xfId="15407" xr:uid="{00000000-0005-0000-0000-00002C3C0000}"/>
    <cellStyle name="Normal 4 5 6 2 2 2 3" xfId="15408" xr:uid="{00000000-0005-0000-0000-00002D3C0000}"/>
    <cellStyle name="Normal 4 5 6 2 2 3" xfId="15409" xr:uid="{00000000-0005-0000-0000-00002E3C0000}"/>
    <cellStyle name="Normal 4 5 6 2 2 3 2" xfId="15410" xr:uid="{00000000-0005-0000-0000-00002F3C0000}"/>
    <cellStyle name="Normal 4 5 6 2 2 4" xfId="15411" xr:uid="{00000000-0005-0000-0000-0000303C0000}"/>
    <cellStyle name="Normal 4 5 6 2 3" xfId="15412" xr:uid="{00000000-0005-0000-0000-0000313C0000}"/>
    <cellStyle name="Normal 4 5 6 2 3 2" xfId="15413" xr:uid="{00000000-0005-0000-0000-0000323C0000}"/>
    <cellStyle name="Normal 4 5 6 2 3 2 2" xfId="15414" xr:uid="{00000000-0005-0000-0000-0000333C0000}"/>
    <cellStyle name="Normal 4 5 6 2 3 3" xfId="15415" xr:uid="{00000000-0005-0000-0000-0000343C0000}"/>
    <cellStyle name="Normal 4 5 6 2 4" xfId="15416" xr:uid="{00000000-0005-0000-0000-0000353C0000}"/>
    <cellStyle name="Normal 4 5 6 2 4 2" xfId="15417" xr:uid="{00000000-0005-0000-0000-0000363C0000}"/>
    <cellStyle name="Normal 4 5 6 2 5" xfId="15418" xr:uid="{00000000-0005-0000-0000-0000373C0000}"/>
    <cellStyle name="Normal 4 5 6 3" xfId="15419" xr:uid="{00000000-0005-0000-0000-0000383C0000}"/>
    <cellStyle name="Normal 4 5 6 3 2" xfId="15420" xr:uid="{00000000-0005-0000-0000-0000393C0000}"/>
    <cellStyle name="Normal 4 5 6 3 2 2" xfId="15421" xr:uid="{00000000-0005-0000-0000-00003A3C0000}"/>
    <cellStyle name="Normal 4 5 6 3 2 2 2" xfId="15422" xr:uid="{00000000-0005-0000-0000-00003B3C0000}"/>
    <cellStyle name="Normal 4 5 6 3 2 3" xfId="15423" xr:uid="{00000000-0005-0000-0000-00003C3C0000}"/>
    <cellStyle name="Normal 4 5 6 3 3" xfId="15424" xr:uid="{00000000-0005-0000-0000-00003D3C0000}"/>
    <cellStyle name="Normal 4 5 6 3 3 2" xfId="15425" xr:uid="{00000000-0005-0000-0000-00003E3C0000}"/>
    <cellStyle name="Normal 4 5 6 3 4" xfId="15426" xr:uid="{00000000-0005-0000-0000-00003F3C0000}"/>
    <cellStyle name="Normal 4 5 6 4" xfId="15427" xr:uid="{00000000-0005-0000-0000-0000403C0000}"/>
    <cellStyle name="Normal 4 5 6 4 2" xfId="15428" xr:uid="{00000000-0005-0000-0000-0000413C0000}"/>
    <cellStyle name="Normal 4 5 6 4 2 2" xfId="15429" xr:uid="{00000000-0005-0000-0000-0000423C0000}"/>
    <cellStyle name="Normal 4 5 6 4 3" xfId="15430" xr:uid="{00000000-0005-0000-0000-0000433C0000}"/>
    <cellStyle name="Normal 4 5 6 5" xfId="15431" xr:uid="{00000000-0005-0000-0000-0000443C0000}"/>
    <cellStyle name="Normal 4 5 6 5 2" xfId="15432" xr:uid="{00000000-0005-0000-0000-0000453C0000}"/>
    <cellStyle name="Normal 4 5 6 6" xfId="15433" xr:uid="{00000000-0005-0000-0000-0000463C0000}"/>
    <cellStyle name="Normal 4 5 7" xfId="15434" xr:uid="{00000000-0005-0000-0000-0000473C0000}"/>
    <cellStyle name="Normal 4 5 7 2" xfId="15435" xr:uid="{00000000-0005-0000-0000-0000483C0000}"/>
    <cellStyle name="Normal 4 5 7 2 2" xfId="15436" xr:uid="{00000000-0005-0000-0000-0000493C0000}"/>
    <cellStyle name="Normal 4 5 7 2 2 2" xfId="15437" xr:uid="{00000000-0005-0000-0000-00004A3C0000}"/>
    <cellStyle name="Normal 4 5 7 2 2 2 2" xfId="15438" xr:uid="{00000000-0005-0000-0000-00004B3C0000}"/>
    <cellStyle name="Normal 4 5 7 2 2 3" xfId="15439" xr:uid="{00000000-0005-0000-0000-00004C3C0000}"/>
    <cellStyle name="Normal 4 5 7 2 3" xfId="15440" xr:uid="{00000000-0005-0000-0000-00004D3C0000}"/>
    <cellStyle name="Normal 4 5 7 2 3 2" xfId="15441" xr:uid="{00000000-0005-0000-0000-00004E3C0000}"/>
    <cellStyle name="Normal 4 5 7 2 4" xfId="15442" xr:uid="{00000000-0005-0000-0000-00004F3C0000}"/>
    <cellStyle name="Normal 4 5 7 3" xfId="15443" xr:uid="{00000000-0005-0000-0000-0000503C0000}"/>
    <cellStyle name="Normal 4 5 7 3 2" xfId="15444" xr:uid="{00000000-0005-0000-0000-0000513C0000}"/>
    <cellStyle name="Normal 4 5 7 3 2 2" xfId="15445" xr:uid="{00000000-0005-0000-0000-0000523C0000}"/>
    <cellStyle name="Normal 4 5 7 3 3" xfId="15446" xr:uid="{00000000-0005-0000-0000-0000533C0000}"/>
    <cellStyle name="Normal 4 5 7 4" xfId="15447" xr:uid="{00000000-0005-0000-0000-0000543C0000}"/>
    <cellStyle name="Normal 4 5 7 4 2" xfId="15448" xr:uid="{00000000-0005-0000-0000-0000553C0000}"/>
    <cellStyle name="Normal 4 5 7 5" xfId="15449" xr:uid="{00000000-0005-0000-0000-0000563C0000}"/>
    <cellStyle name="Normal 4 5 8" xfId="15450" xr:uid="{00000000-0005-0000-0000-0000573C0000}"/>
    <cellStyle name="Normal 4 5 8 2" xfId="15451" xr:uid="{00000000-0005-0000-0000-0000583C0000}"/>
    <cellStyle name="Normal 4 5 8 2 2" xfId="15452" xr:uid="{00000000-0005-0000-0000-0000593C0000}"/>
    <cellStyle name="Normal 4 5 8 2 2 2" xfId="15453" xr:uid="{00000000-0005-0000-0000-00005A3C0000}"/>
    <cellStyle name="Normal 4 5 8 2 3" xfId="15454" xr:uid="{00000000-0005-0000-0000-00005B3C0000}"/>
    <cellStyle name="Normal 4 5 8 3" xfId="15455" xr:uid="{00000000-0005-0000-0000-00005C3C0000}"/>
    <cellStyle name="Normal 4 5 8 3 2" xfId="15456" xr:uid="{00000000-0005-0000-0000-00005D3C0000}"/>
    <cellStyle name="Normal 4 5 8 4" xfId="15457" xr:uid="{00000000-0005-0000-0000-00005E3C0000}"/>
    <cellStyle name="Normal 4 5 9" xfId="15458" xr:uid="{00000000-0005-0000-0000-00005F3C0000}"/>
    <cellStyle name="Normal 4 5 9 2" xfId="15459" xr:uid="{00000000-0005-0000-0000-0000603C0000}"/>
    <cellStyle name="Normal 4 5 9 2 2" xfId="15460" xr:uid="{00000000-0005-0000-0000-0000613C0000}"/>
    <cellStyle name="Normal 4 5 9 3" xfId="15461" xr:uid="{00000000-0005-0000-0000-0000623C0000}"/>
    <cellStyle name="Normal 4 6" xfId="15462" xr:uid="{00000000-0005-0000-0000-0000633C0000}"/>
    <cellStyle name="Normal 4 6 10" xfId="15463" xr:uid="{00000000-0005-0000-0000-0000643C0000}"/>
    <cellStyle name="Normal 4 6 2" xfId="15464" xr:uid="{00000000-0005-0000-0000-0000653C0000}"/>
    <cellStyle name="Normal 4 6 2 2" xfId="15465" xr:uid="{00000000-0005-0000-0000-0000663C0000}"/>
    <cellStyle name="Normal 4 6 2 2 2" xfId="15466" xr:uid="{00000000-0005-0000-0000-0000673C0000}"/>
    <cellStyle name="Normal 4 6 2 2 2 2" xfId="15467" xr:uid="{00000000-0005-0000-0000-0000683C0000}"/>
    <cellStyle name="Normal 4 6 2 2 2 2 2" xfId="15468" xr:uid="{00000000-0005-0000-0000-0000693C0000}"/>
    <cellStyle name="Normal 4 6 2 2 2 2 2 2" xfId="15469" xr:uid="{00000000-0005-0000-0000-00006A3C0000}"/>
    <cellStyle name="Normal 4 6 2 2 2 2 2 2 2" xfId="15470" xr:uid="{00000000-0005-0000-0000-00006B3C0000}"/>
    <cellStyle name="Normal 4 6 2 2 2 2 2 2 2 2" xfId="15471" xr:uid="{00000000-0005-0000-0000-00006C3C0000}"/>
    <cellStyle name="Normal 4 6 2 2 2 2 2 2 2 2 2" xfId="15472" xr:uid="{00000000-0005-0000-0000-00006D3C0000}"/>
    <cellStyle name="Normal 4 6 2 2 2 2 2 2 2 3" xfId="15473" xr:uid="{00000000-0005-0000-0000-00006E3C0000}"/>
    <cellStyle name="Normal 4 6 2 2 2 2 2 2 3" xfId="15474" xr:uid="{00000000-0005-0000-0000-00006F3C0000}"/>
    <cellStyle name="Normal 4 6 2 2 2 2 2 2 3 2" xfId="15475" xr:uid="{00000000-0005-0000-0000-0000703C0000}"/>
    <cellStyle name="Normal 4 6 2 2 2 2 2 2 4" xfId="15476" xr:uid="{00000000-0005-0000-0000-0000713C0000}"/>
    <cellStyle name="Normal 4 6 2 2 2 2 2 3" xfId="15477" xr:uid="{00000000-0005-0000-0000-0000723C0000}"/>
    <cellStyle name="Normal 4 6 2 2 2 2 2 3 2" xfId="15478" xr:uid="{00000000-0005-0000-0000-0000733C0000}"/>
    <cellStyle name="Normal 4 6 2 2 2 2 2 3 2 2" xfId="15479" xr:uid="{00000000-0005-0000-0000-0000743C0000}"/>
    <cellStyle name="Normal 4 6 2 2 2 2 2 3 3" xfId="15480" xr:uid="{00000000-0005-0000-0000-0000753C0000}"/>
    <cellStyle name="Normal 4 6 2 2 2 2 2 4" xfId="15481" xr:uid="{00000000-0005-0000-0000-0000763C0000}"/>
    <cellStyle name="Normal 4 6 2 2 2 2 2 4 2" xfId="15482" xr:uid="{00000000-0005-0000-0000-0000773C0000}"/>
    <cellStyle name="Normal 4 6 2 2 2 2 2 5" xfId="15483" xr:uid="{00000000-0005-0000-0000-0000783C0000}"/>
    <cellStyle name="Normal 4 6 2 2 2 2 3" xfId="15484" xr:uid="{00000000-0005-0000-0000-0000793C0000}"/>
    <cellStyle name="Normal 4 6 2 2 2 2 3 2" xfId="15485" xr:uid="{00000000-0005-0000-0000-00007A3C0000}"/>
    <cellStyle name="Normal 4 6 2 2 2 2 3 2 2" xfId="15486" xr:uid="{00000000-0005-0000-0000-00007B3C0000}"/>
    <cellStyle name="Normal 4 6 2 2 2 2 3 2 2 2" xfId="15487" xr:uid="{00000000-0005-0000-0000-00007C3C0000}"/>
    <cellStyle name="Normal 4 6 2 2 2 2 3 2 3" xfId="15488" xr:uid="{00000000-0005-0000-0000-00007D3C0000}"/>
    <cellStyle name="Normal 4 6 2 2 2 2 3 3" xfId="15489" xr:uid="{00000000-0005-0000-0000-00007E3C0000}"/>
    <cellStyle name="Normal 4 6 2 2 2 2 3 3 2" xfId="15490" xr:uid="{00000000-0005-0000-0000-00007F3C0000}"/>
    <cellStyle name="Normal 4 6 2 2 2 2 3 4" xfId="15491" xr:uid="{00000000-0005-0000-0000-0000803C0000}"/>
    <cellStyle name="Normal 4 6 2 2 2 2 4" xfId="15492" xr:uid="{00000000-0005-0000-0000-0000813C0000}"/>
    <cellStyle name="Normal 4 6 2 2 2 2 4 2" xfId="15493" xr:uid="{00000000-0005-0000-0000-0000823C0000}"/>
    <cellStyle name="Normal 4 6 2 2 2 2 4 2 2" xfId="15494" xr:uid="{00000000-0005-0000-0000-0000833C0000}"/>
    <cellStyle name="Normal 4 6 2 2 2 2 4 3" xfId="15495" xr:uid="{00000000-0005-0000-0000-0000843C0000}"/>
    <cellStyle name="Normal 4 6 2 2 2 2 5" xfId="15496" xr:uid="{00000000-0005-0000-0000-0000853C0000}"/>
    <cellStyle name="Normal 4 6 2 2 2 2 5 2" xfId="15497" xr:uid="{00000000-0005-0000-0000-0000863C0000}"/>
    <cellStyle name="Normal 4 6 2 2 2 2 6" xfId="15498" xr:uid="{00000000-0005-0000-0000-0000873C0000}"/>
    <cellStyle name="Normal 4 6 2 2 2 3" xfId="15499" xr:uid="{00000000-0005-0000-0000-0000883C0000}"/>
    <cellStyle name="Normal 4 6 2 2 2 3 2" xfId="15500" xr:uid="{00000000-0005-0000-0000-0000893C0000}"/>
    <cellStyle name="Normal 4 6 2 2 2 3 2 2" xfId="15501" xr:uid="{00000000-0005-0000-0000-00008A3C0000}"/>
    <cellStyle name="Normal 4 6 2 2 2 3 2 2 2" xfId="15502" xr:uid="{00000000-0005-0000-0000-00008B3C0000}"/>
    <cellStyle name="Normal 4 6 2 2 2 3 2 2 2 2" xfId="15503" xr:uid="{00000000-0005-0000-0000-00008C3C0000}"/>
    <cellStyle name="Normal 4 6 2 2 2 3 2 2 3" xfId="15504" xr:uid="{00000000-0005-0000-0000-00008D3C0000}"/>
    <cellStyle name="Normal 4 6 2 2 2 3 2 3" xfId="15505" xr:uid="{00000000-0005-0000-0000-00008E3C0000}"/>
    <cellStyle name="Normal 4 6 2 2 2 3 2 3 2" xfId="15506" xr:uid="{00000000-0005-0000-0000-00008F3C0000}"/>
    <cellStyle name="Normal 4 6 2 2 2 3 2 4" xfId="15507" xr:uid="{00000000-0005-0000-0000-0000903C0000}"/>
    <cellStyle name="Normal 4 6 2 2 2 3 3" xfId="15508" xr:uid="{00000000-0005-0000-0000-0000913C0000}"/>
    <cellStyle name="Normal 4 6 2 2 2 3 3 2" xfId="15509" xr:uid="{00000000-0005-0000-0000-0000923C0000}"/>
    <cellStyle name="Normal 4 6 2 2 2 3 3 2 2" xfId="15510" xr:uid="{00000000-0005-0000-0000-0000933C0000}"/>
    <cellStyle name="Normal 4 6 2 2 2 3 3 3" xfId="15511" xr:uid="{00000000-0005-0000-0000-0000943C0000}"/>
    <cellStyle name="Normal 4 6 2 2 2 3 4" xfId="15512" xr:uid="{00000000-0005-0000-0000-0000953C0000}"/>
    <cellStyle name="Normal 4 6 2 2 2 3 4 2" xfId="15513" xr:uid="{00000000-0005-0000-0000-0000963C0000}"/>
    <cellStyle name="Normal 4 6 2 2 2 3 5" xfId="15514" xr:uid="{00000000-0005-0000-0000-0000973C0000}"/>
    <cellStyle name="Normal 4 6 2 2 2 4" xfId="15515" xr:uid="{00000000-0005-0000-0000-0000983C0000}"/>
    <cellStyle name="Normal 4 6 2 2 2 4 2" xfId="15516" xr:uid="{00000000-0005-0000-0000-0000993C0000}"/>
    <cellStyle name="Normal 4 6 2 2 2 4 2 2" xfId="15517" xr:uid="{00000000-0005-0000-0000-00009A3C0000}"/>
    <cellStyle name="Normal 4 6 2 2 2 4 2 2 2" xfId="15518" xr:uid="{00000000-0005-0000-0000-00009B3C0000}"/>
    <cellStyle name="Normal 4 6 2 2 2 4 2 3" xfId="15519" xr:uid="{00000000-0005-0000-0000-00009C3C0000}"/>
    <cellStyle name="Normal 4 6 2 2 2 4 3" xfId="15520" xr:uid="{00000000-0005-0000-0000-00009D3C0000}"/>
    <cellStyle name="Normal 4 6 2 2 2 4 3 2" xfId="15521" xr:uid="{00000000-0005-0000-0000-00009E3C0000}"/>
    <cellStyle name="Normal 4 6 2 2 2 4 4" xfId="15522" xr:uid="{00000000-0005-0000-0000-00009F3C0000}"/>
    <cellStyle name="Normal 4 6 2 2 2 5" xfId="15523" xr:uid="{00000000-0005-0000-0000-0000A03C0000}"/>
    <cellStyle name="Normal 4 6 2 2 2 5 2" xfId="15524" xr:uid="{00000000-0005-0000-0000-0000A13C0000}"/>
    <cellStyle name="Normal 4 6 2 2 2 5 2 2" xfId="15525" xr:uid="{00000000-0005-0000-0000-0000A23C0000}"/>
    <cellStyle name="Normal 4 6 2 2 2 5 3" xfId="15526" xr:uid="{00000000-0005-0000-0000-0000A33C0000}"/>
    <cellStyle name="Normal 4 6 2 2 2 6" xfId="15527" xr:uid="{00000000-0005-0000-0000-0000A43C0000}"/>
    <cellStyle name="Normal 4 6 2 2 2 6 2" xfId="15528" xr:uid="{00000000-0005-0000-0000-0000A53C0000}"/>
    <cellStyle name="Normal 4 6 2 2 2 7" xfId="15529" xr:uid="{00000000-0005-0000-0000-0000A63C0000}"/>
    <cellStyle name="Normal 4 6 2 2 3" xfId="15530" xr:uid="{00000000-0005-0000-0000-0000A73C0000}"/>
    <cellStyle name="Normal 4 6 2 2 3 2" xfId="15531" xr:uid="{00000000-0005-0000-0000-0000A83C0000}"/>
    <cellStyle name="Normal 4 6 2 2 3 2 2" xfId="15532" xr:uid="{00000000-0005-0000-0000-0000A93C0000}"/>
    <cellStyle name="Normal 4 6 2 2 3 2 2 2" xfId="15533" xr:uid="{00000000-0005-0000-0000-0000AA3C0000}"/>
    <cellStyle name="Normal 4 6 2 2 3 2 2 2 2" xfId="15534" xr:uid="{00000000-0005-0000-0000-0000AB3C0000}"/>
    <cellStyle name="Normal 4 6 2 2 3 2 2 2 2 2" xfId="15535" xr:uid="{00000000-0005-0000-0000-0000AC3C0000}"/>
    <cellStyle name="Normal 4 6 2 2 3 2 2 2 3" xfId="15536" xr:uid="{00000000-0005-0000-0000-0000AD3C0000}"/>
    <cellStyle name="Normal 4 6 2 2 3 2 2 3" xfId="15537" xr:uid="{00000000-0005-0000-0000-0000AE3C0000}"/>
    <cellStyle name="Normal 4 6 2 2 3 2 2 3 2" xfId="15538" xr:uid="{00000000-0005-0000-0000-0000AF3C0000}"/>
    <cellStyle name="Normal 4 6 2 2 3 2 2 4" xfId="15539" xr:uid="{00000000-0005-0000-0000-0000B03C0000}"/>
    <cellStyle name="Normal 4 6 2 2 3 2 3" xfId="15540" xr:uid="{00000000-0005-0000-0000-0000B13C0000}"/>
    <cellStyle name="Normal 4 6 2 2 3 2 3 2" xfId="15541" xr:uid="{00000000-0005-0000-0000-0000B23C0000}"/>
    <cellStyle name="Normal 4 6 2 2 3 2 3 2 2" xfId="15542" xr:uid="{00000000-0005-0000-0000-0000B33C0000}"/>
    <cellStyle name="Normal 4 6 2 2 3 2 3 3" xfId="15543" xr:uid="{00000000-0005-0000-0000-0000B43C0000}"/>
    <cellStyle name="Normal 4 6 2 2 3 2 4" xfId="15544" xr:uid="{00000000-0005-0000-0000-0000B53C0000}"/>
    <cellStyle name="Normal 4 6 2 2 3 2 4 2" xfId="15545" xr:uid="{00000000-0005-0000-0000-0000B63C0000}"/>
    <cellStyle name="Normal 4 6 2 2 3 2 5" xfId="15546" xr:uid="{00000000-0005-0000-0000-0000B73C0000}"/>
    <cellStyle name="Normal 4 6 2 2 3 3" xfId="15547" xr:uid="{00000000-0005-0000-0000-0000B83C0000}"/>
    <cellStyle name="Normal 4 6 2 2 3 3 2" xfId="15548" xr:uid="{00000000-0005-0000-0000-0000B93C0000}"/>
    <cellStyle name="Normal 4 6 2 2 3 3 2 2" xfId="15549" xr:uid="{00000000-0005-0000-0000-0000BA3C0000}"/>
    <cellStyle name="Normal 4 6 2 2 3 3 2 2 2" xfId="15550" xr:uid="{00000000-0005-0000-0000-0000BB3C0000}"/>
    <cellStyle name="Normal 4 6 2 2 3 3 2 3" xfId="15551" xr:uid="{00000000-0005-0000-0000-0000BC3C0000}"/>
    <cellStyle name="Normal 4 6 2 2 3 3 3" xfId="15552" xr:uid="{00000000-0005-0000-0000-0000BD3C0000}"/>
    <cellStyle name="Normal 4 6 2 2 3 3 3 2" xfId="15553" xr:uid="{00000000-0005-0000-0000-0000BE3C0000}"/>
    <cellStyle name="Normal 4 6 2 2 3 3 4" xfId="15554" xr:uid="{00000000-0005-0000-0000-0000BF3C0000}"/>
    <cellStyle name="Normal 4 6 2 2 3 4" xfId="15555" xr:uid="{00000000-0005-0000-0000-0000C03C0000}"/>
    <cellStyle name="Normal 4 6 2 2 3 4 2" xfId="15556" xr:uid="{00000000-0005-0000-0000-0000C13C0000}"/>
    <cellStyle name="Normal 4 6 2 2 3 4 2 2" xfId="15557" xr:uid="{00000000-0005-0000-0000-0000C23C0000}"/>
    <cellStyle name="Normal 4 6 2 2 3 4 3" xfId="15558" xr:uid="{00000000-0005-0000-0000-0000C33C0000}"/>
    <cellStyle name="Normal 4 6 2 2 3 5" xfId="15559" xr:uid="{00000000-0005-0000-0000-0000C43C0000}"/>
    <cellStyle name="Normal 4 6 2 2 3 5 2" xfId="15560" xr:uid="{00000000-0005-0000-0000-0000C53C0000}"/>
    <cellStyle name="Normal 4 6 2 2 3 6" xfId="15561" xr:uid="{00000000-0005-0000-0000-0000C63C0000}"/>
    <cellStyle name="Normal 4 6 2 2 4" xfId="15562" xr:uid="{00000000-0005-0000-0000-0000C73C0000}"/>
    <cellStyle name="Normal 4 6 2 2 4 2" xfId="15563" xr:uid="{00000000-0005-0000-0000-0000C83C0000}"/>
    <cellStyle name="Normal 4 6 2 2 4 2 2" xfId="15564" xr:uid="{00000000-0005-0000-0000-0000C93C0000}"/>
    <cellStyle name="Normal 4 6 2 2 4 2 2 2" xfId="15565" xr:uid="{00000000-0005-0000-0000-0000CA3C0000}"/>
    <cellStyle name="Normal 4 6 2 2 4 2 2 2 2" xfId="15566" xr:uid="{00000000-0005-0000-0000-0000CB3C0000}"/>
    <cellStyle name="Normal 4 6 2 2 4 2 2 3" xfId="15567" xr:uid="{00000000-0005-0000-0000-0000CC3C0000}"/>
    <cellStyle name="Normal 4 6 2 2 4 2 3" xfId="15568" xr:uid="{00000000-0005-0000-0000-0000CD3C0000}"/>
    <cellStyle name="Normal 4 6 2 2 4 2 3 2" xfId="15569" xr:uid="{00000000-0005-0000-0000-0000CE3C0000}"/>
    <cellStyle name="Normal 4 6 2 2 4 2 4" xfId="15570" xr:uid="{00000000-0005-0000-0000-0000CF3C0000}"/>
    <cellStyle name="Normal 4 6 2 2 4 3" xfId="15571" xr:uid="{00000000-0005-0000-0000-0000D03C0000}"/>
    <cellStyle name="Normal 4 6 2 2 4 3 2" xfId="15572" xr:uid="{00000000-0005-0000-0000-0000D13C0000}"/>
    <cellStyle name="Normal 4 6 2 2 4 3 2 2" xfId="15573" xr:uid="{00000000-0005-0000-0000-0000D23C0000}"/>
    <cellStyle name="Normal 4 6 2 2 4 3 3" xfId="15574" xr:uid="{00000000-0005-0000-0000-0000D33C0000}"/>
    <cellStyle name="Normal 4 6 2 2 4 4" xfId="15575" xr:uid="{00000000-0005-0000-0000-0000D43C0000}"/>
    <cellStyle name="Normal 4 6 2 2 4 4 2" xfId="15576" xr:uid="{00000000-0005-0000-0000-0000D53C0000}"/>
    <cellStyle name="Normal 4 6 2 2 4 5" xfId="15577" xr:uid="{00000000-0005-0000-0000-0000D63C0000}"/>
    <cellStyle name="Normal 4 6 2 2 5" xfId="15578" xr:uid="{00000000-0005-0000-0000-0000D73C0000}"/>
    <cellStyle name="Normal 4 6 2 2 5 2" xfId="15579" xr:uid="{00000000-0005-0000-0000-0000D83C0000}"/>
    <cellStyle name="Normal 4 6 2 2 5 2 2" xfId="15580" xr:uid="{00000000-0005-0000-0000-0000D93C0000}"/>
    <cellStyle name="Normal 4 6 2 2 5 2 2 2" xfId="15581" xr:uid="{00000000-0005-0000-0000-0000DA3C0000}"/>
    <cellStyle name="Normal 4 6 2 2 5 2 3" xfId="15582" xr:uid="{00000000-0005-0000-0000-0000DB3C0000}"/>
    <cellStyle name="Normal 4 6 2 2 5 3" xfId="15583" xr:uid="{00000000-0005-0000-0000-0000DC3C0000}"/>
    <cellStyle name="Normal 4 6 2 2 5 3 2" xfId="15584" xr:uid="{00000000-0005-0000-0000-0000DD3C0000}"/>
    <cellStyle name="Normal 4 6 2 2 5 4" xfId="15585" xr:uid="{00000000-0005-0000-0000-0000DE3C0000}"/>
    <cellStyle name="Normal 4 6 2 2 6" xfId="15586" xr:uid="{00000000-0005-0000-0000-0000DF3C0000}"/>
    <cellStyle name="Normal 4 6 2 2 6 2" xfId="15587" xr:uid="{00000000-0005-0000-0000-0000E03C0000}"/>
    <cellStyle name="Normal 4 6 2 2 6 2 2" xfId="15588" xr:uid="{00000000-0005-0000-0000-0000E13C0000}"/>
    <cellStyle name="Normal 4 6 2 2 6 3" xfId="15589" xr:uid="{00000000-0005-0000-0000-0000E23C0000}"/>
    <cellStyle name="Normal 4 6 2 2 7" xfId="15590" xr:uid="{00000000-0005-0000-0000-0000E33C0000}"/>
    <cellStyle name="Normal 4 6 2 2 7 2" xfId="15591" xr:uid="{00000000-0005-0000-0000-0000E43C0000}"/>
    <cellStyle name="Normal 4 6 2 2 8" xfId="15592" xr:uid="{00000000-0005-0000-0000-0000E53C0000}"/>
    <cellStyle name="Normal 4 6 2 3" xfId="15593" xr:uid="{00000000-0005-0000-0000-0000E63C0000}"/>
    <cellStyle name="Normal 4 6 2 3 2" xfId="15594" xr:uid="{00000000-0005-0000-0000-0000E73C0000}"/>
    <cellStyle name="Normal 4 6 2 3 2 2" xfId="15595" xr:uid="{00000000-0005-0000-0000-0000E83C0000}"/>
    <cellStyle name="Normal 4 6 2 3 2 2 2" xfId="15596" xr:uid="{00000000-0005-0000-0000-0000E93C0000}"/>
    <cellStyle name="Normal 4 6 2 3 2 2 2 2" xfId="15597" xr:uid="{00000000-0005-0000-0000-0000EA3C0000}"/>
    <cellStyle name="Normal 4 6 2 3 2 2 2 2 2" xfId="15598" xr:uid="{00000000-0005-0000-0000-0000EB3C0000}"/>
    <cellStyle name="Normal 4 6 2 3 2 2 2 2 2 2" xfId="15599" xr:uid="{00000000-0005-0000-0000-0000EC3C0000}"/>
    <cellStyle name="Normal 4 6 2 3 2 2 2 2 3" xfId="15600" xr:uid="{00000000-0005-0000-0000-0000ED3C0000}"/>
    <cellStyle name="Normal 4 6 2 3 2 2 2 3" xfId="15601" xr:uid="{00000000-0005-0000-0000-0000EE3C0000}"/>
    <cellStyle name="Normal 4 6 2 3 2 2 2 3 2" xfId="15602" xr:uid="{00000000-0005-0000-0000-0000EF3C0000}"/>
    <cellStyle name="Normal 4 6 2 3 2 2 2 4" xfId="15603" xr:uid="{00000000-0005-0000-0000-0000F03C0000}"/>
    <cellStyle name="Normal 4 6 2 3 2 2 3" xfId="15604" xr:uid="{00000000-0005-0000-0000-0000F13C0000}"/>
    <cellStyle name="Normal 4 6 2 3 2 2 3 2" xfId="15605" xr:uid="{00000000-0005-0000-0000-0000F23C0000}"/>
    <cellStyle name="Normal 4 6 2 3 2 2 3 2 2" xfId="15606" xr:uid="{00000000-0005-0000-0000-0000F33C0000}"/>
    <cellStyle name="Normal 4 6 2 3 2 2 3 3" xfId="15607" xr:uid="{00000000-0005-0000-0000-0000F43C0000}"/>
    <cellStyle name="Normal 4 6 2 3 2 2 4" xfId="15608" xr:uid="{00000000-0005-0000-0000-0000F53C0000}"/>
    <cellStyle name="Normal 4 6 2 3 2 2 4 2" xfId="15609" xr:uid="{00000000-0005-0000-0000-0000F63C0000}"/>
    <cellStyle name="Normal 4 6 2 3 2 2 5" xfId="15610" xr:uid="{00000000-0005-0000-0000-0000F73C0000}"/>
    <cellStyle name="Normal 4 6 2 3 2 3" xfId="15611" xr:uid="{00000000-0005-0000-0000-0000F83C0000}"/>
    <cellStyle name="Normal 4 6 2 3 2 3 2" xfId="15612" xr:uid="{00000000-0005-0000-0000-0000F93C0000}"/>
    <cellStyle name="Normal 4 6 2 3 2 3 2 2" xfId="15613" xr:uid="{00000000-0005-0000-0000-0000FA3C0000}"/>
    <cellStyle name="Normal 4 6 2 3 2 3 2 2 2" xfId="15614" xr:uid="{00000000-0005-0000-0000-0000FB3C0000}"/>
    <cellStyle name="Normal 4 6 2 3 2 3 2 3" xfId="15615" xr:uid="{00000000-0005-0000-0000-0000FC3C0000}"/>
    <cellStyle name="Normal 4 6 2 3 2 3 3" xfId="15616" xr:uid="{00000000-0005-0000-0000-0000FD3C0000}"/>
    <cellStyle name="Normal 4 6 2 3 2 3 3 2" xfId="15617" xr:uid="{00000000-0005-0000-0000-0000FE3C0000}"/>
    <cellStyle name="Normal 4 6 2 3 2 3 4" xfId="15618" xr:uid="{00000000-0005-0000-0000-0000FF3C0000}"/>
    <cellStyle name="Normal 4 6 2 3 2 4" xfId="15619" xr:uid="{00000000-0005-0000-0000-0000003D0000}"/>
    <cellStyle name="Normal 4 6 2 3 2 4 2" xfId="15620" xr:uid="{00000000-0005-0000-0000-0000013D0000}"/>
    <cellStyle name="Normal 4 6 2 3 2 4 2 2" xfId="15621" xr:uid="{00000000-0005-0000-0000-0000023D0000}"/>
    <cellStyle name="Normal 4 6 2 3 2 4 3" xfId="15622" xr:uid="{00000000-0005-0000-0000-0000033D0000}"/>
    <cellStyle name="Normal 4 6 2 3 2 5" xfId="15623" xr:uid="{00000000-0005-0000-0000-0000043D0000}"/>
    <cellStyle name="Normal 4 6 2 3 2 5 2" xfId="15624" xr:uid="{00000000-0005-0000-0000-0000053D0000}"/>
    <cellStyle name="Normal 4 6 2 3 2 6" xfId="15625" xr:uid="{00000000-0005-0000-0000-0000063D0000}"/>
    <cellStyle name="Normal 4 6 2 3 3" xfId="15626" xr:uid="{00000000-0005-0000-0000-0000073D0000}"/>
    <cellStyle name="Normal 4 6 2 3 3 2" xfId="15627" xr:uid="{00000000-0005-0000-0000-0000083D0000}"/>
    <cellStyle name="Normal 4 6 2 3 3 2 2" xfId="15628" xr:uid="{00000000-0005-0000-0000-0000093D0000}"/>
    <cellStyle name="Normal 4 6 2 3 3 2 2 2" xfId="15629" xr:uid="{00000000-0005-0000-0000-00000A3D0000}"/>
    <cellStyle name="Normal 4 6 2 3 3 2 2 2 2" xfId="15630" xr:uid="{00000000-0005-0000-0000-00000B3D0000}"/>
    <cellStyle name="Normal 4 6 2 3 3 2 2 3" xfId="15631" xr:uid="{00000000-0005-0000-0000-00000C3D0000}"/>
    <cellStyle name="Normal 4 6 2 3 3 2 3" xfId="15632" xr:uid="{00000000-0005-0000-0000-00000D3D0000}"/>
    <cellStyle name="Normal 4 6 2 3 3 2 3 2" xfId="15633" xr:uid="{00000000-0005-0000-0000-00000E3D0000}"/>
    <cellStyle name="Normal 4 6 2 3 3 2 4" xfId="15634" xr:uid="{00000000-0005-0000-0000-00000F3D0000}"/>
    <cellStyle name="Normal 4 6 2 3 3 3" xfId="15635" xr:uid="{00000000-0005-0000-0000-0000103D0000}"/>
    <cellStyle name="Normal 4 6 2 3 3 3 2" xfId="15636" xr:uid="{00000000-0005-0000-0000-0000113D0000}"/>
    <cellStyle name="Normal 4 6 2 3 3 3 2 2" xfId="15637" xr:uid="{00000000-0005-0000-0000-0000123D0000}"/>
    <cellStyle name="Normal 4 6 2 3 3 3 3" xfId="15638" xr:uid="{00000000-0005-0000-0000-0000133D0000}"/>
    <cellStyle name="Normal 4 6 2 3 3 4" xfId="15639" xr:uid="{00000000-0005-0000-0000-0000143D0000}"/>
    <cellStyle name="Normal 4 6 2 3 3 4 2" xfId="15640" xr:uid="{00000000-0005-0000-0000-0000153D0000}"/>
    <cellStyle name="Normal 4 6 2 3 3 5" xfId="15641" xr:uid="{00000000-0005-0000-0000-0000163D0000}"/>
    <cellStyle name="Normal 4 6 2 3 4" xfId="15642" xr:uid="{00000000-0005-0000-0000-0000173D0000}"/>
    <cellStyle name="Normal 4 6 2 3 4 2" xfId="15643" xr:uid="{00000000-0005-0000-0000-0000183D0000}"/>
    <cellStyle name="Normal 4 6 2 3 4 2 2" xfId="15644" xr:uid="{00000000-0005-0000-0000-0000193D0000}"/>
    <cellStyle name="Normal 4 6 2 3 4 2 2 2" xfId="15645" xr:uid="{00000000-0005-0000-0000-00001A3D0000}"/>
    <cellStyle name="Normal 4 6 2 3 4 2 3" xfId="15646" xr:uid="{00000000-0005-0000-0000-00001B3D0000}"/>
    <cellStyle name="Normal 4 6 2 3 4 3" xfId="15647" xr:uid="{00000000-0005-0000-0000-00001C3D0000}"/>
    <cellStyle name="Normal 4 6 2 3 4 3 2" xfId="15648" xr:uid="{00000000-0005-0000-0000-00001D3D0000}"/>
    <cellStyle name="Normal 4 6 2 3 4 4" xfId="15649" xr:uid="{00000000-0005-0000-0000-00001E3D0000}"/>
    <cellStyle name="Normal 4 6 2 3 5" xfId="15650" xr:uid="{00000000-0005-0000-0000-00001F3D0000}"/>
    <cellStyle name="Normal 4 6 2 3 5 2" xfId="15651" xr:uid="{00000000-0005-0000-0000-0000203D0000}"/>
    <cellStyle name="Normal 4 6 2 3 5 2 2" xfId="15652" xr:uid="{00000000-0005-0000-0000-0000213D0000}"/>
    <cellStyle name="Normal 4 6 2 3 5 3" xfId="15653" xr:uid="{00000000-0005-0000-0000-0000223D0000}"/>
    <cellStyle name="Normal 4 6 2 3 6" xfId="15654" xr:uid="{00000000-0005-0000-0000-0000233D0000}"/>
    <cellStyle name="Normal 4 6 2 3 6 2" xfId="15655" xr:uid="{00000000-0005-0000-0000-0000243D0000}"/>
    <cellStyle name="Normal 4 6 2 3 7" xfId="15656" xr:uid="{00000000-0005-0000-0000-0000253D0000}"/>
    <cellStyle name="Normal 4 6 2 4" xfId="15657" xr:uid="{00000000-0005-0000-0000-0000263D0000}"/>
    <cellStyle name="Normal 4 6 2 4 2" xfId="15658" xr:uid="{00000000-0005-0000-0000-0000273D0000}"/>
    <cellStyle name="Normal 4 6 2 4 2 2" xfId="15659" xr:uid="{00000000-0005-0000-0000-0000283D0000}"/>
    <cellStyle name="Normal 4 6 2 4 2 2 2" xfId="15660" xr:uid="{00000000-0005-0000-0000-0000293D0000}"/>
    <cellStyle name="Normal 4 6 2 4 2 2 2 2" xfId="15661" xr:uid="{00000000-0005-0000-0000-00002A3D0000}"/>
    <cellStyle name="Normal 4 6 2 4 2 2 2 2 2" xfId="15662" xr:uid="{00000000-0005-0000-0000-00002B3D0000}"/>
    <cellStyle name="Normal 4 6 2 4 2 2 2 3" xfId="15663" xr:uid="{00000000-0005-0000-0000-00002C3D0000}"/>
    <cellStyle name="Normal 4 6 2 4 2 2 3" xfId="15664" xr:uid="{00000000-0005-0000-0000-00002D3D0000}"/>
    <cellStyle name="Normal 4 6 2 4 2 2 3 2" xfId="15665" xr:uid="{00000000-0005-0000-0000-00002E3D0000}"/>
    <cellStyle name="Normal 4 6 2 4 2 2 4" xfId="15666" xr:uid="{00000000-0005-0000-0000-00002F3D0000}"/>
    <cellStyle name="Normal 4 6 2 4 2 3" xfId="15667" xr:uid="{00000000-0005-0000-0000-0000303D0000}"/>
    <cellStyle name="Normal 4 6 2 4 2 3 2" xfId="15668" xr:uid="{00000000-0005-0000-0000-0000313D0000}"/>
    <cellStyle name="Normal 4 6 2 4 2 3 2 2" xfId="15669" xr:uid="{00000000-0005-0000-0000-0000323D0000}"/>
    <cellStyle name="Normal 4 6 2 4 2 3 3" xfId="15670" xr:uid="{00000000-0005-0000-0000-0000333D0000}"/>
    <cellStyle name="Normal 4 6 2 4 2 4" xfId="15671" xr:uid="{00000000-0005-0000-0000-0000343D0000}"/>
    <cellStyle name="Normal 4 6 2 4 2 4 2" xfId="15672" xr:uid="{00000000-0005-0000-0000-0000353D0000}"/>
    <cellStyle name="Normal 4 6 2 4 2 5" xfId="15673" xr:uid="{00000000-0005-0000-0000-0000363D0000}"/>
    <cellStyle name="Normal 4 6 2 4 3" xfId="15674" xr:uid="{00000000-0005-0000-0000-0000373D0000}"/>
    <cellStyle name="Normal 4 6 2 4 3 2" xfId="15675" xr:uid="{00000000-0005-0000-0000-0000383D0000}"/>
    <cellStyle name="Normal 4 6 2 4 3 2 2" xfId="15676" xr:uid="{00000000-0005-0000-0000-0000393D0000}"/>
    <cellStyle name="Normal 4 6 2 4 3 2 2 2" xfId="15677" xr:uid="{00000000-0005-0000-0000-00003A3D0000}"/>
    <cellStyle name="Normal 4 6 2 4 3 2 3" xfId="15678" xr:uid="{00000000-0005-0000-0000-00003B3D0000}"/>
    <cellStyle name="Normal 4 6 2 4 3 3" xfId="15679" xr:uid="{00000000-0005-0000-0000-00003C3D0000}"/>
    <cellStyle name="Normal 4 6 2 4 3 3 2" xfId="15680" xr:uid="{00000000-0005-0000-0000-00003D3D0000}"/>
    <cellStyle name="Normal 4 6 2 4 3 4" xfId="15681" xr:uid="{00000000-0005-0000-0000-00003E3D0000}"/>
    <cellStyle name="Normal 4 6 2 4 4" xfId="15682" xr:uid="{00000000-0005-0000-0000-00003F3D0000}"/>
    <cellStyle name="Normal 4 6 2 4 4 2" xfId="15683" xr:uid="{00000000-0005-0000-0000-0000403D0000}"/>
    <cellStyle name="Normal 4 6 2 4 4 2 2" xfId="15684" xr:uid="{00000000-0005-0000-0000-0000413D0000}"/>
    <cellStyle name="Normal 4 6 2 4 4 3" xfId="15685" xr:uid="{00000000-0005-0000-0000-0000423D0000}"/>
    <cellStyle name="Normal 4 6 2 4 5" xfId="15686" xr:uid="{00000000-0005-0000-0000-0000433D0000}"/>
    <cellStyle name="Normal 4 6 2 4 5 2" xfId="15687" xr:uid="{00000000-0005-0000-0000-0000443D0000}"/>
    <cellStyle name="Normal 4 6 2 4 6" xfId="15688" xr:uid="{00000000-0005-0000-0000-0000453D0000}"/>
    <cellStyle name="Normal 4 6 2 5" xfId="15689" xr:uid="{00000000-0005-0000-0000-0000463D0000}"/>
    <cellStyle name="Normal 4 6 2 5 2" xfId="15690" xr:uid="{00000000-0005-0000-0000-0000473D0000}"/>
    <cellStyle name="Normal 4 6 2 5 2 2" xfId="15691" xr:uid="{00000000-0005-0000-0000-0000483D0000}"/>
    <cellStyle name="Normal 4 6 2 5 2 2 2" xfId="15692" xr:uid="{00000000-0005-0000-0000-0000493D0000}"/>
    <cellStyle name="Normal 4 6 2 5 2 2 2 2" xfId="15693" xr:uid="{00000000-0005-0000-0000-00004A3D0000}"/>
    <cellStyle name="Normal 4 6 2 5 2 2 3" xfId="15694" xr:uid="{00000000-0005-0000-0000-00004B3D0000}"/>
    <cellStyle name="Normal 4 6 2 5 2 3" xfId="15695" xr:uid="{00000000-0005-0000-0000-00004C3D0000}"/>
    <cellStyle name="Normal 4 6 2 5 2 3 2" xfId="15696" xr:uid="{00000000-0005-0000-0000-00004D3D0000}"/>
    <cellStyle name="Normal 4 6 2 5 2 4" xfId="15697" xr:uid="{00000000-0005-0000-0000-00004E3D0000}"/>
    <cellStyle name="Normal 4 6 2 5 3" xfId="15698" xr:uid="{00000000-0005-0000-0000-00004F3D0000}"/>
    <cellStyle name="Normal 4 6 2 5 3 2" xfId="15699" xr:uid="{00000000-0005-0000-0000-0000503D0000}"/>
    <cellStyle name="Normal 4 6 2 5 3 2 2" xfId="15700" xr:uid="{00000000-0005-0000-0000-0000513D0000}"/>
    <cellStyle name="Normal 4 6 2 5 3 3" xfId="15701" xr:uid="{00000000-0005-0000-0000-0000523D0000}"/>
    <cellStyle name="Normal 4 6 2 5 4" xfId="15702" xr:uid="{00000000-0005-0000-0000-0000533D0000}"/>
    <cellStyle name="Normal 4 6 2 5 4 2" xfId="15703" xr:uid="{00000000-0005-0000-0000-0000543D0000}"/>
    <cellStyle name="Normal 4 6 2 5 5" xfId="15704" xr:uid="{00000000-0005-0000-0000-0000553D0000}"/>
    <cellStyle name="Normal 4 6 2 6" xfId="15705" xr:uid="{00000000-0005-0000-0000-0000563D0000}"/>
    <cellStyle name="Normal 4 6 2 6 2" xfId="15706" xr:uid="{00000000-0005-0000-0000-0000573D0000}"/>
    <cellStyle name="Normal 4 6 2 6 2 2" xfId="15707" xr:uid="{00000000-0005-0000-0000-0000583D0000}"/>
    <cellStyle name="Normal 4 6 2 6 2 2 2" xfId="15708" xr:uid="{00000000-0005-0000-0000-0000593D0000}"/>
    <cellStyle name="Normal 4 6 2 6 2 3" xfId="15709" xr:uid="{00000000-0005-0000-0000-00005A3D0000}"/>
    <cellStyle name="Normal 4 6 2 6 3" xfId="15710" xr:uid="{00000000-0005-0000-0000-00005B3D0000}"/>
    <cellStyle name="Normal 4 6 2 6 3 2" xfId="15711" xr:uid="{00000000-0005-0000-0000-00005C3D0000}"/>
    <cellStyle name="Normal 4 6 2 6 4" xfId="15712" xr:uid="{00000000-0005-0000-0000-00005D3D0000}"/>
    <cellStyle name="Normal 4 6 2 7" xfId="15713" xr:uid="{00000000-0005-0000-0000-00005E3D0000}"/>
    <cellStyle name="Normal 4 6 2 7 2" xfId="15714" xr:uid="{00000000-0005-0000-0000-00005F3D0000}"/>
    <cellStyle name="Normal 4 6 2 7 2 2" xfId="15715" xr:uid="{00000000-0005-0000-0000-0000603D0000}"/>
    <cellStyle name="Normal 4 6 2 7 3" xfId="15716" xr:uid="{00000000-0005-0000-0000-0000613D0000}"/>
    <cellStyle name="Normal 4 6 2 8" xfId="15717" xr:uid="{00000000-0005-0000-0000-0000623D0000}"/>
    <cellStyle name="Normal 4 6 2 8 2" xfId="15718" xr:uid="{00000000-0005-0000-0000-0000633D0000}"/>
    <cellStyle name="Normal 4 6 2 9" xfId="15719" xr:uid="{00000000-0005-0000-0000-0000643D0000}"/>
    <cellStyle name="Normal 4 6 3" xfId="15720" xr:uid="{00000000-0005-0000-0000-0000653D0000}"/>
    <cellStyle name="Normal 4 6 3 2" xfId="15721" xr:uid="{00000000-0005-0000-0000-0000663D0000}"/>
    <cellStyle name="Normal 4 6 3 2 2" xfId="15722" xr:uid="{00000000-0005-0000-0000-0000673D0000}"/>
    <cellStyle name="Normal 4 6 3 2 2 2" xfId="15723" xr:uid="{00000000-0005-0000-0000-0000683D0000}"/>
    <cellStyle name="Normal 4 6 3 2 2 2 2" xfId="15724" xr:uid="{00000000-0005-0000-0000-0000693D0000}"/>
    <cellStyle name="Normal 4 6 3 2 2 2 2 2" xfId="15725" xr:uid="{00000000-0005-0000-0000-00006A3D0000}"/>
    <cellStyle name="Normal 4 6 3 2 2 2 2 2 2" xfId="15726" xr:uid="{00000000-0005-0000-0000-00006B3D0000}"/>
    <cellStyle name="Normal 4 6 3 2 2 2 2 2 2 2" xfId="15727" xr:uid="{00000000-0005-0000-0000-00006C3D0000}"/>
    <cellStyle name="Normal 4 6 3 2 2 2 2 2 3" xfId="15728" xr:uid="{00000000-0005-0000-0000-00006D3D0000}"/>
    <cellStyle name="Normal 4 6 3 2 2 2 2 3" xfId="15729" xr:uid="{00000000-0005-0000-0000-00006E3D0000}"/>
    <cellStyle name="Normal 4 6 3 2 2 2 2 3 2" xfId="15730" xr:uid="{00000000-0005-0000-0000-00006F3D0000}"/>
    <cellStyle name="Normal 4 6 3 2 2 2 2 4" xfId="15731" xr:uid="{00000000-0005-0000-0000-0000703D0000}"/>
    <cellStyle name="Normal 4 6 3 2 2 2 3" xfId="15732" xr:uid="{00000000-0005-0000-0000-0000713D0000}"/>
    <cellStyle name="Normal 4 6 3 2 2 2 3 2" xfId="15733" xr:uid="{00000000-0005-0000-0000-0000723D0000}"/>
    <cellStyle name="Normal 4 6 3 2 2 2 3 2 2" xfId="15734" xr:uid="{00000000-0005-0000-0000-0000733D0000}"/>
    <cellStyle name="Normal 4 6 3 2 2 2 3 3" xfId="15735" xr:uid="{00000000-0005-0000-0000-0000743D0000}"/>
    <cellStyle name="Normal 4 6 3 2 2 2 4" xfId="15736" xr:uid="{00000000-0005-0000-0000-0000753D0000}"/>
    <cellStyle name="Normal 4 6 3 2 2 2 4 2" xfId="15737" xr:uid="{00000000-0005-0000-0000-0000763D0000}"/>
    <cellStyle name="Normal 4 6 3 2 2 2 5" xfId="15738" xr:uid="{00000000-0005-0000-0000-0000773D0000}"/>
    <cellStyle name="Normal 4 6 3 2 2 3" xfId="15739" xr:uid="{00000000-0005-0000-0000-0000783D0000}"/>
    <cellStyle name="Normal 4 6 3 2 2 3 2" xfId="15740" xr:uid="{00000000-0005-0000-0000-0000793D0000}"/>
    <cellStyle name="Normal 4 6 3 2 2 3 2 2" xfId="15741" xr:uid="{00000000-0005-0000-0000-00007A3D0000}"/>
    <cellStyle name="Normal 4 6 3 2 2 3 2 2 2" xfId="15742" xr:uid="{00000000-0005-0000-0000-00007B3D0000}"/>
    <cellStyle name="Normal 4 6 3 2 2 3 2 3" xfId="15743" xr:uid="{00000000-0005-0000-0000-00007C3D0000}"/>
    <cellStyle name="Normal 4 6 3 2 2 3 3" xfId="15744" xr:uid="{00000000-0005-0000-0000-00007D3D0000}"/>
    <cellStyle name="Normal 4 6 3 2 2 3 3 2" xfId="15745" xr:uid="{00000000-0005-0000-0000-00007E3D0000}"/>
    <cellStyle name="Normal 4 6 3 2 2 3 4" xfId="15746" xr:uid="{00000000-0005-0000-0000-00007F3D0000}"/>
    <cellStyle name="Normal 4 6 3 2 2 4" xfId="15747" xr:uid="{00000000-0005-0000-0000-0000803D0000}"/>
    <cellStyle name="Normal 4 6 3 2 2 4 2" xfId="15748" xr:uid="{00000000-0005-0000-0000-0000813D0000}"/>
    <cellStyle name="Normal 4 6 3 2 2 4 2 2" xfId="15749" xr:uid="{00000000-0005-0000-0000-0000823D0000}"/>
    <cellStyle name="Normal 4 6 3 2 2 4 3" xfId="15750" xr:uid="{00000000-0005-0000-0000-0000833D0000}"/>
    <cellStyle name="Normal 4 6 3 2 2 5" xfId="15751" xr:uid="{00000000-0005-0000-0000-0000843D0000}"/>
    <cellStyle name="Normal 4 6 3 2 2 5 2" xfId="15752" xr:uid="{00000000-0005-0000-0000-0000853D0000}"/>
    <cellStyle name="Normal 4 6 3 2 2 6" xfId="15753" xr:uid="{00000000-0005-0000-0000-0000863D0000}"/>
    <cellStyle name="Normal 4 6 3 2 3" xfId="15754" xr:uid="{00000000-0005-0000-0000-0000873D0000}"/>
    <cellStyle name="Normal 4 6 3 2 3 2" xfId="15755" xr:uid="{00000000-0005-0000-0000-0000883D0000}"/>
    <cellStyle name="Normal 4 6 3 2 3 2 2" xfId="15756" xr:uid="{00000000-0005-0000-0000-0000893D0000}"/>
    <cellStyle name="Normal 4 6 3 2 3 2 2 2" xfId="15757" xr:uid="{00000000-0005-0000-0000-00008A3D0000}"/>
    <cellStyle name="Normal 4 6 3 2 3 2 2 2 2" xfId="15758" xr:uid="{00000000-0005-0000-0000-00008B3D0000}"/>
    <cellStyle name="Normal 4 6 3 2 3 2 2 3" xfId="15759" xr:uid="{00000000-0005-0000-0000-00008C3D0000}"/>
    <cellStyle name="Normal 4 6 3 2 3 2 3" xfId="15760" xr:uid="{00000000-0005-0000-0000-00008D3D0000}"/>
    <cellStyle name="Normal 4 6 3 2 3 2 3 2" xfId="15761" xr:uid="{00000000-0005-0000-0000-00008E3D0000}"/>
    <cellStyle name="Normal 4 6 3 2 3 2 4" xfId="15762" xr:uid="{00000000-0005-0000-0000-00008F3D0000}"/>
    <cellStyle name="Normal 4 6 3 2 3 3" xfId="15763" xr:uid="{00000000-0005-0000-0000-0000903D0000}"/>
    <cellStyle name="Normal 4 6 3 2 3 3 2" xfId="15764" xr:uid="{00000000-0005-0000-0000-0000913D0000}"/>
    <cellStyle name="Normal 4 6 3 2 3 3 2 2" xfId="15765" xr:uid="{00000000-0005-0000-0000-0000923D0000}"/>
    <cellStyle name="Normal 4 6 3 2 3 3 3" xfId="15766" xr:uid="{00000000-0005-0000-0000-0000933D0000}"/>
    <cellStyle name="Normal 4 6 3 2 3 4" xfId="15767" xr:uid="{00000000-0005-0000-0000-0000943D0000}"/>
    <cellStyle name="Normal 4 6 3 2 3 4 2" xfId="15768" xr:uid="{00000000-0005-0000-0000-0000953D0000}"/>
    <cellStyle name="Normal 4 6 3 2 3 5" xfId="15769" xr:uid="{00000000-0005-0000-0000-0000963D0000}"/>
    <cellStyle name="Normal 4 6 3 2 4" xfId="15770" xr:uid="{00000000-0005-0000-0000-0000973D0000}"/>
    <cellStyle name="Normal 4 6 3 2 4 2" xfId="15771" xr:uid="{00000000-0005-0000-0000-0000983D0000}"/>
    <cellStyle name="Normal 4 6 3 2 4 2 2" xfId="15772" xr:uid="{00000000-0005-0000-0000-0000993D0000}"/>
    <cellStyle name="Normal 4 6 3 2 4 2 2 2" xfId="15773" xr:uid="{00000000-0005-0000-0000-00009A3D0000}"/>
    <cellStyle name="Normal 4 6 3 2 4 2 3" xfId="15774" xr:uid="{00000000-0005-0000-0000-00009B3D0000}"/>
    <cellStyle name="Normal 4 6 3 2 4 3" xfId="15775" xr:uid="{00000000-0005-0000-0000-00009C3D0000}"/>
    <cellStyle name="Normal 4 6 3 2 4 3 2" xfId="15776" xr:uid="{00000000-0005-0000-0000-00009D3D0000}"/>
    <cellStyle name="Normal 4 6 3 2 4 4" xfId="15777" xr:uid="{00000000-0005-0000-0000-00009E3D0000}"/>
    <cellStyle name="Normal 4 6 3 2 5" xfId="15778" xr:uid="{00000000-0005-0000-0000-00009F3D0000}"/>
    <cellStyle name="Normal 4 6 3 2 5 2" xfId="15779" xr:uid="{00000000-0005-0000-0000-0000A03D0000}"/>
    <cellStyle name="Normal 4 6 3 2 5 2 2" xfId="15780" xr:uid="{00000000-0005-0000-0000-0000A13D0000}"/>
    <cellStyle name="Normal 4 6 3 2 5 3" xfId="15781" xr:uid="{00000000-0005-0000-0000-0000A23D0000}"/>
    <cellStyle name="Normal 4 6 3 2 6" xfId="15782" xr:uid="{00000000-0005-0000-0000-0000A33D0000}"/>
    <cellStyle name="Normal 4 6 3 2 6 2" xfId="15783" xr:uid="{00000000-0005-0000-0000-0000A43D0000}"/>
    <cellStyle name="Normal 4 6 3 2 7" xfId="15784" xr:uid="{00000000-0005-0000-0000-0000A53D0000}"/>
    <cellStyle name="Normal 4 6 3 3" xfId="15785" xr:uid="{00000000-0005-0000-0000-0000A63D0000}"/>
    <cellStyle name="Normal 4 6 3 3 2" xfId="15786" xr:uid="{00000000-0005-0000-0000-0000A73D0000}"/>
    <cellStyle name="Normal 4 6 3 3 2 2" xfId="15787" xr:uid="{00000000-0005-0000-0000-0000A83D0000}"/>
    <cellStyle name="Normal 4 6 3 3 2 2 2" xfId="15788" xr:uid="{00000000-0005-0000-0000-0000A93D0000}"/>
    <cellStyle name="Normal 4 6 3 3 2 2 2 2" xfId="15789" xr:uid="{00000000-0005-0000-0000-0000AA3D0000}"/>
    <cellStyle name="Normal 4 6 3 3 2 2 2 2 2" xfId="15790" xr:uid="{00000000-0005-0000-0000-0000AB3D0000}"/>
    <cellStyle name="Normal 4 6 3 3 2 2 2 3" xfId="15791" xr:uid="{00000000-0005-0000-0000-0000AC3D0000}"/>
    <cellStyle name="Normal 4 6 3 3 2 2 3" xfId="15792" xr:uid="{00000000-0005-0000-0000-0000AD3D0000}"/>
    <cellStyle name="Normal 4 6 3 3 2 2 3 2" xfId="15793" xr:uid="{00000000-0005-0000-0000-0000AE3D0000}"/>
    <cellStyle name="Normal 4 6 3 3 2 2 4" xfId="15794" xr:uid="{00000000-0005-0000-0000-0000AF3D0000}"/>
    <cellStyle name="Normal 4 6 3 3 2 3" xfId="15795" xr:uid="{00000000-0005-0000-0000-0000B03D0000}"/>
    <cellStyle name="Normal 4 6 3 3 2 3 2" xfId="15796" xr:uid="{00000000-0005-0000-0000-0000B13D0000}"/>
    <cellStyle name="Normal 4 6 3 3 2 3 2 2" xfId="15797" xr:uid="{00000000-0005-0000-0000-0000B23D0000}"/>
    <cellStyle name="Normal 4 6 3 3 2 3 3" xfId="15798" xr:uid="{00000000-0005-0000-0000-0000B33D0000}"/>
    <cellStyle name="Normal 4 6 3 3 2 4" xfId="15799" xr:uid="{00000000-0005-0000-0000-0000B43D0000}"/>
    <cellStyle name="Normal 4 6 3 3 2 4 2" xfId="15800" xr:uid="{00000000-0005-0000-0000-0000B53D0000}"/>
    <cellStyle name="Normal 4 6 3 3 2 5" xfId="15801" xr:uid="{00000000-0005-0000-0000-0000B63D0000}"/>
    <cellStyle name="Normal 4 6 3 3 3" xfId="15802" xr:uid="{00000000-0005-0000-0000-0000B73D0000}"/>
    <cellStyle name="Normal 4 6 3 3 3 2" xfId="15803" xr:uid="{00000000-0005-0000-0000-0000B83D0000}"/>
    <cellStyle name="Normal 4 6 3 3 3 2 2" xfId="15804" xr:uid="{00000000-0005-0000-0000-0000B93D0000}"/>
    <cellStyle name="Normal 4 6 3 3 3 2 2 2" xfId="15805" xr:uid="{00000000-0005-0000-0000-0000BA3D0000}"/>
    <cellStyle name="Normal 4 6 3 3 3 2 3" xfId="15806" xr:uid="{00000000-0005-0000-0000-0000BB3D0000}"/>
    <cellStyle name="Normal 4 6 3 3 3 3" xfId="15807" xr:uid="{00000000-0005-0000-0000-0000BC3D0000}"/>
    <cellStyle name="Normal 4 6 3 3 3 3 2" xfId="15808" xr:uid="{00000000-0005-0000-0000-0000BD3D0000}"/>
    <cellStyle name="Normal 4 6 3 3 3 4" xfId="15809" xr:uid="{00000000-0005-0000-0000-0000BE3D0000}"/>
    <cellStyle name="Normal 4 6 3 3 4" xfId="15810" xr:uid="{00000000-0005-0000-0000-0000BF3D0000}"/>
    <cellStyle name="Normal 4 6 3 3 4 2" xfId="15811" xr:uid="{00000000-0005-0000-0000-0000C03D0000}"/>
    <cellStyle name="Normal 4 6 3 3 4 2 2" xfId="15812" xr:uid="{00000000-0005-0000-0000-0000C13D0000}"/>
    <cellStyle name="Normal 4 6 3 3 4 3" xfId="15813" xr:uid="{00000000-0005-0000-0000-0000C23D0000}"/>
    <cellStyle name="Normal 4 6 3 3 5" xfId="15814" xr:uid="{00000000-0005-0000-0000-0000C33D0000}"/>
    <cellStyle name="Normal 4 6 3 3 5 2" xfId="15815" xr:uid="{00000000-0005-0000-0000-0000C43D0000}"/>
    <cellStyle name="Normal 4 6 3 3 6" xfId="15816" xr:uid="{00000000-0005-0000-0000-0000C53D0000}"/>
    <cellStyle name="Normal 4 6 3 4" xfId="15817" xr:uid="{00000000-0005-0000-0000-0000C63D0000}"/>
    <cellStyle name="Normal 4 6 3 4 2" xfId="15818" xr:uid="{00000000-0005-0000-0000-0000C73D0000}"/>
    <cellStyle name="Normal 4 6 3 4 2 2" xfId="15819" xr:uid="{00000000-0005-0000-0000-0000C83D0000}"/>
    <cellStyle name="Normal 4 6 3 4 2 2 2" xfId="15820" xr:uid="{00000000-0005-0000-0000-0000C93D0000}"/>
    <cellStyle name="Normal 4 6 3 4 2 2 2 2" xfId="15821" xr:uid="{00000000-0005-0000-0000-0000CA3D0000}"/>
    <cellStyle name="Normal 4 6 3 4 2 2 3" xfId="15822" xr:uid="{00000000-0005-0000-0000-0000CB3D0000}"/>
    <cellStyle name="Normal 4 6 3 4 2 3" xfId="15823" xr:uid="{00000000-0005-0000-0000-0000CC3D0000}"/>
    <cellStyle name="Normal 4 6 3 4 2 3 2" xfId="15824" xr:uid="{00000000-0005-0000-0000-0000CD3D0000}"/>
    <cellStyle name="Normal 4 6 3 4 2 4" xfId="15825" xr:uid="{00000000-0005-0000-0000-0000CE3D0000}"/>
    <cellStyle name="Normal 4 6 3 4 3" xfId="15826" xr:uid="{00000000-0005-0000-0000-0000CF3D0000}"/>
    <cellStyle name="Normal 4 6 3 4 3 2" xfId="15827" xr:uid="{00000000-0005-0000-0000-0000D03D0000}"/>
    <cellStyle name="Normal 4 6 3 4 3 2 2" xfId="15828" xr:uid="{00000000-0005-0000-0000-0000D13D0000}"/>
    <cellStyle name="Normal 4 6 3 4 3 3" xfId="15829" xr:uid="{00000000-0005-0000-0000-0000D23D0000}"/>
    <cellStyle name="Normal 4 6 3 4 4" xfId="15830" xr:uid="{00000000-0005-0000-0000-0000D33D0000}"/>
    <cellStyle name="Normal 4 6 3 4 4 2" xfId="15831" xr:uid="{00000000-0005-0000-0000-0000D43D0000}"/>
    <cellStyle name="Normal 4 6 3 4 5" xfId="15832" xr:uid="{00000000-0005-0000-0000-0000D53D0000}"/>
    <cellStyle name="Normal 4 6 3 5" xfId="15833" xr:uid="{00000000-0005-0000-0000-0000D63D0000}"/>
    <cellStyle name="Normal 4 6 3 5 2" xfId="15834" xr:uid="{00000000-0005-0000-0000-0000D73D0000}"/>
    <cellStyle name="Normal 4 6 3 5 2 2" xfId="15835" xr:uid="{00000000-0005-0000-0000-0000D83D0000}"/>
    <cellStyle name="Normal 4 6 3 5 2 2 2" xfId="15836" xr:uid="{00000000-0005-0000-0000-0000D93D0000}"/>
    <cellStyle name="Normal 4 6 3 5 2 3" xfId="15837" xr:uid="{00000000-0005-0000-0000-0000DA3D0000}"/>
    <cellStyle name="Normal 4 6 3 5 3" xfId="15838" xr:uid="{00000000-0005-0000-0000-0000DB3D0000}"/>
    <cellStyle name="Normal 4 6 3 5 3 2" xfId="15839" xr:uid="{00000000-0005-0000-0000-0000DC3D0000}"/>
    <cellStyle name="Normal 4 6 3 5 4" xfId="15840" xr:uid="{00000000-0005-0000-0000-0000DD3D0000}"/>
    <cellStyle name="Normal 4 6 3 6" xfId="15841" xr:uid="{00000000-0005-0000-0000-0000DE3D0000}"/>
    <cellStyle name="Normal 4 6 3 6 2" xfId="15842" xr:uid="{00000000-0005-0000-0000-0000DF3D0000}"/>
    <cellStyle name="Normal 4 6 3 6 2 2" xfId="15843" xr:uid="{00000000-0005-0000-0000-0000E03D0000}"/>
    <cellStyle name="Normal 4 6 3 6 3" xfId="15844" xr:uid="{00000000-0005-0000-0000-0000E13D0000}"/>
    <cellStyle name="Normal 4 6 3 7" xfId="15845" xr:uid="{00000000-0005-0000-0000-0000E23D0000}"/>
    <cellStyle name="Normal 4 6 3 7 2" xfId="15846" xr:uid="{00000000-0005-0000-0000-0000E33D0000}"/>
    <cellStyle name="Normal 4 6 3 8" xfId="15847" xr:uid="{00000000-0005-0000-0000-0000E43D0000}"/>
    <cellStyle name="Normal 4 6 4" xfId="15848" xr:uid="{00000000-0005-0000-0000-0000E53D0000}"/>
    <cellStyle name="Normal 4 6 4 2" xfId="15849" xr:uid="{00000000-0005-0000-0000-0000E63D0000}"/>
    <cellStyle name="Normal 4 6 4 2 2" xfId="15850" xr:uid="{00000000-0005-0000-0000-0000E73D0000}"/>
    <cellStyle name="Normal 4 6 4 2 2 2" xfId="15851" xr:uid="{00000000-0005-0000-0000-0000E83D0000}"/>
    <cellStyle name="Normal 4 6 4 2 2 2 2" xfId="15852" xr:uid="{00000000-0005-0000-0000-0000E93D0000}"/>
    <cellStyle name="Normal 4 6 4 2 2 2 2 2" xfId="15853" xr:uid="{00000000-0005-0000-0000-0000EA3D0000}"/>
    <cellStyle name="Normal 4 6 4 2 2 2 2 2 2" xfId="15854" xr:uid="{00000000-0005-0000-0000-0000EB3D0000}"/>
    <cellStyle name="Normal 4 6 4 2 2 2 2 3" xfId="15855" xr:uid="{00000000-0005-0000-0000-0000EC3D0000}"/>
    <cellStyle name="Normal 4 6 4 2 2 2 3" xfId="15856" xr:uid="{00000000-0005-0000-0000-0000ED3D0000}"/>
    <cellStyle name="Normal 4 6 4 2 2 2 3 2" xfId="15857" xr:uid="{00000000-0005-0000-0000-0000EE3D0000}"/>
    <cellStyle name="Normal 4 6 4 2 2 2 4" xfId="15858" xr:uid="{00000000-0005-0000-0000-0000EF3D0000}"/>
    <cellStyle name="Normal 4 6 4 2 2 3" xfId="15859" xr:uid="{00000000-0005-0000-0000-0000F03D0000}"/>
    <cellStyle name="Normal 4 6 4 2 2 3 2" xfId="15860" xr:uid="{00000000-0005-0000-0000-0000F13D0000}"/>
    <cellStyle name="Normal 4 6 4 2 2 3 2 2" xfId="15861" xr:uid="{00000000-0005-0000-0000-0000F23D0000}"/>
    <cellStyle name="Normal 4 6 4 2 2 3 3" xfId="15862" xr:uid="{00000000-0005-0000-0000-0000F33D0000}"/>
    <cellStyle name="Normal 4 6 4 2 2 4" xfId="15863" xr:uid="{00000000-0005-0000-0000-0000F43D0000}"/>
    <cellStyle name="Normal 4 6 4 2 2 4 2" xfId="15864" xr:uid="{00000000-0005-0000-0000-0000F53D0000}"/>
    <cellStyle name="Normal 4 6 4 2 2 5" xfId="15865" xr:uid="{00000000-0005-0000-0000-0000F63D0000}"/>
    <cellStyle name="Normal 4 6 4 2 3" xfId="15866" xr:uid="{00000000-0005-0000-0000-0000F73D0000}"/>
    <cellStyle name="Normal 4 6 4 2 3 2" xfId="15867" xr:uid="{00000000-0005-0000-0000-0000F83D0000}"/>
    <cellStyle name="Normal 4 6 4 2 3 2 2" xfId="15868" xr:uid="{00000000-0005-0000-0000-0000F93D0000}"/>
    <cellStyle name="Normal 4 6 4 2 3 2 2 2" xfId="15869" xr:uid="{00000000-0005-0000-0000-0000FA3D0000}"/>
    <cellStyle name="Normal 4 6 4 2 3 2 3" xfId="15870" xr:uid="{00000000-0005-0000-0000-0000FB3D0000}"/>
    <cellStyle name="Normal 4 6 4 2 3 3" xfId="15871" xr:uid="{00000000-0005-0000-0000-0000FC3D0000}"/>
    <cellStyle name="Normal 4 6 4 2 3 3 2" xfId="15872" xr:uid="{00000000-0005-0000-0000-0000FD3D0000}"/>
    <cellStyle name="Normal 4 6 4 2 3 4" xfId="15873" xr:uid="{00000000-0005-0000-0000-0000FE3D0000}"/>
    <cellStyle name="Normal 4 6 4 2 4" xfId="15874" xr:uid="{00000000-0005-0000-0000-0000FF3D0000}"/>
    <cellStyle name="Normal 4 6 4 2 4 2" xfId="15875" xr:uid="{00000000-0005-0000-0000-0000003E0000}"/>
    <cellStyle name="Normal 4 6 4 2 4 2 2" xfId="15876" xr:uid="{00000000-0005-0000-0000-0000013E0000}"/>
    <cellStyle name="Normal 4 6 4 2 4 3" xfId="15877" xr:uid="{00000000-0005-0000-0000-0000023E0000}"/>
    <cellStyle name="Normal 4 6 4 2 5" xfId="15878" xr:uid="{00000000-0005-0000-0000-0000033E0000}"/>
    <cellStyle name="Normal 4 6 4 2 5 2" xfId="15879" xr:uid="{00000000-0005-0000-0000-0000043E0000}"/>
    <cellStyle name="Normal 4 6 4 2 6" xfId="15880" xr:uid="{00000000-0005-0000-0000-0000053E0000}"/>
    <cellStyle name="Normal 4 6 4 3" xfId="15881" xr:uid="{00000000-0005-0000-0000-0000063E0000}"/>
    <cellStyle name="Normal 4 6 4 3 2" xfId="15882" xr:uid="{00000000-0005-0000-0000-0000073E0000}"/>
    <cellStyle name="Normal 4 6 4 3 2 2" xfId="15883" xr:uid="{00000000-0005-0000-0000-0000083E0000}"/>
    <cellStyle name="Normal 4 6 4 3 2 2 2" xfId="15884" xr:uid="{00000000-0005-0000-0000-0000093E0000}"/>
    <cellStyle name="Normal 4 6 4 3 2 2 2 2" xfId="15885" xr:uid="{00000000-0005-0000-0000-00000A3E0000}"/>
    <cellStyle name="Normal 4 6 4 3 2 2 3" xfId="15886" xr:uid="{00000000-0005-0000-0000-00000B3E0000}"/>
    <cellStyle name="Normal 4 6 4 3 2 3" xfId="15887" xr:uid="{00000000-0005-0000-0000-00000C3E0000}"/>
    <cellStyle name="Normal 4 6 4 3 2 3 2" xfId="15888" xr:uid="{00000000-0005-0000-0000-00000D3E0000}"/>
    <cellStyle name="Normal 4 6 4 3 2 4" xfId="15889" xr:uid="{00000000-0005-0000-0000-00000E3E0000}"/>
    <cellStyle name="Normal 4 6 4 3 3" xfId="15890" xr:uid="{00000000-0005-0000-0000-00000F3E0000}"/>
    <cellStyle name="Normal 4 6 4 3 3 2" xfId="15891" xr:uid="{00000000-0005-0000-0000-0000103E0000}"/>
    <cellStyle name="Normal 4 6 4 3 3 2 2" xfId="15892" xr:uid="{00000000-0005-0000-0000-0000113E0000}"/>
    <cellStyle name="Normal 4 6 4 3 3 3" xfId="15893" xr:uid="{00000000-0005-0000-0000-0000123E0000}"/>
    <cellStyle name="Normal 4 6 4 3 4" xfId="15894" xr:uid="{00000000-0005-0000-0000-0000133E0000}"/>
    <cellStyle name="Normal 4 6 4 3 4 2" xfId="15895" xr:uid="{00000000-0005-0000-0000-0000143E0000}"/>
    <cellStyle name="Normal 4 6 4 3 5" xfId="15896" xr:uid="{00000000-0005-0000-0000-0000153E0000}"/>
    <cellStyle name="Normal 4 6 4 4" xfId="15897" xr:uid="{00000000-0005-0000-0000-0000163E0000}"/>
    <cellStyle name="Normal 4 6 4 4 2" xfId="15898" xr:uid="{00000000-0005-0000-0000-0000173E0000}"/>
    <cellStyle name="Normal 4 6 4 4 2 2" xfId="15899" xr:uid="{00000000-0005-0000-0000-0000183E0000}"/>
    <cellStyle name="Normal 4 6 4 4 2 2 2" xfId="15900" xr:uid="{00000000-0005-0000-0000-0000193E0000}"/>
    <cellStyle name="Normal 4 6 4 4 2 3" xfId="15901" xr:uid="{00000000-0005-0000-0000-00001A3E0000}"/>
    <cellStyle name="Normal 4 6 4 4 3" xfId="15902" xr:uid="{00000000-0005-0000-0000-00001B3E0000}"/>
    <cellStyle name="Normal 4 6 4 4 3 2" xfId="15903" xr:uid="{00000000-0005-0000-0000-00001C3E0000}"/>
    <cellStyle name="Normal 4 6 4 4 4" xfId="15904" xr:uid="{00000000-0005-0000-0000-00001D3E0000}"/>
    <cellStyle name="Normal 4 6 4 5" xfId="15905" xr:uid="{00000000-0005-0000-0000-00001E3E0000}"/>
    <cellStyle name="Normal 4 6 4 5 2" xfId="15906" xr:uid="{00000000-0005-0000-0000-00001F3E0000}"/>
    <cellStyle name="Normal 4 6 4 5 2 2" xfId="15907" xr:uid="{00000000-0005-0000-0000-0000203E0000}"/>
    <cellStyle name="Normal 4 6 4 5 3" xfId="15908" xr:uid="{00000000-0005-0000-0000-0000213E0000}"/>
    <cellStyle name="Normal 4 6 4 6" xfId="15909" xr:uid="{00000000-0005-0000-0000-0000223E0000}"/>
    <cellStyle name="Normal 4 6 4 6 2" xfId="15910" xr:uid="{00000000-0005-0000-0000-0000233E0000}"/>
    <cellStyle name="Normal 4 6 4 7" xfId="15911" xr:uid="{00000000-0005-0000-0000-0000243E0000}"/>
    <cellStyle name="Normal 4 6 5" xfId="15912" xr:uid="{00000000-0005-0000-0000-0000253E0000}"/>
    <cellStyle name="Normal 4 6 5 2" xfId="15913" xr:uid="{00000000-0005-0000-0000-0000263E0000}"/>
    <cellStyle name="Normal 4 6 5 2 2" xfId="15914" xr:uid="{00000000-0005-0000-0000-0000273E0000}"/>
    <cellStyle name="Normal 4 6 5 2 2 2" xfId="15915" xr:uid="{00000000-0005-0000-0000-0000283E0000}"/>
    <cellStyle name="Normal 4 6 5 2 2 2 2" xfId="15916" xr:uid="{00000000-0005-0000-0000-0000293E0000}"/>
    <cellStyle name="Normal 4 6 5 2 2 2 2 2" xfId="15917" xr:uid="{00000000-0005-0000-0000-00002A3E0000}"/>
    <cellStyle name="Normal 4 6 5 2 2 2 3" xfId="15918" xr:uid="{00000000-0005-0000-0000-00002B3E0000}"/>
    <cellStyle name="Normal 4 6 5 2 2 3" xfId="15919" xr:uid="{00000000-0005-0000-0000-00002C3E0000}"/>
    <cellStyle name="Normal 4 6 5 2 2 3 2" xfId="15920" xr:uid="{00000000-0005-0000-0000-00002D3E0000}"/>
    <cellStyle name="Normal 4 6 5 2 2 4" xfId="15921" xr:uid="{00000000-0005-0000-0000-00002E3E0000}"/>
    <cellStyle name="Normal 4 6 5 2 3" xfId="15922" xr:uid="{00000000-0005-0000-0000-00002F3E0000}"/>
    <cellStyle name="Normal 4 6 5 2 3 2" xfId="15923" xr:uid="{00000000-0005-0000-0000-0000303E0000}"/>
    <cellStyle name="Normal 4 6 5 2 3 2 2" xfId="15924" xr:uid="{00000000-0005-0000-0000-0000313E0000}"/>
    <cellStyle name="Normal 4 6 5 2 3 3" xfId="15925" xr:uid="{00000000-0005-0000-0000-0000323E0000}"/>
    <cellStyle name="Normal 4 6 5 2 4" xfId="15926" xr:uid="{00000000-0005-0000-0000-0000333E0000}"/>
    <cellStyle name="Normal 4 6 5 2 4 2" xfId="15927" xr:uid="{00000000-0005-0000-0000-0000343E0000}"/>
    <cellStyle name="Normal 4 6 5 2 5" xfId="15928" xr:uid="{00000000-0005-0000-0000-0000353E0000}"/>
    <cellStyle name="Normal 4 6 5 3" xfId="15929" xr:uid="{00000000-0005-0000-0000-0000363E0000}"/>
    <cellStyle name="Normal 4 6 5 3 2" xfId="15930" xr:uid="{00000000-0005-0000-0000-0000373E0000}"/>
    <cellStyle name="Normal 4 6 5 3 2 2" xfId="15931" xr:uid="{00000000-0005-0000-0000-0000383E0000}"/>
    <cellStyle name="Normal 4 6 5 3 2 2 2" xfId="15932" xr:uid="{00000000-0005-0000-0000-0000393E0000}"/>
    <cellStyle name="Normal 4 6 5 3 2 3" xfId="15933" xr:uid="{00000000-0005-0000-0000-00003A3E0000}"/>
    <cellStyle name="Normal 4 6 5 3 3" xfId="15934" xr:uid="{00000000-0005-0000-0000-00003B3E0000}"/>
    <cellStyle name="Normal 4 6 5 3 3 2" xfId="15935" xr:uid="{00000000-0005-0000-0000-00003C3E0000}"/>
    <cellStyle name="Normal 4 6 5 3 4" xfId="15936" xr:uid="{00000000-0005-0000-0000-00003D3E0000}"/>
    <cellStyle name="Normal 4 6 5 4" xfId="15937" xr:uid="{00000000-0005-0000-0000-00003E3E0000}"/>
    <cellStyle name="Normal 4 6 5 4 2" xfId="15938" xr:uid="{00000000-0005-0000-0000-00003F3E0000}"/>
    <cellStyle name="Normal 4 6 5 4 2 2" xfId="15939" xr:uid="{00000000-0005-0000-0000-0000403E0000}"/>
    <cellStyle name="Normal 4 6 5 4 3" xfId="15940" xr:uid="{00000000-0005-0000-0000-0000413E0000}"/>
    <cellStyle name="Normal 4 6 5 5" xfId="15941" xr:uid="{00000000-0005-0000-0000-0000423E0000}"/>
    <cellStyle name="Normal 4 6 5 5 2" xfId="15942" xr:uid="{00000000-0005-0000-0000-0000433E0000}"/>
    <cellStyle name="Normal 4 6 5 6" xfId="15943" xr:uid="{00000000-0005-0000-0000-0000443E0000}"/>
    <cellStyle name="Normal 4 6 6" xfId="15944" xr:uid="{00000000-0005-0000-0000-0000453E0000}"/>
    <cellStyle name="Normal 4 6 6 2" xfId="15945" xr:uid="{00000000-0005-0000-0000-0000463E0000}"/>
    <cellStyle name="Normal 4 6 6 2 2" xfId="15946" xr:uid="{00000000-0005-0000-0000-0000473E0000}"/>
    <cellStyle name="Normal 4 6 6 2 2 2" xfId="15947" xr:uid="{00000000-0005-0000-0000-0000483E0000}"/>
    <cellStyle name="Normal 4 6 6 2 2 2 2" xfId="15948" xr:uid="{00000000-0005-0000-0000-0000493E0000}"/>
    <cellStyle name="Normal 4 6 6 2 2 3" xfId="15949" xr:uid="{00000000-0005-0000-0000-00004A3E0000}"/>
    <cellStyle name="Normal 4 6 6 2 3" xfId="15950" xr:uid="{00000000-0005-0000-0000-00004B3E0000}"/>
    <cellStyle name="Normal 4 6 6 2 3 2" xfId="15951" xr:uid="{00000000-0005-0000-0000-00004C3E0000}"/>
    <cellStyle name="Normal 4 6 6 2 4" xfId="15952" xr:uid="{00000000-0005-0000-0000-00004D3E0000}"/>
    <cellStyle name="Normal 4 6 6 3" xfId="15953" xr:uid="{00000000-0005-0000-0000-00004E3E0000}"/>
    <cellStyle name="Normal 4 6 6 3 2" xfId="15954" xr:uid="{00000000-0005-0000-0000-00004F3E0000}"/>
    <cellStyle name="Normal 4 6 6 3 2 2" xfId="15955" xr:uid="{00000000-0005-0000-0000-0000503E0000}"/>
    <cellStyle name="Normal 4 6 6 3 3" xfId="15956" xr:uid="{00000000-0005-0000-0000-0000513E0000}"/>
    <cellStyle name="Normal 4 6 6 4" xfId="15957" xr:uid="{00000000-0005-0000-0000-0000523E0000}"/>
    <cellStyle name="Normal 4 6 6 4 2" xfId="15958" xr:uid="{00000000-0005-0000-0000-0000533E0000}"/>
    <cellStyle name="Normal 4 6 6 5" xfId="15959" xr:uid="{00000000-0005-0000-0000-0000543E0000}"/>
    <cellStyle name="Normal 4 6 7" xfId="15960" xr:uid="{00000000-0005-0000-0000-0000553E0000}"/>
    <cellStyle name="Normal 4 6 7 2" xfId="15961" xr:uid="{00000000-0005-0000-0000-0000563E0000}"/>
    <cellStyle name="Normal 4 6 7 2 2" xfId="15962" xr:uid="{00000000-0005-0000-0000-0000573E0000}"/>
    <cellStyle name="Normal 4 6 7 2 2 2" xfId="15963" xr:uid="{00000000-0005-0000-0000-0000583E0000}"/>
    <cellStyle name="Normal 4 6 7 2 3" xfId="15964" xr:uid="{00000000-0005-0000-0000-0000593E0000}"/>
    <cellStyle name="Normal 4 6 7 3" xfId="15965" xr:uid="{00000000-0005-0000-0000-00005A3E0000}"/>
    <cellStyle name="Normal 4 6 7 3 2" xfId="15966" xr:uid="{00000000-0005-0000-0000-00005B3E0000}"/>
    <cellStyle name="Normal 4 6 7 4" xfId="15967" xr:uid="{00000000-0005-0000-0000-00005C3E0000}"/>
    <cellStyle name="Normal 4 6 8" xfId="15968" xr:uid="{00000000-0005-0000-0000-00005D3E0000}"/>
    <cellStyle name="Normal 4 6 8 2" xfId="15969" xr:uid="{00000000-0005-0000-0000-00005E3E0000}"/>
    <cellStyle name="Normal 4 6 8 2 2" xfId="15970" xr:uid="{00000000-0005-0000-0000-00005F3E0000}"/>
    <cellStyle name="Normal 4 6 8 3" xfId="15971" xr:uid="{00000000-0005-0000-0000-0000603E0000}"/>
    <cellStyle name="Normal 4 6 9" xfId="15972" xr:uid="{00000000-0005-0000-0000-0000613E0000}"/>
    <cellStyle name="Normal 4 6 9 2" xfId="15973" xr:uid="{00000000-0005-0000-0000-0000623E0000}"/>
    <cellStyle name="Normal 4 7" xfId="15974" xr:uid="{00000000-0005-0000-0000-0000633E0000}"/>
    <cellStyle name="Normal 4 7 2" xfId="15975" xr:uid="{00000000-0005-0000-0000-0000643E0000}"/>
    <cellStyle name="Normal 4 7 2 2" xfId="15976" xr:uid="{00000000-0005-0000-0000-0000653E0000}"/>
    <cellStyle name="Normal 4 7 2 2 2" xfId="15977" xr:uid="{00000000-0005-0000-0000-0000663E0000}"/>
    <cellStyle name="Normal 4 7 2 2 2 2" xfId="15978" xr:uid="{00000000-0005-0000-0000-0000673E0000}"/>
    <cellStyle name="Normal 4 7 2 2 2 2 2" xfId="15979" xr:uid="{00000000-0005-0000-0000-0000683E0000}"/>
    <cellStyle name="Normal 4 7 2 2 2 2 2 2" xfId="15980" xr:uid="{00000000-0005-0000-0000-0000693E0000}"/>
    <cellStyle name="Normal 4 7 2 2 2 2 2 2 2" xfId="15981" xr:uid="{00000000-0005-0000-0000-00006A3E0000}"/>
    <cellStyle name="Normal 4 7 2 2 2 2 2 2 2 2" xfId="15982" xr:uid="{00000000-0005-0000-0000-00006B3E0000}"/>
    <cellStyle name="Normal 4 7 2 2 2 2 2 2 3" xfId="15983" xr:uid="{00000000-0005-0000-0000-00006C3E0000}"/>
    <cellStyle name="Normal 4 7 2 2 2 2 2 3" xfId="15984" xr:uid="{00000000-0005-0000-0000-00006D3E0000}"/>
    <cellStyle name="Normal 4 7 2 2 2 2 2 3 2" xfId="15985" xr:uid="{00000000-0005-0000-0000-00006E3E0000}"/>
    <cellStyle name="Normal 4 7 2 2 2 2 2 4" xfId="15986" xr:uid="{00000000-0005-0000-0000-00006F3E0000}"/>
    <cellStyle name="Normal 4 7 2 2 2 2 3" xfId="15987" xr:uid="{00000000-0005-0000-0000-0000703E0000}"/>
    <cellStyle name="Normal 4 7 2 2 2 2 3 2" xfId="15988" xr:uid="{00000000-0005-0000-0000-0000713E0000}"/>
    <cellStyle name="Normal 4 7 2 2 2 2 3 2 2" xfId="15989" xr:uid="{00000000-0005-0000-0000-0000723E0000}"/>
    <cellStyle name="Normal 4 7 2 2 2 2 3 3" xfId="15990" xr:uid="{00000000-0005-0000-0000-0000733E0000}"/>
    <cellStyle name="Normal 4 7 2 2 2 2 4" xfId="15991" xr:uid="{00000000-0005-0000-0000-0000743E0000}"/>
    <cellStyle name="Normal 4 7 2 2 2 2 4 2" xfId="15992" xr:uid="{00000000-0005-0000-0000-0000753E0000}"/>
    <cellStyle name="Normal 4 7 2 2 2 2 5" xfId="15993" xr:uid="{00000000-0005-0000-0000-0000763E0000}"/>
    <cellStyle name="Normal 4 7 2 2 2 3" xfId="15994" xr:uid="{00000000-0005-0000-0000-0000773E0000}"/>
    <cellStyle name="Normal 4 7 2 2 2 3 2" xfId="15995" xr:uid="{00000000-0005-0000-0000-0000783E0000}"/>
    <cellStyle name="Normal 4 7 2 2 2 3 2 2" xfId="15996" xr:uid="{00000000-0005-0000-0000-0000793E0000}"/>
    <cellStyle name="Normal 4 7 2 2 2 3 2 2 2" xfId="15997" xr:uid="{00000000-0005-0000-0000-00007A3E0000}"/>
    <cellStyle name="Normal 4 7 2 2 2 3 2 3" xfId="15998" xr:uid="{00000000-0005-0000-0000-00007B3E0000}"/>
    <cellStyle name="Normal 4 7 2 2 2 3 3" xfId="15999" xr:uid="{00000000-0005-0000-0000-00007C3E0000}"/>
    <cellStyle name="Normal 4 7 2 2 2 3 3 2" xfId="16000" xr:uid="{00000000-0005-0000-0000-00007D3E0000}"/>
    <cellStyle name="Normal 4 7 2 2 2 3 4" xfId="16001" xr:uid="{00000000-0005-0000-0000-00007E3E0000}"/>
    <cellStyle name="Normal 4 7 2 2 2 4" xfId="16002" xr:uid="{00000000-0005-0000-0000-00007F3E0000}"/>
    <cellStyle name="Normal 4 7 2 2 2 4 2" xfId="16003" xr:uid="{00000000-0005-0000-0000-0000803E0000}"/>
    <cellStyle name="Normal 4 7 2 2 2 4 2 2" xfId="16004" xr:uid="{00000000-0005-0000-0000-0000813E0000}"/>
    <cellStyle name="Normal 4 7 2 2 2 4 3" xfId="16005" xr:uid="{00000000-0005-0000-0000-0000823E0000}"/>
    <cellStyle name="Normal 4 7 2 2 2 5" xfId="16006" xr:uid="{00000000-0005-0000-0000-0000833E0000}"/>
    <cellStyle name="Normal 4 7 2 2 2 5 2" xfId="16007" xr:uid="{00000000-0005-0000-0000-0000843E0000}"/>
    <cellStyle name="Normal 4 7 2 2 2 6" xfId="16008" xr:uid="{00000000-0005-0000-0000-0000853E0000}"/>
    <cellStyle name="Normal 4 7 2 2 3" xfId="16009" xr:uid="{00000000-0005-0000-0000-0000863E0000}"/>
    <cellStyle name="Normal 4 7 2 2 3 2" xfId="16010" xr:uid="{00000000-0005-0000-0000-0000873E0000}"/>
    <cellStyle name="Normal 4 7 2 2 3 2 2" xfId="16011" xr:uid="{00000000-0005-0000-0000-0000883E0000}"/>
    <cellStyle name="Normal 4 7 2 2 3 2 2 2" xfId="16012" xr:uid="{00000000-0005-0000-0000-0000893E0000}"/>
    <cellStyle name="Normal 4 7 2 2 3 2 2 2 2" xfId="16013" xr:uid="{00000000-0005-0000-0000-00008A3E0000}"/>
    <cellStyle name="Normal 4 7 2 2 3 2 2 3" xfId="16014" xr:uid="{00000000-0005-0000-0000-00008B3E0000}"/>
    <cellStyle name="Normal 4 7 2 2 3 2 3" xfId="16015" xr:uid="{00000000-0005-0000-0000-00008C3E0000}"/>
    <cellStyle name="Normal 4 7 2 2 3 2 3 2" xfId="16016" xr:uid="{00000000-0005-0000-0000-00008D3E0000}"/>
    <cellStyle name="Normal 4 7 2 2 3 2 4" xfId="16017" xr:uid="{00000000-0005-0000-0000-00008E3E0000}"/>
    <cellStyle name="Normal 4 7 2 2 3 3" xfId="16018" xr:uid="{00000000-0005-0000-0000-00008F3E0000}"/>
    <cellStyle name="Normal 4 7 2 2 3 3 2" xfId="16019" xr:uid="{00000000-0005-0000-0000-0000903E0000}"/>
    <cellStyle name="Normal 4 7 2 2 3 3 2 2" xfId="16020" xr:uid="{00000000-0005-0000-0000-0000913E0000}"/>
    <cellStyle name="Normal 4 7 2 2 3 3 3" xfId="16021" xr:uid="{00000000-0005-0000-0000-0000923E0000}"/>
    <cellStyle name="Normal 4 7 2 2 3 4" xfId="16022" xr:uid="{00000000-0005-0000-0000-0000933E0000}"/>
    <cellStyle name="Normal 4 7 2 2 3 4 2" xfId="16023" xr:uid="{00000000-0005-0000-0000-0000943E0000}"/>
    <cellStyle name="Normal 4 7 2 2 3 5" xfId="16024" xr:uid="{00000000-0005-0000-0000-0000953E0000}"/>
    <cellStyle name="Normal 4 7 2 2 4" xfId="16025" xr:uid="{00000000-0005-0000-0000-0000963E0000}"/>
    <cellStyle name="Normal 4 7 2 2 4 2" xfId="16026" xr:uid="{00000000-0005-0000-0000-0000973E0000}"/>
    <cellStyle name="Normal 4 7 2 2 4 2 2" xfId="16027" xr:uid="{00000000-0005-0000-0000-0000983E0000}"/>
    <cellStyle name="Normal 4 7 2 2 4 2 2 2" xfId="16028" xr:uid="{00000000-0005-0000-0000-0000993E0000}"/>
    <cellStyle name="Normal 4 7 2 2 4 2 3" xfId="16029" xr:uid="{00000000-0005-0000-0000-00009A3E0000}"/>
    <cellStyle name="Normal 4 7 2 2 4 3" xfId="16030" xr:uid="{00000000-0005-0000-0000-00009B3E0000}"/>
    <cellStyle name="Normal 4 7 2 2 4 3 2" xfId="16031" xr:uid="{00000000-0005-0000-0000-00009C3E0000}"/>
    <cellStyle name="Normal 4 7 2 2 4 4" xfId="16032" xr:uid="{00000000-0005-0000-0000-00009D3E0000}"/>
    <cellStyle name="Normal 4 7 2 2 5" xfId="16033" xr:uid="{00000000-0005-0000-0000-00009E3E0000}"/>
    <cellStyle name="Normal 4 7 2 2 5 2" xfId="16034" xr:uid="{00000000-0005-0000-0000-00009F3E0000}"/>
    <cellStyle name="Normal 4 7 2 2 5 2 2" xfId="16035" xr:uid="{00000000-0005-0000-0000-0000A03E0000}"/>
    <cellStyle name="Normal 4 7 2 2 5 3" xfId="16036" xr:uid="{00000000-0005-0000-0000-0000A13E0000}"/>
    <cellStyle name="Normal 4 7 2 2 6" xfId="16037" xr:uid="{00000000-0005-0000-0000-0000A23E0000}"/>
    <cellStyle name="Normal 4 7 2 2 6 2" xfId="16038" xr:uid="{00000000-0005-0000-0000-0000A33E0000}"/>
    <cellStyle name="Normal 4 7 2 2 7" xfId="16039" xr:uid="{00000000-0005-0000-0000-0000A43E0000}"/>
    <cellStyle name="Normal 4 7 2 3" xfId="16040" xr:uid="{00000000-0005-0000-0000-0000A53E0000}"/>
    <cellStyle name="Normal 4 7 2 3 2" xfId="16041" xr:uid="{00000000-0005-0000-0000-0000A63E0000}"/>
    <cellStyle name="Normal 4 7 2 3 2 2" xfId="16042" xr:uid="{00000000-0005-0000-0000-0000A73E0000}"/>
    <cellStyle name="Normal 4 7 2 3 2 2 2" xfId="16043" xr:uid="{00000000-0005-0000-0000-0000A83E0000}"/>
    <cellStyle name="Normal 4 7 2 3 2 2 2 2" xfId="16044" xr:uid="{00000000-0005-0000-0000-0000A93E0000}"/>
    <cellStyle name="Normal 4 7 2 3 2 2 2 2 2" xfId="16045" xr:uid="{00000000-0005-0000-0000-0000AA3E0000}"/>
    <cellStyle name="Normal 4 7 2 3 2 2 2 3" xfId="16046" xr:uid="{00000000-0005-0000-0000-0000AB3E0000}"/>
    <cellStyle name="Normal 4 7 2 3 2 2 3" xfId="16047" xr:uid="{00000000-0005-0000-0000-0000AC3E0000}"/>
    <cellStyle name="Normal 4 7 2 3 2 2 3 2" xfId="16048" xr:uid="{00000000-0005-0000-0000-0000AD3E0000}"/>
    <cellStyle name="Normal 4 7 2 3 2 2 4" xfId="16049" xr:uid="{00000000-0005-0000-0000-0000AE3E0000}"/>
    <cellStyle name="Normal 4 7 2 3 2 3" xfId="16050" xr:uid="{00000000-0005-0000-0000-0000AF3E0000}"/>
    <cellStyle name="Normal 4 7 2 3 2 3 2" xfId="16051" xr:uid="{00000000-0005-0000-0000-0000B03E0000}"/>
    <cellStyle name="Normal 4 7 2 3 2 3 2 2" xfId="16052" xr:uid="{00000000-0005-0000-0000-0000B13E0000}"/>
    <cellStyle name="Normal 4 7 2 3 2 3 3" xfId="16053" xr:uid="{00000000-0005-0000-0000-0000B23E0000}"/>
    <cellStyle name="Normal 4 7 2 3 2 4" xfId="16054" xr:uid="{00000000-0005-0000-0000-0000B33E0000}"/>
    <cellStyle name="Normal 4 7 2 3 2 4 2" xfId="16055" xr:uid="{00000000-0005-0000-0000-0000B43E0000}"/>
    <cellStyle name="Normal 4 7 2 3 2 5" xfId="16056" xr:uid="{00000000-0005-0000-0000-0000B53E0000}"/>
    <cellStyle name="Normal 4 7 2 3 3" xfId="16057" xr:uid="{00000000-0005-0000-0000-0000B63E0000}"/>
    <cellStyle name="Normal 4 7 2 3 3 2" xfId="16058" xr:uid="{00000000-0005-0000-0000-0000B73E0000}"/>
    <cellStyle name="Normal 4 7 2 3 3 2 2" xfId="16059" xr:uid="{00000000-0005-0000-0000-0000B83E0000}"/>
    <cellStyle name="Normal 4 7 2 3 3 2 2 2" xfId="16060" xr:uid="{00000000-0005-0000-0000-0000B93E0000}"/>
    <cellStyle name="Normal 4 7 2 3 3 2 3" xfId="16061" xr:uid="{00000000-0005-0000-0000-0000BA3E0000}"/>
    <cellStyle name="Normal 4 7 2 3 3 3" xfId="16062" xr:uid="{00000000-0005-0000-0000-0000BB3E0000}"/>
    <cellStyle name="Normal 4 7 2 3 3 3 2" xfId="16063" xr:uid="{00000000-0005-0000-0000-0000BC3E0000}"/>
    <cellStyle name="Normal 4 7 2 3 3 4" xfId="16064" xr:uid="{00000000-0005-0000-0000-0000BD3E0000}"/>
    <cellStyle name="Normal 4 7 2 3 4" xfId="16065" xr:uid="{00000000-0005-0000-0000-0000BE3E0000}"/>
    <cellStyle name="Normal 4 7 2 3 4 2" xfId="16066" xr:uid="{00000000-0005-0000-0000-0000BF3E0000}"/>
    <cellStyle name="Normal 4 7 2 3 4 2 2" xfId="16067" xr:uid="{00000000-0005-0000-0000-0000C03E0000}"/>
    <cellStyle name="Normal 4 7 2 3 4 3" xfId="16068" xr:uid="{00000000-0005-0000-0000-0000C13E0000}"/>
    <cellStyle name="Normal 4 7 2 3 5" xfId="16069" xr:uid="{00000000-0005-0000-0000-0000C23E0000}"/>
    <cellStyle name="Normal 4 7 2 3 5 2" xfId="16070" xr:uid="{00000000-0005-0000-0000-0000C33E0000}"/>
    <cellStyle name="Normal 4 7 2 3 6" xfId="16071" xr:uid="{00000000-0005-0000-0000-0000C43E0000}"/>
    <cellStyle name="Normal 4 7 2 4" xfId="16072" xr:uid="{00000000-0005-0000-0000-0000C53E0000}"/>
    <cellStyle name="Normal 4 7 2 4 2" xfId="16073" xr:uid="{00000000-0005-0000-0000-0000C63E0000}"/>
    <cellStyle name="Normal 4 7 2 4 2 2" xfId="16074" xr:uid="{00000000-0005-0000-0000-0000C73E0000}"/>
    <cellStyle name="Normal 4 7 2 4 2 2 2" xfId="16075" xr:uid="{00000000-0005-0000-0000-0000C83E0000}"/>
    <cellStyle name="Normal 4 7 2 4 2 2 2 2" xfId="16076" xr:uid="{00000000-0005-0000-0000-0000C93E0000}"/>
    <cellStyle name="Normal 4 7 2 4 2 2 3" xfId="16077" xr:uid="{00000000-0005-0000-0000-0000CA3E0000}"/>
    <cellStyle name="Normal 4 7 2 4 2 3" xfId="16078" xr:uid="{00000000-0005-0000-0000-0000CB3E0000}"/>
    <cellStyle name="Normal 4 7 2 4 2 3 2" xfId="16079" xr:uid="{00000000-0005-0000-0000-0000CC3E0000}"/>
    <cellStyle name="Normal 4 7 2 4 2 4" xfId="16080" xr:uid="{00000000-0005-0000-0000-0000CD3E0000}"/>
    <cellStyle name="Normal 4 7 2 4 3" xfId="16081" xr:uid="{00000000-0005-0000-0000-0000CE3E0000}"/>
    <cellStyle name="Normal 4 7 2 4 3 2" xfId="16082" xr:uid="{00000000-0005-0000-0000-0000CF3E0000}"/>
    <cellStyle name="Normal 4 7 2 4 3 2 2" xfId="16083" xr:uid="{00000000-0005-0000-0000-0000D03E0000}"/>
    <cellStyle name="Normal 4 7 2 4 3 3" xfId="16084" xr:uid="{00000000-0005-0000-0000-0000D13E0000}"/>
    <cellStyle name="Normal 4 7 2 4 4" xfId="16085" xr:uid="{00000000-0005-0000-0000-0000D23E0000}"/>
    <cellStyle name="Normal 4 7 2 4 4 2" xfId="16086" xr:uid="{00000000-0005-0000-0000-0000D33E0000}"/>
    <cellStyle name="Normal 4 7 2 4 5" xfId="16087" xr:uid="{00000000-0005-0000-0000-0000D43E0000}"/>
    <cellStyle name="Normal 4 7 2 5" xfId="16088" xr:uid="{00000000-0005-0000-0000-0000D53E0000}"/>
    <cellStyle name="Normal 4 7 2 5 2" xfId="16089" xr:uid="{00000000-0005-0000-0000-0000D63E0000}"/>
    <cellStyle name="Normal 4 7 2 5 2 2" xfId="16090" xr:uid="{00000000-0005-0000-0000-0000D73E0000}"/>
    <cellStyle name="Normal 4 7 2 5 2 2 2" xfId="16091" xr:uid="{00000000-0005-0000-0000-0000D83E0000}"/>
    <cellStyle name="Normal 4 7 2 5 2 3" xfId="16092" xr:uid="{00000000-0005-0000-0000-0000D93E0000}"/>
    <cellStyle name="Normal 4 7 2 5 3" xfId="16093" xr:uid="{00000000-0005-0000-0000-0000DA3E0000}"/>
    <cellStyle name="Normal 4 7 2 5 3 2" xfId="16094" xr:uid="{00000000-0005-0000-0000-0000DB3E0000}"/>
    <cellStyle name="Normal 4 7 2 5 4" xfId="16095" xr:uid="{00000000-0005-0000-0000-0000DC3E0000}"/>
    <cellStyle name="Normal 4 7 2 6" xfId="16096" xr:uid="{00000000-0005-0000-0000-0000DD3E0000}"/>
    <cellStyle name="Normal 4 7 2 6 2" xfId="16097" xr:uid="{00000000-0005-0000-0000-0000DE3E0000}"/>
    <cellStyle name="Normal 4 7 2 6 2 2" xfId="16098" xr:uid="{00000000-0005-0000-0000-0000DF3E0000}"/>
    <cellStyle name="Normal 4 7 2 6 3" xfId="16099" xr:uid="{00000000-0005-0000-0000-0000E03E0000}"/>
    <cellStyle name="Normal 4 7 2 7" xfId="16100" xr:uid="{00000000-0005-0000-0000-0000E13E0000}"/>
    <cellStyle name="Normal 4 7 2 7 2" xfId="16101" xr:uid="{00000000-0005-0000-0000-0000E23E0000}"/>
    <cellStyle name="Normal 4 7 2 8" xfId="16102" xr:uid="{00000000-0005-0000-0000-0000E33E0000}"/>
    <cellStyle name="Normal 4 7 3" xfId="16103" xr:uid="{00000000-0005-0000-0000-0000E43E0000}"/>
    <cellStyle name="Normal 4 7 3 2" xfId="16104" xr:uid="{00000000-0005-0000-0000-0000E53E0000}"/>
    <cellStyle name="Normal 4 7 3 2 2" xfId="16105" xr:uid="{00000000-0005-0000-0000-0000E63E0000}"/>
    <cellStyle name="Normal 4 7 3 2 2 2" xfId="16106" xr:uid="{00000000-0005-0000-0000-0000E73E0000}"/>
    <cellStyle name="Normal 4 7 3 2 2 2 2" xfId="16107" xr:uid="{00000000-0005-0000-0000-0000E83E0000}"/>
    <cellStyle name="Normal 4 7 3 2 2 2 2 2" xfId="16108" xr:uid="{00000000-0005-0000-0000-0000E93E0000}"/>
    <cellStyle name="Normal 4 7 3 2 2 2 2 2 2" xfId="16109" xr:uid="{00000000-0005-0000-0000-0000EA3E0000}"/>
    <cellStyle name="Normal 4 7 3 2 2 2 2 3" xfId="16110" xr:uid="{00000000-0005-0000-0000-0000EB3E0000}"/>
    <cellStyle name="Normal 4 7 3 2 2 2 3" xfId="16111" xr:uid="{00000000-0005-0000-0000-0000EC3E0000}"/>
    <cellStyle name="Normal 4 7 3 2 2 2 3 2" xfId="16112" xr:uid="{00000000-0005-0000-0000-0000ED3E0000}"/>
    <cellStyle name="Normal 4 7 3 2 2 2 4" xfId="16113" xr:uid="{00000000-0005-0000-0000-0000EE3E0000}"/>
    <cellStyle name="Normal 4 7 3 2 2 3" xfId="16114" xr:uid="{00000000-0005-0000-0000-0000EF3E0000}"/>
    <cellStyle name="Normal 4 7 3 2 2 3 2" xfId="16115" xr:uid="{00000000-0005-0000-0000-0000F03E0000}"/>
    <cellStyle name="Normal 4 7 3 2 2 3 2 2" xfId="16116" xr:uid="{00000000-0005-0000-0000-0000F13E0000}"/>
    <cellStyle name="Normal 4 7 3 2 2 3 3" xfId="16117" xr:uid="{00000000-0005-0000-0000-0000F23E0000}"/>
    <cellStyle name="Normal 4 7 3 2 2 4" xfId="16118" xr:uid="{00000000-0005-0000-0000-0000F33E0000}"/>
    <cellStyle name="Normal 4 7 3 2 2 4 2" xfId="16119" xr:uid="{00000000-0005-0000-0000-0000F43E0000}"/>
    <cellStyle name="Normal 4 7 3 2 2 5" xfId="16120" xr:uid="{00000000-0005-0000-0000-0000F53E0000}"/>
    <cellStyle name="Normal 4 7 3 2 3" xfId="16121" xr:uid="{00000000-0005-0000-0000-0000F63E0000}"/>
    <cellStyle name="Normal 4 7 3 2 3 2" xfId="16122" xr:uid="{00000000-0005-0000-0000-0000F73E0000}"/>
    <cellStyle name="Normal 4 7 3 2 3 2 2" xfId="16123" xr:uid="{00000000-0005-0000-0000-0000F83E0000}"/>
    <cellStyle name="Normal 4 7 3 2 3 2 2 2" xfId="16124" xr:uid="{00000000-0005-0000-0000-0000F93E0000}"/>
    <cellStyle name="Normal 4 7 3 2 3 2 3" xfId="16125" xr:uid="{00000000-0005-0000-0000-0000FA3E0000}"/>
    <cellStyle name="Normal 4 7 3 2 3 3" xfId="16126" xr:uid="{00000000-0005-0000-0000-0000FB3E0000}"/>
    <cellStyle name="Normal 4 7 3 2 3 3 2" xfId="16127" xr:uid="{00000000-0005-0000-0000-0000FC3E0000}"/>
    <cellStyle name="Normal 4 7 3 2 3 4" xfId="16128" xr:uid="{00000000-0005-0000-0000-0000FD3E0000}"/>
    <cellStyle name="Normal 4 7 3 2 4" xfId="16129" xr:uid="{00000000-0005-0000-0000-0000FE3E0000}"/>
    <cellStyle name="Normal 4 7 3 2 4 2" xfId="16130" xr:uid="{00000000-0005-0000-0000-0000FF3E0000}"/>
    <cellStyle name="Normal 4 7 3 2 4 2 2" xfId="16131" xr:uid="{00000000-0005-0000-0000-0000003F0000}"/>
    <cellStyle name="Normal 4 7 3 2 4 3" xfId="16132" xr:uid="{00000000-0005-0000-0000-0000013F0000}"/>
    <cellStyle name="Normal 4 7 3 2 5" xfId="16133" xr:uid="{00000000-0005-0000-0000-0000023F0000}"/>
    <cellStyle name="Normal 4 7 3 2 5 2" xfId="16134" xr:uid="{00000000-0005-0000-0000-0000033F0000}"/>
    <cellStyle name="Normal 4 7 3 2 6" xfId="16135" xr:uid="{00000000-0005-0000-0000-0000043F0000}"/>
    <cellStyle name="Normal 4 7 3 3" xfId="16136" xr:uid="{00000000-0005-0000-0000-0000053F0000}"/>
    <cellStyle name="Normal 4 7 3 3 2" xfId="16137" xr:uid="{00000000-0005-0000-0000-0000063F0000}"/>
    <cellStyle name="Normal 4 7 3 3 2 2" xfId="16138" xr:uid="{00000000-0005-0000-0000-0000073F0000}"/>
    <cellStyle name="Normal 4 7 3 3 2 2 2" xfId="16139" xr:uid="{00000000-0005-0000-0000-0000083F0000}"/>
    <cellStyle name="Normal 4 7 3 3 2 2 2 2" xfId="16140" xr:uid="{00000000-0005-0000-0000-0000093F0000}"/>
    <cellStyle name="Normal 4 7 3 3 2 2 3" xfId="16141" xr:uid="{00000000-0005-0000-0000-00000A3F0000}"/>
    <cellStyle name="Normal 4 7 3 3 2 3" xfId="16142" xr:uid="{00000000-0005-0000-0000-00000B3F0000}"/>
    <cellStyle name="Normal 4 7 3 3 2 3 2" xfId="16143" xr:uid="{00000000-0005-0000-0000-00000C3F0000}"/>
    <cellStyle name="Normal 4 7 3 3 2 4" xfId="16144" xr:uid="{00000000-0005-0000-0000-00000D3F0000}"/>
    <cellStyle name="Normal 4 7 3 3 3" xfId="16145" xr:uid="{00000000-0005-0000-0000-00000E3F0000}"/>
    <cellStyle name="Normal 4 7 3 3 3 2" xfId="16146" xr:uid="{00000000-0005-0000-0000-00000F3F0000}"/>
    <cellStyle name="Normal 4 7 3 3 3 2 2" xfId="16147" xr:uid="{00000000-0005-0000-0000-0000103F0000}"/>
    <cellStyle name="Normal 4 7 3 3 3 3" xfId="16148" xr:uid="{00000000-0005-0000-0000-0000113F0000}"/>
    <cellStyle name="Normal 4 7 3 3 4" xfId="16149" xr:uid="{00000000-0005-0000-0000-0000123F0000}"/>
    <cellStyle name="Normal 4 7 3 3 4 2" xfId="16150" xr:uid="{00000000-0005-0000-0000-0000133F0000}"/>
    <cellStyle name="Normal 4 7 3 3 5" xfId="16151" xr:uid="{00000000-0005-0000-0000-0000143F0000}"/>
    <cellStyle name="Normal 4 7 3 4" xfId="16152" xr:uid="{00000000-0005-0000-0000-0000153F0000}"/>
    <cellStyle name="Normal 4 7 3 4 2" xfId="16153" xr:uid="{00000000-0005-0000-0000-0000163F0000}"/>
    <cellStyle name="Normal 4 7 3 4 2 2" xfId="16154" xr:uid="{00000000-0005-0000-0000-0000173F0000}"/>
    <cellStyle name="Normal 4 7 3 4 2 2 2" xfId="16155" xr:uid="{00000000-0005-0000-0000-0000183F0000}"/>
    <cellStyle name="Normal 4 7 3 4 2 3" xfId="16156" xr:uid="{00000000-0005-0000-0000-0000193F0000}"/>
    <cellStyle name="Normal 4 7 3 4 3" xfId="16157" xr:uid="{00000000-0005-0000-0000-00001A3F0000}"/>
    <cellStyle name="Normal 4 7 3 4 3 2" xfId="16158" xr:uid="{00000000-0005-0000-0000-00001B3F0000}"/>
    <cellStyle name="Normal 4 7 3 4 4" xfId="16159" xr:uid="{00000000-0005-0000-0000-00001C3F0000}"/>
    <cellStyle name="Normal 4 7 3 5" xfId="16160" xr:uid="{00000000-0005-0000-0000-00001D3F0000}"/>
    <cellStyle name="Normal 4 7 3 5 2" xfId="16161" xr:uid="{00000000-0005-0000-0000-00001E3F0000}"/>
    <cellStyle name="Normal 4 7 3 5 2 2" xfId="16162" xr:uid="{00000000-0005-0000-0000-00001F3F0000}"/>
    <cellStyle name="Normal 4 7 3 5 3" xfId="16163" xr:uid="{00000000-0005-0000-0000-0000203F0000}"/>
    <cellStyle name="Normal 4 7 3 6" xfId="16164" xr:uid="{00000000-0005-0000-0000-0000213F0000}"/>
    <cellStyle name="Normal 4 7 3 6 2" xfId="16165" xr:uid="{00000000-0005-0000-0000-0000223F0000}"/>
    <cellStyle name="Normal 4 7 3 7" xfId="16166" xr:uid="{00000000-0005-0000-0000-0000233F0000}"/>
    <cellStyle name="Normal 4 7 4" xfId="16167" xr:uid="{00000000-0005-0000-0000-0000243F0000}"/>
    <cellStyle name="Normal 4 7 4 2" xfId="16168" xr:uid="{00000000-0005-0000-0000-0000253F0000}"/>
    <cellStyle name="Normal 4 7 4 2 2" xfId="16169" xr:uid="{00000000-0005-0000-0000-0000263F0000}"/>
    <cellStyle name="Normal 4 7 4 2 2 2" xfId="16170" xr:uid="{00000000-0005-0000-0000-0000273F0000}"/>
    <cellStyle name="Normal 4 7 4 2 2 2 2" xfId="16171" xr:uid="{00000000-0005-0000-0000-0000283F0000}"/>
    <cellStyle name="Normal 4 7 4 2 2 2 2 2" xfId="16172" xr:uid="{00000000-0005-0000-0000-0000293F0000}"/>
    <cellStyle name="Normal 4 7 4 2 2 2 3" xfId="16173" xr:uid="{00000000-0005-0000-0000-00002A3F0000}"/>
    <cellStyle name="Normal 4 7 4 2 2 3" xfId="16174" xr:uid="{00000000-0005-0000-0000-00002B3F0000}"/>
    <cellStyle name="Normal 4 7 4 2 2 3 2" xfId="16175" xr:uid="{00000000-0005-0000-0000-00002C3F0000}"/>
    <cellStyle name="Normal 4 7 4 2 2 4" xfId="16176" xr:uid="{00000000-0005-0000-0000-00002D3F0000}"/>
    <cellStyle name="Normal 4 7 4 2 3" xfId="16177" xr:uid="{00000000-0005-0000-0000-00002E3F0000}"/>
    <cellStyle name="Normal 4 7 4 2 3 2" xfId="16178" xr:uid="{00000000-0005-0000-0000-00002F3F0000}"/>
    <cellStyle name="Normal 4 7 4 2 3 2 2" xfId="16179" xr:uid="{00000000-0005-0000-0000-0000303F0000}"/>
    <cellStyle name="Normal 4 7 4 2 3 3" xfId="16180" xr:uid="{00000000-0005-0000-0000-0000313F0000}"/>
    <cellStyle name="Normal 4 7 4 2 4" xfId="16181" xr:uid="{00000000-0005-0000-0000-0000323F0000}"/>
    <cellStyle name="Normal 4 7 4 2 4 2" xfId="16182" xr:uid="{00000000-0005-0000-0000-0000333F0000}"/>
    <cellStyle name="Normal 4 7 4 2 5" xfId="16183" xr:uid="{00000000-0005-0000-0000-0000343F0000}"/>
    <cellStyle name="Normal 4 7 4 3" xfId="16184" xr:uid="{00000000-0005-0000-0000-0000353F0000}"/>
    <cellStyle name="Normal 4 7 4 3 2" xfId="16185" xr:uid="{00000000-0005-0000-0000-0000363F0000}"/>
    <cellStyle name="Normal 4 7 4 3 2 2" xfId="16186" xr:uid="{00000000-0005-0000-0000-0000373F0000}"/>
    <cellStyle name="Normal 4 7 4 3 2 2 2" xfId="16187" xr:uid="{00000000-0005-0000-0000-0000383F0000}"/>
    <cellStyle name="Normal 4 7 4 3 2 3" xfId="16188" xr:uid="{00000000-0005-0000-0000-0000393F0000}"/>
    <cellStyle name="Normal 4 7 4 3 3" xfId="16189" xr:uid="{00000000-0005-0000-0000-00003A3F0000}"/>
    <cellStyle name="Normal 4 7 4 3 3 2" xfId="16190" xr:uid="{00000000-0005-0000-0000-00003B3F0000}"/>
    <cellStyle name="Normal 4 7 4 3 4" xfId="16191" xr:uid="{00000000-0005-0000-0000-00003C3F0000}"/>
    <cellStyle name="Normal 4 7 4 4" xfId="16192" xr:uid="{00000000-0005-0000-0000-00003D3F0000}"/>
    <cellStyle name="Normal 4 7 4 4 2" xfId="16193" xr:uid="{00000000-0005-0000-0000-00003E3F0000}"/>
    <cellStyle name="Normal 4 7 4 4 2 2" xfId="16194" xr:uid="{00000000-0005-0000-0000-00003F3F0000}"/>
    <cellStyle name="Normal 4 7 4 4 3" xfId="16195" xr:uid="{00000000-0005-0000-0000-0000403F0000}"/>
    <cellStyle name="Normal 4 7 4 5" xfId="16196" xr:uid="{00000000-0005-0000-0000-0000413F0000}"/>
    <cellStyle name="Normal 4 7 4 5 2" xfId="16197" xr:uid="{00000000-0005-0000-0000-0000423F0000}"/>
    <cellStyle name="Normal 4 7 4 6" xfId="16198" xr:uid="{00000000-0005-0000-0000-0000433F0000}"/>
    <cellStyle name="Normal 4 7 5" xfId="16199" xr:uid="{00000000-0005-0000-0000-0000443F0000}"/>
    <cellStyle name="Normal 4 7 5 2" xfId="16200" xr:uid="{00000000-0005-0000-0000-0000453F0000}"/>
    <cellStyle name="Normal 4 7 5 2 2" xfId="16201" xr:uid="{00000000-0005-0000-0000-0000463F0000}"/>
    <cellStyle name="Normal 4 7 5 2 2 2" xfId="16202" xr:uid="{00000000-0005-0000-0000-0000473F0000}"/>
    <cellStyle name="Normal 4 7 5 2 2 2 2" xfId="16203" xr:uid="{00000000-0005-0000-0000-0000483F0000}"/>
    <cellStyle name="Normal 4 7 5 2 2 3" xfId="16204" xr:uid="{00000000-0005-0000-0000-0000493F0000}"/>
    <cellStyle name="Normal 4 7 5 2 3" xfId="16205" xr:uid="{00000000-0005-0000-0000-00004A3F0000}"/>
    <cellStyle name="Normal 4 7 5 2 3 2" xfId="16206" xr:uid="{00000000-0005-0000-0000-00004B3F0000}"/>
    <cellStyle name="Normal 4 7 5 2 4" xfId="16207" xr:uid="{00000000-0005-0000-0000-00004C3F0000}"/>
    <cellStyle name="Normal 4 7 5 3" xfId="16208" xr:uid="{00000000-0005-0000-0000-00004D3F0000}"/>
    <cellStyle name="Normal 4 7 5 3 2" xfId="16209" xr:uid="{00000000-0005-0000-0000-00004E3F0000}"/>
    <cellStyle name="Normal 4 7 5 3 2 2" xfId="16210" xr:uid="{00000000-0005-0000-0000-00004F3F0000}"/>
    <cellStyle name="Normal 4 7 5 3 3" xfId="16211" xr:uid="{00000000-0005-0000-0000-0000503F0000}"/>
    <cellStyle name="Normal 4 7 5 4" xfId="16212" xr:uid="{00000000-0005-0000-0000-0000513F0000}"/>
    <cellStyle name="Normal 4 7 5 4 2" xfId="16213" xr:uid="{00000000-0005-0000-0000-0000523F0000}"/>
    <cellStyle name="Normal 4 7 5 5" xfId="16214" xr:uid="{00000000-0005-0000-0000-0000533F0000}"/>
    <cellStyle name="Normal 4 7 6" xfId="16215" xr:uid="{00000000-0005-0000-0000-0000543F0000}"/>
    <cellStyle name="Normal 4 7 6 2" xfId="16216" xr:uid="{00000000-0005-0000-0000-0000553F0000}"/>
    <cellStyle name="Normal 4 7 6 2 2" xfId="16217" xr:uid="{00000000-0005-0000-0000-0000563F0000}"/>
    <cellStyle name="Normal 4 7 6 2 2 2" xfId="16218" xr:uid="{00000000-0005-0000-0000-0000573F0000}"/>
    <cellStyle name="Normal 4 7 6 2 3" xfId="16219" xr:uid="{00000000-0005-0000-0000-0000583F0000}"/>
    <cellStyle name="Normal 4 7 6 3" xfId="16220" xr:uid="{00000000-0005-0000-0000-0000593F0000}"/>
    <cellStyle name="Normal 4 7 6 3 2" xfId="16221" xr:uid="{00000000-0005-0000-0000-00005A3F0000}"/>
    <cellStyle name="Normal 4 7 6 4" xfId="16222" xr:uid="{00000000-0005-0000-0000-00005B3F0000}"/>
    <cellStyle name="Normal 4 7 7" xfId="16223" xr:uid="{00000000-0005-0000-0000-00005C3F0000}"/>
    <cellStyle name="Normal 4 7 7 2" xfId="16224" xr:uid="{00000000-0005-0000-0000-00005D3F0000}"/>
    <cellStyle name="Normal 4 7 7 2 2" xfId="16225" xr:uid="{00000000-0005-0000-0000-00005E3F0000}"/>
    <cellStyle name="Normal 4 7 7 3" xfId="16226" xr:uid="{00000000-0005-0000-0000-00005F3F0000}"/>
    <cellStyle name="Normal 4 7 8" xfId="16227" xr:uid="{00000000-0005-0000-0000-0000603F0000}"/>
    <cellStyle name="Normal 4 7 8 2" xfId="16228" xr:uid="{00000000-0005-0000-0000-0000613F0000}"/>
    <cellStyle name="Normal 4 7 9" xfId="16229" xr:uid="{00000000-0005-0000-0000-0000623F0000}"/>
    <cellStyle name="Normal 4 8" xfId="16230" xr:uid="{00000000-0005-0000-0000-0000633F0000}"/>
    <cellStyle name="Normal 4 8 2" xfId="16231" xr:uid="{00000000-0005-0000-0000-0000643F0000}"/>
    <cellStyle name="Normal 4 8 2 2" xfId="16232" xr:uid="{00000000-0005-0000-0000-0000653F0000}"/>
    <cellStyle name="Normal 4 8 2 2 2" xfId="16233" xr:uid="{00000000-0005-0000-0000-0000663F0000}"/>
    <cellStyle name="Normal 4 8 2 2 2 2" xfId="16234" xr:uid="{00000000-0005-0000-0000-0000673F0000}"/>
    <cellStyle name="Normal 4 8 2 2 2 2 2" xfId="16235" xr:uid="{00000000-0005-0000-0000-0000683F0000}"/>
    <cellStyle name="Normal 4 8 2 2 2 2 2 2" xfId="16236" xr:uid="{00000000-0005-0000-0000-0000693F0000}"/>
    <cellStyle name="Normal 4 8 2 2 2 2 2 2 2" xfId="16237" xr:uid="{00000000-0005-0000-0000-00006A3F0000}"/>
    <cellStyle name="Normal 4 8 2 2 2 2 2 3" xfId="16238" xr:uid="{00000000-0005-0000-0000-00006B3F0000}"/>
    <cellStyle name="Normal 4 8 2 2 2 2 3" xfId="16239" xr:uid="{00000000-0005-0000-0000-00006C3F0000}"/>
    <cellStyle name="Normal 4 8 2 2 2 2 3 2" xfId="16240" xr:uid="{00000000-0005-0000-0000-00006D3F0000}"/>
    <cellStyle name="Normal 4 8 2 2 2 2 4" xfId="16241" xr:uid="{00000000-0005-0000-0000-00006E3F0000}"/>
    <cellStyle name="Normal 4 8 2 2 2 3" xfId="16242" xr:uid="{00000000-0005-0000-0000-00006F3F0000}"/>
    <cellStyle name="Normal 4 8 2 2 2 3 2" xfId="16243" xr:uid="{00000000-0005-0000-0000-0000703F0000}"/>
    <cellStyle name="Normal 4 8 2 2 2 3 2 2" xfId="16244" xr:uid="{00000000-0005-0000-0000-0000713F0000}"/>
    <cellStyle name="Normal 4 8 2 2 2 3 3" xfId="16245" xr:uid="{00000000-0005-0000-0000-0000723F0000}"/>
    <cellStyle name="Normal 4 8 2 2 2 4" xfId="16246" xr:uid="{00000000-0005-0000-0000-0000733F0000}"/>
    <cellStyle name="Normal 4 8 2 2 2 4 2" xfId="16247" xr:uid="{00000000-0005-0000-0000-0000743F0000}"/>
    <cellStyle name="Normal 4 8 2 2 2 5" xfId="16248" xr:uid="{00000000-0005-0000-0000-0000753F0000}"/>
    <cellStyle name="Normal 4 8 2 2 3" xfId="16249" xr:uid="{00000000-0005-0000-0000-0000763F0000}"/>
    <cellStyle name="Normal 4 8 2 2 3 2" xfId="16250" xr:uid="{00000000-0005-0000-0000-0000773F0000}"/>
    <cellStyle name="Normal 4 8 2 2 3 2 2" xfId="16251" xr:uid="{00000000-0005-0000-0000-0000783F0000}"/>
    <cellStyle name="Normal 4 8 2 2 3 2 2 2" xfId="16252" xr:uid="{00000000-0005-0000-0000-0000793F0000}"/>
    <cellStyle name="Normal 4 8 2 2 3 2 3" xfId="16253" xr:uid="{00000000-0005-0000-0000-00007A3F0000}"/>
    <cellStyle name="Normal 4 8 2 2 3 3" xfId="16254" xr:uid="{00000000-0005-0000-0000-00007B3F0000}"/>
    <cellStyle name="Normal 4 8 2 2 3 3 2" xfId="16255" xr:uid="{00000000-0005-0000-0000-00007C3F0000}"/>
    <cellStyle name="Normal 4 8 2 2 3 4" xfId="16256" xr:uid="{00000000-0005-0000-0000-00007D3F0000}"/>
    <cellStyle name="Normal 4 8 2 2 4" xfId="16257" xr:uid="{00000000-0005-0000-0000-00007E3F0000}"/>
    <cellStyle name="Normal 4 8 2 2 4 2" xfId="16258" xr:uid="{00000000-0005-0000-0000-00007F3F0000}"/>
    <cellStyle name="Normal 4 8 2 2 4 2 2" xfId="16259" xr:uid="{00000000-0005-0000-0000-0000803F0000}"/>
    <cellStyle name="Normal 4 8 2 2 4 3" xfId="16260" xr:uid="{00000000-0005-0000-0000-0000813F0000}"/>
    <cellStyle name="Normal 4 8 2 2 5" xfId="16261" xr:uid="{00000000-0005-0000-0000-0000823F0000}"/>
    <cellStyle name="Normal 4 8 2 2 5 2" xfId="16262" xr:uid="{00000000-0005-0000-0000-0000833F0000}"/>
    <cellStyle name="Normal 4 8 2 2 6" xfId="16263" xr:uid="{00000000-0005-0000-0000-0000843F0000}"/>
    <cellStyle name="Normal 4 8 2 3" xfId="16264" xr:uid="{00000000-0005-0000-0000-0000853F0000}"/>
    <cellStyle name="Normal 4 8 2 3 2" xfId="16265" xr:uid="{00000000-0005-0000-0000-0000863F0000}"/>
    <cellStyle name="Normal 4 8 2 3 2 2" xfId="16266" xr:uid="{00000000-0005-0000-0000-0000873F0000}"/>
    <cellStyle name="Normal 4 8 2 3 2 2 2" xfId="16267" xr:uid="{00000000-0005-0000-0000-0000883F0000}"/>
    <cellStyle name="Normal 4 8 2 3 2 2 2 2" xfId="16268" xr:uid="{00000000-0005-0000-0000-0000893F0000}"/>
    <cellStyle name="Normal 4 8 2 3 2 2 3" xfId="16269" xr:uid="{00000000-0005-0000-0000-00008A3F0000}"/>
    <cellStyle name="Normal 4 8 2 3 2 3" xfId="16270" xr:uid="{00000000-0005-0000-0000-00008B3F0000}"/>
    <cellStyle name="Normal 4 8 2 3 2 3 2" xfId="16271" xr:uid="{00000000-0005-0000-0000-00008C3F0000}"/>
    <cellStyle name="Normal 4 8 2 3 2 4" xfId="16272" xr:uid="{00000000-0005-0000-0000-00008D3F0000}"/>
    <cellStyle name="Normal 4 8 2 3 3" xfId="16273" xr:uid="{00000000-0005-0000-0000-00008E3F0000}"/>
    <cellStyle name="Normal 4 8 2 3 3 2" xfId="16274" xr:uid="{00000000-0005-0000-0000-00008F3F0000}"/>
    <cellStyle name="Normal 4 8 2 3 3 2 2" xfId="16275" xr:uid="{00000000-0005-0000-0000-0000903F0000}"/>
    <cellStyle name="Normal 4 8 2 3 3 3" xfId="16276" xr:uid="{00000000-0005-0000-0000-0000913F0000}"/>
    <cellStyle name="Normal 4 8 2 3 4" xfId="16277" xr:uid="{00000000-0005-0000-0000-0000923F0000}"/>
    <cellStyle name="Normal 4 8 2 3 4 2" xfId="16278" xr:uid="{00000000-0005-0000-0000-0000933F0000}"/>
    <cellStyle name="Normal 4 8 2 3 5" xfId="16279" xr:uid="{00000000-0005-0000-0000-0000943F0000}"/>
    <cellStyle name="Normal 4 8 2 4" xfId="16280" xr:uid="{00000000-0005-0000-0000-0000953F0000}"/>
    <cellStyle name="Normal 4 8 2 4 2" xfId="16281" xr:uid="{00000000-0005-0000-0000-0000963F0000}"/>
    <cellStyle name="Normal 4 8 2 4 2 2" xfId="16282" xr:uid="{00000000-0005-0000-0000-0000973F0000}"/>
    <cellStyle name="Normal 4 8 2 4 2 2 2" xfId="16283" xr:uid="{00000000-0005-0000-0000-0000983F0000}"/>
    <cellStyle name="Normal 4 8 2 4 2 3" xfId="16284" xr:uid="{00000000-0005-0000-0000-0000993F0000}"/>
    <cellStyle name="Normal 4 8 2 4 3" xfId="16285" xr:uid="{00000000-0005-0000-0000-00009A3F0000}"/>
    <cellStyle name="Normal 4 8 2 4 3 2" xfId="16286" xr:uid="{00000000-0005-0000-0000-00009B3F0000}"/>
    <cellStyle name="Normal 4 8 2 4 4" xfId="16287" xr:uid="{00000000-0005-0000-0000-00009C3F0000}"/>
    <cellStyle name="Normal 4 8 2 5" xfId="16288" xr:uid="{00000000-0005-0000-0000-00009D3F0000}"/>
    <cellStyle name="Normal 4 8 2 5 2" xfId="16289" xr:uid="{00000000-0005-0000-0000-00009E3F0000}"/>
    <cellStyle name="Normal 4 8 2 5 2 2" xfId="16290" xr:uid="{00000000-0005-0000-0000-00009F3F0000}"/>
    <cellStyle name="Normal 4 8 2 5 3" xfId="16291" xr:uid="{00000000-0005-0000-0000-0000A03F0000}"/>
    <cellStyle name="Normal 4 8 2 6" xfId="16292" xr:uid="{00000000-0005-0000-0000-0000A13F0000}"/>
    <cellStyle name="Normal 4 8 2 6 2" xfId="16293" xr:uid="{00000000-0005-0000-0000-0000A23F0000}"/>
    <cellStyle name="Normal 4 8 2 7" xfId="16294" xr:uid="{00000000-0005-0000-0000-0000A33F0000}"/>
    <cellStyle name="Normal 4 8 3" xfId="16295" xr:uid="{00000000-0005-0000-0000-0000A43F0000}"/>
    <cellStyle name="Normal 4 8 3 2" xfId="16296" xr:uid="{00000000-0005-0000-0000-0000A53F0000}"/>
    <cellStyle name="Normal 4 8 3 2 2" xfId="16297" xr:uid="{00000000-0005-0000-0000-0000A63F0000}"/>
    <cellStyle name="Normal 4 8 3 2 2 2" xfId="16298" xr:uid="{00000000-0005-0000-0000-0000A73F0000}"/>
    <cellStyle name="Normal 4 8 3 2 2 2 2" xfId="16299" xr:uid="{00000000-0005-0000-0000-0000A83F0000}"/>
    <cellStyle name="Normal 4 8 3 2 2 2 2 2" xfId="16300" xr:uid="{00000000-0005-0000-0000-0000A93F0000}"/>
    <cellStyle name="Normal 4 8 3 2 2 2 3" xfId="16301" xr:uid="{00000000-0005-0000-0000-0000AA3F0000}"/>
    <cellStyle name="Normal 4 8 3 2 2 3" xfId="16302" xr:uid="{00000000-0005-0000-0000-0000AB3F0000}"/>
    <cellStyle name="Normal 4 8 3 2 2 3 2" xfId="16303" xr:uid="{00000000-0005-0000-0000-0000AC3F0000}"/>
    <cellStyle name="Normal 4 8 3 2 2 4" xfId="16304" xr:uid="{00000000-0005-0000-0000-0000AD3F0000}"/>
    <cellStyle name="Normal 4 8 3 2 3" xfId="16305" xr:uid="{00000000-0005-0000-0000-0000AE3F0000}"/>
    <cellStyle name="Normal 4 8 3 2 3 2" xfId="16306" xr:uid="{00000000-0005-0000-0000-0000AF3F0000}"/>
    <cellStyle name="Normal 4 8 3 2 3 2 2" xfId="16307" xr:uid="{00000000-0005-0000-0000-0000B03F0000}"/>
    <cellStyle name="Normal 4 8 3 2 3 3" xfId="16308" xr:uid="{00000000-0005-0000-0000-0000B13F0000}"/>
    <cellStyle name="Normal 4 8 3 2 4" xfId="16309" xr:uid="{00000000-0005-0000-0000-0000B23F0000}"/>
    <cellStyle name="Normal 4 8 3 2 4 2" xfId="16310" xr:uid="{00000000-0005-0000-0000-0000B33F0000}"/>
    <cellStyle name="Normal 4 8 3 2 5" xfId="16311" xr:uid="{00000000-0005-0000-0000-0000B43F0000}"/>
    <cellStyle name="Normal 4 8 3 3" xfId="16312" xr:uid="{00000000-0005-0000-0000-0000B53F0000}"/>
    <cellStyle name="Normal 4 8 3 3 2" xfId="16313" xr:uid="{00000000-0005-0000-0000-0000B63F0000}"/>
    <cellStyle name="Normal 4 8 3 3 2 2" xfId="16314" xr:uid="{00000000-0005-0000-0000-0000B73F0000}"/>
    <cellStyle name="Normal 4 8 3 3 2 2 2" xfId="16315" xr:uid="{00000000-0005-0000-0000-0000B83F0000}"/>
    <cellStyle name="Normal 4 8 3 3 2 3" xfId="16316" xr:uid="{00000000-0005-0000-0000-0000B93F0000}"/>
    <cellStyle name="Normal 4 8 3 3 3" xfId="16317" xr:uid="{00000000-0005-0000-0000-0000BA3F0000}"/>
    <cellStyle name="Normal 4 8 3 3 3 2" xfId="16318" xr:uid="{00000000-0005-0000-0000-0000BB3F0000}"/>
    <cellStyle name="Normal 4 8 3 3 4" xfId="16319" xr:uid="{00000000-0005-0000-0000-0000BC3F0000}"/>
    <cellStyle name="Normal 4 8 3 4" xfId="16320" xr:uid="{00000000-0005-0000-0000-0000BD3F0000}"/>
    <cellStyle name="Normal 4 8 3 4 2" xfId="16321" xr:uid="{00000000-0005-0000-0000-0000BE3F0000}"/>
    <cellStyle name="Normal 4 8 3 4 2 2" xfId="16322" xr:uid="{00000000-0005-0000-0000-0000BF3F0000}"/>
    <cellStyle name="Normal 4 8 3 4 3" xfId="16323" xr:uid="{00000000-0005-0000-0000-0000C03F0000}"/>
    <cellStyle name="Normal 4 8 3 5" xfId="16324" xr:uid="{00000000-0005-0000-0000-0000C13F0000}"/>
    <cellStyle name="Normal 4 8 3 5 2" xfId="16325" xr:uid="{00000000-0005-0000-0000-0000C23F0000}"/>
    <cellStyle name="Normal 4 8 3 6" xfId="16326" xr:uid="{00000000-0005-0000-0000-0000C33F0000}"/>
    <cellStyle name="Normal 4 8 4" xfId="16327" xr:uid="{00000000-0005-0000-0000-0000C43F0000}"/>
    <cellStyle name="Normal 4 8 4 2" xfId="16328" xr:uid="{00000000-0005-0000-0000-0000C53F0000}"/>
    <cellStyle name="Normal 4 8 4 2 2" xfId="16329" xr:uid="{00000000-0005-0000-0000-0000C63F0000}"/>
    <cellStyle name="Normal 4 8 4 2 2 2" xfId="16330" xr:uid="{00000000-0005-0000-0000-0000C73F0000}"/>
    <cellStyle name="Normal 4 8 4 2 2 2 2" xfId="16331" xr:uid="{00000000-0005-0000-0000-0000C83F0000}"/>
    <cellStyle name="Normal 4 8 4 2 2 3" xfId="16332" xr:uid="{00000000-0005-0000-0000-0000C93F0000}"/>
    <cellStyle name="Normal 4 8 4 2 3" xfId="16333" xr:uid="{00000000-0005-0000-0000-0000CA3F0000}"/>
    <cellStyle name="Normal 4 8 4 2 3 2" xfId="16334" xr:uid="{00000000-0005-0000-0000-0000CB3F0000}"/>
    <cellStyle name="Normal 4 8 4 2 4" xfId="16335" xr:uid="{00000000-0005-0000-0000-0000CC3F0000}"/>
    <cellStyle name="Normal 4 8 4 3" xfId="16336" xr:uid="{00000000-0005-0000-0000-0000CD3F0000}"/>
    <cellStyle name="Normal 4 8 4 3 2" xfId="16337" xr:uid="{00000000-0005-0000-0000-0000CE3F0000}"/>
    <cellStyle name="Normal 4 8 4 3 2 2" xfId="16338" xr:uid="{00000000-0005-0000-0000-0000CF3F0000}"/>
    <cellStyle name="Normal 4 8 4 3 3" xfId="16339" xr:uid="{00000000-0005-0000-0000-0000D03F0000}"/>
    <cellStyle name="Normal 4 8 4 4" xfId="16340" xr:uid="{00000000-0005-0000-0000-0000D13F0000}"/>
    <cellStyle name="Normal 4 8 4 4 2" xfId="16341" xr:uid="{00000000-0005-0000-0000-0000D23F0000}"/>
    <cellStyle name="Normal 4 8 4 5" xfId="16342" xr:uid="{00000000-0005-0000-0000-0000D33F0000}"/>
    <cellStyle name="Normal 4 8 5" xfId="16343" xr:uid="{00000000-0005-0000-0000-0000D43F0000}"/>
    <cellStyle name="Normal 4 8 5 2" xfId="16344" xr:uid="{00000000-0005-0000-0000-0000D53F0000}"/>
    <cellStyle name="Normal 4 8 5 2 2" xfId="16345" xr:uid="{00000000-0005-0000-0000-0000D63F0000}"/>
    <cellStyle name="Normal 4 8 5 2 2 2" xfId="16346" xr:uid="{00000000-0005-0000-0000-0000D73F0000}"/>
    <cellStyle name="Normal 4 8 5 2 3" xfId="16347" xr:uid="{00000000-0005-0000-0000-0000D83F0000}"/>
    <cellStyle name="Normal 4 8 5 3" xfId="16348" xr:uid="{00000000-0005-0000-0000-0000D93F0000}"/>
    <cellStyle name="Normal 4 8 5 3 2" xfId="16349" xr:uid="{00000000-0005-0000-0000-0000DA3F0000}"/>
    <cellStyle name="Normal 4 8 5 4" xfId="16350" xr:uid="{00000000-0005-0000-0000-0000DB3F0000}"/>
    <cellStyle name="Normal 4 8 6" xfId="16351" xr:uid="{00000000-0005-0000-0000-0000DC3F0000}"/>
    <cellStyle name="Normal 4 8 6 2" xfId="16352" xr:uid="{00000000-0005-0000-0000-0000DD3F0000}"/>
    <cellStyle name="Normal 4 8 6 2 2" xfId="16353" xr:uid="{00000000-0005-0000-0000-0000DE3F0000}"/>
    <cellStyle name="Normal 4 8 6 3" xfId="16354" xr:uid="{00000000-0005-0000-0000-0000DF3F0000}"/>
    <cellStyle name="Normal 4 8 7" xfId="16355" xr:uid="{00000000-0005-0000-0000-0000E03F0000}"/>
    <cellStyle name="Normal 4 8 7 2" xfId="16356" xr:uid="{00000000-0005-0000-0000-0000E13F0000}"/>
    <cellStyle name="Normal 4 8 8" xfId="16357" xr:uid="{00000000-0005-0000-0000-0000E23F0000}"/>
    <cellStyle name="Normal 4 9" xfId="16358" xr:uid="{00000000-0005-0000-0000-0000E33F0000}"/>
    <cellStyle name="Normal 4 9 2" xfId="16359" xr:uid="{00000000-0005-0000-0000-0000E43F0000}"/>
    <cellStyle name="Normal 4 9 2 2" xfId="16360" xr:uid="{00000000-0005-0000-0000-0000E53F0000}"/>
    <cellStyle name="Normal 4 9 2 2 2" xfId="16361" xr:uid="{00000000-0005-0000-0000-0000E63F0000}"/>
    <cellStyle name="Normal 4 9 2 2 2 2" xfId="16362" xr:uid="{00000000-0005-0000-0000-0000E73F0000}"/>
    <cellStyle name="Normal 4 9 2 2 2 2 2" xfId="16363" xr:uid="{00000000-0005-0000-0000-0000E83F0000}"/>
    <cellStyle name="Normal 4 9 2 2 2 2 2 2" xfId="16364" xr:uid="{00000000-0005-0000-0000-0000E93F0000}"/>
    <cellStyle name="Normal 4 9 2 2 2 2 3" xfId="16365" xr:uid="{00000000-0005-0000-0000-0000EA3F0000}"/>
    <cellStyle name="Normal 4 9 2 2 2 3" xfId="16366" xr:uid="{00000000-0005-0000-0000-0000EB3F0000}"/>
    <cellStyle name="Normal 4 9 2 2 2 3 2" xfId="16367" xr:uid="{00000000-0005-0000-0000-0000EC3F0000}"/>
    <cellStyle name="Normal 4 9 2 2 2 4" xfId="16368" xr:uid="{00000000-0005-0000-0000-0000ED3F0000}"/>
    <cellStyle name="Normal 4 9 2 2 3" xfId="16369" xr:uid="{00000000-0005-0000-0000-0000EE3F0000}"/>
    <cellStyle name="Normal 4 9 2 2 3 2" xfId="16370" xr:uid="{00000000-0005-0000-0000-0000EF3F0000}"/>
    <cellStyle name="Normal 4 9 2 2 3 2 2" xfId="16371" xr:uid="{00000000-0005-0000-0000-0000F03F0000}"/>
    <cellStyle name="Normal 4 9 2 2 3 3" xfId="16372" xr:uid="{00000000-0005-0000-0000-0000F13F0000}"/>
    <cellStyle name="Normal 4 9 2 2 4" xfId="16373" xr:uid="{00000000-0005-0000-0000-0000F23F0000}"/>
    <cellStyle name="Normal 4 9 2 2 4 2" xfId="16374" xr:uid="{00000000-0005-0000-0000-0000F33F0000}"/>
    <cellStyle name="Normal 4 9 2 2 5" xfId="16375" xr:uid="{00000000-0005-0000-0000-0000F43F0000}"/>
    <cellStyle name="Normal 4 9 2 3" xfId="16376" xr:uid="{00000000-0005-0000-0000-0000F53F0000}"/>
    <cellStyle name="Normal 4 9 2 3 2" xfId="16377" xr:uid="{00000000-0005-0000-0000-0000F63F0000}"/>
    <cellStyle name="Normal 4 9 2 3 2 2" xfId="16378" xr:uid="{00000000-0005-0000-0000-0000F73F0000}"/>
    <cellStyle name="Normal 4 9 2 3 2 2 2" xfId="16379" xr:uid="{00000000-0005-0000-0000-0000F83F0000}"/>
    <cellStyle name="Normal 4 9 2 3 2 3" xfId="16380" xr:uid="{00000000-0005-0000-0000-0000F93F0000}"/>
    <cellStyle name="Normal 4 9 2 3 3" xfId="16381" xr:uid="{00000000-0005-0000-0000-0000FA3F0000}"/>
    <cellStyle name="Normal 4 9 2 3 3 2" xfId="16382" xr:uid="{00000000-0005-0000-0000-0000FB3F0000}"/>
    <cellStyle name="Normal 4 9 2 3 4" xfId="16383" xr:uid="{00000000-0005-0000-0000-0000FC3F0000}"/>
    <cellStyle name="Normal 4 9 2 4" xfId="16384" xr:uid="{00000000-0005-0000-0000-0000FD3F0000}"/>
    <cellStyle name="Normal 4 9 2 4 2" xfId="16385" xr:uid="{00000000-0005-0000-0000-0000FE3F0000}"/>
    <cellStyle name="Normal 4 9 2 4 2 2" xfId="16386" xr:uid="{00000000-0005-0000-0000-0000FF3F0000}"/>
    <cellStyle name="Normal 4 9 2 4 3" xfId="16387" xr:uid="{00000000-0005-0000-0000-000000400000}"/>
    <cellStyle name="Normal 4 9 2 5" xfId="16388" xr:uid="{00000000-0005-0000-0000-000001400000}"/>
    <cellStyle name="Normal 4 9 2 5 2" xfId="16389" xr:uid="{00000000-0005-0000-0000-000002400000}"/>
    <cellStyle name="Normal 4 9 2 6" xfId="16390" xr:uid="{00000000-0005-0000-0000-000003400000}"/>
    <cellStyle name="Normal 4 9 3" xfId="16391" xr:uid="{00000000-0005-0000-0000-000004400000}"/>
    <cellStyle name="Normal 4 9 3 2" xfId="16392" xr:uid="{00000000-0005-0000-0000-000005400000}"/>
    <cellStyle name="Normal 4 9 3 2 2" xfId="16393" xr:uid="{00000000-0005-0000-0000-000006400000}"/>
    <cellStyle name="Normal 4 9 3 2 2 2" xfId="16394" xr:uid="{00000000-0005-0000-0000-000007400000}"/>
    <cellStyle name="Normal 4 9 3 2 2 2 2" xfId="16395" xr:uid="{00000000-0005-0000-0000-000008400000}"/>
    <cellStyle name="Normal 4 9 3 2 2 3" xfId="16396" xr:uid="{00000000-0005-0000-0000-000009400000}"/>
    <cellStyle name="Normal 4 9 3 2 3" xfId="16397" xr:uid="{00000000-0005-0000-0000-00000A400000}"/>
    <cellStyle name="Normal 4 9 3 2 3 2" xfId="16398" xr:uid="{00000000-0005-0000-0000-00000B400000}"/>
    <cellStyle name="Normal 4 9 3 2 4" xfId="16399" xr:uid="{00000000-0005-0000-0000-00000C400000}"/>
    <cellStyle name="Normal 4 9 3 3" xfId="16400" xr:uid="{00000000-0005-0000-0000-00000D400000}"/>
    <cellStyle name="Normal 4 9 3 3 2" xfId="16401" xr:uid="{00000000-0005-0000-0000-00000E400000}"/>
    <cellStyle name="Normal 4 9 3 3 2 2" xfId="16402" xr:uid="{00000000-0005-0000-0000-00000F400000}"/>
    <cellStyle name="Normal 4 9 3 3 3" xfId="16403" xr:uid="{00000000-0005-0000-0000-000010400000}"/>
    <cellStyle name="Normal 4 9 3 4" xfId="16404" xr:uid="{00000000-0005-0000-0000-000011400000}"/>
    <cellStyle name="Normal 4 9 3 4 2" xfId="16405" xr:uid="{00000000-0005-0000-0000-000012400000}"/>
    <cellStyle name="Normal 4 9 3 5" xfId="16406" xr:uid="{00000000-0005-0000-0000-000013400000}"/>
    <cellStyle name="Normal 4 9 4" xfId="16407" xr:uid="{00000000-0005-0000-0000-000014400000}"/>
    <cellStyle name="Normal 4 9 4 2" xfId="16408" xr:uid="{00000000-0005-0000-0000-000015400000}"/>
    <cellStyle name="Normal 4 9 4 2 2" xfId="16409" xr:uid="{00000000-0005-0000-0000-000016400000}"/>
    <cellStyle name="Normal 4 9 4 2 2 2" xfId="16410" xr:uid="{00000000-0005-0000-0000-000017400000}"/>
    <cellStyle name="Normal 4 9 4 2 3" xfId="16411" xr:uid="{00000000-0005-0000-0000-000018400000}"/>
    <cellStyle name="Normal 4 9 4 3" xfId="16412" xr:uid="{00000000-0005-0000-0000-000019400000}"/>
    <cellStyle name="Normal 4 9 4 3 2" xfId="16413" xr:uid="{00000000-0005-0000-0000-00001A400000}"/>
    <cellStyle name="Normal 4 9 4 4" xfId="16414" xr:uid="{00000000-0005-0000-0000-00001B400000}"/>
    <cellStyle name="Normal 4 9 5" xfId="16415" xr:uid="{00000000-0005-0000-0000-00001C400000}"/>
    <cellStyle name="Normal 4 9 5 2" xfId="16416" xr:uid="{00000000-0005-0000-0000-00001D400000}"/>
    <cellStyle name="Normal 4 9 5 2 2" xfId="16417" xr:uid="{00000000-0005-0000-0000-00001E400000}"/>
    <cellStyle name="Normal 4 9 5 3" xfId="16418" xr:uid="{00000000-0005-0000-0000-00001F400000}"/>
    <cellStyle name="Normal 4 9 6" xfId="16419" xr:uid="{00000000-0005-0000-0000-000020400000}"/>
    <cellStyle name="Normal 4 9 6 2" xfId="16420" xr:uid="{00000000-0005-0000-0000-000021400000}"/>
    <cellStyle name="Normal 4 9 7" xfId="16421" xr:uid="{00000000-0005-0000-0000-000022400000}"/>
    <cellStyle name="Normal 5" xfId="40" xr:uid="{00000000-0005-0000-0000-000023400000}"/>
    <cellStyle name="Normal 5 10" xfId="16423" xr:uid="{00000000-0005-0000-0000-000024400000}"/>
    <cellStyle name="Normal 5 10 2" xfId="16424" xr:uid="{00000000-0005-0000-0000-000025400000}"/>
    <cellStyle name="Normal 5 10 2 2" xfId="16425" xr:uid="{00000000-0005-0000-0000-000026400000}"/>
    <cellStyle name="Normal 5 10 2 2 2" xfId="16426" xr:uid="{00000000-0005-0000-0000-000027400000}"/>
    <cellStyle name="Normal 5 10 2 3" xfId="16427" xr:uid="{00000000-0005-0000-0000-000028400000}"/>
    <cellStyle name="Normal 5 10 3" xfId="16428" xr:uid="{00000000-0005-0000-0000-000029400000}"/>
    <cellStyle name="Normal 5 10 3 2" xfId="16429" xr:uid="{00000000-0005-0000-0000-00002A400000}"/>
    <cellStyle name="Normal 5 10 4" xfId="16430" xr:uid="{00000000-0005-0000-0000-00002B400000}"/>
    <cellStyle name="Normal 5 11" xfId="16431" xr:uid="{00000000-0005-0000-0000-00002C400000}"/>
    <cellStyle name="Normal 5 11 2" xfId="16432" xr:uid="{00000000-0005-0000-0000-00002D400000}"/>
    <cellStyle name="Normal 5 11 2 2" xfId="16433" xr:uid="{00000000-0005-0000-0000-00002E400000}"/>
    <cellStyle name="Normal 5 11 3" xfId="16434" xr:uid="{00000000-0005-0000-0000-00002F400000}"/>
    <cellStyle name="Normal 5 12" xfId="16435" xr:uid="{00000000-0005-0000-0000-000030400000}"/>
    <cellStyle name="Normal 5 12 2" xfId="16436" xr:uid="{00000000-0005-0000-0000-000031400000}"/>
    <cellStyle name="Normal 5 13" xfId="16437" xr:uid="{00000000-0005-0000-0000-000032400000}"/>
    <cellStyle name="Normal 5 13 2" xfId="16438" xr:uid="{00000000-0005-0000-0000-000033400000}"/>
    <cellStyle name="Normal 5 14" xfId="16439" xr:uid="{00000000-0005-0000-0000-000034400000}"/>
    <cellStyle name="Normal 5 15" xfId="16422" xr:uid="{00000000-0005-0000-0000-000035400000}"/>
    <cellStyle name="Normal 5 2" xfId="16440" xr:uid="{00000000-0005-0000-0000-000036400000}"/>
    <cellStyle name="Normal 5 2 10" xfId="16441" xr:uid="{00000000-0005-0000-0000-000037400000}"/>
    <cellStyle name="Normal 5 2 10 2" xfId="16442" xr:uid="{00000000-0005-0000-0000-000038400000}"/>
    <cellStyle name="Normal 5 2 10 2 2" xfId="16443" xr:uid="{00000000-0005-0000-0000-000039400000}"/>
    <cellStyle name="Normal 5 2 10 3" xfId="16444" xr:uid="{00000000-0005-0000-0000-00003A400000}"/>
    <cellStyle name="Normal 5 2 11" xfId="16445" xr:uid="{00000000-0005-0000-0000-00003B400000}"/>
    <cellStyle name="Normal 5 2 11 2" xfId="16446" xr:uid="{00000000-0005-0000-0000-00003C400000}"/>
    <cellStyle name="Normal 5 2 12" xfId="16447" xr:uid="{00000000-0005-0000-0000-00003D400000}"/>
    <cellStyle name="Normal 5 2 12 2" xfId="16448" xr:uid="{00000000-0005-0000-0000-00003E400000}"/>
    <cellStyle name="Normal 5 2 13" xfId="16449" xr:uid="{00000000-0005-0000-0000-00003F400000}"/>
    <cellStyle name="Normal 5 2 2" xfId="16450" xr:uid="{00000000-0005-0000-0000-000040400000}"/>
    <cellStyle name="Normal 5 2 2 10" xfId="16451" xr:uid="{00000000-0005-0000-0000-000041400000}"/>
    <cellStyle name="Normal 5 2 2 10 2" xfId="16452" xr:uid="{00000000-0005-0000-0000-000042400000}"/>
    <cellStyle name="Normal 5 2 2 11" xfId="16453" xr:uid="{00000000-0005-0000-0000-000043400000}"/>
    <cellStyle name="Normal 5 2 2 2" xfId="16454" xr:uid="{00000000-0005-0000-0000-000044400000}"/>
    <cellStyle name="Normal 5 2 2 2 10" xfId="16455" xr:uid="{00000000-0005-0000-0000-000045400000}"/>
    <cellStyle name="Normal 5 2 2 2 2" xfId="16456" xr:uid="{00000000-0005-0000-0000-000046400000}"/>
    <cellStyle name="Normal 5 2 2 2 2 2" xfId="16457" xr:uid="{00000000-0005-0000-0000-000047400000}"/>
    <cellStyle name="Normal 5 2 2 2 2 2 2" xfId="16458" xr:uid="{00000000-0005-0000-0000-000048400000}"/>
    <cellStyle name="Normal 5 2 2 2 2 2 2 2" xfId="16459" xr:uid="{00000000-0005-0000-0000-000049400000}"/>
    <cellStyle name="Normal 5 2 2 2 2 2 2 2 2" xfId="16460" xr:uid="{00000000-0005-0000-0000-00004A400000}"/>
    <cellStyle name="Normal 5 2 2 2 2 2 2 2 2 2" xfId="16461" xr:uid="{00000000-0005-0000-0000-00004B400000}"/>
    <cellStyle name="Normal 5 2 2 2 2 2 2 2 2 2 2" xfId="16462" xr:uid="{00000000-0005-0000-0000-00004C400000}"/>
    <cellStyle name="Normal 5 2 2 2 2 2 2 2 2 2 2 2" xfId="16463" xr:uid="{00000000-0005-0000-0000-00004D400000}"/>
    <cellStyle name="Normal 5 2 2 2 2 2 2 2 2 2 2 2 2" xfId="16464" xr:uid="{00000000-0005-0000-0000-00004E400000}"/>
    <cellStyle name="Normal 5 2 2 2 2 2 2 2 2 2 2 3" xfId="16465" xr:uid="{00000000-0005-0000-0000-00004F400000}"/>
    <cellStyle name="Normal 5 2 2 2 2 2 2 2 2 2 3" xfId="16466" xr:uid="{00000000-0005-0000-0000-000050400000}"/>
    <cellStyle name="Normal 5 2 2 2 2 2 2 2 2 2 3 2" xfId="16467" xr:uid="{00000000-0005-0000-0000-000051400000}"/>
    <cellStyle name="Normal 5 2 2 2 2 2 2 2 2 2 4" xfId="16468" xr:uid="{00000000-0005-0000-0000-000052400000}"/>
    <cellStyle name="Normal 5 2 2 2 2 2 2 2 2 3" xfId="16469" xr:uid="{00000000-0005-0000-0000-000053400000}"/>
    <cellStyle name="Normal 5 2 2 2 2 2 2 2 2 3 2" xfId="16470" xr:uid="{00000000-0005-0000-0000-000054400000}"/>
    <cellStyle name="Normal 5 2 2 2 2 2 2 2 2 3 2 2" xfId="16471" xr:uid="{00000000-0005-0000-0000-000055400000}"/>
    <cellStyle name="Normal 5 2 2 2 2 2 2 2 2 3 3" xfId="16472" xr:uid="{00000000-0005-0000-0000-000056400000}"/>
    <cellStyle name="Normal 5 2 2 2 2 2 2 2 2 4" xfId="16473" xr:uid="{00000000-0005-0000-0000-000057400000}"/>
    <cellStyle name="Normal 5 2 2 2 2 2 2 2 2 4 2" xfId="16474" xr:uid="{00000000-0005-0000-0000-000058400000}"/>
    <cellStyle name="Normal 5 2 2 2 2 2 2 2 2 5" xfId="16475" xr:uid="{00000000-0005-0000-0000-000059400000}"/>
    <cellStyle name="Normal 5 2 2 2 2 2 2 2 3" xfId="16476" xr:uid="{00000000-0005-0000-0000-00005A400000}"/>
    <cellStyle name="Normal 5 2 2 2 2 2 2 2 3 2" xfId="16477" xr:uid="{00000000-0005-0000-0000-00005B400000}"/>
    <cellStyle name="Normal 5 2 2 2 2 2 2 2 3 2 2" xfId="16478" xr:uid="{00000000-0005-0000-0000-00005C400000}"/>
    <cellStyle name="Normal 5 2 2 2 2 2 2 2 3 2 2 2" xfId="16479" xr:uid="{00000000-0005-0000-0000-00005D400000}"/>
    <cellStyle name="Normal 5 2 2 2 2 2 2 2 3 2 3" xfId="16480" xr:uid="{00000000-0005-0000-0000-00005E400000}"/>
    <cellStyle name="Normal 5 2 2 2 2 2 2 2 3 3" xfId="16481" xr:uid="{00000000-0005-0000-0000-00005F400000}"/>
    <cellStyle name="Normal 5 2 2 2 2 2 2 2 3 3 2" xfId="16482" xr:uid="{00000000-0005-0000-0000-000060400000}"/>
    <cellStyle name="Normal 5 2 2 2 2 2 2 2 3 4" xfId="16483" xr:uid="{00000000-0005-0000-0000-000061400000}"/>
    <cellStyle name="Normal 5 2 2 2 2 2 2 2 4" xfId="16484" xr:uid="{00000000-0005-0000-0000-000062400000}"/>
    <cellStyle name="Normal 5 2 2 2 2 2 2 2 4 2" xfId="16485" xr:uid="{00000000-0005-0000-0000-000063400000}"/>
    <cellStyle name="Normal 5 2 2 2 2 2 2 2 4 2 2" xfId="16486" xr:uid="{00000000-0005-0000-0000-000064400000}"/>
    <cellStyle name="Normal 5 2 2 2 2 2 2 2 4 3" xfId="16487" xr:uid="{00000000-0005-0000-0000-000065400000}"/>
    <cellStyle name="Normal 5 2 2 2 2 2 2 2 5" xfId="16488" xr:uid="{00000000-0005-0000-0000-000066400000}"/>
    <cellStyle name="Normal 5 2 2 2 2 2 2 2 5 2" xfId="16489" xr:uid="{00000000-0005-0000-0000-000067400000}"/>
    <cellStyle name="Normal 5 2 2 2 2 2 2 2 6" xfId="16490" xr:uid="{00000000-0005-0000-0000-000068400000}"/>
    <cellStyle name="Normal 5 2 2 2 2 2 2 3" xfId="16491" xr:uid="{00000000-0005-0000-0000-000069400000}"/>
    <cellStyle name="Normal 5 2 2 2 2 2 2 3 2" xfId="16492" xr:uid="{00000000-0005-0000-0000-00006A400000}"/>
    <cellStyle name="Normal 5 2 2 2 2 2 2 3 2 2" xfId="16493" xr:uid="{00000000-0005-0000-0000-00006B400000}"/>
    <cellStyle name="Normal 5 2 2 2 2 2 2 3 2 2 2" xfId="16494" xr:uid="{00000000-0005-0000-0000-00006C400000}"/>
    <cellStyle name="Normal 5 2 2 2 2 2 2 3 2 2 2 2" xfId="16495" xr:uid="{00000000-0005-0000-0000-00006D400000}"/>
    <cellStyle name="Normal 5 2 2 2 2 2 2 3 2 2 3" xfId="16496" xr:uid="{00000000-0005-0000-0000-00006E400000}"/>
    <cellStyle name="Normal 5 2 2 2 2 2 2 3 2 3" xfId="16497" xr:uid="{00000000-0005-0000-0000-00006F400000}"/>
    <cellStyle name="Normal 5 2 2 2 2 2 2 3 2 3 2" xfId="16498" xr:uid="{00000000-0005-0000-0000-000070400000}"/>
    <cellStyle name="Normal 5 2 2 2 2 2 2 3 2 4" xfId="16499" xr:uid="{00000000-0005-0000-0000-000071400000}"/>
    <cellStyle name="Normal 5 2 2 2 2 2 2 3 3" xfId="16500" xr:uid="{00000000-0005-0000-0000-000072400000}"/>
    <cellStyle name="Normal 5 2 2 2 2 2 2 3 3 2" xfId="16501" xr:uid="{00000000-0005-0000-0000-000073400000}"/>
    <cellStyle name="Normal 5 2 2 2 2 2 2 3 3 2 2" xfId="16502" xr:uid="{00000000-0005-0000-0000-000074400000}"/>
    <cellStyle name="Normal 5 2 2 2 2 2 2 3 3 3" xfId="16503" xr:uid="{00000000-0005-0000-0000-000075400000}"/>
    <cellStyle name="Normal 5 2 2 2 2 2 2 3 4" xfId="16504" xr:uid="{00000000-0005-0000-0000-000076400000}"/>
    <cellStyle name="Normal 5 2 2 2 2 2 2 3 4 2" xfId="16505" xr:uid="{00000000-0005-0000-0000-000077400000}"/>
    <cellStyle name="Normal 5 2 2 2 2 2 2 3 5" xfId="16506" xr:uid="{00000000-0005-0000-0000-000078400000}"/>
    <cellStyle name="Normal 5 2 2 2 2 2 2 4" xfId="16507" xr:uid="{00000000-0005-0000-0000-000079400000}"/>
    <cellStyle name="Normal 5 2 2 2 2 2 2 4 2" xfId="16508" xr:uid="{00000000-0005-0000-0000-00007A400000}"/>
    <cellStyle name="Normal 5 2 2 2 2 2 2 4 2 2" xfId="16509" xr:uid="{00000000-0005-0000-0000-00007B400000}"/>
    <cellStyle name="Normal 5 2 2 2 2 2 2 4 2 2 2" xfId="16510" xr:uid="{00000000-0005-0000-0000-00007C400000}"/>
    <cellStyle name="Normal 5 2 2 2 2 2 2 4 2 3" xfId="16511" xr:uid="{00000000-0005-0000-0000-00007D400000}"/>
    <cellStyle name="Normal 5 2 2 2 2 2 2 4 3" xfId="16512" xr:uid="{00000000-0005-0000-0000-00007E400000}"/>
    <cellStyle name="Normal 5 2 2 2 2 2 2 4 3 2" xfId="16513" xr:uid="{00000000-0005-0000-0000-00007F400000}"/>
    <cellStyle name="Normal 5 2 2 2 2 2 2 4 4" xfId="16514" xr:uid="{00000000-0005-0000-0000-000080400000}"/>
    <cellStyle name="Normal 5 2 2 2 2 2 2 5" xfId="16515" xr:uid="{00000000-0005-0000-0000-000081400000}"/>
    <cellStyle name="Normal 5 2 2 2 2 2 2 5 2" xfId="16516" xr:uid="{00000000-0005-0000-0000-000082400000}"/>
    <cellStyle name="Normal 5 2 2 2 2 2 2 5 2 2" xfId="16517" xr:uid="{00000000-0005-0000-0000-000083400000}"/>
    <cellStyle name="Normal 5 2 2 2 2 2 2 5 3" xfId="16518" xr:uid="{00000000-0005-0000-0000-000084400000}"/>
    <cellStyle name="Normal 5 2 2 2 2 2 2 6" xfId="16519" xr:uid="{00000000-0005-0000-0000-000085400000}"/>
    <cellStyle name="Normal 5 2 2 2 2 2 2 6 2" xfId="16520" xr:uid="{00000000-0005-0000-0000-000086400000}"/>
    <cellStyle name="Normal 5 2 2 2 2 2 2 7" xfId="16521" xr:uid="{00000000-0005-0000-0000-000087400000}"/>
    <cellStyle name="Normal 5 2 2 2 2 2 3" xfId="16522" xr:uid="{00000000-0005-0000-0000-000088400000}"/>
    <cellStyle name="Normal 5 2 2 2 2 2 3 2" xfId="16523" xr:uid="{00000000-0005-0000-0000-000089400000}"/>
    <cellStyle name="Normal 5 2 2 2 2 2 3 2 2" xfId="16524" xr:uid="{00000000-0005-0000-0000-00008A400000}"/>
    <cellStyle name="Normal 5 2 2 2 2 2 3 2 2 2" xfId="16525" xr:uid="{00000000-0005-0000-0000-00008B400000}"/>
    <cellStyle name="Normal 5 2 2 2 2 2 3 2 2 2 2" xfId="16526" xr:uid="{00000000-0005-0000-0000-00008C400000}"/>
    <cellStyle name="Normal 5 2 2 2 2 2 3 2 2 2 2 2" xfId="16527" xr:uid="{00000000-0005-0000-0000-00008D400000}"/>
    <cellStyle name="Normal 5 2 2 2 2 2 3 2 2 2 3" xfId="16528" xr:uid="{00000000-0005-0000-0000-00008E400000}"/>
    <cellStyle name="Normal 5 2 2 2 2 2 3 2 2 3" xfId="16529" xr:uid="{00000000-0005-0000-0000-00008F400000}"/>
    <cellStyle name="Normal 5 2 2 2 2 2 3 2 2 3 2" xfId="16530" xr:uid="{00000000-0005-0000-0000-000090400000}"/>
    <cellStyle name="Normal 5 2 2 2 2 2 3 2 2 4" xfId="16531" xr:uid="{00000000-0005-0000-0000-000091400000}"/>
    <cellStyle name="Normal 5 2 2 2 2 2 3 2 3" xfId="16532" xr:uid="{00000000-0005-0000-0000-000092400000}"/>
    <cellStyle name="Normal 5 2 2 2 2 2 3 2 3 2" xfId="16533" xr:uid="{00000000-0005-0000-0000-000093400000}"/>
    <cellStyle name="Normal 5 2 2 2 2 2 3 2 3 2 2" xfId="16534" xr:uid="{00000000-0005-0000-0000-000094400000}"/>
    <cellStyle name="Normal 5 2 2 2 2 2 3 2 3 3" xfId="16535" xr:uid="{00000000-0005-0000-0000-000095400000}"/>
    <cellStyle name="Normal 5 2 2 2 2 2 3 2 4" xfId="16536" xr:uid="{00000000-0005-0000-0000-000096400000}"/>
    <cellStyle name="Normal 5 2 2 2 2 2 3 2 4 2" xfId="16537" xr:uid="{00000000-0005-0000-0000-000097400000}"/>
    <cellStyle name="Normal 5 2 2 2 2 2 3 2 5" xfId="16538" xr:uid="{00000000-0005-0000-0000-000098400000}"/>
    <cellStyle name="Normal 5 2 2 2 2 2 3 3" xfId="16539" xr:uid="{00000000-0005-0000-0000-000099400000}"/>
    <cellStyle name="Normal 5 2 2 2 2 2 3 3 2" xfId="16540" xr:uid="{00000000-0005-0000-0000-00009A400000}"/>
    <cellStyle name="Normal 5 2 2 2 2 2 3 3 2 2" xfId="16541" xr:uid="{00000000-0005-0000-0000-00009B400000}"/>
    <cellStyle name="Normal 5 2 2 2 2 2 3 3 2 2 2" xfId="16542" xr:uid="{00000000-0005-0000-0000-00009C400000}"/>
    <cellStyle name="Normal 5 2 2 2 2 2 3 3 2 3" xfId="16543" xr:uid="{00000000-0005-0000-0000-00009D400000}"/>
    <cellStyle name="Normal 5 2 2 2 2 2 3 3 3" xfId="16544" xr:uid="{00000000-0005-0000-0000-00009E400000}"/>
    <cellStyle name="Normal 5 2 2 2 2 2 3 3 3 2" xfId="16545" xr:uid="{00000000-0005-0000-0000-00009F400000}"/>
    <cellStyle name="Normal 5 2 2 2 2 2 3 3 4" xfId="16546" xr:uid="{00000000-0005-0000-0000-0000A0400000}"/>
    <cellStyle name="Normal 5 2 2 2 2 2 3 4" xfId="16547" xr:uid="{00000000-0005-0000-0000-0000A1400000}"/>
    <cellStyle name="Normal 5 2 2 2 2 2 3 4 2" xfId="16548" xr:uid="{00000000-0005-0000-0000-0000A2400000}"/>
    <cellStyle name="Normal 5 2 2 2 2 2 3 4 2 2" xfId="16549" xr:uid="{00000000-0005-0000-0000-0000A3400000}"/>
    <cellStyle name="Normal 5 2 2 2 2 2 3 4 3" xfId="16550" xr:uid="{00000000-0005-0000-0000-0000A4400000}"/>
    <cellStyle name="Normal 5 2 2 2 2 2 3 5" xfId="16551" xr:uid="{00000000-0005-0000-0000-0000A5400000}"/>
    <cellStyle name="Normal 5 2 2 2 2 2 3 5 2" xfId="16552" xr:uid="{00000000-0005-0000-0000-0000A6400000}"/>
    <cellStyle name="Normal 5 2 2 2 2 2 3 6" xfId="16553" xr:uid="{00000000-0005-0000-0000-0000A7400000}"/>
    <cellStyle name="Normal 5 2 2 2 2 2 4" xfId="16554" xr:uid="{00000000-0005-0000-0000-0000A8400000}"/>
    <cellStyle name="Normal 5 2 2 2 2 2 4 2" xfId="16555" xr:uid="{00000000-0005-0000-0000-0000A9400000}"/>
    <cellStyle name="Normal 5 2 2 2 2 2 4 2 2" xfId="16556" xr:uid="{00000000-0005-0000-0000-0000AA400000}"/>
    <cellStyle name="Normal 5 2 2 2 2 2 4 2 2 2" xfId="16557" xr:uid="{00000000-0005-0000-0000-0000AB400000}"/>
    <cellStyle name="Normal 5 2 2 2 2 2 4 2 2 2 2" xfId="16558" xr:uid="{00000000-0005-0000-0000-0000AC400000}"/>
    <cellStyle name="Normal 5 2 2 2 2 2 4 2 2 3" xfId="16559" xr:uid="{00000000-0005-0000-0000-0000AD400000}"/>
    <cellStyle name="Normal 5 2 2 2 2 2 4 2 3" xfId="16560" xr:uid="{00000000-0005-0000-0000-0000AE400000}"/>
    <cellStyle name="Normal 5 2 2 2 2 2 4 2 3 2" xfId="16561" xr:uid="{00000000-0005-0000-0000-0000AF400000}"/>
    <cellStyle name="Normal 5 2 2 2 2 2 4 2 4" xfId="16562" xr:uid="{00000000-0005-0000-0000-0000B0400000}"/>
    <cellStyle name="Normal 5 2 2 2 2 2 4 3" xfId="16563" xr:uid="{00000000-0005-0000-0000-0000B1400000}"/>
    <cellStyle name="Normal 5 2 2 2 2 2 4 3 2" xfId="16564" xr:uid="{00000000-0005-0000-0000-0000B2400000}"/>
    <cellStyle name="Normal 5 2 2 2 2 2 4 3 2 2" xfId="16565" xr:uid="{00000000-0005-0000-0000-0000B3400000}"/>
    <cellStyle name="Normal 5 2 2 2 2 2 4 3 3" xfId="16566" xr:uid="{00000000-0005-0000-0000-0000B4400000}"/>
    <cellStyle name="Normal 5 2 2 2 2 2 4 4" xfId="16567" xr:uid="{00000000-0005-0000-0000-0000B5400000}"/>
    <cellStyle name="Normal 5 2 2 2 2 2 4 4 2" xfId="16568" xr:uid="{00000000-0005-0000-0000-0000B6400000}"/>
    <cellStyle name="Normal 5 2 2 2 2 2 4 5" xfId="16569" xr:uid="{00000000-0005-0000-0000-0000B7400000}"/>
    <cellStyle name="Normal 5 2 2 2 2 2 5" xfId="16570" xr:uid="{00000000-0005-0000-0000-0000B8400000}"/>
    <cellStyle name="Normal 5 2 2 2 2 2 5 2" xfId="16571" xr:uid="{00000000-0005-0000-0000-0000B9400000}"/>
    <cellStyle name="Normal 5 2 2 2 2 2 5 2 2" xfId="16572" xr:uid="{00000000-0005-0000-0000-0000BA400000}"/>
    <cellStyle name="Normal 5 2 2 2 2 2 5 2 2 2" xfId="16573" xr:uid="{00000000-0005-0000-0000-0000BB400000}"/>
    <cellStyle name="Normal 5 2 2 2 2 2 5 2 3" xfId="16574" xr:uid="{00000000-0005-0000-0000-0000BC400000}"/>
    <cellStyle name="Normal 5 2 2 2 2 2 5 3" xfId="16575" xr:uid="{00000000-0005-0000-0000-0000BD400000}"/>
    <cellStyle name="Normal 5 2 2 2 2 2 5 3 2" xfId="16576" xr:uid="{00000000-0005-0000-0000-0000BE400000}"/>
    <cellStyle name="Normal 5 2 2 2 2 2 5 4" xfId="16577" xr:uid="{00000000-0005-0000-0000-0000BF400000}"/>
    <cellStyle name="Normal 5 2 2 2 2 2 6" xfId="16578" xr:uid="{00000000-0005-0000-0000-0000C0400000}"/>
    <cellStyle name="Normal 5 2 2 2 2 2 6 2" xfId="16579" xr:uid="{00000000-0005-0000-0000-0000C1400000}"/>
    <cellStyle name="Normal 5 2 2 2 2 2 6 2 2" xfId="16580" xr:uid="{00000000-0005-0000-0000-0000C2400000}"/>
    <cellStyle name="Normal 5 2 2 2 2 2 6 3" xfId="16581" xr:uid="{00000000-0005-0000-0000-0000C3400000}"/>
    <cellStyle name="Normal 5 2 2 2 2 2 7" xfId="16582" xr:uid="{00000000-0005-0000-0000-0000C4400000}"/>
    <cellStyle name="Normal 5 2 2 2 2 2 7 2" xfId="16583" xr:uid="{00000000-0005-0000-0000-0000C5400000}"/>
    <cellStyle name="Normal 5 2 2 2 2 2 8" xfId="16584" xr:uid="{00000000-0005-0000-0000-0000C6400000}"/>
    <cellStyle name="Normal 5 2 2 2 2 3" xfId="16585" xr:uid="{00000000-0005-0000-0000-0000C7400000}"/>
    <cellStyle name="Normal 5 2 2 2 2 3 2" xfId="16586" xr:uid="{00000000-0005-0000-0000-0000C8400000}"/>
    <cellStyle name="Normal 5 2 2 2 2 3 2 2" xfId="16587" xr:uid="{00000000-0005-0000-0000-0000C9400000}"/>
    <cellStyle name="Normal 5 2 2 2 2 3 2 2 2" xfId="16588" xr:uid="{00000000-0005-0000-0000-0000CA400000}"/>
    <cellStyle name="Normal 5 2 2 2 2 3 2 2 2 2" xfId="16589" xr:uid="{00000000-0005-0000-0000-0000CB400000}"/>
    <cellStyle name="Normal 5 2 2 2 2 3 2 2 2 2 2" xfId="16590" xr:uid="{00000000-0005-0000-0000-0000CC400000}"/>
    <cellStyle name="Normal 5 2 2 2 2 3 2 2 2 2 2 2" xfId="16591" xr:uid="{00000000-0005-0000-0000-0000CD400000}"/>
    <cellStyle name="Normal 5 2 2 2 2 3 2 2 2 2 3" xfId="16592" xr:uid="{00000000-0005-0000-0000-0000CE400000}"/>
    <cellStyle name="Normal 5 2 2 2 2 3 2 2 2 3" xfId="16593" xr:uid="{00000000-0005-0000-0000-0000CF400000}"/>
    <cellStyle name="Normal 5 2 2 2 2 3 2 2 2 3 2" xfId="16594" xr:uid="{00000000-0005-0000-0000-0000D0400000}"/>
    <cellStyle name="Normal 5 2 2 2 2 3 2 2 2 4" xfId="16595" xr:uid="{00000000-0005-0000-0000-0000D1400000}"/>
    <cellStyle name="Normal 5 2 2 2 2 3 2 2 3" xfId="16596" xr:uid="{00000000-0005-0000-0000-0000D2400000}"/>
    <cellStyle name="Normal 5 2 2 2 2 3 2 2 3 2" xfId="16597" xr:uid="{00000000-0005-0000-0000-0000D3400000}"/>
    <cellStyle name="Normal 5 2 2 2 2 3 2 2 3 2 2" xfId="16598" xr:uid="{00000000-0005-0000-0000-0000D4400000}"/>
    <cellStyle name="Normal 5 2 2 2 2 3 2 2 3 3" xfId="16599" xr:uid="{00000000-0005-0000-0000-0000D5400000}"/>
    <cellStyle name="Normal 5 2 2 2 2 3 2 2 4" xfId="16600" xr:uid="{00000000-0005-0000-0000-0000D6400000}"/>
    <cellStyle name="Normal 5 2 2 2 2 3 2 2 4 2" xfId="16601" xr:uid="{00000000-0005-0000-0000-0000D7400000}"/>
    <cellStyle name="Normal 5 2 2 2 2 3 2 2 5" xfId="16602" xr:uid="{00000000-0005-0000-0000-0000D8400000}"/>
    <cellStyle name="Normal 5 2 2 2 2 3 2 3" xfId="16603" xr:uid="{00000000-0005-0000-0000-0000D9400000}"/>
    <cellStyle name="Normal 5 2 2 2 2 3 2 3 2" xfId="16604" xr:uid="{00000000-0005-0000-0000-0000DA400000}"/>
    <cellStyle name="Normal 5 2 2 2 2 3 2 3 2 2" xfId="16605" xr:uid="{00000000-0005-0000-0000-0000DB400000}"/>
    <cellStyle name="Normal 5 2 2 2 2 3 2 3 2 2 2" xfId="16606" xr:uid="{00000000-0005-0000-0000-0000DC400000}"/>
    <cellStyle name="Normal 5 2 2 2 2 3 2 3 2 3" xfId="16607" xr:uid="{00000000-0005-0000-0000-0000DD400000}"/>
    <cellStyle name="Normal 5 2 2 2 2 3 2 3 3" xfId="16608" xr:uid="{00000000-0005-0000-0000-0000DE400000}"/>
    <cellStyle name="Normal 5 2 2 2 2 3 2 3 3 2" xfId="16609" xr:uid="{00000000-0005-0000-0000-0000DF400000}"/>
    <cellStyle name="Normal 5 2 2 2 2 3 2 3 4" xfId="16610" xr:uid="{00000000-0005-0000-0000-0000E0400000}"/>
    <cellStyle name="Normal 5 2 2 2 2 3 2 4" xfId="16611" xr:uid="{00000000-0005-0000-0000-0000E1400000}"/>
    <cellStyle name="Normal 5 2 2 2 2 3 2 4 2" xfId="16612" xr:uid="{00000000-0005-0000-0000-0000E2400000}"/>
    <cellStyle name="Normal 5 2 2 2 2 3 2 4 2 2" xfId="16613" xr:uid="{00000000-0005-0000-0000-0000E3400000}"/>
    <cellStyle name="Normal 5 2 2 2 2 3 2 4 3" xfId="16614" xr:uid="{00000000-0005-0000-0000-0000E4400000}"/>
    <cellStyle name="Normal 5 2 2 2 2 3 2 5" xfId="16615" xr:uid="{00000000-0005-0000-0000-0000E5400000}"/>
    <cellStyle name="Normal 5 2 2 2 2 3 2 5 2" xfId="16616" xr:uid="{00000000-0005-0000-0000-0000E6400000}"/>
    <cellStyle name="Normal 5 2 2 2 2 3 2 6" xfId="16617" xr:uid="{00000000-0005-0000-0000-0000E7400000}"/>
    <cellStyle name="Normal 5 2 2 2 2 3 3" xfId="16618" xr:uid="{00000000-0005-0000-0000-0000E8400000}"/>
    <cellStyle name="Normal 5 2 2 2 2 3 3 2" xfId="16619" xr:uid="{00000000-0005-0000-0000-0000E9400000}"/>
    <cellStyle name="Normal 5 2 2 2 2 3 3 2 2" xfId="16620" xr:uid="{00000000-0005-0000-0000-0000EA400000}"/>
    <cellStyle name="Normal 5 2 2 2 2 3 3 2 2 2" xfId="16621" xr:uid="{00000000-0005-0000-0000-0000EB400000}"/>
    <cellStyle name="Normal 5 2 2 2 2 3 3 2 2 2 2" xfId="16622" xr:uid="{00000000-0005-0000-0000-0000EC400000}"/>
    <cellStyle name="Normal 5 2 2 2 2 3 3 2 2 3" xfId="16623" xr:uid="{00000000-0005-0000-0000-0000ED400000}"/>
    <cellStyle name="Normal 5 2 2 2 2 3 3 2 3" xfId="16624" xr:uid="{00000000-0005-0000-0000-0000EE400000}"/>
    <cellStyle name="Normal 5 2 2 2 2 3 3 2 3 2" xfId="16625" xr:uid="{00000000-0005-0000-0000-0000EF400000}"/>
    <cellStyle name="Normal 5 2 2 2 2 3 3 2 4" xfId="16626" xr:uid="{00000000-0005-0000-0000-0000F0400000}"/>
    <cellStyle name="Normal 5 2 2 2 2 3 3 3" xfId="16627" xr:uid="{00000000-0005-0000-0000-0000F1400000}"/>
    <cellStyle name="Normal 5 2 2 2 2 3 3 3 2" xfId="16628" xr:uid="{00000000-0005-0000-0000-0000F2400000}"/>
    <cellStyle name="Normal 5 2 2 2 2 3 3 3 2 2" xfId="16629" xr:uid="{00000000-0005-0000-0000-0000F3400000}"/>
    <cellStyle name="Normal 5 2 2 2 2 3 3 3 3" xfId="16630" xr:uid="{00000000-0005-0000-0000-0000F4400000}"/>
    <cellStyle name="Normal 5 2 2 2 2 3 3 4" xfId="16631" xr:uid="{00000000-0005-0000-0000-0000F5400000}"/>
    <cellStyle name="Normal 5 2 2 2 2 3 3 4 2" xfId="16632" xr:uid="{00000000-0005-0000-0000-0000F6400000}"/>
    <cellStyle name="Normal 5 2 2 2 2 3 3 5" xfId="16633" xr:uid="{00000000-0005-0000-0000-0000F7400000}"/>
    <cellStyle name="Normal 5 2 2 2 2 3 4" xfId="16634" xr:uid="{00000000-0005-0000-0000-0000F8400000}"/>
    <cellStyle name="Normal 5 2 2 2 2 3 4 2" xfId="16635" xr:uid="{00000000-0005-0000-0000-0000F9400000}"/>
    <cellStyle name="Normal 5 2 2 2 2 3 4 2 2" xfId="16636" xr:uid="{00000000-0005-0000-0000-0000FA400000}"/>
    <cellStyle name="Normal 5 2 2 2 2 3 4 2 2 2" xfId="16637" xr:uid="{00000000-0005-0000-0000-0000FB400000}"/>
    <cellStyle name="Normal 5 2 2 2 2 3 4 2 3" xfId="16638" xr:uid="{00000000-0005-0000-0000-0000FC400000}"/>
    <cellStyle name="Normal 5 2 2 2 2 3 4 3" xfId="16639" xr:uid="{00000000-0005-0000-0000-0000FD400000}"/>
    <cellStyle name="Normal 5 2 2 2 2 3 4 3 2" xfId="16640" xr:uid="{00000000-0005-0000-0000-0000FE400000}"/>
    <cellStyle name="Normal 5 2 2 2 2 3 4 4" xfId="16641" xr:uid="{00000000-0005-0000-0000-0000FF400000}"/>
    <cellStyle name="Normal 5 2 2 2 2 3 5" xfId="16642" xr:uid="{00000000-0005-0000-0000-000000410000}"/>
    <cellStyle name="Normal 5 2 2 2 2 3 5 2" xfId="16643" xr:uid="{00000000-0005-0000-0000-000001410000}"/>
    <cellStyle name="Normal 5 2 2 2 2 3 5 2 2" xfId="16644" xr:uid="{00000000-0005-0000-0000-000002410000}"/>
    <cellStyle name="Normal 5 2 2 2 2 3 5 3" xfId="16645" xr:uid="{00000000-0005-0000-0000-000003410000}"/>
    <cellStyle name="Normal 5 2 2 2 2 3 6" xfId="16646" xr:uid="{00000000-0005-0000-0000-000004410000}"/>
    <cellStyle name="Normal 5 2 2 2 2 3 6 2" xfId="16647" xr:uid="{00000000-0005-0000-0000-000005410000}"/>
    <cellStyle name="Normal 5 2 2 2 2 3 7" xfId="16648" xr:uid="{00000000-0005-0000-0000-000006410000}"/>
    <cellStyle name="Normal 5 2 2 2 2 4" xfId="16649" xr:uid="{00000000-0005-0000-0000-000007410000}"/>
    <cellStyle name="Normal 5 2 2 2 2 4 2" xfId="16650" xr:uid="{00000000-0005-0000-0000-000008410000}"/>
    <cellStyle name="Normal 5 2 2 2 2 4 2 2" xfId="16651" xr:uid="{00000000-0005-0000-0000-000009410000}"/>
    <cellStyle name="Normal 5 2 2 2 2 4 2 2 2" xfId="16652" xr:uid="{00000000-0005-0000-0000-00000A410000}"/>
    <cellStyle name="Normal 5 2 2 2 2 4 2 2 2 2" xfId="16653" xr:uid="{00000000-0005-0000-0000-00000B410000}"/>
    <cellStyle name="Normal 5 2 2 2 2 4 2 2 2 2 2" xfId="16654" xr:uid="{00000000-0005-0000-0000-00000C410000}"/>
    <cellStyle name="Normal 5 2 2 2 2 4 2 2 2 3" xfId="16655" xr:uid="{00000000-0005-0000-0000-00000D410000}"/>
    <cellStyle name="Normal 5 2 2 2 2 4 2 2 3" xfId="16656" xr:uid="{00000000-0005-0000-0000-00000E410000}"/>
    <cellStyle name="Normal 5 2 2 2 2 4 2 2 3 2" xfId="16657" xr:uid="{00000000-0005-0000-0000-00000F410000}"/>
    <cellStyle name="Normal 5 2 2 2 2 4 2 2 4" xfId="16658" xr:uid="{00000000-0005-0000-0000-000010410000}"/>
    <cellStyle name="Normal 5 2 2 2 2 4 2 3" xfId="16659" xr:uid="{00000000-0005-0000-0000-000011410000}"/>
    <cellStyle name="Normal 5 2 2 2 2 4 2 3 2" xfId="16660" xr:uid="{00000000-0005-0000-0000-000012410000}"/>
    <cellStyle name="Normal 5 2 2 2 2 4 2 3 2 2" xfId="16661" xr:uid="{00000000-0005-0000-0000-000013410000}"/>
    <cellStyle name="Normal 5 2 2 2 2 4 2 3 3" xfId="16662" xr:uid="{00000000-0005-0000-0000-000014410000}"/>
    <cellStyle name="Normal 5 2 2 2 2 4 2 4" xfId="16663" xr:uid="{00000000-0005-0000-0000-000015410000}"/>
    <cellStyle name="Normal 5 2 2 2 2 4 2 4 2" xfId="16664" xr:uid="{00000000-0005-0000-0000-000016410000}"/>
    <cellStyle name="Normal 5 2 2 2 2 4 2 5" xfId="16665" xr:uid="{00000000-0005-0000-0000-000017410000}"/>
    <cellStyle name="Normal 5 2 2 2 2 4 3" xfId="16666" xr:uid="{00000000-0005-0000-0000-000018410000}"/>
    <cellStyle name="Normal 5 2 2 2 2 4 3 2" xfId="16667" xr:uid="{00000000-0005-0000-0000-000019410000}"/>
    <cellStyle name="Normal 5 2 2 2 2 4 3 2 2" xfId="16668" xr:uid="{00000000-0005-0000-0000-00001A410000}"/>
    <cellStyle name="Normal 5 2 2 2 2 4 3 2 2 2" xfId="16669" xr:uid="{00000000-0005-0000-0000-00001B410000}"/>
    <cellStyle name="Normal 5 2 2 2 2 4 3 2 3" xfId="16670" xr:uid="{00000000-0005-0000-0000-00001C410000}"/>
    <cellStyle name="Normal 5 2 2 2 2 4 3 3" xfId="16671" xr:uid="{00000000-0005-0000-0000-00001D410000}"/>
    <cellStyle name="Normal 5 2 2 2 2 4 3 3 2" xfId="16672" xr:uid="{00000000-0005-0000-0000-00001E410000}"/>
    <cellStyle name="Normal 5 2 2 2 2 4 3 4" xfId="16673" xr:uid="{00000000-0005-0000-0000-00001F410000}"/>
    <cellStyle name="Normal 5 2 2 2 2 4 4" xfId="16674" xr:uid="{00000000-0005-0000-0000-000020410000}"/>
    <cellStyle name="Normal 5 2 2 2 2 4 4 2" xfId="16675" xr:uid="{00000000-0005-0000-0000-000021410000}"/>
    <cellStyle name="Normal 5 2 2 2 2 4 4 2 2" xfId="16676" xr:uid="{00000000-0005-0000-0000-000022410000}"/>
    <cellStyle name="Normal 5 2 2 2 2 4 4 3" xfId="16677" xr:uid="{00000000-0005-0000-0000-000023410000}"/>
    <cellStyle name="Normal 5 2 2 2 2 4 5" xfId="16678" xr:uid="{00000000-0005-0000-0000-000024410000}"/>
    <cellStyle name="Normal 5 2 2 2 2 4 5 2" xfId="16679" xr:uid="{00000000-0005-0000-0000-000025410000}"/>
    <cellStyle name="Normal 5 2 2 2 2 4 6" xfId="16680" xr:uid="{00000000-0005-0000-0000-000026410000}"/>
    <cellStyle name="Normal 5 2 2 2 2 5" xfId="16681" xr:uid="{00000000-0005-0000-0000-000027410000}"/>
    <cellStyle name="Normal 5 2 2 2 2 5 2" xfId="16682" xr:uid="{00000000-0005-0000-0000-000028410000}"/>
    <cellStyle name="Normal 5 2 2 2 2 5 2 2" xfId="16683" xr:uid="{00000000-0005-0000-0000-000029410000}"/>
    <cellStyle name="Normal 5 2 2 2 2 5 2 2 2" xfId="16684" xr:uid="{00000000-0005-0000-0000-00002A410000}"/>
    <cellStyle name="Normal 5 2 2 2 2 5 2 2 2 2" xfId="16685" xr:uid="{00000000-0005-0000-0000-00002B410000}"/>
    <cellStyle name="Normal 5 2 2 2 2 5 2 2 3" xfId="16686" xr:uid="{00000000-0005-0000-0000-00002C410000}"/>
    <cellStyle name="Normal 5 2 2 2 2 5 2 3" xfId="16687" xr:uid="{00000000-0005-0000-0000-00002D410000}"/>
    <cellStyle name="Normal 5 2 2 2 2 5 2 3 2" xfId="16688" xr:uid="{00000000-0005-0000-0000-00002E410000}"/>
    <cellStyle name="Normal 5 2 2 2 2 5 2 4" xfId="16689" xr:uid="{00000000-0005-0000-0000-00002F410000}"/>
    <cellStyle name="Normal 5 2 2 2 2 5 3" xfId="16690" xr:uid="{00000000-0005-0000-0000-000030410000}"/>
    <cellStyle name="Normal 5 2 2 2 2 5 3 2" xfId="16691" xr:uid="{00000000-0005-0000-0000-000031410000}"/>
    <cellStyle name="Normal 5 2 2 2 2 5 3 2 2" xfId="16692" xr:uid="{00000000-0005-0000-0000-000032410000}"/>
    <cellStyle name="Normal 5 2 2 2 2 5 3 3" xfId="16693" xr:uid="{00000000-0005-0000-0000-000033410000}"/>
    <cellStyle name="Normal 5 2 2 2 2 5 4" xfId="16694" xr:uid="{00000000-0005-0000-0000-000034410000}"/>
    <cellStyle name="Normal 5 2 2 2 2 5 4 2" xfId="16695" xr:uid="{00000000-0005-0000-0000-000035410000}"/>
    <cellStyle name="Normal 5 2 2 2 2 5 5" xfId="16696" xr:uid="{00000000-0005-0000-0000-000036410000}"/>
    <cellStyle name="Normal 5 2 2 2 2 6" xfId="16697" xr:uid="{00000000-0005-0000-0000-000037410000}"/>
    <cellStyle name="Normal 5 2 2 2 2 6 2" xfId="16698" xr:uid="{00000000-0005-0000-0000-000038410000}"/>
    <cellStyle name="Normal 5 2 2 2 2 6 2 2" xfId="16699" xr:uid="{00000000-0005-0000-0000-000039410000}"/>
    <cellStyle name="Normal 5 2 2 2 2 6 2 2 2" xfId="16700" xr:uid="{00000000-0005-0000-0000-00003A410000}"/>
    <cellStyle name="Normal 5 2 2 2 2 6 2 3" xfId="16701" xr:uid="{00000000-0005-0000-0000-00003B410000}"/>
    <cellStyle name="Normal 5 2 2 2 2 6 3" xfId="16702" xr:uid="{00000000-0005-0000-0000-00003C410000}"/>
    <cellStyle name="Normal 5 2 2 2 2 6 3 2" xfId="16703" xr:uid="{00000000-0005-0000-0000-00003D410000}"/>
    <cellStyle name="Normal 5 2 2 2 2 6 4" xfId="16704" xr:uid="{00000000-0005-0000-0000-00003E410000}"/>
    <cellStyle name="Normal 5 2 2 2 2 7" xfId="16705" xr:uid="{00000000-0005-0000-0000-00003F410000}"/>
    <cellStyle name="Normal 5 2 2 2 2 7 2" xfId="16706" xr:uid="{00000000-0005-0000-0000-000040410000}"/>
    <cellStyle name="Normal 5 2 2 2 2 7 2 2" xfId="16707" xr:uid="{00000000-0005-0000-0000-000041410000}"/>
    <cellStyle name="Normal 5 2 2 2 2 7 3" xfId="16708" xr:uid="{00000000-0005-0000-0000-000042410000}"/>
    <cellStyle name="Normal 5 2 2 2 2 8" xfId="16709" xr:uid="{00000000-0005-0000-0000-000043410000}"/>
    <cellStyle name="Normal 5 2 2 2 2 8 2" xfId="16710" xr:uid="{00000000-0005-0000-0000-000044410000}"/>
    <cellStyle name="Normal 5 2 2 2 2 9" xfId="16711" xr:uid="{00000000-0005-0000-0000-000045410000}"/>
    <cellStyle name="Normal 5 2 2 2 3" xfId="16712" xr:uid="{00000000-0005-0000-0000-000046410000}"/>
    <cellStyle name="Normal 5 2 2 2 3 2" xfId="16713" xr:uid="{00000000-0005-0000-0000-000047410000}"/>
    <cellStyle name="Normal 5 2 2 2 3 2 2" xfId="16714" xr:uid="{00000000-0005-0000-0000-000048410000}"/>
    <cellStyle name="Normal 5 2 2 2 3 2 2 2" xfId="16715" xr:uid="{00000000-0005-0000-0000-000049410000}"/>
    <cellStyle name="Normal 5 2 2 2 3 2 2 2 2" xfId="16716" xr:uid="{00000000-0005-0000-0000-00004A410000}"/>
    <cellStyle name="Normal 5 2 2 2 3 2 2 2 2 2" xfId="16717" xr:uid="{00000000-0005-0000-0000-00004B410000}"/>
    <cellStyle name="Normal 5 2 2 2 3 2 2 2 2 2 2" xfId="16718" xr:uid="{00000000-0005-0000-0000-00004C410000}"/>
    <cellStyle name="Normal 5 2 2 2 3 2 2 2 2 2 2 2" xfId="16719" xr:uid="{00000000-0005-0000-0000-00004D410000}"/>
    <cellStyle name="Normal 5 2 2 2 3 2 2 2 2 2 3" xfId="16720" xr:uid="{00000000-0005-0000-0000-00004E410000}"/>
    <cellStyle name="Normal 5 2 2 2 3 2 2 2 2 3" xfId="16721" xr:uid="{00000000-0005-0000-0000-00004F410000}"/>
    <cellStyle name="Normal 5 2 2 2 3 2 2 2 2 3 2" xfId="16722" xr:uid="{00000000-0005-0000-0000-000050410000}"/>
    <cellStyle name="Normal 5 2 2 2 3 2 2 2 2 4" xfId="16723" xr:uid="{00000000-0005-0000-0000-000051410000}"/>
    <cellStyle name="Normal 5 2 2 2 3 2 2 2 3" xfId="16724" xr:uid="{00000000-0005-0000-0000-000052410000}"/>
    <cellStyle name="Normal 5 2 2 2 3 2 2 2 3 2" xfId="16725" xr:uid="{00000000-0005-0000-0000-000053410000}"/>
    <cellStyle name="Normal 5 2 2 2 3 2 2 2 3 2 2" xfId="16726" xr:uid="{00000000-0005-0000-0000-000054410000}"/>
    <cellStyle name="Normal 5 2 2 2 3 2 2 2 3 3" xfId="16727" xr:uid="{00000000-0005-0000-0000-000055410000}"/>
    <cellStyle name="Normal 5 2 2 2 3 2 2 2 4" xfId="16728" xr:uid="{00000000-0005-0000-0000-000056410000}"/>
    <cellStyle name="Normal 5 2 2 2 3 2 2 2 4 2" xfId="16729" xr:uid="{00000000-0005-0000-0000-000057410000}"/>
    <cellStyle name="Normal 5 2 2 2 3 2 2 2 5" xfId="16730" xr:uid="{00000000-0005-0000-0000-000058410000}"/>
    <cellStyle name="Normal 5 2 2 2 3 2 2 3" xfId="16731" xr:uid="{00000000-0005-0000-0000-000059410000}"/>
    <cellStyle name="Normal 5 2 2 2 3 2 2 3 2" xfId="16732" xr:uid="{00000000-0005-0000-0000-00005A410000}"/>
    <cellStyle name="Normal 5 2 2 2 3 2 2 3 2 2" xfId="16733" xr:uid="{00000000-0005-0000-0000-00005B410000}"/>
    <cellStyle name="Normal 5 2 2 2 3 2 2 3 2 2 2" xfId="16734" xr:uid="{00000000-0005-0000-0000-00005C410000}"/>
    <cellStyle name="Normal 5 2 2 2 3 2 2 3 2 3" xfId="16735" xr:uid="{00000000-0005-0000-0000-00005D410000}"/>
    <cellStyle name="Normal 5 2 2 2 3 2 2 3 3" xfId="16736" xr:uid="{00000000-0005-0000-0000-00005E410000}"/>
    <cellStyle name="Normal 5 2 2 2 3 2 2 3 3 2" xfId="16737" xr:uid="{00000000-0005-0000-0000-00005F410000}"/>
    <cellStyle name="Normal 5 2 2 2 3 2 2 3 4" xfId="16738" xr:uid="{00000000-0005-0000-0000-000060410000}"/>
    <cellStyle name="Normal 5 2 2 2 3 2 2 4" xfId="16739" xr:uid="{00000000-0005-0000-0000-000061410000}"/>
    <cellStyle name="Normal 5 2 2 2 3 2 2 4 2" xfId="16740" xr:uid="{00000000-0005-0000-0000-000062410000}"/>
    <cellStyle name="Normal 5 2 2 2 3 2 2 4 2 2" xfId="16741" xr:uid="{00000000-0005-0000-0000-000063410000}"/>
    <cellStyle name="Normal 5 2 2 2 3 2 2 4 3" xfId="16742" xr:uid="{00000000-0005-0000-0000-000064410000}"/>
    <cellStyle name="Normal 5 2 2 2 3 2 2 5" xfId="16743" xr:uid="{00000000-0005-0000-0000-000065410000}"/>
    <cellStyle name="Normal 5 2 2 2 3 2 2 5 2" xfId="16744" xr:uid="{00000000-0005-0000-0000-000066410000}"/>
    <cellStyle name="Normal 5 2 2 2 3 2 2 6" xfId="16745" xr:uid="{00000000-0005-0000-0000-000067410000}"/>
    <cellStyle name="Normal 5 2 2 2 3 2 3" xfId="16746" xr:uid="{00000000-0005-0000-0000-000068410000}"/>
    <cellStyle name="Normal 5 2 2 2 3 2 3 2" xfId="16747" xr:uid="{00000000-0005-0000-0000-000069410000}"/>
    <cellStyle name="Normal 5 2 2 2 3 2 3 2 2" xfId="16748" xr:uid="{00000000-0005-0000-0000-00006A410000}"/>
    <cellStyle name="Normal 5 2 2 2 3 2 3 2 2 2" xfId="16749" xr:uid="{00000000-0005-0000-0000-00006B410000}"/>
    <cellStyle name="Normal 5 2 2 2 3 2 3 2 2 2 2" xfId="16750" xr:uid="{00000000-0005-0000-0000-00006C410000}"/>
    <cellStyle name="Normal 5 2 2 2 3 2 3 2 2 3" xfId="16751" xr:uid="{00000000-0005-0000-0000-00006D410000}"/>
    <cellStyle name="Normal 5 2 2 2 3 2 3 2 3" xfId="16752" xr:uid="{00000000-0005-0000-0000-00006E410000}"/>
    <cellStyle name="Normal 5 2 2 2 3 2 3 2 3 2" xfId="16753" xr:uid="{00000000-0005-0000-0000-00006F410000}"/>
    <cellStyle name="Normal 5 2 2 2 3 2 3 2 4" xfId="16754" xr:uid="{00000000-0005-0000-0000-000070410000}"/>
    <cellStyle name="Normal 5 2 2 2 3 2 3 3" xfId="16755" xr:uid="{00000000-0005-0000-0000-000071410000}"/>
    <cellStyle name="Normal 5 2 2 2 3 2 3 3 2" xfId="16756" xr:uid="{00000000-0005-0000-0000-000072410000}"/>
    <cellStyle name="Normal 5 2 2 2 3 2 3 3 2 2" xfId="16757" xr:uid="{00000000-0005-0000-0000-000073410000}"/>
    <cellStyle name="Normal 5 2 2 2 3 2 3 3 3" xfId="16758" xr:uid="{00000000-0005-0000-0000-000074410000}"/>
    <cellStyle name="Normal 5 2 2 2 3 2 3 4" xfId="16759" xr:uid="{00000000-0005-0000-0000-000075410000}"/>
    <cellStyle name="Normal 5 2 2 2 3 2 3 4 2" xfId="16760" xr:uid="{00000000-0005-0000-0000-000076410000}"/>
    <cellStyle name="Normal 5 2 2 2 3 2 3 5" xfId="16761" xr:uid="{00000000-0005-0000-0000-000077410000}"/>
    <cellStyle name="Normal 5 2 2 2 3 2 4" xfId="16762" xr:uid="{00000000-0005-0000-0000-000078410000}"/>
    <cellStyle name="Normal 5 2 2 2 3 2 4 2" xfId="16763" xr:uid="{00000000-0005-0000-0000-000079410000}"/>
    <cellStyle name="Normal 5 2 2 2 3 2 4 2 2" xfId="16764" xr:uid="{00000000-0005-0000-0000-00007A410000}"/>
    <cellStyle name="Normal 5 2 2 2 3 2 4 2 2 2" xfId="16765" xr:uid="{00000000-0005-0000-0000-00007B410000}"/>
    <cellStyle name="Normal 5 2 2 2 3 2 4 2 3" xfId="16766" xr:uid="{00000000-0005-0000-0000-00007C410000}"/>
    <cellStyle name="Normal 5 2 2 2 3 2 4 3" xfId="16767" xr:uid="{00000000-0005-0000-0000-00007D410000}"/>
    <cellStyle name="Normal 5 2 2 2 3 2 4 3 2" xfId="16768" xr:uid="{00000000-0005-0000-0000-00007E410000}"/>
    <cellStyle name="Normal 5 2 2 2 3 2 4 4" xfId="16769" xr:uid="{00000000-0005-0000-0000-00007F410000}"/>
    <cellStyle name="Normal 5 2 2 2 3 2 5" xfId="16770" xr:uid="{00000000-0005-0000-0000-000080410000}"/>
    <cellStyle name="Normal 5 2 2 2 3 2 5 2" xfId="16771" xr:uid="{00000000-0005-0000-0000-000081410000}"/>
    <cellStyle name="Normal 5 2 2 2 3 2 5 2 2" xfId="16772" xr:uid="{00000000-0005-0000-0000-000082410000}"/>
    <cellStyle name="Normal 5 2 2 2 3 2 5 3" xfId="16773" xr:uid="{00000000-0005-0000-0000-000083410000}"/>
    <cellStyle name="Normal 5 2 2 2 3 2 6" xfId="16774" xr:uid="{00000000-0005-0000-0000-000084410000}"/>
    <cellStyle name="Normal 5 2 2 2 3 2 6 2" xfId="16775" xr:uid="{00000000-0005-0000-0000-000085410000}"/>
    <cellStyle name="Normal 5 2 2 2 3 2 7" xfId="16776" xr:uid="{00000000-0005-0000-0000-000086410000}"/>
    <cellStyle name="Normal 5 2 2 2 3 3" xfId="16777" xr:uid="{00000000-0005-0000-0000-000087410000}"/>
    <cellStyle name="Normal 5 2 2 2 3 3 2" xfId="16778" xr:uid="{00000000-0005-0000-0000-000088410000}"/>
    <cellStyle name="Normal 5 2 2 2 3 3 2 2" xfId="16779" xr:uid="{00000000-0005-0000-0000-000089410000}"/>
    <cellStyle name="Normal 5 2 2 2 3 3 2 2 2" xfId="16780" xr:uid="{00000000-0005-0000-0000-00008A410000}"/>
    <cellStyle name="Normal 5 2 2 2 3 3 2 2 2 2" xfId="16781" xr:uid="{00000000-0005-0000-0000-00008B410000}"/>
    <cellStyle name="Normal 5 2 2 2 3 3 2 2 2 2 2" xfId="16782" xr:uid="{00000000-0005-0000-0000-00008C410000}"/>
    <cellStyle name="Normal 5 2 2 2 3 3 2 2 2 3" xfId="16783" xr:uid="{00000000-0005-0000-0000-00008D410000}"/>
    <cellStyle name="Normal 5 2 2 2 3 3 2 2 3" xfId="16784" xr:uid="{00000000-0005-0000-0000-00008E410000}"/>
    <cellStyle name="Normal 5 2 2 2 3 3 2 2 3 2" xfId="16785" xr:uid="{00000000-0005-0000-0000-00008F410000}"/>
    <cellStyle name="Normal 5 2 2 2 3 3 2 2 4" xfId="16786" xr:uid="{00000000-0005-0000-0000-000090410000}"/>
    <cellStyle name="Normal 5 2 2 2 3 3 2 3" xfId="16787" xr:uid="{00000000-0005-0000-0000-000091410000}"/>
    <cellStyle name="Normal 5 2 2 2 3 3 2 3 2" xfId="16788" xr:uid="{00000000-0005-0000-0000-000092410000}"/>
    <cellStyle name="Normal 5 2 2 2 3 3 2 3 2 2" xfId="16789" xr:uid="{00000000-0005-0000-0000-000093410000}"/>
    <cellStyle name="Normal 5 2 2 2 3 3 2 3 3" xfId="16790" xr:uid="{00000000-0005-0000-0000-000094410000}"/>
    <cellStyle name="Normal 5 2 2 2 3 3 2 4" xfId="16791" xr:uid="{00000000-0005-0000-0000-000095410000}"/>
    <cellStyle name="Normal 5 2 2 2 3 3 2 4 2" xfId="16792" xr:uid="{00000000-0005-0000-0000-000096410000}"/>
    <cellStyle name="Normal 5 2 2 2 3 3 2 5" xfId="16793" xr:uid="{00000000-0005-0000-0000-000097410000}"/>
    <cellStyle name="Normal 5 2 2 2 3 3 3" xfId="16794" xr:uid="{00000000-0005-0000-0000-000098410000}"/>
    <cellStyle name="Normal 5 2 2 2 3 3 3 2" xfId="16795" xr:uid="{00000000-0005-0000-0000-000099410000}"/>
    <cellStyle name="Normal 5 2 2 2 3 3 3 2 2" xfId="16796" xr:uid="{00000000-0005-0000-0000-00009A410000}"/>
    <cellStyle name="Normal 5 2 2 2 3 3 3 2 2 2" xfId="16797" xr:uid="{00000000-0005-0000-0000-00009B410000}"/>
    <cellStyle name="Normal 5 2 2 2 3 3 3 2 3" xfId="16798" xr:uid="{00000000-0005-0000-0000-00009C410000}"/>
    <cellStyle name="Normal 5 2 2 2 3 3 3 3" xfId="16799" xr:uid="{00000000-0005-0000-0000-00009D410000}"/>
    <cellStyle name="Normal 5 2 2 2 3 3 3 3 2" xfId="16800" xr:uid="{00000000-0005-0000-0000-00009E410000}"/>
    <cellStyle name="Normal 5 2 2 2 3 3 3 4" xfId="16801" xr:uid="{00000000-0005-0000-0000-00009F410000}"/>
    <cellStyle name="Normal 5 2 2 2 3 3 4" xfId="16802" xr:uid="{00000000-0005-0000-0000-0000A0410000}"/>
    <cellStyle name="Normal 5 2 2 2 3 3 4 2" xfId="16803" xr:uid="{00000000-0005-0000-0000-0000A1410000}"/>
    <cellStyle name="Normal 5 2 2 2 3 3 4 2 2" xfId="16804" xr:uid="{00000000-0005-0000-0000-0000A2410000}"/>
    <cellStyle name="Normal 5 2 2 2 3 3 4 3" xfId="16805" xr:uid="{00000000-0005-0000-0000-0000A3410000}"/>
    <cellStyle name="Normal 5 2 2 2 3 3 5" xfId="16806" xr:uid="{00000000-0005-0000-0000-0000A4410000}"/>
    <cellStyle name="Normal 5 2 2 2 3 3 5 2" xfId="16807" xr:uid="{00000000-0005-0000-0000-0000A5410000}"/>
    <cellStyle name="Normal 5 2 2 2 3 3 6" xfId="16808" xr:uid="{00000000-0005-0000-0000-0000A6410000}"/>
    <cellStyle name="Normal 5 2 2 2 3 4" xfId="16809" xr:uid="{00000000-0005-0000-0000-0000A7410000}"/>
    <cellStyle name="Normal 5 2 2 2 3 4 2" xfId="16810" xr:uid="{00000000-0005-0000-0000-0000A8410000}"/>
    <cellStyle name="Normal 5 2 2 2 3 4 2 2" xfId="16811" xr:uid="{00000000-0005-0000-0000-0000A9410000}"/>
    <cellStyle name="Normal 5 2 2 2 3 4 2 2 2" xfId="16812" xr:uid="{00000000-0005-0000-0000-0000AA410000}"/>
    <cellStyle name="Normal 5 2 2 2 3 4 2 2 2 2" xfId="16813" xr:uid="{00000000-0005-0000-0000-0000AB410000}"/>
    <cellStyle name="Normal 5 2 2 2 3 4 2 2 3" xfId="16814" xr:uid="{00000000-0005-0000-0000-0000AC410000}"/>
    <cellStyle name="Normal 5 2 2 2 3 4 2 3" xfId="16815" xr:uid="{00000000-0005-0000-0000-0000AD410000}"/>
    <cellStyle name="Normal 5 2 2 2 3 4 2 3 2" xfId="16816" xr:uid="{00000000-0005-0000-0000-0000AE410000}"/>
    <cellStyle name="Normal 5 2 2 2 3 4 2 4" xfId="16817" xr:uid="{00000000-0005-0000-0000-0000AF410000}"/>
    <cellStyle name="Normal 5 2 2 2 3 4 3" xfId="16818" xr:uid="{00000000-0005-0000-0000-0000B0410000}"/>
    <cellStyle name="Normal 5 2 2 2 3 4 3 2" xfId="16819" xr:uid="{00000000-0005-0000-0000-0000B1410000}"/>
    <cellStyle name="Normal 5 2 2 2 3 4 3 2 2" xfId="16820" xr:uid="{00000000-0005-0000-0000-0000B2410000}"/>
    <cellStyle name="Normal 5 2 2 2 3 4 3 3" xfId="16821" xr:uid="{00000000-0005-0000-0000-0000B3410000}"/>
    <cellStyle name="Normal 5 2 2 2 3 4 4" xfId="16822" xr:uid="{00000000-0005-0000-0000-0000B4410000}"/>
    <cellStyle name="Normal 5 2 2 2 3 4 4 2" xfId="16823" xr:uid="{00000000-0005-0000-0000-0000B5410000}"/>
    <cellStyle name="Normal 5 2 2 2 3 4 5" xfId="16824" xr:uid="{00000000-0005-0000-0000-0000B6410000}"/>
    <cellStyle name="Normal 5 2 2 2 3 5" xfId="16825" xr:uid="{00000000-0005-0000-0000-0000B7410000}"/>
    <cellStyle name="Normal 5 2 2 2 3 5 2" xfId="16826" xr:uid="{00000000-0005-0000-0000-0000B8410000}"/>
    <cellStyle name="Normal 5 2 2 2 3 5 2 2" xfId="16827" xr:uid="{00000000-0005-0000-0000-0000B9410000}"/>
    <cellStyle name="Normal 5 2 2 2 3 5 2 2 2" xfId="16828" xr:uid="{00000000-0005-0000-0000-0000BA410000}"/>
    <cellStyle name="Normal 5 2 2 2 3 5 2 3" xfId="16829" xr:uid="{00000000-0005-0000-0000-0000BB410000}"/>
    <cellStyle name="Normal 5 2 2 2 3 5 3" xfId="16830" xr:uid="{00000000-0005-0000-0000-0000BC410000}"/>
    <cellStyle name="Normal 5 2 2 2 3 5 3 2" xfId="16831" xr:uid="{00000000-0005-0000-0000-0000BD410000}"/>
    <cellStyle name="Normal 5 2 2 2 3 5 4" xfId="16832" xr:uid="{00000000-0005-0000-0000-0000BE410000}"/>
    <cellStyle name="Normal 5 2 2 2 3 6" xfId="16833" xr:uid="{00000000-0005-0000-0000-0000BF410000}"/>
    <cellStyle name="Normal 5 2 2 2 3 6 2" xfId="16834" xr:uid="{00000000-0005-0000-0000-0000C0410000}"/>
    <cellStyle name="Normal 5 2 2 2 3 6 2 2" xfId="16835" xr:uid="{00000000-0005-0000-0000-0000C1410000}"/>
    <cellStyle name="Normal 5 2 2 2 3 6 3" xfId="16836" xr:uid="{00000000-0005-0000-0000-0000C2410000}"/>
    <cellStyle name="Normal 5 2 2 2 3 7" xfId="16837" xr:uid="{00000000-0005-0000-0000-0000C3410000}"/>
    <cellStyle name="Normal 5 2 2 2 3 7 2" xfId="16838" xr:uid="{00000000-0005-0000-0000-0000C4410000}"/>
    <cellStyle name="Normal 5 2 2 2 3 8" xfId="16839" xr:uid="{00000000-0005-0000-0000-0000C5410000}"/>
    <cellStyle name="Normal 5 2 2 2 4" xfId="16840" xr:uid="{00000000-0005-0000-0000-0000C6410000}"/>
    <cellStyle name="Normal 5 2 2 2 4 2" xfId="16841" xr:uid="{00000000-0005-0000-0000-0000C7410000}"/>
    <cellStyle name="Normal 5 2 2 2 4 2 2" xfId="16842" xr:uid="{00000000-0005-0000-0000-0000C8410000}"/>
    <cellStyle name="Normal 5 2 2 2 4 2 2 2" xfId="16843" xr:uid="{00000000-0005-0000-0000-0000C9410000}"/>
    <cellStyle name="Normal 5 2 2 2 4 2 2 2 2" xfId="16844" xr:uid="{00000000-0005-0000-0000-0000CA410000}"/>
    <cellStyle name="Normal 5 2 2 2 4 2 2 2 2 2" xfId="16845" xr:uid="{00000000-0005-0000-0000-0000CB410000}"/>
    <cellStyle name="Normal 5 2 2 2 4 2 2 2 2 2 2" xfId="16846" xr:uid="{00000000-0005-0000-0000-0000CC410000}"/>
    <cellStyle name="Normal 5 2 2 2 4 2 2 2 2 3" xfId="16847" xr:uid="{00000000-0005-0000-0000-0000CD410000}"/>
    <cellStyle name="Normal 5 2 2 2 4 2 2 2 3" xfId="16848" xr:uid="{00000000-0005-0000-0000-0000CE410000}"/>
    <cellStyle name="Normal 5 2 2 2 4 2 2 2 3 2" xfId="16849" xr:uid="{00000000-0005-0000-0000-0000CF410000}"/>
    <cellStyle name="Normal 5 2 2 2 4 2 2 2 4" xfId="16850" xr:uid="{00000000-0005-0000-0000-0000D0410000}"/>
    <cellStyle name="Normal 5 2 2 2 4 2 2 3" xfId="16851" xr:uid="{00000000-0005-0000-0000-0000D1410000}"/>
    <cellStyle name="Normal 5 2 2 2 4 2 2 3 2" xfId="16852" xr:uid="{00000000-0005-0000-0000-0000D2410000}"/>
    <cellStyle name="Normal 5 2 2 2 4 2 2 3 2 2" xfId="16853" xr:uid="{00000000-0005-0000-0000-0000D3410000}"/>
    <cellStyle name="Normal 5 2 2 2 4 2 2 3 3" xfId="16854" xr:uid="{00000000-0005-0000-0000-0000D4410000}"/>
    <cellStyle name="Normal 5 2 2 2 4 2 2 4" xfId="16855" xr:uid="{00000000-0005-0000-0000-0000D5410000}"/>
    <cellStyle name="Normal 5 2 2 2 4 2 2 4 2" xfId="16856" xr:uid="{00000000-0005-0000-0000-0000D6410000}"/>
    <cellStyle name="Normal 5 2 2 2 4 2 2 5" xfId="16857" xr:uid="{00000000-0005-0000-0000-0000D7410000}"/>
    <cellStyle name="Normal 5 2 2 2 4 2 3" xfId="16858" xr:uid="{00000000-0005-0000-0000-0000D8410000}"/>
    <cellStyle name="Normal 5 2 2 2 4 2 3 2" xfId="16859" xr:uid="{00000000-0005-0000-0000-0000D9410000}"/>
    <cellStyle name="Normal 5 2 2 2 4 2 3 2 2" xfId="16860" xr:uid="{00000000-0005-0000-0000-0000DA410000}"/>
    <cellStyle name="Normal 5 2 2 2 4 2 3 2 2 2" xfId="16861" xr:uid="{00000000-0005-0000-0000-0000DB410000}"/>
    <cellStyle name="Normal 5 2 2 2 4 2 3 2 3" xfId="16862" xr:uid="{00000000-0005-0000-0000-0000DC410000}"/>
    <cellStyle name="Normal 5 2 2 2 4 2 3 3" xfId="16863" xr:uid="{00000000-0005-0000-0000-0000DD410000}"/>
    <cellStyle name="Normal 5 2 2 2 4 2 3 3 2" xfId="16864" xr:uid="{00000000-0005-0000-0000-0000DE410000}"/>
    <cellStyle name="Normal 5 2 2 2 4 2 3 4" xfId="16865" xr:uid="{00000000-0005-0000-0000-0000DF410000}"/>
    <cellStyle name="Normal 5 2 2 2 4 2 4" xfId="16866" xr:uid="{00000000-0005-0000-0000-0000E0410000}"/>
    <cellStyle name="Normal 5 2 2 2 4 2 4 2" xfId="16867" xr:uid="{00000000-0005-0000-0000-0000E1410000}"/>
    <cellStyle name="Normal 5 2 2 2 4 2 4 2 2" xfId="16868" xr:uid="{00000000-0005-0000-0000-0000E2410000}"/>
    <cellStyle name="Normal 5 2 2 2 4 2 4 3" xfId="16869" xr:uid="{00000000-0005-0000-0000-0000E3410000}"/>
    <cellStyle name="Normal 5 2 2 2 4 2 5" xfId="16870" xr:uid="{00000000-0005-0000-0000-0000E4410000}"/>
    <cellStyle name="Normal 5 2 2 2 4 2 5 2" xfId="16871" xr:uid="{00000000-0005-0000-0000-0000E5410000}"/>
    <cellStyle name="Normal 5 2 2 2 4 2 6" xfId="16872" xr:uid="{00000000-0005-0000-0000-0000E6410000}"/>
    <cellStyle name="Normal 5 2 2 2 4 3" xfId="16873" xr:uid="{00000000-0005-0000-0000-0000E7410000}"/>
    <cellStyle name="Normal 5 2 2 2 4 3 2" xfId="16874" xr:uid="{00000000-0005-0000-0000-0000E8410000}"/>
    <cellStyle name="Normal 5 2 2 2 4 3 2 2" xfId="16875" xr:uid="{00000000-0005-0000-0000-0000E9410000}"/>
    <cellStyle name="Normal 5 2 2 2 4 3 2 2 2" xfId="16876" xr:uid="{00000000-0005-0000-0000-0000EA410000}"/>
    <cellStyle name="Normal 5 2 2 2 4 3 2 2 2 2" xfId="16877" xr:uid="{00000000-0005-0000-0000-0000EB410000}"/>
    <cellStyle name="Normal 5 2 2 2 4 3 2 2 3" xfId="16878" xr:uid="{00000000-0005-0000-0000-0000EC410000}"/>
    <cellStyle name="Normal 5 2 2 2 4 3 2 3" xfId="16879" xr:uid="{00000000-0005-0000-0000-0000ED410000}"/>
    <cellStyle name="Normal 5 2 2 2 4 3 2 3 2" xfId="16880" xr:uid="{00000000-0005-0000-0000-0000EE410000}"/>
    <cellStyle name="Normal 5 2 2 2 4 3 2 4" xfId="16881" xr:uid="{00000000-0005-0000-0000-0000EF410000}"/>
    <cellStyle name="Normal 5 2 2 2 4 3 3" xfId="16882" xr:uid="{00000000-0005-0000-0000-0000F0410000}"/>
    <cellStyle name="Normal 5 2 2 2 4 3 3 2" xfId="16883" xr:uid="{00000000-0005-0000-0000-0000F1410000}"/>
    <cellStyle name="Normal 5 2 2 2 4 3 3 2 2" xfId="16884" xr:uid="{00000000-0005-0000-0000-0000F2410000}"/>
    <cellStyle name="Normal 5 2 2 2 4 3 3 3" xfId="16885" xr:uid="{00000000-0005-0000-0000-0000F3410000}"/>
    <cellStyle name="Normal 5 2 2 2 4 3 4" xfId="16886" xr:uid="{00000000-0005-0000-0000-0000F4410000}"/>
    <cellStyle name="Normal 5 2 2 2 4 3 4 2" xfId="16887" xr:uid="{00000000-0005-0000-0000-0000F5410000}"/>
    <cellStyle name="Normal 5 2 2 2 4 3 5" xfId="16888" xr:uid="{00000000-0005-0000-0000-0000F6410000}"/>
    <cellStyle name="Normal 5 2 2 2 4 4" xfId="16889" xr:uid="{00000000-0005-0000-0000-0000F7410000}"/>
    <cellStyle name="Normal 5 2 2 2 4 4 2" xfId="16890" xr:uid="{00000000-0005-0000-0000-0000F8410000}"/>
    <cellStyle name="Normal 5 2 2 2 4 4 2 2" xfId="16891" xr:uid="{00000000-0005-0000-0000-0000F9410000}"/>
    <cellStyle name="Normal 5 2 2 2 4 4 2 2 2" xfId="16892" xr:uid="{00000000-0005-0000-0000-0000FA410000}"/>
    <cellStyle name="Normal 5 2 2 2 4 4 2 3" xfId="16893" xr:uid="{00000000-0005-0000-0000-0000FB410000}"/>
    <cellStyle name="Normal 5 2 2 2 4 4 3" xfId="16894" xr:uid="{00000000-0005-0000-0000-0000FC410000}"/>
    <cellStyle name="Normal 5 2 2 2 4 4 3 2" xfId="16895" xr:uid="{00000000-0005-0000-0000-0000FD410000}"/>
    <cellStyle name="Normal 5 2 2 2 4 4 4" xfId="16896" xr:uid="{00000000-0005-0000-0000-0000FE410000}"/>
    <cellStyle name="Normal 5 2 2 2 4 5" xfId="16897" xr:uid="{00000000-0005-0000-0000-0000FF410000}"/>
    <cellStyle name="Normal 5 2 2 2 4 5 2" xfId="16898" xr:uid="{00000000-0005-0000-0000-000000420000}"/>
    <cellStyle name="Normal 5 2 2 2 4 5 2 2" xfId="16899" xr:uid="{00000000-0005-0000-0000-000001420000}"/>
    <cellStyle name="Normal 5 2 2 2 4 5 3" xfId="16900" xr:uid="{00000000-0005-0000-0000-000002420000}"/>
    <cellStyle name="Normal 5 2 2 2 4 6" xfId="16901" xr:uid="{00000000-0005-0000-0000-000003420000}"/>
    <cellStyle name="Normal 5 2 2 2 4 6 2" xfId="16902" xr:uid="{00000000-0005-0000-0000-000004420000}"/>
    <cellStyle name="Normal 5 2 2 2 4 7" xfId="16903" xr:uid="{00000000-0005-0000-0000-000005420000}"/>
    <cellStyle name="Normal 5 2 2 2 5" xfId="16904" xr:uid="{00000000-0005-0000-0000-000006420000}"/>
    <cellStyle name="Normal 5 2 2 2 5 2" xfId="16905" xr:uid="{00000000-0005-0000-0000-000007420000}"/>
    <cellStyle name="Normal 5 2 2 2 5 2 2" xfId="16906" xr:uid="{00000000-0005-0000-0000-000008420000}"/>
    <cellStyle name="Normal 5 2 2 2 5 2 2 2" xfId="16907" xr:uid="{00000000-0005-0000-0000-000009420000}"/>
    <cellStyle name="Normal 5 2 2 2 5 2 2 2 2" xfId="16908" xr:uid="{00000000-0005-0000-0000-00000A420000}"/>
    <cellStyle name="Normal 5 2 2 2 5 2 2 2 2 2" xfId="16909" xr:uid="{00000000-0005-0000-0000-00000B420000}"/>
    <cellStyle name="Normal 5 2 2 2 5 2 2 2 3" xfId="16910" xr:uid="{00000000-0005-0000-0000-00000C420000}"/>
    <cellStyle name="Normal 5 2 2 2 5 2 2 3" xfId="16911" xr:uid="{00000000-0005-0000-0000-00000D420000}"/>
    <cellStyle name="Normal 5 2 2 2 5 2 2 3 2" xfId="16912" xr:uid="{00000000-0005-0000-0000-00000E420000}"/>
    <cellStyle name="Normal 5 2 2 2 5 2 2 4" xfId="16913" xr:uid="{00000000-0005-0000-0000-00000F420000}"/>
    <cellStyle name="Normal 5 2 2 2 5 2 3" xfId="16914" xr:uid="{00000000-0005-0000-0000-000010420000}"/>
    <cellStyle name="Normal 5 2 2 2 5 2 3 2" xfId="16915" xr:uid="{00000000-0005-0000-0000-000011420000}"/>
    <cellStyle name="Normal 5 2 2 2 5 2 3 2 2" xfId="16916" xr:uid="{00000000-0005-0000-0000-000012420000}"/>
    <cellStyle name="Normal 5 2 2 2 5 2 3 3" xfId="16917" xr:uid="{00000000-0005-0000-0000-000013420000}"/>
    <cellStyle name="Normal 5 2 2 2 5 2 4" xfId="16918" xr:uid="{00000000-0005-0000-0000-000014420000}"/>
    <cellStyle name="Normal 5 2 2 2 5 2 4 2" xfId="16919" xr:uid="{00000000-0005-0000-0000-000015420000}"/>
    <cellStyle name="Normal 5 2 2 2 5 2 5" xfId="16920" xr:uid="{00000000-0005-0000-0000-000016420000}"/>
    <cellStyle name="Normal 5 2 2 2 5 3" xfId="16921" xr:uid="{00000000-0005-0000-0000-000017420000}"/>
    <cellStyle name="Normal 5 2 2 2 5 3 2" xfId="16922" xr:uid="{00000000-0005-0000-0000-000018420000}"/>
    <cellStyle name="Normal 5 2 2 2 5 3 2 2" xfId="16923" xr:uid="{00000000-0005-0000-0000-000019420000}"/>
    <cellStyle name="Normal 5 2 2 2 5 3 2 2 2" xfId="16924" xr:uid="{00000000-0005-0000-0000-00001A420000}"/>
    <cellStyle name="Normal 5 2 2 2 5 3 2 3" xfId="16925" xr:uid="{00000000-0005-0000-0000-00001B420000}"/>
    <cellStyle name="Normal 5 2 2 2 5 3 3" xfId="16926" xr:uid="{00000000-0005-0000-0000-00001C420000}"/>
    <cellStyle name="Normal 5 2 2 2 5 3 3 2" xfId="16927" xr:uid="{00000000-0005-0000-0000-00001D420000}"/>
    <cellStyle name="Normal 5 2 2 2 5 3 4" xfId="16928" xr:uid="{00000000-0005-0000-0000-00001E420000}"/>
    <cellStyle name="Normal 5 2 2 2 5 4" xfId="16929" xr:uid="{00000000-0005-0000-0000-00001F420000}"/>
    <cellStyle name="Normal 5 2 2 2 5 4 2" xfId="16930" xr:uid="{00000000-0005-0000-0000-000020420000}"/>
    <cellStyle name="Normal 5 2 2 2 5 4 2 2" xfId="16931" xr:uid="{00000000-0005-0000-0000-000021420000}"/>
    <cellStyle name="Normal 5 2 2 2 5 4 3" xfId="16932" xr:uid="{00000000-0005-0000-0000-000022420000}"/>
    <cellStyle name="Normal 5 2 2 2 5 5" xfId="16933" xr:uid="{00000000-0005-0000-0000-000023420000}"/>
    <cellStyle name="Normal 5 2 2 2 5 5 2" xfId="16934" xr:uid="{00000000-0005-0000-0000-000024420000}"/>
    <cellStyle name="Normal 5 2 2 2 5 6" xfId="16935" xr:uid="{00000000-0005-0000-0000-000025420000}"/>
    <cellStyle name="Normal 5 2 2 2 6" xfId="16936" xr:uid="{00000000-0005-0000-0000-000026420000}"/>
    <cellStyle name="Normal 5 2 2 2 6 2" xfId="16937" xr:uid="{00000000-0005-0000-0000-000027420000}"/>
    <cellStyle name="Normal 5 2 2 2 6 2 2" xfId="16938" xr:uid="{00000000-0005-0000-0000-000028420000}"/>
    <cellStyle name="Normal 5 2 2 2 6 2 2 2" xfId="16939" xr:uid="{00000000-0005-0000-0000-000029420000}"/>
    <cellStyle name="Normal 5 2 2 2 6 2 2 2 2" xfId="16940" xr:uid="{00000000-0005-0000-0000-00002A420000}"/>
    <cellStyle name="Normal 5 2 2 2 6 2 2 3" xfId="16941" xr:uid="{00000000-0005-0000-0000-00002B420000}"/>
    <cellStyle name="Normal 5 2 2 2 6 2 3" xfId="16942" xr:uid="{00000000-0005-0000-0000-00002C420000}"/>
    <cellStyle name="Normal 5 2 2 2 6 2 3 2" xfId="16943" xr:uid="{00000000-0005-0000-0000-00002D420000}"/>
    <cellStyle name="Normal 5 2 2 2 6 2 4" xfId="16944" xr:uid="{00000000-0005-0000-0000-00002E420000}"/>
    <cellStyle name="Normal 5 2 2 2 6 3" xfId="16945" xr:uid="{00000000-0005-0000-0000-00002F420000}"/>
    <cellStyle name="Normal 5 2 2 2 6 3 2" xfId="16946" xr:uid="{00000000-0005-0000-0000-000030420000}"/>
    <cellStyle name="Normal 5 2 2 2 6 3 2 2" xfId="16947" xr:uid="{00000000-0005-0000-0000-000031420000}"/>
    <cellStyle name="Normal 5 2 2 2 6 3 3" xfId="16948" xr:uid="{00000000-0005-0000-0000-000032420000}"/>
    <cellStyle name="Normal 5 2 2 2 6 4" xfId="16949" xr:uid="{00000000-0005-0000-0000-000033420000}"/>
    <cellStyle name="Normal 5 2 2 2 6 4 2" xfId="16950" xr:uid="{00000000-0005-0000-0000-000034420000}"/>
    <cellStyle name="Normal 5 2 2 2 6 5" xfId="16951" xr:uid="{00000000-0005-0000-0000-000035420000}"/>
    <cellStyle name="Normal 5 2 2 2 7" xfId="16952" xr:uid="{00000000-0005-0000-0000-000036420000}"/>
    <cellStyle name="Normal 5 2 2 2 7 2" xfId="16953" xr:uid="{00000000-0005-0000-0000-000037420000}"/>
    <cellStyle name="Normal 5 2 2 2 7 2 2" xfId="16954" xr:uid="{00000000-0005-0000-0000-000038420000}"/>
    <cellStyle name="Normal 5 2 2 2 7 2 2 2" xfId="16955" xr:uid="{00000000-0005-0000-0000-000039420000}"/>
    <cellStyle name="Normal 5 2 2 2 7 2 3" xfId="16956" xr:uid="{00000000-0005-0000-0000-00003A420000}"/>
    <cellStyle name="Normal 5 2 2 2 7 3" xfId="16957" xr:uid="{00000000-0005-0000-0000-00003B420000}"/>
    <cellStyle name="Normal 5 2 2 2 7 3 2" xfId="16958" xr:uid="{00000000-0005-0000-0000-00003C420000}"/>
    <cellStyle name="Normal 5 2 2 2 7 4" xfId="16959" xr:uid="{00000000-0005-0000-0000-00003D420000}"/>
    <cellStyle name="Normal 5 2 2 2 8" xfId="16960" xr:uid="{00000000-0005-0000-0000-00003E420000}"/>
    <cellStyle name="Normal 5 2 2 2 8 2" xfId="16961" xr:uid="{00000000-0005-0000-0000-00003F420000}"/>
    <cellStyle name="Normal 5 2 2 2 8 2 2" xfId="16962" xr:uid="{00000000-0005-0000-0000-000040420000}"/>
    <cellStyle name="Normal 5 2 2 2 8 3" xfId="16963" xr:uid="{00000000-0005-0000-0000-000041420000}"/>
    <cellStyle name="Normal 5 2 2 2 9" xfId="16964" xr:uid="{00000000-0005-0000-0000-000042420000}"/>
    <cellStyle name="Normal 5 2 2 2 9 2" xfId="16965" xr:uid="{00000000-0005-0000-0000-000043420000}"/>
    <cellStyle name="Normal 5 2 2 3" xfId="16966" xr:uid="{00000000-0005-0000-0000-000044420000}"/>
    <cellStyle name="Normal 5 2 2 3 2" xfId="16967" xr:uid="{00000000-0005-0000-0000-000045420000}"/>
    <cellStyle name="Normal 5 2 2 3 2 2" xfId="16968" xr:uid="{00000000-0005-0000-0000-000046420000}"/>
    <cellStyle name="Normal 5 2 2 3 2 2 2" xfId="16969" xr:uid="{00000000-0005-0000-0000-000047420000}"/>
    <cellStyle name="Normal 5 2 2 3 2 2 2 2" xfId="16970" xr:uid="{00000000-0005-0000-0000-000048420000}"/>
    <cellStyle name="Normal 5 2 2 3 2 2 2 2 2" xfId="16971" xr:uid="{00000000-0005-0000-0000-000049420000}"/>
    <cellStyle name="Normal 5 2 2 3 2 2 2 2 2 2" xfId="16972" xr:uid="{00000000-0005-0000-0000-00004A420000}"/>
    <cellStyle name="Normal 5 2 2 3 2 2 2 2 2 2 2" xfId="16973" xr:uid="{00000000-0005-0000-0000-00004B420000}"/>
    <cellStyle name="Normal 5 2 2 3 2 2 2 2 2 2 2 2" xfId="16974" xr:uid="{00000000-0005-0000-0000-00004C420000}"/>
    <cellStyle name="Normal 5 2 2 3 2 2 2 2 2 2 3" xfId="16975" xr:uid="{00000000-0005-0000-0000-00004D420000}"/>
    <cellStyle name="Normal 5 2 2 3 2 2 2 2 2 3" xfId="16976" xr:uid="{00000000-0005-0000-0000-00004E420000}"/>
    <cellStyle name="Normal 5 2 2 3 2 2 2 2 2 3 2" xfId="16977" xr:uid="{00000000-0005-0000-0000-00004F420000}"/>
    <cellStyle name="Normal 5 2 2 3 2 2 2 2 2 4" xfId="16978" xr:uid="{00000000-0005-0000-0000-000050420000}"/>
    <cellStyle name="Normal 5 2 2 3 2 2 2 2 3" xfId="16979" xr:uid="{00000000-0005-0000-0000-000051420000}"/>
    <cellStyle name="Normal 5 2 2 3 2 2 2 2 3 2" xfId="16980" xr:uid="{00000000-0005-0000-0000-000052420000}"/>
    <cellStyle name="Normal 5 2 2 3 2 2 2 2 3 2 2" xfId="16981" xr:uid="{00000000-0005-0000-0000-000053420000}"/>
    <cellStyle name="Normal 5 2 2 3 2 2 2 2 3 3" xfId="16982" xr:uid="{00000000-0005-0000-0000-000054420000}"/>
    <cellStyle name="Normal 5 2 2 3 2 2 2 2 4" xfId="16983" xr:uid="{00000000-0005-0000-0000-000055420000}"/>
    <cellStyle name="Normal 5 2 2 3 2 2 2 2 4 2" xfId="16984" xr:uid="{00000000-0005-0000-0000-000056420000}"/>
    <cellStyle name="Normal 5 2 2 3 2 2 2 2 5" xfId="16985" xr:uid="{00000000-0005-0000-0000-000057420000}"/>
    <cellStyle name="Normal 5 2 2 3 2 2 2 3" xfId="16986" xr:uid="{00000000-0005-0000-0000-000058420000}"/>
    <cellStyle name="Normal 5 2 2 3 2 2 2 3 2" xfId="16987" xr:uid="{00000000-0005-0000-0000-000059420000}"/>
    <cellStyle name="Normal 5 2 2 3 2 2 2 3 2 2" xfId="16988" xr:uid="{00000000-0005-0000-0000-00005A420000}"/>
    <cellStyle name="Normal 5 2 2 3 2 2 2 3 2 2 2" xfId="16989" xr:uid="{00000000-0005-0000-0000-00005B420000}"/>
    <cellStyle name="Normal 5 2 2 3 2 2 2 3 2 3" xfId="16990" xr:uid="{00000000-0005-0000-0000-00005C420000}"/>
    <cellStyle name="Normal 5 2 2 3 2 2 2 3 3" xfId="16991" xr:uid="{00000000-0005-0000-0000-00005D420000}"/>
    <cellStyle name="Normal 5 2 2 3 2 2 2 3 3 2" xfId="16992" xr:uid="{00000000-0005-0000-0000-00005E420000}"/>
    <cellStyle name="Normal 5 2 2 3 2 2 2 3 4" xfId="16993" xr:uid="{00000000-0005-0000-0000-00005F420000}"/>
    <cellStyle name="Normal 5 2 2 3 2 2 2 4" xfId="16994" xr:uid="{00000000-0005-0000-0000-000060420000}"/>
    <cellStyle name="Normal 5 2 2 3 2 2 2 4 2" xfId="16995" xr:uid="{00000000-0005-0000-0000-000061420000}"/>
    <cellStyle name="Normal 5 2 2 3 2 2 2 4 2 2" xfId="16996" xr:uid="{00000000-0005-0000-0000-000062420000}"/>
    <cellStyle name="Normal 5 2 2 3 2 2 2 4 3" xfId="16997" xr:uid="{00000000-0005-0000-0000-000063420000}"/>
    <cellStyle name="Normal 5 2 2 3 2 2 2 5" xfId="16998" xr:uid="{00000000-0005-0000-0000-000064420000}"/>
    <cellStyle name="Normal 5 2 2 3 2 2 2 5 2" xfId="16999" xr:uid="{00000000-0005-0000-0000-000065420000}"/>
    <cellStyle name="Normal 5 2 2 3 2 2 2 6" xfId="17000" xr:uid="{00000000-0005-0000-0000-000066420000}"/>
    <cellStyle name="Normal 5 2 2 3 2 2 3" xfId="17001" xr:uid="{00000000-0005-0000-0000-000067420000}"/>
    <cellStyle name="Normal 5 2 2 3 2 2 3 2" xfId="17002" xr:uid="{00000000-0005-0000-0000-000068420000}"/>
    <cellStyle name="Normal 5 2 2 3 2 2 3 2 2" xfId="17003" xr:uid="{00000000-0005-0000-0000-000069420000}"/>
    <cellStyle name="Normal 5 2 2 3 2 2 3 2 2 2" xfId="17004" xr:uid="{00000000-0005-0000-0000-00006A420000}"/>
    <cellStyle name="Normal 5 2 2 3 2 2 3 2 2 2 2" xfId="17005" xr:uid="{00000000-0005-0000-0000-00006B420000}"/>
    <cellStyle name="Normal 5 2 2 3 2 2 3 2 2 3" xfId="17006" xr:uid="{00000000-0005-0000-0000-00006C420000}"/>
    <cellStyle name="Normal 5 2 2 3 2 2 3 2 3" xfId="17007" xr:uid="{00000000-0005-0000-0000-00006D420000}"/>
    <cellStyle name="Normal 5 2 2 3 2 2 3 2 3 2" xfId="17008" xr:uid="{00000000-0005-0000-0000-00006E420000}"/>
    <cellStyle name="Normal 5 2 2 3 2 2 3 2 4" xfId="17009" xr:uid="{00000000-0005-0000-0000-00006F420000}"/>
    <cellStyle name="Normal 5 2 2 3 2 2 3 3" xfId="17010" xr:uid="{00000000-0005-0000-0000-000070420000}"/>
    <cellStyle name="Normal 5 2 2 3 2 2 3 3 2" xfId="17011" xr:uid="{00000000-0005-0000-0000-000071420000}"/>
    <cellStyle name="Normal 5 2 2 3 2 2 3 3 2 2" xfId="17012" xr:uid="{00000000-0005-0000-0000-000072420000}"/>
    <cellStyle name="Normal 5 2 2 3 2 2 3 3 3" xfId="17013" xr:uid="{00000000-0005-0000-0000-000073420000}"/>
    <cellStyle name="Normal 5 2 2 3 2 2 3 4" xfId="17014" xr:uid="{00000000-0005-0000-0000-000074420000}"/>
    <cellStyle name="Normal 5 2 2 3 2 2 3 4 2" xfId="17015" xr:uid="{00000000-0005-0000-0000-000075420000}"/>
    <cellStyle name="Normal 5 2 2 3 2 2 3 5" xfId="17016" xr:uid="{00000000-0005-0000-0000-000076420000}"/>
    <cellStyle name="Normal 5 2 2 3 2 2 4" xfId="17017" xr:uid="{00000000-0005-0000-0000-000077420000}"/>
    <cellStyle name="Normal 5 2 2 3 2 2 4 2" xfId="17018" xr:uid="{00000000-0005-0000-0000-000078420000}"/>
    <cellStyle name="Normal 5 2 2 3 2 2 4 2 2" xfId="17019" xr:uid="{00000000-0005-0000-0000-000079420000}"/>
    <cellStyle name="Normal 5 2 2 3 2 2 4 2 2 2" xfId="17020" xr:uid="{00000000-0005-0000-0000-00007A420000}"/>
    <cellStyle name="Normal 5 2 2 3 2 2 4 2 3" xfId="17021" xr:uid="{00000000-0005-0000-0000-00007B420000}"/>
    <cellStyle name="Normal 5 2 2 3 2 2 4 3" xfId="17022" xr:uid="{00000000-0005-0000-0000-00007C420000}"/>
    <cellStyle name="Normal 5 2 2 3 2 2 4 3 2" xfId="17023" xr:uid="{00000000-0005-0000-0000-00007D420000}"/>
    <cellStyle name="Normal 5 2 2 3 2 2 4 4" xfId="17024" xr:uid="{00000000-0005-0000-0000-00007E420000}"/>
    <cellStyle name="Normal 5 2 2 3 2 2 5" xfId="17025" xr:uid="{00000000-0005-0000-0000-00007F420000}"/>
    <cellStyle name="Normal 5 2 2 3 2 2 5 2" xfId="17026" xr:uid="{00000000-0005-0000-0000-000080420000}"/>
    <cellStyle name="Normal 5 2 2 3 2 2 5 2 2" xfId="17027" xr:uid="{00000000-0005-0000-0000-000081420000}"/>
    <cellStyle name="Normal 5 2 2 3 2 2 5 3" xfId="17028" xr:uid="{00000000-0005-0000-0000-000082420000}"/>
    <cellStyle name="Normal 5 2 2 3 2 2 6" xfId="17029" xr:uid="{00000000-0005-0000-0000-000083420000}"/>
    <cellStyle name="Normal 5 2 2 3 2 2 6 2" xfId="17030" xr:uid="{00000000-0005-0000-0000-000084420000}"/>
    <cellStyle name="Normal 5 2 2 3 2 2 7" xfId="17031" xr:uid="{00000000-0005-0000-0000-000085420000}"/>
    <cellStyle name="Normal 5 2 2 3 2 3" xfId="17032" xr:uid="{00000000-0005-0000-0000-000086420000}"/>
    <cellStyle name="Normal 5 2 2 3 2 3 2" xfId="17033" xr:uid="{00000000-0005-0000-0000-000087420000}"/>
    <cellStyle name="Normal 5 2 2 3 2 3 2 2" xfId="17034" xr:uid="{00000000-0005-0000-0000-000088420000}"/>
    <cellStyle name="Normal 5 2 2 3 2 3 2 2 2" xfId="17035" xr:uid="{00000000-0005-0000-0000-000089420000}"/>
    <cellStyle name="Normal 5 2 2 3 2 3 2 2 2 2" xfId="17036" xr:uid="{00000000-0005-0000-0000-00008A420000}"/>
    <cellStyle name="Normal 5 2 2 3 2 3 2 2 2 2 2" xfId="17037" xr:uid="{00000000-0005-0000-0000-00008B420000}"/>
    <cellStyle name="Normal 5 2 2 3 2 3 2 2 2 3" xfId="17038" xr:uid="{00000000-0005-0000-0000-00008C420000}"/>
    <cellStyle name="Normal 5 2 2 3 2 3 2 2 3" xfId="17039" xr:uid="{00000000-0005-0000-0000-00008D420000}"/>
    <cellStyle name="Normal 5 2 2 3 2 3 2 2 3 2" xfId="17040" xr:uid="{00000000-0005-0000-0000-00008E420000}"/>
    <cellStyle name="Normal 5 2 2 3 2 3 2 2 4" xfId="17041" xr:uid="{00000000-0005-0000-0000-00008F420000}"/>
    <cellStyle name="Normal 5 2 2 3 2 3 2 3" xfId="17042" xr:uid="{00000000-0005-0000-0000-000090420000}"/>
    <cellStyle name="Normal 5 2 2 3 2 3 2 3 2" xfId="17043" xr:uid="{00000000-0005-0000-0000-000091420000}"/>
    <cellStyle name="Normal 5 2 2 3 2 3 2 3 2 2" xfId="17044" xr:uid="{00000000-0005-0000-0000-000092420000}"/>
    <cellStyle name="Normal 5 2 2 3 2 3 2 3 3" xfId="17045" xr:uid="{00000000-0005-0000-0000-000093420000}"/>
    <cellStyle name="Normal 5 2 2 3 2 3 2 4" xfId="17046" xr:uid="{00000000-0005-0000-0000-000094420000}"/>
    <cellStyle name="Normal 5 2 2 3 2 3 2 4 2" xfId="17047" xr:uid="{00000000-0005-0000-0000-000095420000}"/>
    <cellStyle name="Normal 5 2 2 3 2 3 2 5" xfId="17048" xr:uid="{00000000-0005-0000-0000-000096420000}"/>
    <cellStyle name="Normal 5 2 2 3 2 3 3" xfId="17049" xr:uid="{00000000-0005-0000-0000-000097420000}"/>
    <cellStyle name="Normal 5 2 2 3 2 3 3 2" xfId="17050" xr:uid="{00000000-0005-0000-0000-000098420000}"/>
    <cellStyle name="Normal 5 2 2 3 2 3 3 2 2" xfId="17051" xr:uid="{00000000-0005-0000-0000-000099420000}"/>
    <cellStyle name="Normal 5 2 2 3 2 3 3 2 2 2" xfId="17052" xr:uid="{00000000-0005-0000-0000-00009A420000}"/>
    <cellStyle name="Normal 5 2 2 3 2 3 3 2 3" xfId="17053" xr:uid="{00000000-0005-0000-0000-00009B420000}"/>
    <cellStyle name="Normal 5 2 2 3 2 3 3 3" xfId="17054" xr:uid="{00000000-0005-0000-0000-00009C420000}"/>
    <cellStyle name="Normal 5 2 2 3 2 3 3 3 2" xfId="17055" xr:uid="{00000000-0005-0000-0000-00009D420000}"/>
    <cellStyle name="Normal 5 2 2 3 2 3 3 4" xfId="17056" xr:uid="{00000000-0005-0000-0000-00009E420000}"/>
    <cellStyle name="Normal 5 2 2 3 2 3 4" xfId="17057" xr:uid="{00000000-0005-0000-0000-00009F420000}"/>
    <cellStyle name="Normal 5 2 2 3 2 3 4 2" xfId="17058" xr:uid="{00000000-0005-0000-0000-0000A0420000}"/>
    <cellStyle name="Normal 5 2 2 3 2 3 4 2 2" xfId="17059" xr:uid="{00000000-0005-0000-0000-0000A1420000}"/>
    <cellStyle name="Normal 5 2 2 3 2 3 4 3" xfId="17060" xr:uid="{00000000-0005-0000-0000-0000A2420000}"/>
    <cellStyle name="Normal 5 2 2 3 2 3 5" xfId="17061" xr:uid="{00000000-0005-0000-0000-0000A3420000}"/>
    <cellStyle name="Normal 5 2 2 3 2 3 5 2" xfId="17062" xr:uid="{00000000-0005-0000-0000-0000A4420000}"/>
    <cellStyle name="Normal 5 2 2 3 2 3 6" xfId="17063" xr:uid="{00000000-0005-0000-0000-0000A5420000}"/>
    <cellStyle name="Normal 5 2 2 3 2 4" xfId="17064" xr:uid="{00000000-0005-0000-0000-0000A6420000}"/>
    <cellStyle name="Normal 5 2 2 3 2 4 2" xfId="17065" xr:uid="{00000000-0005-0000-0000-0000A7420000}"/>
    <cellStyle name="Normal 5 2 2 3 2 4 2 2" xfId="17066" xr:uid="{00000000-0005-0000-0000-0000A8420000}"/>
    <cellStyle name="Normal 5 2 2 3 2 4 2 2 2" xfId="17067" xr:uid="{00000000-0005-0000-0000-0000A9420000}"/>
    <cellStyle name="Normal 5 2 2 3 2 4 2 2 2 2" xfId="17068" xr:uid="{00000000-0005-0000-0000-0000AA420000}"/>
    <cellStyle name="Normal 5 2 2 3 2 4 2 2 3" xfId="17069" xr:uid="{00000000-0005-0000-0000-0000AB420000}"/>
    <cellStyle name="Normal 5 2 2 3 2 4 2 3" xfId="17070" xr:uid="{00000000-0005-0000-0000-0000AC420000}"/>
    <cellStyle name="Normal 5 2 2 3 2 4 2 3 2" xfId="17071" xr:uid="{00000000-0005-0000-0000-0000AD420000}"/>
    <cellStyle name="Normal 5 2 2 3 2 4 2 4" xfId="17072" xr:uid="{00000000-0005-0000-0000-0000AE420000}"/>
    <cellStyle name="Normal 5 2 2 3 2 4 3" xfId="17073" xr:uid="{00000000-0005-0000-0000-0000AF420000}"/>
    <cellStyle name="Normal 5 2 2 3 2 4 3 2" xfId="17074" xr:uid="{00000000-0005-0000-0000-0000B0420000}"/>
    <cellStyle name="Normal 5 2 2 3 2 4 3 2 2" xfId="17075" xr:uid="{00000000-0005-0000-0000-0000B1420000}"/>
    <cellStyle name="Normal 5 2 2 3 2 4 3 3" xfId="17076" xr:uid="{00000000-0005-0000-0000-0000B2420000}"/>
    <cellStyle name="Normal 5 2 2 3 2 4 4" xfId="17077" xr:uid="{00000000-0005-0000-0000-0000B3420000}"/>
    <cellStyle name="Normal 5 2 2 3 2 4 4 2" xfId="17078" xr:uid="{00000000-0005-0000-0000-0000B4420000}"/>
    <cellStyle name="Normal 5 2 2 3 2 4 5" xfId="17079" xr:uid="{00000000-0005-0000-0000-0000B5420000}"/>
    <cellStyle name="Normal 5 2 2 3 2 5" xfId="17080" xr:uid="{00000000-0005-0000-0000-0000B6420000}"/>
    <cellStyle name="Normal 5 2 2 3 2 5 2" xfId="17081" xr:uid="{00000000-0005-0000-0000-0000B7420000}"/>
    <cellStyle name="Normal 5 2 2 3 2 5 2 2" xfId="17082" xr:uid="{00000000-0005-0000-0000-0000B8420000}"/>
    <cellStyle name="Normal 5 2 2 3 2 5 2 2 2" xfId="17083" xr:uid="{00000000-0005-0000-0000-0000B9420000}"/>
    <cellStyle name="Normal 5 2 2 3 2 5 2 3" xfId="17084" xr:uid="{00000000-0005-0000-0000-0000BA420000}"/>
    <cellStyle name="Normal 5 2 2 3 2 5 3" xfId="17085" xr:uid="{00000000-0005-0000-0000-0000BB420000}"/>
    <cellStyle name="Normal 5 2 2 3 2 5 3 2" xfId="17086" xr:uid="{00000000-0005-0000-0000-0000BC420000}"/>
    <cellStyle name="Normal 5 2 2 3 2 5 4" xfId="17087" xr:uid="{00000000-0005-0000-0000-0000BD420000}"/>
    <cellStyle name="Normal 5 2 2 3 2 6" xfId="17088" xr:uid="{00000000-0005-0000-0000-0000BE420000}"/>
    <cellStyle name="Normal 5 2 2 3 2 6 2" xfId="17089" xr:uid="{00000000-0005-0000-0000-0000BF420000}"/>
    <cellStyle name="Normal 5 2 2 3 2 6 2 2" xfId="17090" xr:uid="{00000000-0005-0000-0000-0000C0420000}"/>
    <cellStyle name="Normal 5 2 2 3 2 6 3" xfId="17091" xr:uid="{00000000-0005-0000-0000-0000C1420000}"/>
    <cellStyle name="Normal 5 2 2 3 2 7" xfId="17092" xr:uid="{00000000-0005-0000-0000-0000C2420000}"/>
    <cellStyle name="Normal 5 2 2 3 2 7 2" xfId="17093" xr:uid="{00000000-0005-0000-0000-0000C3420000}"/>
    <cellStyle name="Normal 5 2 2 3 2 8" xfId="17094" xr:uid="{00000000-0005-0000-0000-0000C4420000}"/>
    <cellStyle name="Normal 5 2 2 3 3" xfId="17095" xr:uid="{00000000-0005-0000-0000-0000C5420000}"/>
    <cellStyle name="Normal 5 2 2 3 3 2" xfId="17096" xr:uid="{00000000-0005-0000-0000-0000C6420000}"/>
    <cellStyle name="Normal 5 2 2 3 3 2 2" xfId="17097" xr:uid="{00000000-0005-0000-0000-0000C7420000}"/>
    <cellStyle name="Normal 5 2 2 3 3 2 2 2" xfId="17098" xr:uid="{00000000-0005-0000-0000-0000C8420000}"/>
    <cellStyle name="Normal 5 2 2 3 3 2 2 2 2" xfId="17099" xr:uid="{00000000-0005-0000-0000-0000C9420000}"/>
    <cellStyle name="Normal 5 2 2 3 3 2 2 2 2 2" xfId="17100" xr:uid="{00000000-0005-0000-0000-0000CA420000}"/>
    <cellStyle name="Normal 5 2 2 3 3 2 2 2 2 2 2" xfId="17101" xr:uid="{00000000-0005-0000-0000-0000CB420000}"/>
    <cellStyle name="Normal 5 2 2 3 3 2 2 2 2 3" xfId="17102" xr:uid="{00000000-0005-0000-0000-0000CC420000}"/>
    <cellStyle name="Normal 5 2 2 3 3 2 2 2 3" xfId="17103" xr:uid="{00000000-0005-0000-0000-0000CD420000}"/>
    <cellStyle name="Normal 5 2 2 3 3 2 2 2 3 2" xfId="17104" xr:uid="{00000000-0005-0000-0000-0000CE420000}"/>
    <cellStyle name="Normal 5 2 2 3 3 2 2 2 4" xfId="17105" xr:uid="{00000000-0005-0000-0000-0000CF420000}"/>
    <cellStyle name="Normal 5 2 2 3 3 2 2 3" xfId="17106" xr:uid="{00000000-0005-0000-0000-0000D0420000}"/>
    <cellStyle name="Normal 5 2 2 3 3 2 2 3 2" xfId="17107" xr:uid="{00000000-0005-0000-0000-0000D1420000}"/>
    <cellStyle name="Normal 5 2 2 3 3 2 2 3 2 2" xfId="17108" xr:uid="{00000000-0005-0000-0000-0000D2420000}"/>
    <cellStyle name="Normal 5 2 2 3 3 2 2 3 3" xfId="17109" xr:uid="{00000000-0005-0000-0000-0000D3420000}"/>
    <cellStyle name="Normal 5 2 2 3 3 2 2 4" xfId="17110" xr:uid="{00000000-0005-0000-0000-0000D4420000}"/>
    <cellStyle name="Normal 5 2 2 3 3 2 2 4 2" xfId="17111" xr:uid="{00000000-0005-0000-0000-0000D5420000}"/>
    <cellStyle name="Normal 5 2 2 3 3 2 2 5" xfId="17112" xr:uid="{00000000-0005-0000-0000-0000D6420000}"/>
    <cellStyle name="Normal 5 2 2 3 3 2 3" xfId="17113" xr:uid="{00000000-0005-0000-0000-0000D7420000}"/>
    <cellStyle name="Normal 5 2 2 3 3 2 3 2" xfId="17114" xr:uid="{00000000-0005-0000-0000-0000D8420000}"/>
    <cellStyle name="Normal 5 2 2 3 3 2 3 2 2" xfId="17115" xr:uid="{00000000-0005-0000-0000-0000D9420000}"/>
    <cellStyle name="Normal 5 2 2 3 3 2 3 2 2 2" xfId="17116" xr:uid="{00000000-0005-0000-0000-0000DA420000}"/>
    <cellStyle name="Normal 5 2 2 3 3 2 3 2 3" xfId="17117" xr:uid="{00000000-0005-0000-0000-0000DB420000}"/>
    <cellStyle name="Normal 5 2 2 3 3 2 3 3" xfId="17118" xr:uid="{00000000-0005-0000-0000-0000DC420000}"/>
    <cellStyle name="Normal 5 2 2 3 3 2 3 3 2" xfId="17119" xr:uid="{00000000-0005-0000-0000-0000DD420000}"/>
    <cellStyle name="Normal 5 2 2 3 3 2 3 4" xfId="17120" xr:uid="{00000000-0005-0000-0000-0000DE420000}"/>
    <cellStyle name="Normal 5 2 2 3 3 2 4" xfId="17121" xr:uid="{00000000-0005-0000-0000-0000DF420000}"/>
    <cellStyle name="Normal 5 2 2 3 3 2 4 2" xfId="17122" xr:uid="{00000000-0005-0000-0000-0000E0420000}"/>
    <cellStyle name="Normal 5 2 2 3 3 2 4 2 2" xfId="17123" xr:uid="{00000000-0005-0000-0000-0000E1420000}"/>
    <cellStyle name="Normal 5 2 2 3 3 2 4 3" xfId="17124" xr:uid="{00000000-0005-0000-0000-0000E2420000}"/>
    <cellStyle name="Normal 5 2 2 3 3 2 5" xfId="17125" xr:uid="{00000000-0005-0000-0000-0000E3420000}"/>
    <cellStyle name="Normal 5 2 2 3 3 2 5 2" xfId="17126" xr:uid="{00000000-0005-0000-0000-0000E4420000}"/>
    <cellStyle name="Normal 5 2 2 3 3 2 6" xfId="17127" xr:uid="{00000000-0005-0000-0000-0000E5420000}"/>
    <cellStyle name="Normal 5 2 2 3 3 3" xfId="17128" xr:uid="{00000000-0005-0000-0000-0000E6420000}"/>
    <cellStyle name="Normal 5 2 2 3 3 3 2" xfId="17129" xr:uid="{00000000-0005-0000-0000-0000E7420000}"/>
    <cellStyle name="Normal 5 2 2 3 3 3 2 2" xfId="17130" xr:uid="{00000000-0005-0000-0000-0000E8420000}"/>
    <cellStyle name="Normal 5 2 2 3 3 3 2 2 2" xfId="17131" xr:uid="{00000000-0005-0000-0000-0000E9420000}"/>
    <cellStyle name="Normal 5 2 2 3 3 3 2 2 2 2" xfId="17132" xr:uid="{00000000-0005-0000-0000-0000EA420000}"/>
    <cellStyle name="Normal 5 2 2 3 3 3 2 2 3" xfId="17133" xr:uid="{00000000-0005-0000-0000-0000EB420000}"/>
    <cellStyle name="Normal 5 2 2 3 3 3 2 3" xfId="17134" xr:uid="{00000000-0005-0000-0000-0000EC420000}"/>
    <cellStyle name="Normal 5 2 2 3 3 3 2 3 2" xfId="17135" xr:uid="{00000000-0005-0000-0000-0000ED420000}"/>
    <cellStyle name="Normal 5 2 2 3 3 3 2 4" xfId="17136" xr:uid="{00000000-0005-0000-0000-0000EE420000}"/>
    <cellStyle name="Normal 5 2 2 3 3 3 3" xfId="17137" xr:uid="{00000000-0005-0000-0000-0000EF420000}"/>
    <cellStyle name="Normal 5 2 2 3 3 3 3 2" xfId="17138" xr:uid="{00000000-0005-0000-0000-0000F0420000}"/>
    <cellStyle name="Normal 5 2 2 3 3 3 3 2 2" xfId="17139" xr:uid="{00000000-0005-0000-0000-0000F1420000}"/>
    <cellStyle name="Normal 5 2 2 3 3 3 3 3" xfId="17140" xr:uid="{00000000-0005-0000-0000-0000F2420000}"/>
    <cellStyle name="Normal 5 2 2 3 3 3 4" xfId="17141" xr:uid="{00000000-0005-0000-0000-0000F3420000}"/>
    <cellStyle name="Normal 5 2 2 3 3 3 4 2" xfId="17142" xr:uid="{00000000-0005-0000-0000-0000F4420000}"/>
    <cellStyle name="Normal 5 2 2 3 3 3 5" xfId="17143" xr:uid="{00000000-0005-0000-0000-0000F5420000}"/>
    <cellStyle name="Normal 5 2 2 3 3 4" xfId="17144" xr:uid="{00000000-0005-0000-0000-0000F6420000}"/>
    <cellStyle name="Normal 5 2 2 3 3 4 2" xfId="17145" xr:uid="{00000000-0005-0000-0000-0000F7420000}"/>
    <cellStyle name="Normal 5 2 2 3 3 4 2 2" xfId="17146" xr:uid="{00000000-0005-0000-0000-0000F8420000}"/>
    <cellStyle name="Normal 5 2 2 3 3 4 2 2 2" xfId="17147" xr:uid="{00000000-0005-0000-0000-0000F9420000}"/>
    <cellStyle name="Normal 5 2 2 3 3 4 2 3" xfId="17148" xr:uid="{00000000-0005-0000-0000-0000FA420000}"/>
    <cellStyle name="Normal 5 2 2 3 3 4 3" xfId="17149" xr:uid="{00000000-0005-0000-0000-0000FB420000}"/>
    <cellStyle name="Normal 5 2 2 3 3 4 3 2" xfId="17150" xr:uid="{00000000-0005-0000-0000-0000FC420000}"/>
    <cellStyle name="Normal 5 2 2 3 3 4 4" xfId="17151" xr:uid="{00000000-0005-0000-0000-0000FD420000}"/>
    <cellStyle name="Normal 5 2 2 3 3 5" xfId="17152" xr:uid="{00000000-0005-0000-0000-0000FE420000}"/>
    <cellStyle name="Normal 5 2 2 3 3 5 2" xfId="17153" xr:uid="{00000000-0005-0000-0000-0000FF420000}"/>
    <cellStyle name="Normal 5 2 2 3 3 5 2 2" xfId="17154" xr:uid="{00000000-0005-0000-0000-000000430000}"/>
    <cellStyle name="Normal 5 2 2 3 3 5 3" xfId="17155" xr:uid="{00000000-0005-0000-0000-000001430000}"/>
    <cellStyle name="Normal 5 2 2 3 3 6" xfId="17156" xr:uid="{00000000-0005-0000-0000-000002430000}"/>
    <cellStyle name="Normal 5 2 2 3 3 6 2" xfId="17157" xr:uid="{00000000-0005-0000-0000-000003430000}"/>
    <cellStyle name="Normal 5 2 2 3 3 7" xfId="17158" xr:uid="{00000000-0005-0000-0000-000004430000}"/>
    <cellStyle name="Normal 5 2 2 3 4" xfId="17159" xr:uid="{00000000-0005-0000-0000-000005430000}"/>
    <cellStyle name="Normal 5 2 2 3 4 2" xfId="17160" xr:uid="{00000000-0005-0000-0000-000006430000}"/>
    <cellStyle name="Normal 5 2 2 3 4 2 2" xfId="17161" xr:uid="{00000000-0005-0000-0000-000007430000}"/>
    <cellStyle name="Normal 5 2 2 3 4 2 2 2" xfId="17162" xr:uid="{00000000-0005-0000-0000-000008430000}"/>
    <cellStyle name="Normal 5 2 2 3 4 2 2 2 2" xfId="17163" xr:uid="{00000000-0005-0000-0000-000009430000}"/>
    <cellStyle name="Normal 5 2 2 3 4 2 2 2 2 2" xfId="17164" xr:uid="{00000000-0005-0000-0000-00000A430000}"/>
    <cellStyle name="Normal 5 2 2 3 4 2 2 2 3" xfId="17165" xr:uid="{00000000-0005-0000-0000-00000B430000}"/>
    <cellStyle name="Normal 5 2 2 3 4 2 2 3" xfId="17166" xr:uid="{00000000-0005-0000-0000-00000C430000}"/>
    <cellStyle name="Normal 5 2 2 3 4 2 2 3 2" xfId="17167" xr:uid="{00000000-0005-0000-0000-00000D430000}"/>
    <cellStyle name="Normal 5 2 2 3 4 2 2 4" xfId="17168" xr:uid="{00000000-0005-0000-0000-00000E430000}"/>
    <cellStyle name="Normal 5 2 2 3 4 2 3" xfId="17169" xr:uid="{00000000-0005-0000-0000-00000F430000}"/>
    <cellStyle name="Normal 5 2 2 3 4 2 3 2" xfId="17170" xr:uid="{00000000-0005-0000-0000-000010430000}"/>
    <cellStyle name="Normal 5 2 2 3 4 2 3 2 2" xfId="17171" xr:uid="{00000000-0005-0000-0000-000011430000}"/>
    <cellStyle name="Normal 5 2 2 3 4 2 3 3" xfId="17172" xr:uid="{00000000-0005-0000-0000-000012430000}"/>
    <cellStyle name="Normal 5 2 2 3 4 2 4" xfId="17173" xr:uid="{00000000-0005-0000-0000-000013430000}"/>
    <cellStyle name="Normal 5 2 2 3 4 2 4 2" xfId="17174" xr:uid="{00000000-0005-0000-0000-000014430000}"/>
    <cellStyle name="Normal 5 2 2 3 4 2 5" xfId="17175" xr:uid="{00000000-0005-0000-0000-000015430000}"/>
    <cellStyle name="Normal 5 2 2 3 4 3" xfId="17176" xr:uid="{00000000-0005-0000-0000-000016430000}"/>
    <cellStyle name="Normal 5 2 2 3 4 3 2" xfId="17177" xr:uid="{00000000-0005-0000-0000-000017430000}"/>
    <cellStyle name="Normal 5 2 2 3 4 3 2 2" xfId="17178" xr:uid="{00000000-0005-0000-0000-000018430000}"/>
    <cellStyle name="Normal 5 2 2 3 4 3 2 2 2" xfId="17179" xr:uid="{00000000-0005-0000-0000-000019430000}"/>
    <cellStyle name="Normal 5 2 2 3 4 3 2 3" xfId="17180" xr:uid="{00000000-0005-0000-0000-00001A430000}"/>
    <cellStyle name="Normal 5 2 2 3 4 3 3" xfId="17181" xr:uid="{00000000-0005-0000-0000-00001B430000}"/>
    <cellStyle name="Normal 5 2 2 3 4 3 3 2" xfId="17182" xr:uid="{00000000-0005-0000-0000-00001C430000}"/>
    <cellStyle name="Normal 5 2 2 3 4 3 4" xfId="17183" xr:uid="{00000000-0005-0000-0000-00001D430000}"/>
    <cellStyle name="Normal 5 2 2 3 4 4" xfId="17184" xr:uid="{00000000-0005-0000-0000-00001E430000}"/>
    <cellStyle name="Normal 5 2 2 3 4 4 2" xfId="17185" xr:uid="{00000000-0005-0000-0000-00001F430000}"/>
    <cellStyle name="Normal 5 2 2 3 4 4 2 2" xfId="17186" xr:uid="{00000000-0005-0000-0000-000020430000}"/>
    <cellStyle name="Normal 5 2 2 3 4 4 3" xfId="17187" xr:uid="{00000000-0005-0000-0000-000021430000}"/>
    <cellStyle name="Normal 5 2 2 3 4 5" xfId="17188" xr:uid="{00000000-0005-0000-0000-000022430000}"/>
    <cellStyle name="Normal 5 2 2 3 4 5 2" xfId="17189" xr:uid="{00000000-0005-0000-0000-000023430000}"/>
    <cellStyle name="Normal 5 2 2 3 4 6" xfId="17190" xr:uid="{00000000-0005-0000-0000-000024430000}"/>
    <cellStyle name="Normal 5 2 2 3 5" xfId="17191" xr:uid="{00000000-0005-0000-0000-000025430000}"/>
    <cellStyle name="Normal 5 2 2 3 5 2" xfId="17192" xr:uid="{00000000-0005-0000-0000-000026430000}"/>
    <cellStyle name="Normal 5 2 2 3 5 2 2" xfId="17193" xr:uid="{00000000-0005-0000-0000-000027430000}"/>
    <cellStyle name="Normal 5 2 2 3 5 2 2 2" xfId="17194" xr:uid="{00000000-0005-0000-0000-000028430000}"/>
    <cellStyle name="Normal 5 2 2 3 5 2 2 2 2" xfId="17195" xr:uid="{00000000-0005-0000-0000-000029430000}"/>
    <cellStyle name="Normal 5 2 2 3 5 2 2 3" xfId="17196" xr:uid="{00000000-0005-0000-0000-00002A430000}"/>
    <cellStyle name="Normal 5 2 2 3 5 2 3" xfId="17197" xr:uid="{00000000-0005-0000-0000-00002B430000}"/>
    <cellStyle name="Normal 5 2 2 3 5 2 3 2" xfId="17198" xr:uid="{00000000-0005-0000-0000-00002C430000}"/>
    <cellStyle name="Normal 5 2 2 3 5 2 4" xfId="17199" xr:uid="{00000000-0005-0000-0000-00002D430000}"/>
    <cellStyle name="Normal 5 2 2 3 5 3" xfId="17200" xr:uid="{00000000-0005-0000-0000-00002E430000}"/>
    <cellStyle name="Normal 5 2 2 3 5 3 2" xfId="17201" xr:uid="{00000000-0005-0000-0000-00002F430000}"/>
    <cellStyle name="Normal 5 2 2 3 5 3 2 2" xfId="17202" xr:uid="{00000000-0005-0000-0000-000030430000}"/>
    <cellStyle name="Normal 5 2 2 3 5 3 3" xfId="17203" xr:uid="{00000000-0005-0000-0000-000031430000}"/>
    <cellStyle name="Normal 5 2 2 3 5 4" xfId="17204" xr:uid="{00000000-0005-0000-0000-000032430000}"/>
    <cellStyle name="Normal 5 2 2 3 5 4 2" xfId="17205" xr:uid="{00000000-0005-0000-0000-000033430000}"/>
    <cellStyle name="Normal 5 2 2 3 5 5" xfId="17206" xr:uid="{00000000-0005-0000-0000-000034430000}"/>
    <cellStyle name="Normal 5 2 2 3 6" xfId="17207" xr:uid="{00000000-0005-0000-0000-000035430000}"/>
    <cellStyle name="Normal 5 2 2 3 6 2" xfId="17208" xr:uid="{00000000-0005-0000-0000-000036430000}"/>
    <cellStyle name="Normal 5 2 2 3 6 2 2" xfId="17209" xr:uid="{00000000-0005-0000-0000-000037430000}"/>
    <cellStyle name="Normal 5 2 2 3 6 2 2 2" xfId="17210" xr:uid="{00000000-0005-0000-0000-000038430000}"/>
    <cellStyle name="Normal 5 2 2 3 6 2 3" xfId="17211" xr:uid="{00000000-0005-0000-0000-000039430000}"/>
    <cellStyle name="Normal 5 2 2 3 6 3" xfId="17212" xr:uid="{00000000-0005-0000-0000-00003A430000}"/>
    <cellStyle name="Normal 5 2 2 3 6 3 2" xfId="17213" xr:uid="{00000000-0005-0000-0000-00003B430000}"/>
    <cellStyle name="Normal 5 2 2 3 6 4" xfId="17214" xr:uid="{00000000-0005-0000-0000-00003C430000}"/>
    <cellStyle name="Normal 5 2 2 3 7" xfId="17215" xr:uid="{00000000-0005-0000-0000-00003D430000}"/>
    <cellStyle name="Normal 5 2 2 3 7 2" xfId="17216" xr:uid="{00000000-0005-0000-0000-00003E430000}"/>
    <cellStyle name="Normal 5 2 2 3 7 2 2" xfId="17217" xr:uid="{00000000-0005-0000-0000-00003F430000}"/>
    <cellStyle name="Normal 5 2 2 3 7 3" xfId="17218" xr:uid="{00000000-0005-0000-0000-000040430000}"/>
    <cellStyle name="Normal 5 2 2 3 8" xfId="17219" xr:uid="{00000000-0005-0000-0000-000041430000}"/>
    <cellStyle name="Normal 5 2 2 3 8 2" xfId="17220" xr:uid="{00000000-0005-0000-0000-000042430000}"/>
    <cellStyle name="Normal 5 2 2 3 9" xfId="17221" xr:uid="{00000000-0005-0000-0000-000043430000}"/>
    <cellStyle name="Normal 5 2 2 4" xfId="17222" xr:uid="{00000000-0005-0000-0000-000044430000}"/>
    <cellStyle name="Normal 5 2 2 4 2" xfId="17223" xr:uid="{00000000-0005-0000-0000-000045430000}"/>
    <cellStyle name="Normal 5 2 2 4 2 2" xfId="17224" xr:uid="{00000000-0005-0000-0000-000046430000}"/>
    <cellStyle name="Normal 5 2 2 4 2 2 2" xfId="17225" xr:uid="{00000000-0005-0000-0000-000047430000}"/>
    <cellStyle name="Normal 5 2 2 4 2 2 2 2" xfId="17226" xr:uid="{00000000-0005-0000-0000-000048430000}"/>
    <cellStyle name="Normal 5 2 2 4 2 2 2 2 2" xfId="17227" xr:uid="{00000000-0005-0000-0000-000049430000}"/>
    <cellStyle name="Normal 5 2 2 4 2 2 2 2 2 2" xfId="17228" xr:uid="{00000000-0005-0000-0000-00004A430000}"/>
    <cellStyle name="Normal 5 2 2 4 2 2 2 2 2 2 2" xfId="17229" xr:uid="{00000000-0005-0000-0000-00004B430000}"/>
    <cellStyle name="Normal 5 2 2 4 2 2 2 2 2 3" xfId="17230" xr:uid="{00000000-0005-0000-0000-00004C430000}"/>
    <cellStyle name="Normal 5 2 2 4 2 2 2 2 3" xfId="17231" xr:uid="{00000000-0005-0000-0000-00004D430000}"/>
    <cellStyle name="Normal 5 2 2 4 2 2 2 2 3 2" xfId="17232" xr:uid="{00000000-0005-0000-0000-00004E430000}"/>
    <cellStyle name="Normal 5 2 2 4 2 2 2 2 4" xfId="17233" xr:uid="{00000000-0005-0000-0000-00004F430000}"/>
    <cellStyle name="Normal 5 2 2 4 2 2 2 3" xfId="17234" xr:uid="{00000000-0005-0000-0000-000050430000}"/>
    <cellStyle name="Normal 5 2 2 4 2 2 2 3 2" xfId="17235" xr:uid="{00000000-0005-0000-0000-000051430000}"/>
    <cellStyle name="Normal 5 2 2 4 2 2 2 3 2 2" xfId="17236" xr:uid="{00000000-0005-0000-0000-000052430000}"/>
    <cellStyle name="Normal 5 2 2 4 2 2 2 3 3" xfId="17237" xr:uid="{00000000-0005-0000-0000-000053430000}"/>
    <cellStyle name="Normal 5 2 2 4 2 2 2 4" xfId="17238" xr:uid="{00000000-0005-0000-0000-000054430000}"/>
    <cellStyle name="Normal 5 2 2 4 2 2 2 4 2" xfId="17239" xr:uid="{00000000-0005-0000-0000-000055430000}"/>
    <cellStyle name="Normal 5 2 2 4 2 2 2 5" xfId="17240" xr:uid="{00000000-0005-0000-0000-000056430000}"/>
    <cellStyle name="Normal 5 2 2 4 2 2 3" xfId="17241" xr:uid="{00000000-0005-0000-0000-000057430000}"/>
    <cellStyle name="Normal 5 2 2 4 2 2 3 2" xfId="17242" xr:uid="{00000000-0005-0000-0000-000058430000}"/>
    <cellStyle name="Normal 5 2 2 4 2 2 3 2 2" xfId="17243" xr:uid="{00000000-0005-0000-0000-000059430000}"/>
    <cellStyle name="Normal 5 2 2 4 2 2 3 2 2 2" xfId="17244" xr:uid="{00000000-0005-0000-0000-00005A430000}"/>
    <cellStyle name="Normal 5 2 2 4 2 2 3 2 3" xfId="17245" xr:uid="{00000000-0005-0000-0000-00005B430000}"/>
    <cellStyle name="Normal 5 2 2 4 2 2 3 3" xfId="17246" xr:uid="{00000000-0005-0000-0000-00005C430000}"/>
    <cellStyle name="Normal 5 2 2 4 2 2 3 3 2" xfId="17247" xr:uid="{00000000-0005-0000-0000-00005D430000}"/>
    <cellStyle name="Normal 5 2 2 4 2 2 3 4" xfId="17248" xr:uid="{00000000-0005-0000-0000-00005E430000}"/>
    <cellStyle name="Normal 5 2 2 4 2 2 4" xfId="17249" xr:uid="{00000000-0005-0000-0000-00005F430000}"/>
    <cellStyle name="Normal 5 2 2 4 2 2 4 2" xfId="17250" xr:uid="{00000000-0005-0000-0000-000060430000}"/>
    <cellStyle name="Normal 5 2 2 4 2 2 4 2 2" xfId="17251" xr:uid="{00000000-0005-0000-0000-000061430000}"/>
    <cellStyle name="Normal 5 2 2 4 2 2 4 3" xfId="17252" xr:uid="{00000000-0005-0000-0000-000062430000}"/>
    <cellStyle name="Normal 5 2 2 4 2 2 5" xfId="17253" xr:uid="{00000000-0005-0000-0000-000063430000}"/>
    <cellStyle name="Normal 5 2 2 4 2 2 5 2" xfId="17254" xr:uid="{00000000-0005-0000-0000-000064430000}"/>
    <cellStyle name="Normal 5 2 2 4 2 2 6" xfId="17255" xr:uid="{00000000-0005-0000-0000-000065430000}"/>
    <cellStyle name="Normal 5 2 2 4 2 3" xfId="17256" xr:uid="{00000000-0005-0000-0000-000066430000}"/>
    <cellStyle name="Normal 5 2 2 4 2 3 2" xfId="17257" xr:uid="{00000000-0005-0000-0000-000067430000}"/>
    <cellStyle name="Normal 5 2 2 4 2 3 2 2" xfId="17258" xr:uid="{00000000-0005-0000-0000-000068430000}"/>
    <cellStyle name="Normal 5 2 2 4 2 3 2 2 2" xfId="17259" xr:uid="{00000000-0005-0000-0000-000069430000}"/>
    <cellStyle name="Normal 5 2 2 4 2 3 2 2 2 2" xfId="17260" xr:uid="{00000000-0005-0000-0000-00006A430000}"/>
    <cellStyle name="Normal 5 2 2 4 2 3 2 2 3" xfId="17261" xr:uid="{00000000-0005-0000-0000-00006B430000}"/>
    <cellStyle name="Normal 5 2 2 4 2 3 2 3" xfId="17262" xr:uid="{00000000-0005-0000-0000-00006C430000}"/>
    <cellStyle name="Normal 5 2 2 4 2 3 2 3 2" xfId="17263" xr:uid="{00000000-0005-0000-0000-00006D430000}"/>
    <cellStyle name="Normal 5 2 2 4 2 3 2 4" xfId="17264" xr:uid="{00000000-0005-0000-0000-00006E430000}"/>
    <cellStyle name="Normal 5 2 2 4 2 3 3" xfId="17265" xr:uid="{00000000-0005-0000-0000-00006F430000}"/>
    <cellStyle name="Normal 5 2 2 4 2 3 3 2" xfId="17266" xr:uid="{00000000-0005-0000-0000-000070430000}"/>
    <cellStyle name="Normal 5 2 2 4 2 3 3 2 2" xfId="17267" xr:uid="{00000000-0005-0000-0000-000071430000}"/>
    <cellStyle name="Normal 5 2 2 4 2 3 3 3" xfId="17268" xr:uid="{00000000-0005-0000-0000-000072430000}"/>
    <cellStyle name="Normal 5 2 2 4 2 3 4" xfId="17269" xr:uid="{00000000-0005-0000-0000-000073430000}"/>
    <cellStyle name="Normal 5 2 2 4 2 3 4 2" xfId="17270" xr:uid="{00000000-0005-0000-0000-000074430000}"/>
    <cellStyle name="Normal 5 2 2 4 2 3 5" xfId="17271" xr:uid="{00000000-0005-0000-0000-000075430000}"/>
    <cellStyle name="Normal 5 2 2 4 2 4" xfId="17272" xr:uid="{00000000-0005-0000-0000-000076430000}"/>
    <cellStyle name="Normal 5 2 2 4 2 4 2" xfId="17273" xr:uid="{00000000-0005-0000-0000-000077430000}"/>
    <cellStyle name="Normal 5 2 2 4 2 4 2 2" xfId="17274" xr:uid="{00000000-0005-0000-0000-000078430000}"/>
    <cellStyle name="Normal 5 2 2 4 2 4 2 2 2" xfId="17275" xr:uid="{00000000-0005-0000-0000-000079430000}"/>
    <cellStyle name="Normal 5 2 2 4 2 4 2 3" xfId="17276" xr:uid="{00000000-0005-0000-0000-00007A430000}"/>
    <cellStyle name="Normal 5 2 2 4 2 4 3" xfId="17277" xr:uid="{00000000-0005-0000-0000-00007B430000}"/>
    <cellStyle name="Normal 5 2 2 4 2 4 3 2" xfId="17278" xr:uid="{00000000-0005-0000-0000-00007C430000}"/>
    <cellStyle name="Normal 5 2 2 4 2 4 4" xfId="17279" xr:uid="{00000000-0005-0000-0000-00007D430000}"/>
    <cellStyle name="Normal 5 2 2 4 2 5" xfId="17280" xr:uid="{00000000-0005-0000-0000-00007E430000}"/>
    <cellStyle name="Normal 5 2 2 4 2 5 2" xfId="17281" xr:uid="{00000000-0005-0000-0000-00007F430000}"/>
    <cellStyle name="Normal 5 2 2 4 2 5 2 2" xfId="17282" xr:uid="{00000000-0005-0000-0000-000080430000}"/>
    <cellStyle name="Normal 5 2 2 4 2 5 3" xfId="17283" xr:uid="{00000000-0005-0000-0000-000081430000}"/>
    <cellStyle name="Normal 5 2 2 4 2 6" xfId="17284" xr:uid="{00000000-0005-0000-0000-000082430000}"/>
    <cellStyle name="Normal 5 2 2 4 2 6 2" xfId="17285" xr:uid="{00000000-0005-0000-0000-000083430000}"/>
    <cellStyle name="Normal 5 2 2 4 2 7" xfId="17286" xr:uid="{00000000-0005-0000-0000-000084430000}"/>
    <cellStyle name="Normal 5 2 2 4 3" xfId="17287" xr:uid="{00000000-0005-0000-0000-000085430000}"/>
    <cellStyle name="Normal 5 2 2 4 3 2" xfId="17288" xr:uid="{00000000-0005-0000-0000-000086430000}"/>
    <cellStyle name="Normal 5 2 2 4 3 2 2" xfId="17289" xr:uid="{00000000-0005-0000-0000-000087430000}"/>
    <cellStyle name="Normal 5 2 2 4 3 2 2 2" xfId="17290" xr:uid="{00000000-0005-0000-0000-000088430000}"/>
    <cellStyle name="Normal 5 2 2 4 3 2 2 2 2" xfId="17291" xr:uid="{00000000-0005-0000-0000-000089430000}"/>
    <cellStyle name="Normal 5 2 2 4 3 2 2 2 2 2" xfId="17292" xr:uid="{00000000-0005-0000-0000-00008A430000}"/>
    <cellStyle name="Normal 5 2 2 4 3 2 2 2 3" xfId="17293" xr:uid="{00000000-0005-0000-0000-00008B430000}"/>
    <cellStyle name="Normal 5 2 2 4 3 2 2 3" xfId="17294" xr:uid="{00000000-0005-0000-0000-00008C430000}"/>
    <cellStyle name="Normal 5 2 2 4 3 2 2 3 2" xfId="17295" xr:uid="{00000000-0005-0000-0000-00008D430000}"/>
    <cellStyle name="Normal 5 2 2 4 3 2 2 4" xfId="17296" xr:uid="{00000000-0005-0000-0000-00008E430000}"/>
    <cellStyle name="Normal 5 2 2 4 3 2 3" xfId="17297" xr:uid="{00000000-0005-0000-0000-00008F430000}"/>
    <cellStyle name="Normal 5 2 2 4 3 2 3 2" xfId="17298" xr:uid="{00000000-0005-0000-0000-000090430000}"/>
    <cellStyle name="Normal 5 2 2 4 3 2 3 2 2" xfId="17299" xr:uid="{00000000-0005-0000-0000-000091430000}"/>
    <cellStyle name="Normal 5 2 2 4 3 2 3 3" xfId="17300" xr:uid="{00000000-0005-0000-0000-000092430000}"/>
    <cellStyle name="Normal 5 2 2 4 3 2 4" xfId="17301" xr:uid="{00000000-0005-0000-0000-000093430000}"/>
    <cellStyle name="Normal 5 2 2 4 3 2 4 2" xfId="17302" xr:uid="{00000000-0005-0000-0000-000094430000}"/>
    <cellStyle name="Normal 5 2 2 4 3 2 5" xfId="17303" xr:uid="{00000000-0005-0000-0000-000095430000}"/>
    <cellStyle name="Normal 5 2 2 4 3 3" xfId="17304" xr:uid="{00000000-0005-0000-0000-000096430000}"/>
    <cellStyle name="Normal 5 2 2 4 3 3 2" xfId="17305" xr:uid="{00000000-0005-0000-0000-000097430000}"/>
    <cellStyle name="Normal 5 2 2 4 3 3 2 2" xfId="17306" xr:uid="{00000000-0005-0000-0000-000098430000}"/>
    <cellStyle name="Normal 5 2 2 4 3 3 2 2 2" xfId="17307" xr:uid="{00000000-0005-0000-0000-000099430000}"/>
    <cellStyle name="Normal 5 2 2 4 3 3 2 3" xfId="17308" xr:uid="{00000000-0005-0000-0000-00009A430000}"/>
    <cellStyle name="Normal 5 2 2 4 3 3 3" xfId="17309" xr:uid="{00000000-0005-0000-0000-00009B430000}"/>
    <cellStyle name="Normal 5 2 2 4 3 3 3 2" xfId="17310" xr:uid="{00000000-0005-0000-0000-00009C430000}"/>
    <cellStyle name="Normal 5 2 2 4 3 3 4" xfId="17311" xr:uid="{00000000-0005-0000-0000-00009D430000}"/>
    <cellStyle name="Normal 5 2 2 4 3 4" xfId="17312" xr:uid="{00000000-0005-0000-0000-00009E430000}"/>
    <cellStyle name="Normal 5 2 2 4 3 4 2" xfId="17313" xr:uid="{00000000-0005-0000-0000-00009F430000}"/>
    <cellStyle name="Normal 5 2 2 4 3 4 2 2" xfId="17314" xr:uid="{00000000-0005-0000-0000-0000A0430000}"/>
    <cellStyle name="Normal 5 2 2 4 3 4 3" xfId="17315" xr:uid="{00000000-0005-0000-0000-0000A1430000}"/>
    <cellStyle name="Normal 5 2 2 4 3 5" xfId="17316" xr:uid="{00000000-0005-0000-0000-0000A2430000}"/>
    <cellStyle name="Normal 5 2 2 4 3 5 2" xfId="17317" xr:uid="{00000000-0005-0000-0000-0000A3430000}"/>
    <cellStyle name="Normal 5 2 2 4 3 6" xfId="17318" xr:uid="{00000000-0005-0000-0000-0000A4430000}"/>
    <cellStyle name="Normal 5 2 2 4 4" xfId="17319" xr:uid="{00000000-0005-0000-0000-0000A5430000}"/>
    <cellStyle name="Normal 5 2 2 4 4 2" xfId="17320" xr:uid="{00000000-0005-0000-0000-0000A6430000}"/>
    <cellStyle name="Normal 5 2 2 4 4 2 2" xfId="17321" xr:uid="{00000000-0005-0000-0000-0000A7430000}"/>
    <cellStyle name="Normal 5 2 2 4 4 2 2 2" xfId="17322" xr:uid="{00000000-0005-0000-0000-0000A8430000}"/>
    <cellStyle name="Normal 5 2 2 4 4 2 2 2 2" xfId="17323" xr:uid="{00000000-0005-0000-0000-0000A9430000}"/>
    <cellStyle name="Normal 5 2 2 4 4 2 2 3" xfId="17324" xr:uid="{00000000-0005-0000-0000-0000AA430000}"/>
    <cellStyle name="Normal 5 2 2 4 4 2 3" xfId="17325" xr:uid="{00000000-0005-0000-0000-0000AB430000}"/>
    <cellStyle name="Normal 5 2 2 4 4 2 3 2" xfId="17326" xr:uid="{00000000-0005-0000-0000-0000AC430000}"/>
    <cellStyle name="Normal 5 2 2 4 4 2 4" xfId="17327" xr:uid="{00000000-0005-0000-0000-0000AD430000}"/>
    <cellStyle name="Normal 5 2 2 4 4 3" xfId="17328" xr:uid="{00000000-0005-0000-0000-0000AE430000}"/>
    <cellStyle name="Normal 5 2 2 4 4 3 2" xfId="17329" xr:uid="{00000000-0005-0000-0000-0000AF430000}"/>
    <cellStyle name="Normal 5 2 2 4 4 3 2 2" xfId="17330" xr:uid="{00000000-0005-0000-0000-0000B0430000}"/>
    <cellStyle name="Normal 5 2 2 4 4 3 3" xfId="17331" xr:uid="{00000000-0005-0000-0000-0000B1430000}"/>
    <cellStyle name="Normal 5 2 2 4 4 4" xfId="17332" xr:uid="{00000000-0005-0000-0000-0000B2430000}"/>
    <cellStyle name="Normal 5 2 2 4 4 4 2" xfId="17333" xr:uid="{00000000-0005-0000-0000-0000B3430000}"/>
    <cellStyle name="Normal 5 2 2 4 4 5" xfId="17334" xr:uid="{00000000-0005-0000-0000-0000B4430000}"/>
    <cellStyle name="Normal 5 2 2 4 5" xfId="17335" xr:uid="{00000000-0005-0000-0000-0000B5430000}"/>
    <cellStyle name="Normal 5 2 2 4 5 2" xfId="17336" xr:uid="{00000000-0005-0000-0000-0000B6430000}"/>
    <cellStyle name="Normal 5 2 2 4 5 2 2" xfId="17337" xr:uid="{00000000-0005-0000-0000-0000B7430000}"/>
    <cellStyle name="Normal 5 2 2 4 5 2 2 2" xfId="17338" xr:uid="{00000000-0005-0000-0000-0000B8430000}"/>
    <cellStyle name="Normal 5 2 2 4 5 2 3" xfId="17339" xr:uid="{00000000-0005-0000-0000-0000B9430000}"/>
    <cellStyle name="Normal 5 2 2 4 5 3" xfId="17340" xr:uid="{00000000-0005-0000-0000-0000BA430000}"/>
    <cellStyle name="Normal 5 2 2 4 5 3 2" xfId="17341" xr:uid="{00000000-0005-0000-0000-0000BB430000}"/>
    <cellStyle name="Normal 5 2 2 4 5 4" xfId="17342" xr:uid="{00000000-0005-0000-0000-0000BC430000}"/>
    <cellStyle name="Normal 5 2 2 4 6" xfId="17343" xr:uid="{00000000-0005-0000-0000-0000BD430000}"/>
    <cellStyle name="Normal 5 2 2 4 6 2" xfId="17344" xr:uid="{00000000-0005-0000-0000-0000BE430000}"/>
    <cellStyle name="Normal 5 2 2 4 6 2 2" xfId="17345" xr:uid="{00000000-0005-0000-0000-0000BF430000}"/>
    <cellStyle name="Normal 5 2 2 4 6 3" xfId="17346" xr:uid="{00000000-0005-0000-0000-0000C0430000}"/>
    <cellStyle name="Normal 5 2 2 4 7" xfId="17347" xr:uid="{00000000-0005-0000-0000-0000C1430000}"/>
    <cellStyle name="Normal 5 2 2 4 7 2" xfId="17348" xr:uid="{00000000-0005-0000-0000-0000C2430000}"/>
    <cellStyle name="Normal 5 2 2 4 8" xfId="17349" xr:uid="{00000000-0005-0000-0000-0000C3430000}"/>
    <cellStyle name="Normal 5 2 2 5" xfId="17350" xr:uid="{00000000-0005-0000-0000-0000C4430000}"/>
    <cellStyle name="Normal 5 2 2 5 2" xfId="17351" xr:uid="{00000000-0005-0000-0000-0000C5430000}"/>
    <cellStyle name="Normal 5 2 2 5 2 2" xfId="17352" xr:uid="{00000000-0005-0000-0000-0000C6430000}"/>
    <cellStyle name="Normal 5 2 2 5 2 2 2" xfId="17353" xr:uid="{00000000-0005-0000-0000-0000C7430000}"/>
    <cellStyle name="Normal 5 2 2 5 2 2 2 2" xfId="17354" xr:uid="{00000000-0005-0000-0000-0000C8430000}"/>
    <cellStyle name="Normal 5 2 2 5 2 2 2 2 2" xfId="17355" xr:uid="{00000000-0005-0000-0000-0000C9430000}"/>
    <cellStyle name="Normal 5 2 2 5 2 2 2 2 2 2" xfId="17356" xr:uid="{00000000-0005-0000-0000-0000CA430000}"/>
    <cellStyle name="Normal 5 2 2 5 2 2 2 2 3" xfId="17357" xr:uid="{00000000-0005-0000-0000-0000CB430000}"/>
    <cellStyle name="Normal 5 2 2 5 2 2 2 3" xfId="17358" xr:uid="{00000000-0005-0000-0000-0000CC430000}"/>
    <cellStyle name="Normal 5 2 2 5 2 2 2 3 2" xfId="17359" xr:uid="{00000000-0005-0000-0000-0000CD430000}"/>
    <cellStyle name="Normal 5 2 2 5 2 2 2 4" xfId="17360" xr:uid="{00000000-0005-0000-0000-0000CE430000}"/>
    <cellStyle name="Normal 5 2 2 5 2 2 3" xfId="17361" xr:uid="{00000000-0005-0000-0000-0000CF430000}"/>
    <cellStyle name="Normal 5 2 2 5 2 2 3 2" xfId="17362" xr:uid="{00000000-0005-0000-0000-0000D0430000}"/>
    <cellStyle name="Normal 5 2 2 5 2 2 3 2 2" xfId="17363" xr:uid="{00000000-0005-0000-0000-0000D1430000}"/>
    <cellStyle name="Normal 5 2 2 5 2 2 3 3" xfId="17364" xr:uid="{00000000-0005-0000-0000-0000D2430000}"/>
    <cellStyle name="Normal 5 2 2 5 2 2 4" xfId="17365" xr:uid="{00000000-0005-0000-0000-0000D3430000}"/>
    <cellStyle name="Normal 5 2 2 5 2 2 4 2" xfId="17366" xr:uid="{00000000-0005-0000-0000-0000D4430000}"/>
    <cellStyle name="Normal 5 2 2 5 2 2 5" xfId="17367" xr:uid="{00000000-0005-0000-0000-0000D5430000}"/>
    <cellStyle name="Normal 5 2 2 5 2 3" xfId="17368" xr:uid="{00000000-0005-0000-0000-0000D6430000}"/>
    <cellStyle name="Normal 5 2 2 5 2 3 2" xfId="17369" xr:uid="{00000000-0005-0000-0000-0000D7430000}"/>
    <cellStyle name="Normal 5 2 2 5 2 3 2 2" xfId="17370" xr:uid="{00000000-0005-0000-0000-0000D8430000}"/>
    <cellStyle name="Normal 5 2 2 5 2 3 2 2 2" xfId="17371" xr:uid="{00000000-0005-0000-0000-0000D9430000}"/>
    <cellStyle name="Normal 5 2 2 5 2 3 2 3" xfId="17372" xr:uid="{00000000-0005-0000-0000-0000DA430000}"/>
    <cellStyle name="Normal 5 2 2 5 2 3 3" xfId="17373" xr:uid="{00000000-0005-0000-0000-0000DB430000}"/>
    <cellStyle name="Normal 5 2 2 5 2 3 3 2" xfId="17374" xr:uid="{00000000-0005-0000-0000-0000DC430000}"/>
    <cellStyle name="Normal 5 2 2 5 2 3 4" xfId="17375" xr:uid="{00000000-0005-0000-0000-0000DD430000}"/>
    <cellStyle name="Normal 5 2 2 5 2 4" xfId="17376" xr:uid="{00000000-0005-0000-0000-0000DE430000}"/>
    <cellStyle name="Normal 5 2 2 5 2 4 2" xfId="17377" xr:uid="{00000000-0005-0000-0000-0000DF430000}"/>
    <cellStyle name="Normal 5 2 2 5 2 4 2 2" xfId="17378" xr:uid="{00000000-0005-0000-0000-0000E0430000}"/>
    <cellStyle name="Normal 5 2 2 5 2 4 3" xfId="17379" xr:uid="{00000000-0005-0000-0000-0000E1430000}"/>
    <cellStyle name="Normal 5 2 2 5 2 5" xfId="17380" xr:uid="{00000000-0005-0000-0000-0000E2430000}"/>
    <cellStyle name="Normal 5 2 2 5 2 5 2" xfId="17381" xr:uid="{00000000-0005-0000-0000-0000E3430000}"/>
    <cellStyle name="Normal 5 2 2 5 2 6" xfId="17382" xr:uid="{00000000-0005-0000-0000-0000E4430000}"/>
    <cellStyle name="Normal 5 2 2 5 3" xfId="17383" xr:uid="{00000000-0005-0000-0000-0000E5430000}"/>
    <cellStyle name="Normal 5 2 2 5 3 2" xfId="17384" xr:uid="{00000000-0005-0000-0000-0000E6430000}"/>
    <cellStyle name="Normal 5 2 2 5 3 2 2" xfId="17385" xr:uid="{00000000-0005-0000-0000-0000E7430000}"/>
    <cellStyle name="Normal 5 2 2 5 3 2 2 2" xfId="17386" xr:uid="{00000000-0005-0000-0000-0000E8430000}"/>
    <cellStyle name="Normal 5 2 2 5 3 2 2 2 2" xfId="17387" xr:uid="{00000000-0005-0000-0000-0000E9430000}"/>
    <cellStyle name="Normal 5 2 2 5 3 2 2 3" xfId="17388" xr:uid="{00000000-0005-0000-0000-0000EA430000}"/>
    <cellStyle name="Normal 5 2 2 5 3 2 3" xfId="17389" xr:uid="{00000000-0005-0000-0000-0000EB430000}"/>
    <cellStyle name="Normal 5 2 2 5 3 2 3 2" xfId="17390" xr:uid="{00000000-0005-0000-0000-0000EC430000}"/>
    <cellStyle name="Normal 5 2 2 5 3 2 4" xfId="17391" xr:uid="{00000000-0005-0000-0000-0000ED430000}"/>
    <cellStyle name="Normal 5 2 2 5 3 3" xfId="17392" xr:uid="{00000000-0005-0000-0000-0000EE430000}"/>
    <cellStyle name="Normal 5 2 2 5 3 3 2" xfId="17393" xr:uid="{00000000-0005-0000-0000-0000EF430000}"/>
    <cellStyle name="Normal 5 2 2 5 3 3 2 2" xfId="17394" xr:uid="{00000000-0005-0000-0000-0000F0430000}"/>
    <cellStyle name="Normal 5 2 2 5 3 3 3" xfId="17395" xr:uid="{00000000-0005-0000-0000-0000F1430000}"/>
    <cellStyle name="Normal 5 2 2 5 3 4" xfId="17396" xr:uid="{00000000-0005-0000-0000-0000F2430000}"/>
    <cellStyle name="Normal 5 2 2 5 3 4 2" xfId="17397" xr:uid="{00000000-0005-0000-0000-0000F3430000}"/>
    <cellStyle name="Normal 5 2 2 5 3 5" xfId="17398" xr:uid="{00000000-0005-0000-0000-0000F4430000}"/>
    <cellStyle name="Normal 5 2 2 5 4" xfId="17399" xr:uid="{00000000-0005-0000-0000-0000F5430000}"/>
    <cellStyle name="Normal 5 2 2 5 4 2" xfId="17400" xr:uid="{00000000-0005-0000-0000-0000F6430000}"/>
    <cellStyle name="Normal 5 2 2 5 4 2 2" xfId="17401" xr:uid="{00000000-0005-0000-0000-0000F7430000}"/>
    <cellStyle name="Normal 5 2 2 5 4 2 2 2" xfId="17402" xr:uid="{00000000-0005-0000-0000-0000F8430000}"/>
    <cellStyle name="Normal 5 2 2 5 4 2 3" xfId="17403" xr:uid="{00000000-0005-0000-0000-0000F9430000}"/>
    <cellStyle name="Normal 5 2 2 5 4 3" xfId="17404" xr:uid="{00000000-0005-0000-0000-0000FA430000}"/>
    <cellStyle name="Normal 5 2 2 5 4 3 2" xfId="17405" xr:uid="{00000000-0005-0000-0000-0000FB430000}"/>
    <cellStyle name="Normal 5 2 2 5 4 4" xfId="17406" xr:uid="{00000000-0005-0000-0000-0000FC430000}"/>
    <cellStyle name="Normal 5 2 2 5 5" xfId="17407" xr:uid="{00000000-0005-0000-0000-0000FD430000}"/>
    <cellStyle name="Normal 5 2 2 5 5 2" xfId="17408" xr:uid="{00000000-0005-0000-0000-0000FE430000}"/>
    <cellStyle name="Normal 5 2 2 5 5 2 2" xfId="17409" xr:uid="{00000000-0005-0000-0000-0000FF430000}"/>
    <cellStyle name="Normal 5 2 2 5 5 3" xfId="17410" xr:uid="{00000000-0005-0000-0000-000000440000}"/>
    <cellStyle name="Normal 5 2 2 5 6" xfId="17411" xr:uid="{00000000-0005-0000-0000-000001440000}"/>
    <cellStyle name="Normal 5 2 2 5 6 2" xfId="17412" xr:uid="{00000000-0005-0000-0000-000002440000}"/>
    <cellStyle name="Normal 5 2 2 5 7" xfId="17413" xr:uid="{00000000-0005-0000-0000-000003440000}"/>
    <cellStyle name="Normal 5 2 2 6" xfId="17414" xr:uid="{00000000-0005-0000-0000-000004440000}"/>
    <cellStyle name="Normal 5 2 2 6 2" xfId="17415" xr:uid="{00000000-0005-0000-0000-000005440000}"/>
    <cellStyle name="Normal 5 2 2 6 2 2" xfId="17416" xr:uid="{00000000-0005-0000-0000-000006440000}"/>
    <cellStyle name="Normal 5 2 2 6 2 2 2" xfId="17417" xr:uid="{00000000-0005-0000-0000-000007440000}"/>
    <cellStyle name="Normal 5 2 2 6 2 2 2 2" xfId="17418" xr:uid="{00000000-0005-0000-0000-000008440000}"/>
    <cellStyle name="Normal 5 2 2 6 2 2 2 2 2" xfId="17419" xr:uid="{00000000-0005-0000-0000-000009440000}"/>
    <cellStyle name="Normal 5 2 2 6 2 2 2 3" xfId="17420" xr:uid="{00000000-0005-0000-0000-00000A440000}"/>
    <cellStyle name="Normal 5 2 2 6 2 2 3" xfId="17421" xr:uid="{00000000-0005-0000-0000-00000B440000}"/>
    <cellStyle name="Normal 5 2 2 6 2 2 3 2" xfId="17422" xr:uid="{00000000-0005-0000-0000-00000C440000}"/>
    <cellStyle name="Normal 5 2 2 6 2 2 4" xfId="17423" xr:uid="{00000000-0005-0000-0000-00000D440000}"/>
    <cellStyle name="Normal 5 2 2 6 2 3" xfId="17424" xr:uid="{00000000-0005-0000-0000-00000E440000}"/>
    <cellStyle name="Normal 5 2 2 6 2 3 2" xfId="17425" xr:uid="{00000000-0005-0000-0000-00000F440000}"/>
    <cellStyle name="Normal 5 2 2 6 2 3 2 2" xfId="17426" xr:uid="{00000000-0005-0000-0000-000010440000}"/>
    <cellStyle name="Normal 5 2 2 6 2 3 3" xfId="17427" xr:uid="{00000000-0005-0000-0000-000011440000}"/>
    <cellStyle name="Normal 5 2 2 6 2 4" xfId="17428" xr:uid="{00000000-0005-0000-0000-000012440000}"/>
    <cellStyle name="Normal 5 2 2 6 2 4 2" xfId="17429" xr:uid="{00000000-0005-0000-0000-000013440000}"/>
    <cellStyle name="Normal 5 2 2 6 2 5" xfId="17430" xr:uid="{00000000-0005-0000-0000-000014440000}"/>
    <cellStyle name="Normal 5 2 2 6 3" xfId="17431" xr:uid="{00000000-0005-0000-0000-000015440000}"/>
    <cellStyle name="Normal 5 2 2 6 3 2" xfId="17432" xr:uid="{00000000-0005-0000-0000-000016440000}"/>
    <cellStyle name="Normal 5 2 2 6 3 2 2" xfId="17433" xr:uid="{00000000-0005-0000-0000-000017440000}"/>
    <cellStyle name="Normal 5 2 2 6 3 2 2 2" xfId="17434" xr:uid="{00000000-0005-0000-0000-000018440000}"/>
    <cellStyle name="Normal 5 2 2 6 3 2 3" xfId="17435" xr:uid="{00000000-0005-0000-0000-000019440000}"/>
    <cellStyle name="Normal 5 2 2 6 3 3" xfId="17436" xr:uid="{00000000-0005-0000-0000-00001A440000}"/>
    <cellStyle name="Normal 5 2 2 6 3 3 2" xfId="17437" xr:uid="{00000000-0005-0000-0000-00001B440000}"/>
    <cellStyle name="Normal 5 2 2 6 3 4" xfId="17438" xr:uid="{00000000-0005-0000-0000-00001C440000}"/>
    <cellStyle name="Normal 5 2 2 6 4" xfId="17439" xr:uid="{00000000-0005-0000-0000-00001D440000}"/>
    <cellStyle name="Normal 5 2 2 6 4 2" xfId="17440" xr:uid="{00000000-0005-0000-0000-00001E440000}"/>
    <cellStyle name="Normal 5 2 2 6 4 2 2" xfId="17441" xr:uid="{00000000-0005-0000-0000-00001F440000}"/>
    <cellStyle name="Normal 5 2 2 6 4 3" xfId="17442" xr:uid="{00000000-0005-0000-0000-000020440000}"/>
    <cellStyle name="Normal 5 2 2 6 5" xfId="17443" xr:uid="{00000000-0005-0000-0000-000021440000}"/>
    <cellStyle name="Normal 5 2 2 6 5 2" xfId="17444" xr:uid="{00000000-0005-0000-0000-000022440000}"/>
    <cellStyle name="Normal 5 2 2 6 6" xfId="17445" xr:uid="{00000000-0005-0000-0000-000023440000}"/>
    <cellStyle name="Normal 5 2 2 7" xfId="17446" xr:uid="{00000000-0005-0000-0000-000024440000}"/>
    <cellStyle name="Normal 5 2 2 7 2" xfId="17447" xr:uid="{00000000-0005-0000-0000-000025440000}"/>
    <cellStyle name="Normal 5 2 2 7 2 2" xfId="17448" xr:uid="{00000000-0005-0000-0000-000026440000}"/>
    <cellStyle name="Normal 5 2 2 7 2 2 2" xfId="17449" xr:uid="{00000000-0005-0000-0000-000027440000}"/>
    <cellStyle name="Normal 5 2 2 7 2 2 2 2" xfId="17450" xr:uid="{00000000-0005-0000-0000-000028440000}"/>
    <cellStyle name="Normal 5 2 2 7 2 2 3" xfId="17451" xr:uid="{00000000-0005-0000-0000-000029440000}"/>
    <cellStyle name="Normal 5 2 2 7 2 3" xfId="17452" xr:uid="{00000000-0005-0000-0000-00002A440000}"/>
    <cellStyle name="Normal 5 2 2 7 2 3 2" xfId="17453" xr:uid="{00000000-0005-0000-0000-00002B440000}"/>
    <cellStyle name="Normal 5 2 2 7 2 4" xfId="17454" xr:uid="{00000000-0005-0000-0000-00002C440000}"/>
    <cellStyle name="Normal 5 2 2 7 3" xfId="17455" xr:uid="{00000000-0005-0000-0000-00002D440000}"/>
    <cellStyle name="Normal 5 2 2 7 3 2" xfId="17456" xr:uid="{00000000-0005-0000-0000-00002E440000}"/>
    <cellStyle name="Normal 5 2 2 7 3 2 2" xfId="17457" xr:uid="{00000000-0005-0000-0000-00002F440000}"/>
    <cellStyle name="Normal 5 2 2 7 3 3" xfId="17458" xr:uid="{00000000-0005-0000-0000-000030440000}"/>
    <cellStyle name="Normal 5 2 2 7 4" xfId="17459" xr:uid="{00000000-0005-0000-0000-000031440000}"/>
    <cellStyle name="Normal 5 2 2 7 4 2" xfId="17460" xr:uid="{00000000-0005-0000-0000-000032440000}"/>
    <cellStyle name="Normal 5 2 2 7 5" xfId="17461" xr:uid="{00000000-0005-0000-0000-000033440000}"/>
    <cellStyle name="Normal 5 2 2 8" xfId="17462" xr:uid="{00000000-0005-0000-0000-000034440000}"/>
    <cellStyle name="Normal 5 2 2 8 2" xfId="17463" xr:uid="{00000000-0005-0000-0000-000035440000}"/>
    <cellStyle name="Normal 5 2 2 8 2 2" xfId="17464" xr:uid="{00000000-0005-0000-0000-000036440000}"/>
    <cellStyle name="Normal 5 2 2 8 2 2 2" xfId="17465" xr:uid="{00000000-0005-0000-0000-000037440000}"/>
    <cellStyle name="Normal 5 2 2 8 2 3" xfId="17466" xr:uid="{00000000-0005-0000-0000-000038440000}"/>
    <cellStyle name="Normal 5 2 2 8 3" xfId="17467" xr:uid="{00000000-0005-0000-0000-000039440000}"/>
    <cellStyle name="Normal 5 2 2 8 3 2" xfId="17468" xr:uid="{00000000-0005-0000-0000-00003A440000}"/>
    <cellStyle name="Normal 5 2 2 8 4" xfId="17469" xr:uid="{00000000-0005-0000-0000-00003B440000}"/>
    <cellStyle name="Normal 5 2 2 9" xfId="17470" xr:uid="{00000000-0005-0000-0000-00003C440000}"/>
    <cellStyle name="Normal 5 2 2 9 2" xfId="17471" xr:uid="{00000000-0005-0000-0000-00003D440000}"/>
    <cellStyle name="Normal 5 2 2 9 2 2" xfId="17472" xr:uid="{00000000-0005-0000-0000-00003E440000}"/>
    <cellStyle name="Normal 5 2 2 9 3" xfId="17473" xr:uid="{00000000-0005-0000-0000-00003F440000}"/>
    <cellStyle name="Normal 5 2 3" xfId="17474" xr:uid="{00000000-0005-0000-0000-000040440000}"/>
    <cellStyle name="Normal 5 2 3 10" xfId="17475" xr:uid="{00000000-0005-0000-0000-000041440000}"/>
    <cellStyle name="Normal 5 2 3 2" xfId="17476" xr:uid="{00000000-0005-0000-0000-000042440000}"/>
    <cellStyle name="Normal 5 2 3 2 2" xfId="17477" xr:uid="{00000000-0005-0000-0000-000043440000}"/>
    <cellStyle name="Normal 5 2 3 2 2 2" xfId="17478" xr:uid="{00000000-0005-0000-0000-000044440000}"/>
    <cellStyle name="Normal 5 2 3 2 2 2 2" xfId="17479" xr:uid="{00000000-0005-0000-0000-000045440000}"/>
    <cellStyle name="Normal 5 2 3 2 2 2 2 2" xfId="17480" xr:uid="{00000000-0005-0000-0000-000046440000}"/>
    <cellStyle name="Normal 5 2 3 2 2 2 2 2 2" xfId="17481" xr:uid="{00000000-0005-0000-0000-000047440000}"/>
    <cellStyle name="Normal 5 2 3 2 2 2 2 2 2 2" xfId="17482" xr:uid="{00000000-0005-0000-0000-000048440000}"/>
    <cellStyle name="Normal 5 2 3 2 2 2 2 2 2 2 2" xfId="17483" xr:uid="{00000000-0005-0000-0000-000049440000}"/>
    <cellStyle name="Normal 5 2 3 2 2 2 2 2 2 2 2 2" xfId="17484" xr:uid="{00000000-0005-0000-0000-00004A440000}"/>
    <cellStyle name="Normal 5 2 3 2 2 2 2 2 2 2 3" xfId="17485" xr:uid="{00000000-0005-0000-0000-00004B440000}"/>
    <cellStyle name="Normal 5 2 3 2 2 2 2 2 2 3" xfId="17486" xr:uid="{00000000-0005-0000-0000-00004C440000}"/>
    <cellStyle name="Normal 5 2 3 2 2 2 2 2 2 3 2" xfId="17487" xr:uid="{00000000-0005-0000-0000-00004D440000}"/>
    <cellStyle name="Normal 5 2 3 2 2 2 2 2 2 4" xfId="17488" xr:uid="{00000000-0005-0000-0000-00004E440000}"/>
    <cellStyle name="Normal 5 2 3 2 2 2 2 2 3" xfId="17489" xr:uid="{00000000-0005-0000-0000-00004F440000}"/>
    <cellStyle name="Normal 5 2 3 2 2 2 2 2 3 2" xfId="17490" xr:uid="{00000000-0005-0000-0000-000050440000}"/>
    <cellStyle name="Normal 5 2 3 2 2 2 2 2 3 2 2" xfId="17491" xr:uid="{00000000-0005-0000-0000-000051440000}"/>
    <cellStyle name="Normal 5 2 3 2 2 2 2 2 3 3" xfId="17492" xr:uid="{00000000-0005-0000-0000-000052440000}"/>
    <cellStyle name="Normal 5 2 3 2 2 2 2 2 4" xfId="17493" xr:uid="{00000000-0005-0000-0000-000053440000}"/>
    <cellStyle name="Normal 5 2 3 2 2 2 2 2 4 2" xfId="17494" xr:uid="{00000000-0005-0000-0000-000054440000}"/>
    <cellStyle name="Normal 5 2 3 2 2 2 2 2 5" xfId="17495" xr:uid="{00000000-0005-0000-0000-000055440000}"/>
    <cellStyle name="Normal 5 2 3 2 2 2 2 3" xfId="17496" xr:uid="{00000000-0005-0000-0000-000056440000}"/>
    <cellStyle name="Normal 5 2 3 2 2 2 2 3 2" xfId="17497" xr:uid="{00000000-0005-0000-0000-000057440000}"/>
    <cellStyle name="Normal 5 2 3 2 2 2 2 3 2 2" xfId="17498" xr:uid="{00000000-0005-0000-0000-000058440000}"/>
    <cellStyle name="Normal 5 2 3 2 2 2 2 3 2 2 2" xfId="17499" xr:uid="{00000000-0005-0000-0000-000059440000}"/>
    <cellStyle name="Normal 5 2 3 2 2 2 2 3 2 3" xfId="17500" xr:uid="{00000000-0005-0000-0000-00005A440000}"/>
    <cellStyle name="Normal 5 2 3 2 2 2 2 3 3" xfId="17501" xr:uid="{00000000-0005-0000-0000-00005B440000}"/>
    <cellStyle name="Normal 5 2 3 2 2 2 2 3 3 2" xfId="17502" xr:uid="{00000000-0005-0000-0000-00005C440000}"/>
    <cellStyle name="Normal 5 2 3 2 2 2 2 3 4" xfId="17503" xr:uid="{00000000-0005-0000-0000-00005D440000}"/>
    <cellStyle name="Normal 5 2 3 2 2 2 2 4" xfId="17504" xr:uid="{00000000-0005-0000-0000-00005E440000}"/>
    <cellStyle name="Normal 5 2 3 2 2 2 2 4 2" xfId="17505" xr:uid="{00000000-0005-0000-0000-00005F440000}"/>
    <cellStyle name="Normal 5 2 3 2 2 2 2 4 2 2" xfId="17506" xr:uid="{00000000-0005-0000-0000-000060440000}"/>
    <cellStyle name="Normal 5 2 3 2 2 2 2 4 3" xfId="17507" xr:uid="{00000000-0005-0000-0000-000061440000}"/>
    <cellStyle name="Normal 5 2 3 2 2 2 2 5" xfId="17508" xr:uid="{00000000-0005-0000-0000-000062440000}"/>
    <cellStyle name="Normal 5 2 3 2 2 2 2 5 2" xfId="17509" xr:uid="{00000000-0005-0000-0000-000063440000}"/>
    <cellStyle name="Normal 5 2 3 2 2 2 2 6" xfId="17510" xr:uid="{00000000-0005-0000-0000-000064440000}"/>
    <cellStyle name="Normal 5 2 3 2 2 2 3" xfId="17511" xr:uid="{00000000-0005-0000-0000-000065440000}"/>
    <cellStyle name="Normal 5 2 3 2 2 2 3 2" xfId="17512" xr:uid="{00000000-0005-0000-0000-000066440000}"/>
    <cellStyle name="Normal 5 2 3 2 2 2 3 2 2" xfId="17513" xr:uid="{00000000-0005-0000-0000-000067440000}"/>
    <cellStyle name="Normal 5 2 3 2 2 2 3 2 2 2" xfId="17514" xr:uid="{00000000-0005-0000-0000-000068440000}"/>
    <cellStyle name="Normal 5 2 3 2 2 2 3 2 2 2 2" xfId="17515" xr:uid="{00000000-0005-0000-0000-000069440000}"/>
    <cellStyle name="Normal 5 2 3 2 2 2 3 2 2 3" xfId="17516" xr:uid="{00000000-0005-0000-0000-00006A440000}"/>
    <cellStyle name="Normal 5 2 3 2 2 2 3 2 3" xfId="17517" xr:uid="{00000000-0005-0000-0000-00006B440000}"/>
    <cellStyle name="Normal 5 2 3 2 2 2 3 2 3 2" xfId="17518" xr:uid="{00000000-0005-0000-0000-00006C440000}"/>
    <cellStyle name="Normal 5 2 3 2 2 2 3 2 4" xfId="17519" xr:uid="{00000000-0005-0000-0000-00006D440000}"/>
    <cellStyle name="Normal 5 2 3 2 2 2 3 3" xfId="17520" xr:uid="{00000000-0005-0000-0000-00006E440000}"/>
    <cellStyle name="Normal 5 2 3 2 2 2 3 3 2" xfId="17521" xr:uid="{00000000-0005-0000-0000-00006F440000}"/>
    <cellStyle name="Normal 5 2 3 2 2 2 3 3 2 2" xfId="17522" xr:uid="{00000000-0005-0000-0000-000070440000}"/>
    <cellStyle name="Normal 5 2 3 2 2 2 3 3 3" xfId="17523" xr:uid="{00000000-0005-0000-0000-000071440000}"/>
    <cellStyle name="Normal 5 2 3 2 2 2 3 4" xfId="17524" xr:uid="{00000000-0005-0000-0000-000072440000}"/>
    <cellStyle name="Normal 5 2 3 2 2 2 3 4 2" xfId="17525" xr:uid="{00000000-0005-0000-0000-000073440000}"/>
    <cellStyle name="Normal 5 2 3 2 2 2 3 5" xfId="17526" xr:uid="{00000000-0005-0000-0000-000074440000}"/>
    <cellStyle name="Normal 5 2 3 2 2 2 4" xfId="17527" xr:uid="{00000000-0005-0000-0000-000075440000}"/>
    <cellStyle name="Normal 5 2 3 2 2 2 4 2" xfId="17528" xr:uid="{00000000-0005-0000-0000-000076440000}"/>
    <cellStyle name="Normal 5 2 3 2 2 2 4 2 2" xfId="17529" xr:uid="{00000000-0005-0000-0000-000077440000}"/>
    <cellStyle name="Normal 5 2 3 2 2 2 4 2 2 2" xfId="17530" xr:uid="{00000000-0005-0000-0000-000078440000}"/>
    <cellStyle name="Normal 5 2 3 2 2 2 4 2 3" xfId="17531" xr:uid="{00000000-0005-0000-0000-000079440000}"/>
    <cellStyle name="Normal 5 2 3 2 2 2 4 3" xfId="17532" xr:uid="{00000000-0005-0000-0000-00007A440000}"/>
    <cellStyle name="Normal 5 2 3 2 2 2 4 3 2" xfId="17533" xr:uid="{00000000-0005-0000-0000-00007B440000}"/>
    <cellStyle name="Normal 5 2 3 2 2 2 4 4" xfId="17534" xr:uid="{00000000-0005-0000-0000-00007C440000}"/>
    <cellStyle name="Normal 5 2 3 2 2 2 5" xfId="17535" xr:uid="{00000000-0005-0000-0000-00007D440000}"/>
    <cellStyle name="Normal 5 2 3 2 2 2 5 2" xfId="17536" xr:uid="{00000000-0005-0000-0000-00007E440000}"/>
    <cellStyle name="Normal 5 2 3 2 2 2 5 2 2" xfId="17537" xr:uid="{00000000-0005-0000-0000-00007F440000}"/>
    <cellStyle name="Normal 5 2 3 2 2 2 5 3" xfId="17538" xr:uid="{00000000-0005-0000-0000-000080440000}"/>
    <cellStyle name="Normal 5 2 3 2 2 2 6" xfId="17539" xr:uid="{00000000-0005-0000-0000-000081440000}"/>
    <cellStyle name="Normal 5 2 3 2 2 2 6 2" xfId="17540" xr:uid="{00000000-0005-0000-0000-000082440000}"/>
    <cellStyle name="Normal 5 2 3 2 2 2 7" xfId="17541" xr:uid="{00000000-0005-0000-0000-000083440000}"/>
    <cellStyle name="Normal 5 2 3 2 2 3" xfId="17542" xr:uid="{00000000-0005-0000-0000-000084440000}"/>
    <cellStyle name="Normal 5 2 3 2 2 3 2" xfId="17543" xr:uid="{00000000-0005-0000-0000-000085440000}"/>
    <cellStyle name="Normal 5 2 3 2 2 3 2 2" xfId="17544" xr:uid="{00000000-0005-0000-0000-000086440000}"/>
    <cellStyle name="Normal 5 2 3 2 2 3 2 2 2" xfId="17545" xr:uid="{00000000-0005-0000-0000-000087440000}"/>
    <cellStyle name="Normal 5 2 3 2 2 3 2 2 2 2" xfId="17546" xr:uid="{00000000-0005-0000-0000-000088440000}"/>
    <cellStyle name="Normal 5 2 3 2 2 3 2 2 2 2 2" xfId="17547" xr:uid="{00000000-0005-0000-0000-000089440000}"/>
    <cellStyle name="Normal 5 2 3 2 2 3 2 2 2 3" xfId="17548" xr:uid="{00000000-0005-0000-0000-00008A440000}"/>
    <cellStyle name="Normal 5 2 3 2 2 3 2 2 3" xfId="17549" xr:uid="{00000000-0005-0000-0000-00008B440000}"/>
    <cellStyle name="Normal 5 2 3 2 2 3 2 2 3 2" xfId="17550" xr:uid="{00000000-0005-0000-0000-00008C440000}"/>
    <cellStyle name="Normal 5 2 3 2 2 3 2 2 4" xfId="17551" xr:uid="{00000000-0005-0000-0000-00008D440000}"/>
    <cellStyle name="Normal 5 2 3 2 2 3 2 3" xfId="17552" xr:uid="{00000000-0005-0000-0000-00008E440000}"/>
    <cellStyle name="Normal 5 2 3 2 2 3 2 3 2" xfId="17553" xr:uid="{00000000-0005-0000-0000-00008F440000}"/>
    <cellStyle name="Normal 5 2 3 2 2 3 2 3 2 2" xfId="17554" xr:uid="{00000000-0005-0000-0000-000090440000}"/>
    <cellStyle name="Normal 5 2 3 2 2 3 2 3 3" xfId="17555" xr:uid="{00000000-0005-0000-0000-000091440000}"/>
    <cellStyle name="Normal 5 2 3 2 2 3 2 4" xfId="17556" xr:uid="{00000000-0005-0000-0000-000092440000}"/>
    <cellStyle name="Normal 5 2 3 2 2 3 2 4 2" xfId="17557" xr:uid="{00000000-0005-0000-0000-000093440000}"/>
    <cellStyle name="Normal 5 2 3 2 2 3 2 5" xfId="17558" xr:uid="{00000000-0005-0000-0000-000094440000}"/>
    <cellStyle name="Normal 5 2 3 2 2 3 3" xfId="17559" xr:uid="{00000000-0005-0000-0000-000095440000}"/>
    <cellStyle name="Normal 5 2 3 2 2 3 3 2" xfId="17560" xr:uid="{00000000-0005-0000-0000-000096440000}"/>
    <cellStyle name="Normal 5 2 3 2 2 3 3 2 2" xfId="17561" xr:uid="{00000000-0005-0000-0000-000097440000}"/>
    <cellStyle name="Normal 5 2 3 2 2 3 3 2 2 2" xfId="17562" xr:uid="{00000000-0005-0000-0000-000098440000}"/>
    <cellStyle name="Normal 5 2 3 2 2 3 3 2 3" xfId="17563" xr:uid="{00000000-0005-0000-0000-000099440000}"/>
    <cellStyle name="Normal 5 2 3 2 2 3 3 3" xfId="17564" xr:uid="{00000000-0005-0000-0000-00009A440000}"/>
    <cellStyle name="Normal 5 2 3 2 2 3 3 3 2" xfId="17565" xr:uid="{00000000-0005-0000-0000-00009B440000}"/>
    <cellStyle name="Normal 5 2 3 2 2 3 3 4" xfId="17566" xr:uid="{00000000-0005-0000-0000-00009C440000}"/>
    <cellStyle name="Normal 5 2 3 2 2 3 4" xfId="17567" xr:uid="{00000000-0005-0000-0000-00009D440000}"/>
    <cellStyle name="Normal 5 2 3 2 2 3 4 2" xfId="17568" xr:uid="{00000000-0005-0000-0000-00009E440000}"/>
    <cellStyle name="Normal 5 2 3 2 2 3 4 2 2" xfId="17569" xr:uid="{00000000-0005-0000-0000-00009F440000}"/>
    <cellStyle name="Normal 5 2 3 2 2 3 4 3" xfId="17570" xr:uid="{00000000-0005-0000-0000-0000A0440000}"/>
    <cellStyle name="Normal 5 2 3 2 2 3 5" xfId="17571" xr:uid="{00000000-0005-0000-0000-0000A1440000}"/>
    <cellStyle name="Normal 5 2 3 2 2 3 5 2" xfId="17572" xr:uid="{00000000-0005-0000-0000-0000A2440000}"/>
    <cellStyle name="Normal 5 2 3 2 2 3 6" xfId="17573" xr:uid="{00000000-0005-0000-0000-0000A3440000}"/>
    <cellStyle name="Normal 5 2 3 2 2 4" xfId="17574" xr:uid="{00000000-0005-0000-0000-0000A4440000}"/>
    <cellStyle name="Normal 5 2 3 2 2 4 2" xfId="17575" xr:uid="{00000000-0005-0000-0000-0000A5440000}"/>
    <cellStyle name="Normal 5 2 3 2 2 4 2 2" xfId="17576" xr:uid="{00000000-0005-0000-0000-0000A6440000}"/>
    <cellStyle name="Normal 5 2 3 2 2 4 2 2 2" xfId="17577" xr:uid="{00000000-0005-0000-0000-0000A7440000}"/>
    <cellStyle name="Normal 5 2 3 2 2 4 2 2 2 2" xfId="17578" xr:uid="{00000000-0005-0000-0000-0000A8440000}"/>
    <cellStyle name="Normal 5 2 3 2 2 4 2 2 3" xfId="17579" xr:uid="{00000000-0005-0000-0000-0000A9440000}"/>
    <cellStyle name="Normal 5 2 3 2 2 4 2 3" xfId="17580" xr:uid="{00000000-0005-0000-0000-0000AA440000}"/>
    <cellStyle name="Normal 5 2 3 2 2 4 2 3 2" xfId="17581" xr:uid="{00000000-0005-0000-0000-0000AB440000}"/>
    <cellStyle name="Normal 5 2 3 2 2 4 2 4" xfId="17582" xr:uid="{00000000-0005-0000-0000-0000AC440000}"/>
    <cellStyle name="Normal 5 2 3 2 2 4 3" xfId="17583" xr:uid="{00000000-0005-0000-0000-0000AD440000}"/>
    <cellStyle name="Normal 5 2 3 2 2 4 3 2" xfId="17584" xr:uid="{00000000-0005-0000-0000-0000AE440000}"/>
    <cellStyle name="Normal 5 2 3 2 2 4 3 2 2" xfId="17585" xr:uid="{00000000-0005-0000-0000-0000AF440000}"/>
    <cellStyle name="Normal 5 2 3 2 2 4 3 3" xfId="17586" xr:uid="{00000000-0005-0000-0000-0000B0440000}"/>
    <cellStyle name="Normal 5 2 3 2 2 4 4" xfId="17587" xr:uid="{00000000-0005-0000-0000-0000B1440000}"/>
    <cellStyle name="Normal 5 2 3 2 2 4 4 2" xfId="17588" xr:uid="{00000000-0005-0000-0000-0000B2440000}"/>
    <cellStyle name="Normal 5 2 3 2 2 4 5" xfId="17589" xr:uid="{00000000-0005-0000-0000-0000B3440000}"/>
    <cellStyle name="Normal 5 2 3 2 2 5" xfId="17590" xr:uid="{00000000-0005-0000-0000-0000B4440000}"/>
    <cellStyle name="Normal 5 2 3 2 2 5 2" xfId="17591" xr:uid="{00000000-0005-0000-0000-0000B5440000}"/>
    <cellStyle name="Normal 5 2 3 2 2 5 2 2" xfId="17592" xr:uid="{00000000-0005-0000-0000-0000B6440000}"/>
    <cellStyle name="Normal 5 2 3 2 2 5 2 2 2" xfId="17593" xr:uid="{00000000-0005-0000-0000-0000B7440000}"/>
    <cellStyle name="Normal 5 2 3 2 2 5 2 3" xfId="17594" xr:uid="{00000000-0005-0000-0000-0000B8440000}"/>
    <cellStyle name="Normal 5 2 3 2 2 5 3" xfId="17595" xr:uid="{00000000-0005-0000-0000-0000B9440000}"/>
    <cellStyle name="Normal 5 2 3 2 2 5 3 2" xfId="17596" xr:uid="{00000000-0005-0000-0000-0000BA440000}"/>
    <cellStyle name="Normal 5 2 3 2 2 5 4" xfId="17597" xr:uid="{00000000-0005-0000-0000-0000BB440000}"/>
    <cellStyle name="Normal 5 2 3 2 2 6" xfId="17598" xr:uid="{00000000-0005-0000-0000-0000BC440000}"/>
    <cellStyle name="Normal 5 2 3 2 2 6 2" xfId="17599" xr:uid="{00000000-0005-0000-0000-0000BD440000}"/>
    <cellStyle name="Normal 5 2 3 2 2 6 2 2" xfId="17600" xr:uid="{00000000-0005-0000-0000-0000BE440000}"/>
    <cellStyle name="Normal 5 2 3 2 2 6 3" xfId="17601" xr:uid="{00000000-0005-0000-0000-0000BF440000}"/>
    <cellStyle name="Normal 5 2 3 2 2 7" xfId="17602" xr:uid="{00000000-0005-0000-0000-0000C0440000}"/>
    <cellStyle name="Normal 5 2 3 2 2 7 2" xfId="17603" xr:uid="{00000000-0005-0000-0000-0000C1440000}"/>
    <cellStyle name="Normal 5 2 3 2 2 8" xfId="17604" xr:uid="{00000000-0005-0000-0000-0000C2440000}"/>
    <cellStyle name="Normal 5 2 3 2 3" xfId="17605" xr:uid="{00000000-0005-0000-0000-0000C3440000}"/>
    <cellStyle name="Normal 5 2 3 2 3 2" xfId="17606" xr:uid="{00000000-0005-0000-0000-0000C4440000}"/>
    <cellStyle name="Normal 5 2 3 2 3 2 2" xfId="17607" xr:uid="{00000000-0005-0000-0000-0000C5440000}"/>
    <cellStyle name="Normal 5 2 3 2 3 2 2 2" xfId="17608" xr:uid="{00000000-0005-0000-0000-0000C6440000}"/>
    <cellStyle name="Normal 5 2 3 2 3 2 2 2 2" xfId="17609" xr:uid="{00000000-0005-0000-0000-0000C7440000}"/>
    <cellStyle name="Normal 5 2 3 2 3 2 2 2 2 2" xfId="17610" xr:uid="{00000000-0005-0000-0000-0000C8440000}"/>
    <cellStyle name="Normal 5 2 3 2 3 2 2 2 2 2 2" xfId="17611" xr:uid="{00000000-0005-0000-0000-0000C9440000}"/>
    <cellStyle name="Normal 5 2 3 2 3 2 2 2 2 3" xfId="17612" xr:uid="{00000000-0005-0000-0000-0000CA440000}"/>
    <cellStyle name="Normal 5 2 3 2 3 2 2 2 3" xfId="17613" xr:uid="{00000000-0005-0000-0000-0000CB440000}"/>
    <cellStyle name="Normal 5 2 3 2 3 2 2 2 3 2" xfId="17614" xr:uid="{00000000-0005-0000-0000-0000CC440000}"/>
    <cellStyle name="Normal 5 2 3 2 3 2 2 2 4" xfId="17615" xr:uid="{00000000-0005-0000-0000-0000CD440000}"/>
    <cellStyle name="Normal 5 2 3 2 3 2 2 3" xfId="17616" xr:uid="{00000000-0005-0000-0000-0000CE440000}"/>
    <cellStyle name="Normal 5 2 3 2 3 2 2 3 2" xfId="17617" xr:uid="{00000000-0005-0000-0000-0000CF440000}"/>
    <cellStyle name="Normal 5 2 3 2 3 2 2 3 2 2" xfId="17618" xr:uid="{00000000-0005-0000-0000-0000D0440000}"/>
    <cellStyle name="Normal 5 2 3 2 3 2 2 3 3" xfId="17619" xr:uid="{00000000-0005-0000-0000-0000D1440000}"/>
    <cellStyle name="Normal 5 2 3 2 3 2 2 4" xfId="17620" xr:uid="{00000000-0005-0000-0000-0000D2440000}"/>
    <cellStyle name="Normal 5 2 3 2 3 2 2 4 2" xfId="17621" xr:uid="{00000000-0005-0000-0000-0000D3440000}"/>
    <cellStyle name="Normal 5 2 3 2 3 2 2 5" xfId="17622" xr:uid="{00000000-0005-0000-0000-0000D4440000}"/>
    <cellStyle name="Normal 5 2 3 2 3 2 3" xfId="17623" xr:uid="{00000000-0005-0000-0000-0000D5440000}"/>
    <cellStyle name="Normal 5 2 3 2 3 2 3 2" xfId="17624" xr:uid="{00000000-0005-0000-0000-0000D6440000}"/>
    <cellStyle name="Normal 5 2 3 2 3 2 3 2 2" xfId="17625" xr:uid="{00000000-0005-0000-0000-0000D7440000}"/>
    <cellStyle name="Normal 5 2 3 2 3 2 3 2 2 2" xfId="17626" xr:uid="{00000000-0005-0000-0000-0000D8440000}"/>
    <cellStyle name="Normal 5 2 3 2 3 2 3 2 3" xfId="17627" xr:uid="{00000000-0005-0000-0000-0000D9440000}"/>
    <cellStyle name="Normal 5 2 3 2 3 2 3 3" xfId="17628" xr:uid="{00000000-0005-0000-0000-0000DA440000}"/>
    <cellStyle name="Normal 5 2 3 2 3 2 3 3 2" xfId="17629" xr:uid="{00000000-0005-0000-0000-0000DB440000}"/>
    <cellStyle name="Normal 5 2 3 2 3 2 3 4" xfId="17630" xr:uid="{00000000-0005-0000-0000-0000DC440000}"/>
    <cellStyle name="Normal 5 2 3 2 3 2 4" xfId="17631" xr:uid="{00000000-0005-0000-0000-0000DD440000}"/>
    <cellStyle name="Normal 5 2 3 2 3 2 4 2" xfId="17632" xr:uid="{00000000-0005-0000-0000-0000DE440000}"/>
    <cellStyle name="Normal 5 2 3 2 3 2 4 2 2" xfId="17633" xr:uid="{00000000-0005-0000-0000-0000DF440000}"/>
    <cellStyle name="Normal 5 2 3 2 3 2 4 3" xfId="17634" xr:uid="{00000000-0005-0000-0000-0000E0440000}"/>
    <cellStyle name="Normal 5 2 3 2 3 2 5" xfId="17635" xr:uid="{00000000-0005-0000-0000-0000E1440000}"/>
    <cellStyle name="Normal 5 2 3 2 3 2 5 2" xfId="17636" xr:uid="{00000000-0005-0000-0000-0000E2440000}"/>
    <cellStyle name="Normal 5 2 3 2 3 2 6" xfId="17637" xr:uid="{00000000-0005-0000-0000-0000E3440000}"/>
    <cellStyle name="Normal 5 2 3 2 3 3" xfId="17638" xr:uid="{00000000-0005-0000-0000-0000E4440000}"/>
    <cellStyle name="Normal 5 2 3 2 3 3 2" xfId="17639" xr:uid="{00000000-0005-0000-0000-0000E5440000}"/>
    <cellStyle name="Normal 5 2 3 2 3 3 2 2" xfId="17640" xr:uid="{00000000-0005-0000-0000-0000E6440000}"/>
    <cellStyle name="Normal 5 2 3 2 3 3 2 2 2" xfId="17641" xr:uid="{00000000-0005-0000-0000-0000E7440000}"/>
    <cellStyle name="Normal 5 2 3 2 3 3 2 2 2 2" xfId="17642" xr:uid="{00000000-0005-0000-0000-0000E8440000}"/>
    <cellStyle name="Normal 5 2 3 2 3 3 2 2 3" xfId="17643" xr:uid="{00000000-0005-0000-0000-0000E9440000}"/>
    <cellStyle name="Normal 5 2 3 2 3 3 2 3" xfId="17644" xr:uid="{00000000-0005-0000-0000-0000EA440000}"/>
    <cellStyle name="Normal 5 2 3 2 3 3 2 3 2" xfId="17645" xr:uid="{00000000-0005-0000-0000-0000EB440000}"/>
    <cellStyle name="Normal 5 2 3 2 3 3 2 4" xfId="17646" xr:uid="{00000000-0005-0000-0000-0000EC440000}"/>
    <cellStyle name="Normal 5 2 3 2 3 3 3" xfId="17647" xr:uid="{00000000-0005-0000-0000-0000ED440000}"/>
    <cellStyle name="Normal 5 2 3 2 3 3 3 2" xfId="17648" xr:uid="{00000000-0005-0000-0000-0000EE440000}"/>
    <cellStyle name="Normal 5 2 3 2 3 3 3 2 2" xfId="17649" xr:uid="{00000000-0005-0000-0000-0000EF440000}"/>
    <cellStyle name="Normal 5 2 3 2 3 3 3 3" xfId="17650" xr:uid="{00000000-0005-0000-0000-0000F0440000}"/>
    <cellStyle name="Normal 5 2 3 2 3 3 4" xfId="17651" xr:uid="{00000000-0005-0000-0000-0000F1440000}"/>
    <cellStyle name="Normal 5 2 3 2 3 3 4 2" xfId="17652" xr:uid="{00000000-0005-0000-0000-0000F2440000}"/>
    <cellStyle name="Normal 5 2 3 2 3 3 5" xfId="17653" xr:uid="{00000000-0005-0000-0000-0000F3440000}"/>
    <cellStyle name="Normal 5 2 3 2 3 4" xfId="17654" xr:uid="{00000000-0005-0000-0000-0000F4440000}"/>
    <cellStyle name="Normal 5 2 3 2 3 4 2" xfId="17655" xr:uid="{00000000-0005-0000-0000-0000F5440000}"/>
    <cellStyle name="Normal 5 2 3 2 3 4 2 2" xfId="17656" xr:uid="{00000000-0005-0000-0000-0000F6440000}"/>
    <cellStyle name="Normal 5 2 3 2 3 4 2 2 2" xfId="17657" xr:uid="{00000000-0005-0000-0000-0000F7440000}"/>
    <cellStyle name="Normal 5 2 3 2 3 4 2 3" xfId="17658" xr:uid="{00000000-0005-0000-0000-0000F8440000}"/>
    <cellStyle name="Normal 5 2 3 2 3 4 3" xfId="17659" xr:uid="{00000000-0005-0000-0000-0000F9440000}"/>
    <cellStyle name="Normal 5 2 3 2 3 4 3 2" xfId="17660" xr:uid="{00000000-0005-0000-0000-0000FA440000}"/>
    <cellStyle name="Normal 5 2 3 2 3 4 4" xfId="17661" xr:uid="{00000000-0005-0000-0000-0000FB440000}"/>
    <cellStyle name="Normal 5 2 3 2 3 5" xfId="17662" xr:uid="{00000000-0005-0000-0000-0000FC440000}"/>
    <cellStyle name="Normal 5 2 3 2 3 5 2" xfId="17663" xr:uid="{00000000-0005-0000-0000-0000FD440000}"/>
    <cellStyle name="Normal 5 2 3 2 3 5 2 2" xfId="17664" xr:uid="{00000000-0005-0000-0000-0000FE440000}"/>
    <cellStyle name="Normal 5 2 3 2 3 5 3" xfId="17665" xr:uid="{00000000-0005-0000-0000-0000FF440000}"/>
    <cellStyle name="Normal 5 2 3 2 3 6" xfId="17666" xr:uid="{00000000-0005-0000-0000-000000450000}"/>
    <cellStyle name="Normal 5 2 3 2 3 6 2" xfId="17667" xr:uid="{00000000-0005-0000-0000-000001450000}"/>
    <cellStyle name="Normal 5 2 3 2 3 7" xfId="17668" xr:uid="{00000000-0005-0000-0000-000002450000}"/>
    <cellStyle name="Normal 5 2 3 2 4" xfId="17669" xr:uid="{00000000-0005-0000-0000-000003450000}"/>
    <cellStyle name="Normal 5 2 3 2 4 2" xfId="17670" xr:uid="{00000000-0005-0000-0000-000004450000}"/>
    <cellStyle name="Normal 5 2 3 2 4 2 2" xfId="17671" xr:uid="{00000000-0005-0000-0000-000005450000}"/>
    <cellStyle name="Normal 5 2 3 2 4 2 2 2" xfId="17672" xr:uid="{00000000-0005-0000-0000-000006450000}"/>
    <cellStyle name="Normal 5 2 3 2 4 2 2 2 2" xfId="17673" xr:uid="{00000000-0005-0000-0000-000007450000}"/>
    <cellStyle name="Normal 5 2 3 2 4 2 2 2 2 2" xfId="17674" xr:uid="{00000000-0005-0000-0000-000008450000}"/>
    <cellStyle name="Normal 5 2 3 2 4 2 2 2 3" xfId="17675" xr:uid="{00000000-0005-0000-0000-000009450000}"/>
    <cellStyle name="Normal 5 2 3 2 4 2 2 3" xfId="17676" xr:uid="{00000000-0005-0000-0000-00000A450000}"/>
    <cellStyle name="Normal 5 2 3 2 4 2 2 3 2" xfId="17677" xr:uid="{00000000-0005-0000-0000-00000B450000}"/>
    <cellStyle name="Normal 5 2 3 2 4 2 2 4" xfId="17678" xr:uid="{00000000-0005-0000-0000-00000C450000}"/>
    <cellStyle name="Normal 5 2 3 2 4 2 3" xfId="17679" xr:uid="{00000000-0005-0000-0000-00000D450000}"/>
    <cellStyle name="Normal 5 2 3 2 4 2 3 2" xfId="17680" xr:uid="{00000000-0005-0000-0000-00000E450000}"/>
    <cellStyle name="Normal 5 2 3 2 4 2 3 2 2" xfId="17681" xr:uid="{00000000-0005-0000-0000-00000F450000}"/>
    <cellStyle name="Normal 5 2 3 2 4 2 3 3" xfId="17682" xr:uid="{00000000-0005-0000-0000-000010450000}"/>
    <cellStyle name="Normal 5 2 3 2 4 2 4" xfId="17683" xr:uid="{00000000-0005-0000-0000-000011450000}"/>
    <cellStyle name="Normal 5 2 3 2 4 2 4 2" xfId="17684" xr:uid="{00000000-0005-0000-0000-000012450000}"/>
    <cellStyle name="Normal 5 2 3 2 4 2 5" xfId="17685" xr:uid="{00000000-0005-0000-0000-000013450000}"/>
    <cellStyle name="Normal 5 2 3 2 4 3" xfId="17686" xr:uid="{00000000-0005-0000-0000-000014450000}"/>
    <cellStyle name="Normal 5 2 3 2 4 3 2" xfId="17687" xr:uid="{00000000-0005-0000-0000-000015450000}"/>
    <cellStyle name="Normal 5 2 3 2 4 3 2 2" xfId="17688" xr:uid="{00000000-0005-0000-0000-000016450000}"/>
    <cellStyle name="Normal 5 2 3 2 4 3 2 2 2" xfId="17689" xr:uid="{00000000-0005-0000-0000-000017450000}"/>
    <cellStyle name="Normal 5 2 3 2 4 3 2 3" xfId="17690" xr:uid="{00000000-0005-0000-0000-000018450000}"/>
    <cellStyle name="Normal 5 2 3 2 4 3 3" xfId="17691" xr:uid="{00000000-0005-0000-0000-000019450000}"/>
    <cellStyle name="Normal 5 2 3 2 4 3 3 2" xfId="17692" xr:uid="{00000000-0005-0000-0000-00001A450000}"/>
    <cellStyle name="Normal 5 2 3 2 4 3 4" xfId="17693" xr:uid="{00000000-0005-0000-0000-00001B450000}"/>
    <cellStyle name="Normal 5 2 3 2 4 4" xfId="17694" xr:uid="{00000000-0005-0000-0000-00001C450000}"/>
    <cellStyle name="Normal 5 2 3 2 4 4 2" xfId="17695" xr:uid="{00000000-0005-0000-0000-00001D450000}"/>
    <cellStyle name="Normal 5 2 3 2 4 4 2 2" xfId="17696" xr:uid="{00000000-0005-0000-0000-00001E450000}"/>
    <cellStyle name="Normal 5 2 3 2 4 4 3" xfId="17697" xr:uid="{00000000-0005-0000-0000-00001F450000}"/>
    <cellStyle name="Normal 5 2 3 2 4 5" xfId="17698" xr:uid="{00000000-0005-0000-0000-000020450000}"/>
    <cellStyle name="Normal 5 2 3 2 4 5 2" xfId="17699" xr:uid="{00000000-0005-0000-0000-000021450000}"/>
    <cellStyle name="Normal 5 2 3 2 4 6" xfId="17700" xr:uid="{00000000-0005-0000-0000-000022450000}"/>
    <cellStyle name="Normal 5 2 3 2 5" xfId="17701" xr:uid="{00000000-0005-0000-0000-000023450000}"/>
    <cellStyle name="Normal 5 2 3 2 5 2" xfId="17702" xr:uid="{00000000-0005-0000-0000-000024450000}"/>
    <cellStyle name="Normal 5 2 3 2 5 2 2" xfId="17703" xr:uid="{00000000-0005-0000-0000-000025450000}"/>
    <cellStyle name="Normal 5 2 3 2 5 2 2 2" xfId="17704" xr:uid="{00000000-0005-0000-0000-000026450000}"/>
    <cellStyle name="Normal 5 2 3 2 5 2 2 2 2" xfId="17705" xr:uid="{00000000-0005-0000-0000-000027450000}"/>
    <cellStyle name="Normal 5 2 3 2 5 2 2 3" xfId="17706" xr:uid="{00000000-0005-0000-0000-000028450000}"/>
    <cellStyle name="Normal 5 2 3 2 5 2 3" xfId="17707" xr:uid="{00000000-0005-0000-0000-000029450000}"/>
    <cellStyle name="Normal 5 2 3 2 5 2 3 2" xfId="17708" xr:uid="{00000000-0005-0000-0000-00002A450000}"/>
    <cellStyle name="Normal 5 2 3 2 5 2 4" xfId="17709" xr:uid="{00000000-0005-0000-0000-00002B450000}"/>
    <cellStyle name="Normal 5 2 3 2 5 3" xfId="17710" xr:uid="{00000000-0005-0000-0000-00002C450000}"/>
    <cellStyle name="Normal 5 2 3 2 5 3 2" xfId="17711" xr:uid="{00000000-0005-0000-0000-00002D450000}"/>
    <cellStyle name="Normal 5 2 3 2 5 3 2 2" xfId="17712" xr:uid="{00000000-0005-0000-0000-00002E450000}"/>
    <cellStyle name="Normal 5 2 3 2 5 3 3" xfId="17713" xr:uid="{00000000-0005-0000-0000-00002F450000}"/>
    <cellStyle name="Normal 5 2 3 2 5 4" xfId="17714" xr:uid="{00000000-0005-0000-0000-000030450000}"/>
    <cellStyle name="Normal 5 2 3 2 5 4 2" xfId="17715" xr:uid="{00000000-0005-0000-0000-000031450000}"/>
    <cellStyle name="Normal 5 2 3 2 5 5" xfId="17716" xr:uid="{00000000-0005-0000-0000-000032450000}"/>
    <cellStyle name="Normal 5 2 3 2 6" xfId="17717" xr:uid="{00000000-0005-0000-0000-000033450000}"/>
    <cellStyle name="Normal 5 2 3 2 6 2" xfId="17718" xr:uid="{00000000-0005-0000-0000-000034450000}"/>
    <cellStyle name="Normal 5 2 3 2 6 2 2" xfId="17719" xr:uid="{00000000-0005-0000-0000-000035450000}"/>
    <cellStyle name="Normal 5 2 3 2 6 2 2 2" xfId="17720" xr:uid="{00000000-0005-0000-0000-000036450000}"/>
    <cellStyle name="Normal 5 2 3 2 6 2 3" xfId="17721" xr:uid="{00000000-0005-0000-0000-000037450000}"/>
    <cellStyle name="Normal 5 2 3 2 6 3" xfId="17722" xr:uid="{00000000-0005-0000-0000-000038450000}"/>
    <cellStyle name="Normal 5 2 3 2 6 3 2" xfId="17723" xr:uid="{00000000-0005-0000-0000-000039450000}"/>
    <cellStyle name="Normal 5 2 3 2 6 4" xfId="17724" xr:uid="{00000000-0005-0000-0000-00003A450000}"/>
    <cellStyle name="Normal 5 2 3 2 7" xfId="17725" xr:uid="{00000000-0005-0000-0000-00003B450000}"/>
    <cellStyle name="Normal 5 2 3 2 7 2" xfId="17726" xr:uid="{00000000-0005-0000-0000-00003C450000}"/>
    <cellStyle name="Normal 5 2 3 2 7 2 2" xfId="17727" xr:uid="{00000000-0005-0000-0000-00003D450000}"/>
    <cellStyle name="Normal 5 2 3 2 7 3" xfId="17728" xr:uid="{00000000-0005-0000-0000-00003E450000}"/>
    <cellStyle name="Normal 5 2 3 2 8" xfId="17729" xr:uid="{00000000-0005-0000-0000-00003F450000}"/>
    <cellStyle name="Normal 5 2 3 2 8 2" xfId="17730" xr:uid="{00000000-0005-0000-0000-000040450000}"/>
    <cellStyle name="Normal 5 2 3 2 9" xfId="17731" xr:uid="{00000000-0005-0000-0000-000041450000}"/>
    <cellStyle name="Normal 5 2 3 3" xfId="17732" xr:uid="{00000000-0005-0000-0000-000042450000}"/>
    <cellStyle name="Normal 5 2 3 3 2" xfId="17733" xr:uid="{00000000-0005-0000-0000-000043450000}"/>
    <cellStyle name="Normal 5 2 3 3 2 2" xfId="17734" xr:uid="{00000000-0005-0000-0000-000044450000}"/>
    <cellStyle name="Normal 5 2 3 3 2 2 2" xfId="17735" xr:uid="{00000000-0005-0000-0000-000045450000}"/>
    <cellStyle name="Normal 5 2 3 3 2 2 2 2" xfId="17736" xr:uid="{00000000-0005-0000-0000-000046450000}"/>
    <cellStyle name="Normal 5 2 3 3 2 2 2 2 2" xfId="17737" xr:uid="{00000000-0005-0000-0000-000047450000}"/>
    <cellStyle name="Normal 5 2 3 3 2 2 2 2 2 2" xfId="17738" xr:uid="{00000000-0005-0000-0000-000048450000}"/>
    <cellStyle name="Normal 5 2 3 3 2 2 2 2 2 2 2" xfId="17739" xr:uid="{00000000-0005-0000-0000-000049450000}"/>
    <cellStyle name="Normal 5 2 3 3 2 2 2 2 2 3" xfId="17740" xr:uid="{00000000-0005-0000-0000-00004A450000}"/>
    <cellStyle name="Normal 5 2 3 3 2 2 2 2 3" xfId="17741" xr:uid="{00000000-0005-0000-0000-00004B450000}"/>
    <cellStyle name="Normal 5 2 3 3 2 2 2 2 3 2" xfId="17742" xr:uid="{00000000-0005-0000-0000-00004C450000}"/>
    <cellStyle name="Normal 5 2 3 3 2 2 2 2 4" xfId="17743" xr:uid="{00000000-0005-0000-0000-00004D450000}"/>
    <cellStyle name="Normal 5 2 3 3 2 2 2 3" xfId="17744" xr:uid="{00000000-0005-0000-0000-00004E450000}"/>
    <cellStyle name="Normal 5 2 3 3 2 2 2 3 2" xfId="17745" xr:uid="{00000000-0005-0000-0000-00004F450000}"/>
    <cellStyle name="Normal 5 2 3 3 2 2 2 3 2 2" xfId="17746" xr:uid="{00000000-0005-0000-0000-000050450000}"/>
    <cellStyle name="Normal 5 2 3 3 2 2 2 3 3" xfId="17747" xr:uid="{00000000-0005-0000-0000-000051450000}"/>
    <cellStyle name="Normal 5 2 3 3 2 2 2 4" xfId="17748" xr:uid="{00000000-0005-0000-0000-000052450000}"/>
    <cellStyle name="Normal 5 2 3 3 2 2 2 4 2" xfId="17749" xr:uid="{00000000-0005-0000-0000-000053450000}"/>
    <cellStyle name="Normal 5 2 3 3 2 2 2 5" xfId="17750" xr:uid="{00000000-0005-0000-0000-000054450000}"/>
    <cellStyle name="Normal 5 2 3 3 2 2 3" xfId="17751" xr:uid="{00000000-0005-0000-0000-000055450000}"/>
    <cellStyle name="Normal 5 2 3 3 2 2 3 2" xfId="17752" xr:uid="{00000000-0005-0000-0000-000056450000}"/>
    <cellStyle name="Normal 5 2 3 3 2 2 3 2 2" xfId="17753" xr:uid="{00000000-0005-0000-0000-000057450000}"/>
    <cellStyle name="Normal 5 2 3 3 2 2 3 2 2 2" xfId="17754" xr:uid="{00000000-0005-0000-0000-000058450000}"/>
    <cellStyle name="Normal 5 2 3 3 2 2 3 2 3" xfId="17755" xr:uid="{00000000-0005-0000-0000-000059450000}"/>
    <cellStyle name="Normal 5 2 3 3 2 2 3 3" xfId="17756" xr:uid="{00000000-0005-0000-0000-00005A450000}"/>
    <cellStyle name="Normal 5 2 3 3 2 2 3 3 2" xfId="17757" xr:uid="{00000000-0005-0000-0000-00005B450000}"/>
    <cellStyle name="Normal 5 2 3 3 2 2 3 4" xfId="17758" xr:uid="{00000000-0005-0000-0000-00005C450000}"/>
    <cellStyle name="Normal 5 2 3 3 2 2 4" xfId="17759" xr:uid="{00000000-0005-0000-0000-00005D450000}"/>
    <cellStyle name="Normal 5 2 3 3 2 2 4 2" xfId="17760" xr:uid="{00000000-0005-0000-0000-00005E450000}"/>
    <cellStyle name="Normal 5 2 3 3 2 2 4 2 2" xfId="17761" xr:uid="{00000000-0005-0000-0000-00005F450000}"/>
    <cellStyle name="Normal 5 2 3 3 2 2 4 3" xfId="17762" xr:uid="{00000000-0005-0000-0000-000060450000}"/>
    <cellStyle name="Normal 5 2 3 3 2 2 5" xfId="17763" xr:uid="{00000000-0005-0000-0000-000061450000}"/>
    <cellStyle name="Normal 5 2 3 3 2 2 5 2" xfId="17764" xr:uid="{00000000-0005-0000-0000-000062450000}"/>
    <cellStyle name="Normal 5 2 3 3 2 2 6" xfId="17765" xr:uid="{00000000-0005-0000-0000-000063450000}"/>
    <cellStyle name="Normal 5 2 3 3 2 3" xfId="17766" xr:uid="{00000000-0005-0000-0000-000064450000}"/>
    <cellStyle name="Normal 5 2 3 3 2 3 2" xfId="17767" xr:uid="{00000000-0005-0000-0000-000065450000}"/>
    <cellStyle name="Normal 5 2 3 3 2 3 2 2" xfId="17768" xr:uid="{00000000-0005-0000-0000-000066450000}"/>
    <cellStyle name="Normal 5 2 3 3 2 3 2 2 2" xfId="17769" xr:uid="{00000000-0005-0000-0000-000067450000}"/>
    <cellStyle name="Normal 5 2 3 3 2 3 2 2 2 2" xfId="17770" xr:uid="{00000000-0005-0000-0000-000068450000}"/>
    <cellStyle name="Normal 5 2 3 3 2 3 2 2 3" xfId="17771" xr:uid="{00000000-0005-0000-0000-000069450000}"/>
    <cellStyle name="Normal 5 2 3 3 2 3 2 3" xfId="17772" xr:uid="{00000000-0005-0000-0000-00006A450000}"/>
    <cellStyle name="Normal 5 2 3 3 2 3 2 3 2" xfId="17773" xr:uid="{00000000-0005-0000-0000-00006B450000}"/>
    <cellStyle name="Normal 5 2 3 3 2 3 2 4" xfId="17774" xr:uid="{00000000-0005-0000-0000-00006C450000}"/>
    <cellStyle name="Normal 5 2 3 3 2 3 3" xfId="17775" xr:uid="{00000000-0005-0000-0000-00006D450000}"/>
    <cellStyle name="Normal 5 2 3 3 2 3 3 2" xfId="17776" xr:uid="{00000000-0005-0000-0000-00006E450000}"/>
    <cellStyle name="Normal 5 2 3 3 2 3 3 2 2" xfId="17777" xr:uid="{00000000-0005-0000-0000-00006F450000}"/>
    <cellStyle name="Normal 5 2 3 3 2 3 3 3" xfId="17778" xr:uid="{00000000-0005-0000-0000-000070450000}"/>
    <cellStyle name="Normal 5 2 3 3 2 3 4" xfId="17779" xr:uid="{00000000-0005-0000-0000-000071450000}"/>
    <cellStyle name="Normal 5 2 3 3 2 3 4 2" xfId="17780" xr:uid="{00000000-0005-0000-0000-000072450000}"/>
    <cellStyle name="Normal 5 2 3 3 2 3 5" xfId="17781" xr:uid="{00000000-0005-0000-0000-000073450000}"/>
    <cellStyle name="Normal 5 2 3 3 2 4" xfId="17782" xr:uid="{00000000-0005-0000-0000-000074450000}"/>
    <cellStyle name="Normal 5 2 3 3 2 4 2" xfId="17783" xr:uid="{00000000-0005-0000-0000-000075450000}"/>
    <cellStyle name="Normal 5 2 3 3 2 4 2 2" xfId="17784" xr:uid="{00000000-0005-0000-0000-000076450000}"/>
    <cellStyle name="Normal 5 2 3 3 2 4 2 2 2" xfId="17785" xr:uid="{00000000-0005-0000-0000-000077450000}"/>
    <cellStyle name="Normal 5 2 3 3 2 4 2 3" xfId="17786" xr:uid="{00000000-0005-0000-0000-000078450000}"/>
    <cellStyle name="Normal 5 2 3 3 2 4 3" xfId="17787" xr:uid="{00000000-0005-0000-0000-000079450000}"/>
    <cellStyle name="Normal 5 2 3 3 2 4 3 2" xfId="17788" xr:uid="{00000000-0005-0000-0000-00007A450000}"/>
    <cellStyle name="Normal 5 2 3 3 2 4 4" xfId="17789" xr:uid="{00000000-0005-0000-0000-00007B450000}"/>
    <cellStyle name="Normal 5 2 3 3 2 5" xfId="17790" xr:uid="{00000000-0005-0000-0000-00007C450000}"/>
    <cellStyle name="Normal 5 2 3 3 2 5 2" xfId="17791" xr:uid="{00000000-0005-0000-0000-00007D450000}"/>
    <cellStyle name="Normal 5 2 3 3 2 5 2 2" xfId="17792" xr:uid="{00000000-0005-0000-0000-00007E450000}"/>
    <cellStyle name="Normal 5 2 3 3 2 5 3" xfId="17793" xr:uid="{00000000-0005-0000-0000-00007F450000}"/>
    <cellStyle name="Normal 5 2 3 3 2 6" xfId="17794" xr:uid="{00000000-0005-0000-0000-000080450000}"/>
    <cellStyle name="Normal 5 2 3 3 2 6 2" xfId="17795" xr:uid="{00000000-0005-0000-0000-000081450000}"/>
    <cellStyle name="Normal 5 2 3 3 2 7" xfId="17796" xr:uid="{00000000-0005-0000-0000-000082450000}"/>
    <cellStyle name="Normal 5 2 3 3 3" xfId="17797" xr:uid="{00000000-0005-0000-0000-000083450000}"/>
    <cellStyle name="Normal 5 2 3 3 3 2" xfId="17798" xr:uid="{00000000-0005-0000-0000-000084450000}"/>
    <cellStyle name="Normal 5 2 3 3 3 2 2" xfId="17799" xr:uid="{00000000-0005-0000-0000-000085450000}"/>
    <cellStyle name="Normal 5 2 3 3 3 2 2 2" xfId="17800" xr:uid="{00000000-0005-0000-0000-000086450000}"/>
    <cellStyle name="Normal 5 2 3 3 3 2 2 2 2" xfId="17801" xr:uid="{00000000-0005-0000-0000-000087450000}"/>
    <cellStyle name="Normal 5 2 3 3 3 2 2 2 2 2" xfId="17802" xr:uid="{00000000-0005-0000-0000-000088450000}"/>
    <cellStyle name="Normal 5 2 3 3 3 2 2 2 3" xfId="17803" xr:uid="{00000000-0005-0000-0000-000089450000}"/>
    <cellStyle name="Normal 5 2 3 3 3 2 2 3" xfId="17804" xr:uid="{00000000-0005-0000-0000-00008A450000}"/>
    <cellStyle name="Normal 5 2 3 3 3 2 2 3 2" xfId="17805" xr:uid="{00000000-0005-0000-0000-00008B450000}"/>
    <cellStyle name="Normal 5 2 3 3 3 2 2 4" xfId="17806" xr:uid="{00000000-0005-0000-0000-00008C450000}"/>
    <cellStyle name="Normal 5 2 3 3 3 2 3" xfId="17807" xr:uid="{00000000-0005-0000-0000-00008D450000}"/>
    <cellStyle name="Normal 5 2 3 3 3 2 3 2" xfId="17808" xr:uid="{00000000-0005-0000-0000-00008E450000}"/>
    <cellStyle name="Normal 5 2 3 3 3 2 3 2 2" xfId="17809" xr:uid="{00000000-0005-0000-0000-00008F450000}"/>
    <cellStyle name="Normal 5 2 3 3 3 2 3 3" xfId="17810" xr:uid="{00000000-0005-0000-0000-000090450000}"/>
    <cellStyle name="Normal 5 2 3 3 3 2 4" xfId="17811" xr:uid="{00000000-0005-0000-0000-000091450000}"/>
    <cellStyle name="Normal 5 2 3 3 3 2 4 2" xfId="17812" xr:uid="{00000000-0005-0000-0000-000092450000}"/>
    <cellStyle name="Normal 5 2 3 3 3 2 5" xfId="17813" xr:uid="{00000000-0005-0000-0000-000093450000}"/>
    <cellStyle name="Normal 5 2 3 3 3 3" xfId="17814" xr:uid="{00000000-0005-0000-0000-000094450000}"/>
    <cellStyle name="Normal 5 2 3 3 3 3 2" xfId="17815" xr:uid="{00000000-0005-0000-0000-000095450000}"/>
    <cellStyle name="Normal 5 2 3 3 3 3 2 2" xfId="17816" xr:uid="{00000000-0005-0000-0000-000096450000}"/>
    <cellStyle name="Normal 5 2 3 3 3 3 2 2 2" xfId="17817" xr:uid="{00000000-0005-0000-0000-000097450000}"/>
    <cellStyle name="Normal 5 2 3 3 3 3 2 3" xfId="17818" xr:uid="{00000000-0005-0000-0000-000098450000}"/>
    <cellStyle name="Normal 5 2 3 3 3 3 3" xfId="17819" xr:uid="{00000000-0005-0000-0000-000099450000}"/>
    <cellStyle name="Normal 5 2 3 3 3 3 3 2" xfId="17820" xr:uid="{00000000-0005-0000-0000-00009A450000}"/>
    <cellStyle name="Normal 5 2 3 3 3 3 4" xfId="17821" xr:uid="{00000000-0005-0000-0000-00009B450000}"/>
    <cellStyle name="Normal 5 2 3 3 3 4" xfId="17822" xr:uid="{00000000-0005-0000-0000-00009C450000}"/>
    <cellStyle name="Normal 5 2 3 3 3 4 2" xfId="17823" xr:uid="{00000000-0005-0000-0000-00009D450000}"/>
    <cellStyle name="Normal 5 2 3 3 3 4 2 2" xfId="17824" xr:uid="{00000000-0005-0000-0000-00009E450000}"/>
    <cellStyle name="Normal 5 2 3 3 3 4 3" xfId="17825" xr:uid="{00000000-0005-0000-0000-00009F450000}"/>
    <cellStyle name="Normal 5 2 3 3 3 5" xfId="17826" xr:uid="{00000000-0005-0000-0000-0000A0450000}"/>
    <cellStyle name="Normal 5 2 3 3 3 5 2" xfId="17827" xr:uid="{00000000-0005-0000-0000-0000A1450000}"/>
    <cellStyle name="Normal 5 2 3 3 3 6" xfId="17828" xr:uid="{00000000-0005-0000-0000-0000A2450000}"/>
    <cellStyle name="Normal 5 2 3 3 4" xfId="17829" xr:uid="{00000000-0005-0000-0000-0000A3450000}"/>
    <cellStyle name="Normal 5 2 3 3 4 2" xfId="17830" xr:uid="{00000000-0005-0000-0000-0000A4450000}"/>
    <cellStyle name="Normal 5 2 3 3 4 2 2" xfId="17831" xr:uid="{00000000-0005-0000-0000-0000A5450000}"/>
    <cellStyle name="Normal 5 2 3 3 4 2 2 2" xfId="17832" xr:uid="{00000000-0005-0000-0000-0000A6450000}"/>
    <cellStyle name="Normal 5 2 3 3 4 2 2 2 2" xfId="17833" xr:uid="{00000000-0005-0000-0000-0000A7450000}"/>
    <cellStyle name="Normal 5 2 3 3 4 2 2 3" xfId="17834" xr:uid="{00000000-0005-0000-0000-0000A8450000}"/>
    <cellStyle name="Normal 5 2 3 3 4 2 3" xfId="17835" xr:uid="{00000000-0005-0000-0000-0000A9450000}"/>
    <cellStyle name="Normal 5 2 3 3 4 2 3 2" xfId="17836" xr:uid="{00000000-0005-0000-0000-0000AA450000}"/>
    <cellStyle name="Normal 5 2 3 3 4 2 4" xfId="17837" xr:uid="{00000000-0005-0000-0000-0000AB450000}"/>
    <cellStyle name="Normal 5 2 3 3 4 3" xfId="17838" xr:uid="{00000000-0005-0000-0000-0000AC450000}"/>
    <cellStyle name="Normal 5 2 3 3 4 3 2" xfId="17839" xr:uid="{00000000-0005-0000-0000-0000AD450000}"/>
    <cellStyle name="Normal 5 2 3 3 4 3 2 2" xfId="17840" xr:uid="{00000000-0005-0000-0000-0000AE450000}"/>
    <cellStyle name="Normal 5 2 3 3 4 3 3" xfId="17841" xr:uid="{00000000-0005-0000-0000-0000AF450000}"/>
    <cellStyle name="Normal 5 2 3 3 4 4" xfId="17842" xr:uid="{00000000-0005-0000-0000-0000B0450000}"/>
    <cellStyle name="Normal 5 2 3 3 4 4 2" xfId="17843" xr:uid="{00000000-0005-0000-0000-0000B1450000}"/>
    <cellStyle name="Normal 5 2 3 3 4 5" xfId="17844" xr:uid="{00000000-0005-0000-0000-0000B2450000}"/>
    <cellStyle name="Normal 5 2 3 3 5" xfId="17845" xr:uid="{00000000-0005-0000-0000-0000B3450000}"/>
    <cellStyle name="Normal 5 2 3 3 5 2" xfId="17846" xr:uid="{00000000-0005-0000-0000-0000B4450000}"/>
    <cellStyle name="Normal 5 2 3 3 5 2 2" xfId="17847" xr:uid="{00000000-0005-0000-0000-0000B5450000}"/>
    <cellStyle name="Normal 5 2 3 3 5 2 2 2" xfId="17848" xr:uid="{00000000-0005-0000-0000-0000B6450000}"/>
    <cellStyle name="Normal 5 2 3 3 5 2 3" xfId="17849" xr:uid="{00000000-0005-0000-0000-0000B7450000}"/>
    <cellStyle name="Normal 5 2 3 3 5 3" xfId="17850" xr:uid="{00000000-0005-0000-0000-0000B8450000}"/>
    <cellStyle name="Normal 5 2 3 3 5 3 2" xfId="17851" xr:uid="{00000000-0005-0000-0000-0000B9450000}"/>
    <cellStyle name="Normal 5 2 3 3 5 4" xfId="17852" xr:uid="{00000000-0005-0000-0000-0000BA450000}"/>
    <cellStyle name="Normal 5 2 3 3 6" xfId="17853" xr:uid="{00000000-0005-0000-0000-0000BB450000}"/>
    <cellStyle name="Normal 5 2 3 3 6 2" xfId="17854" xr:uid="{00000000-0005-0000-0000-0000BC450000}"/>
    <cellStyle name="Normal 5 2 3 3 6 2 2" xfId="17855" xr:uid="{00000000-0005-0000-0000-0000BD450000}"/>
    <cellStyle name="Normal 5 2 3 3 6 3" xfId="17856" xr:uid="{00000000-0005-0000-0000-0000BE450000}"/>
    <cellStyle name="Normal 5 2 3 3 7" xfId="17857" xr:uid="{00000000-0005-0000-0000-0000BF450000}"/>
    <cellStyle name="Normal 5 2 3 3 7 2" xfId="17858" xr:uid="{00000000-0005-0000-0000-0000C0450000}"/>
    <cellStyle name="Normal 5 2 3 3 8" xfId="17859" xr:uid="{00000000-0005-0000-0000-0000C1450000}"/>
    <cellStyle name="Normal 5 2 3 4" xfId="17860" xr:uid="{00000000-0005-0000-0000-0000C2450000}"/>
    <cellStyle name="Normal 5 2 3 4 2" xfId="17861" xr:uid="{00000000-0005-0000-0000-0000C3450000}"/>
    <cellStyle name="Normal 5 2 3 4 2 2" xfId="17862" xr:uid="{00000000-0005-0000-0000-0000C4450000}"/>
    <cellStyle name="Normal 5 2 3 4 2 2 2" xfId="17863" xr:uid="{00000000-0005-0000-0000-0000C5450000}"/>
    <cellStyle name="Normal 5 2 3 4 2 2 2 2" xfId="17864" xr:uid="{00000000-0005-0000-0000-0000C6450000}"/>
    <cellStyle name="Normal 5 2 3 4 2 2 2 2 2" xfId="17865" xr:uid="{00000000-0005-0000-0000-0000C7450000}"/>
    <cellStyle name="Normal 5 2 3 4 2 2 2 2 2 2" xfId="17866" xr:uid="{00000000-0005-0000-0000-0000C8450000}"/>
    <cellStyle name="Normal 5 2 3 4 2 2 2 2 3" xfId="17867" xr:uid="{00000000-0005-0000-0000-0000C9450000}"/>
    <cellStyle name="Normal 5 2 3 4 2 2 2 3" xfId="17868" xr:uid="{00000000-0005-0000-0000-0000CA450000}"/>
    <cellStyle name="Normal 5 2 3 4 2 2 2 3 2" xfId="17869" xr:uid="{00000000-0005-0000-0000-0000CB450000}"/>
    <cellStyle name="Normal 5 2 3 4 2 2 2 4" xfId="17870" xr:uid="{00000000-0005-0000-0000-0000CC450000}"/>
    <cellStyle name="Normal 5 2 3 4 2 2 3" xfId="17871" xr:uid="{00000000-0005-0000-0000-0000CD450000}"/>
    <cellStyle name="Normal 5 2 3 4 2 2 3 2" xfId="17872" xr:uid="{00000000-0005-0000-0000-0000CE450000}"/>
    <cellStyle name="Normal 5 2 3 4 2 2 3 2 2" xfId="17873" xr:uid="{00000000-0005-0000-0000-0000CF450000}"/>
    <cellStyle name="Normal 5 2 3 4 2 2 3 3" xfId="17874" xr:uid="{00000000-0005-0000-0000-0000D0450000}"/>
    <cellStyle name="Normal 5 2 3 4 2 2 4" xfId="17875" xr:uid="{00000000-0005-0000-0000-0000D1450000}"/>
    <cellStyle name="Normal 5 2 3 4 2 2 4 2" xfId="17876" xr:uid="{00000000-0005-0000-0000-0000D2450000}"/>
    <cellStyle name="Normal 5 2 3 4 2 2 5" xfId="17877" xr:uid="{00000000-0005-0000-0000-0000D3450000}"/>
    <cellStyle name="Normal 5 2 3 4 2 3" xfId="17878" xr:uid="{00000000-0005-0000-0000-0000D4450000}"/>
    <cellStyle name="Normal 5 2 3 4 2 3 2" xfId="17879" xr:uid="{00000000-0005-0000-0000-0000D5450000}"/>
    <cellStyle name="Normal 5 2 3 4 2 3 2 2" xfId="17880" xr:uid="{00000000-0005-0000-0000-0000D6450000}"/>
    <cellStyle name="Normal 5 2 3 4 2 3 2 2 2" xfId="17881" xr:uid="{00000000-0005-0000-0000-0000D7450000}"/>
    <cellStyle name="Normal 5 2 3 4 2 3 2 3" xfId="17882" xr:uid="{00000000-0005-0000-0000-0000D8450000}"/>
    <cellStyle name="Normal 5 2 3 4 2 3 3" xfId="17883" xr:uid="{00000000-0005-0000-0000-0000D9450000}"/>
    <cellStyle name="Normal 5 2 3 4 2 3 3 2" xfId="17884" xr:uid="{00000000-0005-0000-0000-0000DA450000}"/>
    <cellStyle name="Normal 5 2 3 4 2 3 4" xfId="17885" xr:uid="{00000000-0005-0000-0000-0000DB450000}"/>
    <cellStyle name="Normal 5 2 3 4 2 4" xfId="17886" xr:uid="{00000000-0005-0000-0000-0000DC450000}"/>
    <cellStyle name="Normal 5 2 3 4 2 4 2" xfId="17887" xr:uid="{00000000-0005-0000-0000-0000DD450000}"/>
    <cellStyle name="Normal 5 2 3 4 2 4 2 2" xfId="17888" xr:uid="{00000000-0005-0000-0000-0000DE450000}"/>
    <cellStyle name="Normal 5 2 3 4 2 4 3" xfId="17889" xr:uid="{00000000-0005-0000-0000-0000DF450000}"/>
    <cellStyle name="Normal 5 2 3 4 2 5" xfId="17890" xr:uid="{00000000-0005-0000-0000-0000E0450000}"/>
    <cellStyle name="Normal 5 2 3 4 2 5 2" xfId="17891" xr:uid="{00000000-0005-0000-0000-0000E1450000}"/>
    <cellStyle name="Normal 5 2 3 4 2 6" xfId="17892" xr:uid="{00000000-0005-0000-0000-0000E2450000}"/>
    <cellStyle name="Normal 5 2 3 4 3" xfId="17893" xr:uid="{00000000-0005-0000-0000-0000E3450000}"/>
    <cellStyle name="Normal 5 2 3 4 3 2" xfId="17894" xr:uid="{00000000-0005-0000-0000-0000E4450000}"/>
    <cellStyle name="Normal 5 2 3 4 3 2 2" xfId="17895" xr:uid="{00000000-0005-0000-0000-0000E5450000}"/>
    <cellStyle name="Normal 5 2 3 4 3 2 2 2" xfId="17896" xr:uid="{00000000-0005-0000-0000-0000E6450000}"/>
    <cellStyle name="Normal 5 2 3 4 3 2 2 2 2" xfId="17897" xr:uid="{00000000-0005-0000-0000-0000E7450000}"/>
    <cellStyle name="Normal 5 2 3 4 3 2 2 3" xfId="17898" xr:uid="{00000000-0005-0000-0000-0000E8450000}"/>
    <cellStyle name="Normal 5 2 3 4 3 2 3" xfId="17899" xr:uid="{00000000-0005-0000-0000-0000E9450000}"/>
    <cellStyle name="Normal 5 2 3 4 3 2 3 2" xfId="17900" xr:uid="{00000000-0005-0000-0000-0000EA450000}"/>
    <cellStyle name="Normal 5 2 3 4 3 2 4" xfId="17901" xr:uid="{00000000-0005-0000-0000-0000EB450000}"/>
    <cellStyle name="Normal 5 2 3 4 3 3" xfId="17902" xr:uid="{00000000-0005-0000-0000-0000EC450000}"/>
    <cellStyle name="Normal 5 2 3 4 3 3 2" xfId="17903" xr:uid="{00000000-0005-0000-0000-0000ED450000}"/>
    <cellStyle name="Normal 5 2 3 4 3 3 2 2" xfId="17904" xr:uid="{00000000-0005-0000-0000-0000EE450000}"/>
    <cellStyle name="Normal 5 2 3 4 3 3 3" xfId="17905" xr:uid="{00000000-0005-0000-0000-0000EF450000}"/>
    <cellStyle name="Normal 5 2 3 4 3 4" xfId="17906" xr:uid="{00000000-0005-0000-0000-0000F0450000}"/>
    <cellStyle name="Normal 5 2 3 4 3 4 2" xfId="17907" xr:uid="{00000000-0005-0000-0000-0000F1450000}"/>
    <cellStyle name="Normal 5 2 3 4 3 5" xfId="17908" xr:uid="{00000000-0005-0000-0000-0000F2450000}"/>
    <cellStyle name="Normal 5 2 3 4 4" xfId="17909" xr:uid="{00000000-0005-0000-0000-0000F3450000}"/>
    <cellStyle name="Normal 5 2 3 4 4 2" xfId="17910" xr:uid="{00000000-0005-0000-0000-0000F4450000}"/>
    <cellStyle name="Normal 5 2 3 4 4 2 2" xfId="17911" xr:uid="{00000000-0005-0000-0000-0000F5450000}"/>
    <cellStyle name="Normal 5 2 3 4 4 2 2 2" xfId="17912" xr:uid="{00000000-0005-0000-0000-0000F6450000}"/>
    <cellStyle name="Normal 5 2 3 4 4 2 3" xfId="17913" xr:uid="{00000000-0005-0000-0000-0000F7450000}"/>
    <cellStyle name="Normal 5 2 3 4 4 3" xfId="17914" xr:uid="{00000000-0005-0000-0000-0000F8450000}"/>
    <cellStyle name="Normal 5 2 3 4 4 3 2" xfId="17915" xr:uid="{00000000-0005-0000-0000-0000F9450000}"/>
    <cellStyle name="Normal 5 2 3 4 4 4" xfId="17916" xr:uid="{00000000-0005-0000-0000-0000FA450000}"/>
    <cellStyle name="Normal 5 2 3 4 5" xfId="17917" xr:uid="{00000000-0005-0000-0000-0000FB450000}"/>
    <cellStyle name="Normal 5 2 3 4 5 2" xfId="17918" xr:uid="{00000000-0005-0000-0000-0000FC450000}"/>
    <cellStyle name="Normal 5 2 3 4 5 2 2" xfId="17919" xr:uid="{00000000-0005-0000-0000-0000FD450000}"/>
    <cellStyle name="Normal 5 2 3 4 5 3" xfId="17920" xr:uid="{00000000-0005-0000-0000-0000FE450000}"/>
    <cellStyle name="Normal 5 2 3 4 6" xfId="17921" xr:uid="{00000000-0005-0000-0000-0000FF450000}"/>
    <cellStyle name="Normal 5 2 3 4 6 2" xfId="17922" xr:uid="{00000000-0005-0000-0000-000000460000}"/>
    <cellStyle name="Normal 5 2 3 4 7" xfId="17923" xr:uid="{00000000-0005-0000-0000-000001460000}"/>
    <cellStyle name="Normal 5 2 3 5" xfId="17924" xr:uid="{00000000-0005-0000-0000-000002460000}"/>
    <cellStyle name="Normal 5 2 3 5 2" xfId="17925" xr:uid="{00000000-0005-0000-0000-000003460000}"/>
    <cellStyle name="Normal 5 2 3 5 2 2" xfId="17926" xr:uid="{00000000-0005-0000-0000-000004460000}"/>
    <cellStyle name="Normal 5 2 3 5 2 2 2" xfId="17927" xr:uid="{00000000-0005-0000-0000-000005460000}"/>
    <cellStyle name="Normal 5 2 3 5 2 2 2 2" xfId="17928" xr:uid="{00000000-0005-0000-0000-000006460000}"/>
    <cellStyle name="Normal 5 2 3 5 2 2 2 2 2" xfId="17929" xr:uid="{00000000-0005-0000-0000-000007460000}"/>
    <cellStyle name="Normal 5 2 3 5 2 2 2 3" xfId="17930" xr:uid="{00000000-0005-0000-0000-000008460000}"/>
    <cellStyle name="Normal 5 2 3 5 2 2 3" xfId="17931" xr:uid="{00000000-0005-0000-0000-000009460000}"/>
    <cellStyle name="Normal 5 2 3 5 2 2 3 2" xfId="17932" xr:uid="{00000000-0005-0000-0000-00000A460000}"/>
    <cellStyle name="Normal 5 2 3 5 2 2 4" xfId="17933" xr:uid="{00000000-0005-0000-0000-00000B460000}"/>
    <cellStyle name="Normal 5 2 3 5 2 3" xfId="17934" xr:uid="{00000000-0005-0000-0000-00000C460000}"/>
    <cellStyle name="Normal 5 2 3 5 2 3 2" xfId="17935" xr:uid="{00000000-0005-0000-0000-00000D460000}"/>
    <cellStyle name="Normal 5 2 3 5 2 3 2 2" xfId="17936" xr:uid="{00000000-0005-0000-0000-00000E460000}"/>
    <cellStyle name="Normal 5 2 3 5 2 3 3" xfId="17937" xr:uid="{00000000-0005-0000-0000-00000F460000}"/>
    <cellStyle name="Normal 5 2 3 5 2 4" xfId="17938" xr:uid="{00000000-0005-0000-0000-000010460000}"/>
    <cellStyle name="Normal 5 2 3 5 2 4 2" xfId="17939" xr:uid="{00000000-0005-0000-0000-000011460000}"/>
    <cellStyle name="Normal 5 2 3 5 2 5" xfId="17940" xr:uid="{00000000-0005-0000-0000-000012460000}"/>
    <cellStyle name="Normal 5 2 3 5 3" xfId="17941" xr:uid="{00000000-0005-0000-0000-000013460000}"/>
    <cellStyle name="Normal 5 2 3 5 3 2" xfId="17942" xr:uid="{00000000-0005-0000-0000-000014460000}"/>
    <cellStyle name="Normal 5 2 3 5 3 2 2" xfId="17943" xr:uid="{00000000-0005-0000-0000-000015460000}"/>
    <cellStyle name="Normal 5 2 3 5 3 2 2 2" xfId="17944" xr:uid="{00000000-0005-0000-0000-000016460000}"/>
    <cellStyle name="Normal 5 2 3 5 3 2 3" xfId="17945" xr:uid="{00000000-0005-0000-0000-000017460000}"/>
    <cellStyle name="Normal 5 2 3 5 3 3" xfId="17946" xr:uid="{00000000-0005-0000-0000-000018460000}"/>
    <cellStyle name="Normal 5 2 3 5 3 3 2" xfId="17947" xr:uid="{00000000-0005-0000-0000-000019460000}"/>
    <cellStyle name="Normal 5 2 3 5 3 4" xfId="17948" xr:uid="{00000000-0005-0000-0000-00001A460000}"/>
    <cellStyle name="Normal 5 2 3 5 4" xfId="17949" xr:uid="{00000000-0005-0000-0000-00001B460000}"/>
    <cellStyle name="Normal 5 2 3 5 4 2" xfId="17950" xr:uid="{00000000-0005-0000-0000-00001C460000}"/>
    <cellStyle name="Normal 5 2 3 5 4 2 2" xfId="17951" xr:uid="{00000000-0005-0000-0000-00001D460000}"/>
    <cellStyle name="Normal 5 2 3 5 4 3" xfId="17952" xr:uid="{00000000-0005-0000-0000-00001E460000}"/>
    <cellStyle name="Normal 5 2 3 5 5" xfId="17953" xr:uid="{00000000-0005-0000-0000-00001F460000}"/>
    <cellStyle name="Normal 5 2 3 5 5 2" xfId="17954" xr:uid="{00000000-0005-0000-0000-000020460000}"/>
    <cellStyle name="Normal 5 2 3 5 6" xfId="17955" xr:uid="{00000000-0005-0000-0000-000021460000}"/>
    <cellStyle name="Normal 5 2 3 6" xfId="17956" xr:uid="{00000000-0005-0000-0000-000022460000}"/>
    <cellStyle name="Normal 5 2 3 6 2" xfId="17957" xr:uid="{00000000-0005-0000-0000-000023460000}"/>
    <cellStyle name="Normal 5 2 3 6 2 2" xfId="17958" xr:uid="{00000000-0005-0000-0000-000024460000}"/>
    <cellStyle name="Normal 5 2 3 6 2 2 2" xfId="17959" xr:uid="{00000000-0005-0000-0000-000025460000}"/>
    <cellStyle name="Normal 5 2 3 6 2 2 2 2" xfId="17960" xr:uid="{00000000-0005-0000-0000-000026460000}"/>
    <cellStyle name="Normal 5 2 3 6 2 2 3" xfId="17961" xr:uid="{00000000-0005-0000-0000-000027460000}"/>
    <cellStyle name="Normal 5 2 3 6 2 3" xfId="17962" xr:uid="{00000000-0005-0000-0000-000028460000}"/>
    <cellStyle name="Normal 5 2 3 6 2 3 2" xfId="17963" xr:uid="{00000000-0005-0000-0000-000029460000}"/>
    <cellStyle name="Normal 5 2 3 6 2 4" xfId="17964" xr:uid="{00000000-0005-0000-0000-00002A460000}"/>
    <cellStyle name="Normal 5 2 3 6 3" xfId="17965" xr:uid="{00000000-0005-0000-0000-00002B460000}"/>
    <cellStyle name="Normal 5 2 3 6 3 2" xfId="17966" xr:uid="{00000000-0005-0000-0000-00002C460000}"/>
    <cellStyle name="Normal 5 2 3 6 3 2 2" xfId="17967" xr:uid="{00000000-0005-0000-0000-00002D460000}"/>
    <cellStyle name="Normal 5 2 3 6 3 3" xfId="17968" xr:uid="{00000000-0005-0000-0000-00002E460000}"/>
    <cellStyle name="Normal 5 2 3 6 4" xfId="17969" xr:uid="{00000000-0005-0000-0000-00002F460000}"/>
    <cellStyle name="Normal 5 2 3 6 4 2" xfId="17970" xr:uid="{00000000-0005-0000-0000-000030460000}"/>
    <cellStyle name="Normal 5 2 3 6 5" xfId="17971" xr:uid="{00000000-0005-0000-0000-000031460000}"/>
    <cellStyle name="Normal 5 2 3 7" xfId="17972" xr:uid="{00000000-0005-0000-0000-000032460000}"/>
    <cellStyle name="Normal 5 2 3 7 2" xfId="17973" xr:uid="{00000000-0005-0000-0000-000033460000}"/>
    <cellStyle name="Normal 5 2 3 7 2 2" xfId="17974" xr:uid="{00000000-0005-0000-0000-000034460000}"/>
    <cellStyle name="Normal 5 2 3 7 2 2 2" xfId="17975" xr:uid="{00000000-0005-0000-0000-000035460000}"/>
    <cellStyle name="Normal 5 2 3 7 2 3" xfId="17976" xr:uid="{00000000-0005-0000-0000-000036460000}"/>
    <cellStyle name="Normal 5 2 3 7 3" xfId="17977" xr:uid="{00000000-0005-0000-0000-000037460000}"/>
    <cellStyle name="Normal 5 2 3 7 3 2" xfId="17978" xr:uid="{00000000-0005-0000-0000-000038460000}"/>
    <cellStyle name="Normal 5 2 3 7 4" xfId="17979" xr:uid="{00000000-0005-0000-0000-000039460000}"/>
    <cellStyle name="Normal 5 2 3 8" xfId="17980" xr:uid="{00000000-0005-0000-0000-00003A460000}"/>
    <cellStyle name="Normal 5 2 3 8 2" xfId="17981" xr:uid="{00000000-0005-0000-0000-00003B460000}"/>
    <cellStyle name="Normal 5 2 3 8 2 2" xfId="17982" xr:uid="{00000000-0005-0000-0000-00003C460000}"/>
    <cellStyle name="Normal 5 2 3 8 3" xfId="17983" xr:uid="{00000000-0005-0000-0000-00003D460000}"/>
    <cellStyle name="Normal 5 2 3 9" xfId="17984" xr:uid="{00000000-0005-0000-0000-00003E460000}"/>
    <cellStyle name="Normal 5 2 3 9 2" xfId="17985" xr:uid="{00000000-0005-0000-0000-00003F460000}"/>
    <cellStyle name="Normal 5 2 4" xfId="17986" xr:uid="{00000000-0005-0000-0000-000040460000}"/>
    <cellStyle name="Normal 5 2 4 2" xfId="17987" xr:uid="{00000000-0005-0000-0000-000041460000}"/>
    <cellStyle name="Normal 5 2 4 2 2" xfId="17988" xr:uid="{00000000-0005-0000-0000-000042460000}"/>
    <cellStyle name="Normal 5 2 4 2 2 2" xfId="17989" xr:uid="{00000000-0005-0000-0000-000043460000}"/>
    <cellStyle name="Normal 5 2 4 2 2 2 2" xfId="17990" xr:uid="{00000000-0005-0000-0000-000044460000}"/>
    <cellStyle name="Normal 5 2 4 2 2 2 2 2" xfId="17991" xr:uid="{00000000-0005-0000-0000-000045460000}"/>
    <cellStyle name="Normal 5 2 4 2 2 2 2 2 2" xfId="17992" xr:uid="{00000000-0005-0000-0000-000046460000}"/>
    <cellStyle name="Normal 5 2 4 2 2 2 2 2 2 2" xfId="17993" xr:uid="{00000000-0005-0000-0000-000047460000}"/>
    <cellStyle name="Normal 5 2 4 2 2 2 2 2 2 2 2" xfId="17994" xr:uid="{00000000-0005-0000-0000-000048460000}"/>
    <cellStyle name="Normal 5 2 4 2 2 2 2 2 2 3" xfId="17995" xr:uid="{00000000-0005-0000-0000-000049460000}"/>
    <cellStyle name="Normal 5 2 4 2 2 2 2 2 3" xfId="17996" xr:uid="{00000000-0005-0000-0000-00004A460000}"/>
    <cellStyle name="Normal 5 2 4 2 2 2 2 2 3 2" xfId="17997" xr:uid="{00000000-0005-0000-0000-00004B460000}"/>
    <cellStyle name="Normal 5 2 4 2 2 2 2 2 4" xfId="17998" xr:uid="{00000000-0005-0000-0000-00004C460000}"/>
    <cellStyle name="Normal 5 2 4 2 2 2 2 3" xfId="17999" xr:uid="{00000000-0005-0000-0000-00004D460000}"/>
    <cellStyle name="Normal 5 2 4 2 2 2 2 3 2" xfId="18000" xr:uid="{00000000-0005-0000-0000-00004E460000}"/>
    <cellStyle name="Normal 5 2 4 2 2 2 2 3 2 2" xfId="18001" xr:uid="{00000000-0005-0000-0000-00004F460000}"/>
    <cellStyle name="Normal 5 2 4 2 2 2 2 3 3" xfId="18002" xr:uid="{00000000-0005-0000-0000-000050460000}"/>
    <cellStyle name="Normal 5 2 4 2 2 2 2 4" xfId="18003" xr:uid="{00000000-0005-0000-0000-000051460000}"/>
    <cellStyle name="Normal 5 2 4 2 2 2 2 4 2" xfId="18004" xr:uid="{00000000-0005-0000-0000-000052460000}"/>
    <cellStyle name="Normal 5 2 4 2 2 2 2 5" xfId="18005" xr:uid="{00000000-0005-0000-0000-000053460000}"/>
    <cellStyle name="Normal 5 2 4 2 2 2 3" xfId="18006" xr:uid="{00000000-0005-0000-0000-000054460000}"/>
    <cellStyle name="Normal 5 2 4 2 2 2 3 2" xfId="18007" xr:uid="{00000000-0005-0000-0000-000055460000}"/>
    <cellStyle name="Normal 5 2 4 2 2 2 3 2 2" xfId="18008" xr:uid="{00000000-0005-0000-0000-000056460000}"/>
    <cellStyle name="Normal 5 2 4 2 2 2 3 2 2 2" xfId="18009" xr:uid="{00000000-0005-0000-0000-000057460000}"/>
    <cellStyle name="Normal 5 2 4 2 2 2 3 2 3" xfId="18010" xr:uid="{00000000-0005-0000-0000-000058460000}"/>
    <cellStyle name="Normal 5 2 4 2 2 2 3 3" xfId="18011" xr:uid="{00000000-0005-0000-0000-000059460000}"/>
    <cellStyle name="Normal 5 2 4 2 2 2 3 3 2" xfId="18012" xr:uid="{00000000-0005-0000-0000-00005A460000}"/>
    <cellStyle name="Normal 5 2 4 2 2 2 3 4" xfId="18013" xr:uid="{00000000-0005-0000-0000-00005B460000}"/>
    <cellStyle name="Normal 5 2 4 2 2 2 4" xfId="18014" xr:uid="{00000000-0005-0000-0000-00005C460000}"/>
    <cellStyle name="Normal 5 2 4 2 2 2 4 2" xfId="18015" xr:uid="{00000000-0005-0000-0000-00005D460000}"/>
    <cellStyle name="Normal 5 2 4 2 2 2 4 2 2" xfId="18016" xr:uid="{00000000-0005-0000-0000-00005E460000}"/>
    <cellStyle name="Normal 5 2 4 2 2 2 4 3" xfId="18017" xr:uid="{00000000-0005-0000-0000-00005F460000}"/>
    <cellStyle name="Normal 5 2 4 2 2 2 5" xfId="18018" xr:uid="{00000000-0005-0000-0000-000060460000}"/>
    <cellStyle name="Normal 5 2 4 2 2 2 5 2" xfId="18019" xr:uid="{00000000-0005-0000-0000-000061460000}"/>
    <cellStyle name="Normal 5 2 4 2 2 2 6" xfId="18020" xr:uid="{00000000-0005-0000-0000-000062460000}"/>
    <cellStyle name="Normal 5 2 4 2 2 3" xfId="18021" xr:uid="{00000000-0005-0000-0000-000063460000}"/>
    <cellStyle name="Normal 5 2 4 2 2 3 2" xfId="18022" xr:uid="{00000000-0005-0000-0000-000064460000}"/>
    <cellStyle name="Normal 5 2 4 2 2 3 2 2" xfId="18023" xr:uid="{00000000-0005-0000-0000-000065460000}"/>
    <cellStyle name="Normal 5 2 4 2 2 3 2 2 2" xfId="18024" xr:uid="{00000000-0005-0000-0000-000066460000}"/>
    <cellStyle name="Normal 5 2 4 2 2 3 2 2 2 2" xfId="18025" xr:uid="{00000000-0005-0000-0000-000067460000}"/>
    <cellStyle name="Normal 5 2 4 2 2 3 2 2 3" xfId="18026" xr:uid="{00000000-0005-0000-0000-000068460000}"/>
    <cellStyle name="Normal 5 2 4 2 2 3 2 3" xfId="18027" xr:uid="{00000000-0005-0000-0000-000069460000}"/>
    <cellStyle name="Normal 5 2 4 2 2 3 2 3 2" xfId="18028" xr:uid="{00000000-0005-0000-0000-00006A460000}"/>
    <cellStyle name="Normal 5 2 4 2 2 3 2 4" xfId="18029" xr:uid="{00000000-0005-0000-0000-00006B460000}"/>
    <cellStyle name="Normal 5 2 4 2 2 3 3" xfId="18030" xr:uid="{00000000-0005-0000-0000-00006C460000}"/>
    <cellStyle name="Normal 5 2 4 2 2 3 3 2" xfId="18031" xr:uid="{00000000-0005-0000-0000-00006D460000}"/>
    <cellStyle name="Normal 5 2 4 2 2 3 3 2 2" xfId="18032" xr:uid="{00000000-0005-0000-0000-00006E460000}"/>
    <cellStyle name="Normal 5 2 4 2 2 3 3 3" xfId="18033" xr:uid="{00000000-0005-0000-0000-00006F460000}"/>
    <cellStyle name="Normal 5 2 4 2 2 3 4" xfId="18034" xr:uid="{00000000-0005-0000-0000-000070460000}"/>
    <cellStyle name="Normal 5 2 4 2 2 3 4 2" xfId="18035" xr:uid="{00000000-0005-0000-0000-000071460000}"/>
    <cellStyle name="Normal 5 2 4 2 2 3 5" xfId="18036" xr:uid="{00000000-0005-0000-0000-000072460000}"/>
    <cellStyle name="Normal 5 2 4 2 2 4" xfId="18037" xr:uid="{00000000-0005-0000-0000-000073460000}"/>
    <cellStyle name="Normal 5 2 4 2 2 4 2" xfId="18038" xr:uid="{00000000-0005-0000-0000-000074460000}"/>
    <cellStyle name="Normal 5 2 4 2 2 4 2 2" xfId="18039" xr:uid="{00000000-0005-0000-0000-000075460000}"/>
    <cellStyle name="Normal 5 2 4 2 2 4 2 2 2" xfId="18040" xr:uid="{00000000-0005-0000-0000-000076460000}"/>
    <cellStyle name="Normal 5 2 4 2 2 4 2 3" xfId="18041" xr:uid="{00000000-0005-0000-0000-000077460000}"/>
    <cellStyle name="Normal 5 2 4 2 2 4 3" xfId="18042" xr:uid="{00000000-0005-0000-0000-000078460000}"/>
    <cellStyle name="Normal 5 2 4 2 2 4 3 2" xfId="18043" xr:uid="{00000000-0005-0000-0000-000079460000}"/>
    <cellStyle name="Normal 5 2 4 2 2 4 4" xfId="18044" xr:uid="{00000000-0005-0000-0000-00007A460000}"/>
    <cellStyle name="Normal 5 2 4 2 2 5" xfId="18045" xr:uid="{00000000-0005-0000-0000-00007B460000}"/>
    <cellStyle name="Normal 5 2 4 2 2 5 2" xfId="18046" xr:uid="{00000000-0005-0000-0000-00007C460000}"/>
    <cellStyle name="Normal 5 2 4 2 2 5 2 2" xfId="18047" xr:uid="{00000000-0005-0000-0000-00007D460000}"/>
    <cellStyle name="Normal 5 2 4 2 2 5 3" xfId="18048" xr:uid="{00000000-0005-0000-0000-00007E460000}"/>
    <cellStyle name="Normal 5 2 4 2 2 6" xfId="18049" xr:uid="{00000000-0005-0000-0000-00007F460000}"/>
    <cellStyle name="Normal 5 2 4 2 2 6 2" xfId="18050" xr:uid="{00000000-0005-0000-0000-000080460000}"/>
    <cellStyle name="Normal 5 2 4 2 2 7" xfId="18051" xr:uid="{00000000-0005-0000-0000-000081460000}"/>
    <cellStyle name="Normal 5 2 4 2 3" xfId="18052" xr:uid="{00000000-0005-0000-0000-000082460000}"/>
    <cellStyle name="Normal 5 2 4 2 3 2" xfId="18053" xr:uid="{00000000-0005-0000-0000-000083460000}"/>
    <cellStyle name="Normal 5 2 4 2 3 2 2" xfId="18054" xr:uid="{00000000-0005-0000-0000-000084460000}"/>
    <cellStyle name="Normal 5 2 4 2 3 2 2 2" xfId="18055" xr:uid="{00000000-0005-0000-0000-000085460000}"/>
    <cellStyle name="Normal 5 2 4 2 3 2 2 2 2" xfId="18056" xr:uid="{00000000-0005-0000-0000-000086460000}"/>
    <cellStyle name="Normal 5 2 4 2 3 2 2 2 2 2" xfId="18057" xr:uid="{00000000-0005-0000-0000-000087460000}"/>
    <cellStyle name="Normal 5 2 4 2 3 2 2 2 3" xfId="18058" xr:uid="{00000000-0005-0000-0000-000088460000}"/>
    <cellStyle name="Normal 5 2 4 2 3 2 2 3" xfId="18059" xr:uid="{00000000-0005-0000-0000-000089460000}"/>
    <cellStyle name="Normal 5 2 4 2 3 2 2 3 2" xfId="18060" xr:uid="{00000000-0005-0000-0000-00008A460000}"/>
    <cellStyle name="Normal 5 2 4 2 3 2 2 4" xfId="18061" xr:uid="{00000000-0005-0000-0000-00008B460000}"/>
    <cellStyle name="Normal 5 2 4 2 3 2 3" xfId="18062" xr:uid="{00000000-0005-0000-0000-00008C460000}"/>
    <cellStyle name="Normal 5 2 4 2 3 2 3 2" xfId="18063" xr:uid="{00000000-0005-0000-0000-00008D460000}"/>
    <cellStyle name="Normal 5 2 4 2 3 2 3 2 2" xfId="18064" xr:uid="{00000000-0005-0000-0000-00008E460000}"/>
    <cellStyle name="Normal 5 2 4 2 3 2 3 3" xfId="18065" xr:uid="{00000000-0005-0000-0000-00008F460000}"/>
    <cellStyle name="Normal 5 2 4 2 3 2 4" xfId="18066" xr:uid="{00000000-0005-0000-0000-000090460000}"/>
    <cellStyle name="Normal 5 2 4 2 3 2 4 2" xfId="18067" xr:uid="{00000000-0005-0000-0000-000091460000}"/>
    <cellStyle name="Normal 5 2 4 2 3 2 5" xfId="18068" xr:uid="{00000000-0005-0000-0000-000092460000}"/>
    <cellStyle name="Normal 5 2 4 2 3 3" xfId="18069" xr:uid="{00000000-0005-0000-0000-000093460000}"/>
    <cellStyle name="Normal 5 2 4 2 3 3 2" xfId="18070" xr:uid="{00000000-0005-0000-0000-000094460000}"/>
    <cellStyle name="Normal 5 2 4 2 3 3 2 2" xfId="18071" xr:uid="{00000000-0005-0000-0000-000095460000}"/>
    <cellStyle name="Normal 5 2 4 2 3 3 2 2 2" xfId="18072" xr:uid="{00000000-0005-0000-0000-000096460000}"/>
    <cellStyle name="Normal 5 2 4 2 3 3 2 3" xfId="18073" xr:uid="{00000000-0005-0000-0000-000097460000}"/>
    <cellStyle name="Normal 5 2 4 2 3 3 3" xfId="18074" xr:uid="{00000000-0005-0000-0000-000098460000}"/>
    <cellStyle name="Normal 5 2 4 2 3 3 3 2" xfId="18075" xr:uid="{00000000-0005-0000-0000-000099460000}"/>
    <cellStyle name="Normal 5 2 4 2 3 3 4" xfId="18076" xr:uid="{00000000-0005-0000-0000-00009A460000}"/>
    <cellStyle name="Normal 5 2 4 2 3 4" xfId="18077" xr:uid="{00000000-0005-0000-0000-00009B460000}"/>
    <cellStyle name="Normal 5 2 4 2 3 4 2" xfId="18078" xr:uid="{00000000-0005-0000-0000-00009C460000}"/>
    <cellStyle name="Normal 5 2 4 2 3 4 2 2" xfId="18079" xr:uid="{00000000-0005-0000-0000-00009D460000}"/>
    <cellStyle name="Normal 5 2 4 2 3 4 3" xfId="18080" xr:uid="{00000000-0005-0000-0000-00009E460000}"/>
    <cellStyle name="Normal 5 2 4 2 3 5" xfId="18081" xr:uid="{00000000-0005-0000-0000-00009F460000}"/>
    <cellStyle name="Normal 5 2 4 2 3 5 2" xfId="18082" xr:uid="{00000000-0005-0000-0000-0000A0460000}"/>
    <cellStyle name="Normal 5 2 4 2 3 6" xfId="18083" xr:uid="{00000000-0005-0000-0000-0000A1460000}"/>
    <cellStyle name="Normal 5 2 4 2 4" xfId="18084" xr:uid="{00000000-0005-0000-0000-0000A2460000}"/>
    <cellStyle name="Normal 5 2 4 2 4 2" xfId="18085" xr:uid="{00000000-0005-0000-0000-0000A3460000}"/>
    <cellStyle name="Normal 5 2 4 2 4 2 2" xfId="18086" xr:uid="{00000000-0005-0000-0000-0000A4460000}"/>
    <cellStyle name="Normal 5 2 4 2 4 2 2 2" xfId="18087" xr:uid="{00000000-0005-0000-0000-0000A5460000}"/>
    <cellStyle name="Normal 5 2 4 2 4 2 2 2 2" xfId="18088" xr:uid="{00000000-0005-0000-0000-0000A6460000}"/>
    <cellStyle name="Normal 5 2 4 2 4 2 2 3" xfId="18089" xr:uid="{00000000-0005-0000-0000-0000A7460000}"/>
    <cellStyle name="Normal 5 2 4 2 4 2 3" xfId="18090" xr:uid="{00000000-0005-0000-0000-0000A8460000}"/>
    <cellStyle name="Normal 5 2 4 2 4 2 3 2" xfId="18091" xr:uid="{00000000-0005-0000-0000-0000A9460000}"/>
    <cellStyle name="Normal 5 2 4 2 4 2 4" xfId="18092" xr:uid="{00000000-0005-0000-0000-0000AA460000}"/>
    <cellStyle name="Normal 5 2 4 2 4 3" xfId="18093" xr:uid="{00000000-0005-0000-0000-0000AB460000}"/>
    <cellStyle name="Normal 5 2 4 2 4 3 2" xfId="18094" xr:uid="{00000000-0005-0000-0000-0000AC460000}"/>
    <cellStyle name="Normal 5 2 4 2 4 3 2 2" xfId="18095" xr:uid="{00000000-0005-0000-0000-0000AD460000}"/>
    <cellStyle name="Normal 5 2 4 2 4 3 3" xfId="18096" xr:uid="{00000000-0005-0000-0000-0000AE460000}"/>
    <cellStyle name="Normal 5 2 4 2 4 4" xfId="18097" xr:uid="{00000000-0005-0000-0000-0000AF460000}"/>
    <cellStyle name="Normal 5 2 4 2 4 4 2" xfId="18098" xr:uid="{00000000-0005-0000-0000-0000B0460000}"/>
    <cellStyle name="Normal 5 2 4 2 4 5" xfId="18099" xr:uid="{00000000-0005-0000-0000-0000B1460000}"/>
    <cellStyle name="Normal 5 2 4 2 5" xfId="18100" xr:uid="{00000000-0005-0000-0000-0000B2460000}"/>
    <cellStyle name="Normal 5 2 4 2 5 2" xfId="18101" xr:uid="{00000000-0005-0000-0000-0000B3460000}"/>
    <cellStyle name="Normal 5 2 4 2 5 2 2" xfId="18102" xr:uid="{00000000-0005-0000-0000-0000B4460000}"/>
    <cellStyle name="Normal 5 2 4 2 5 2 2 2" xfId="18103" xr:uid="{00000000-0005-0000-0000-0000B5460000}"/>
    <cellStyle name="Normal 5 2 4 2 5 2 3" xfId="18104" xr:uid="{00000000-0005-0000-0000-0000B6460000}"/>
    <cellStyle name="Normal 5 2 4 2 5 3" xfId="18105" xr:uid="{00000000-0005-0000-0000-0000B7460000}"/>
    <cellStyle name="Normal 5 2 4 2 5 3 2" xfId="18106" xr:uid="{00000000-0005-0000-0000-0000B8460000}"/>
    <cellStyle name="Normal 5 2 4 2 5 4" xfId="18107" xr:uid="{00000000-0005-0000-0000-0000B9460000}"/>
    <cellStyle name="Normal 5 2 4 2 6" xfId="18108" xr:uid="{00000000-0005-0000-0000-0000BA460000}"/>
    <cellStyle name="Normal 5 2 4 2 6 2" xfId="18109" xr:uid="{00000000-0005-0000-0000-0000BB460000}"/>
    <cellStyle name="Normal 5 2 4 2 6 2 2" xfId="18110" xr:uid="{00000000-0005-0000-0000-0000BC460000}"/>
    <cellStyle name="Normal 5 2 4 2 6 3" xfId="18111" xr:uid="{00000000-0005-0000-0000-0000BD460000}"/>
    <cellStyle name="Normal 5 2 4 2 7" xfId="18112" xr:uid="{00000000-0005-0000-0000-0000BE460000}"/>
    <cellStyle name="Normal 5 2 4 2 7 2" xfId="18113" xr:uid="{00000000-0005-0000-0000-0000BF460000}"/>
    <cellStyle name="Normal 5 2 4 2 8" xfId="18114" xr:uid="{00000000-0005-0000-0000-0000C0460000}"/>
    <cellStyle name="Normal 5 2 4 3" xfId="18115" xr:uid="{00000000-0005-0000-0000-0000C1460000}"/>
    <cellStyle name="Normal 5 2 4 3 2" xfId="18116" xr:uid="{00000000-0005-0000-0000-0000C2460000}"/>
    <cellStyle name="Normal 5 2 4 3 2 2" xfId="18117" xr:uid="{00000000-0005-0000-0000-0000C3460000}"/>
    <cellStyle name="Normal 5 2 4 3 2 2 2" xfId="18118" xr:uid="{00000000-0005-0000-0000-0000C4460000}"/>
    <cellStyle name="Normal 5 2 4 3 2 2 2 2" xfId="18119" xr:uid="{00000000-0005-0000-0000-0000C5460000}"/>
    <cellStyle name="Normal 5 2 4 3 2 2 2 2 2" xfId="18120" xr:uid="{00000000-0005-0000-0000-0000C6460000}"/>
    <cellStyle name="Normal 5 2 4 3 2 2 2 2 2 2" xfId="18121" xr:uid="{00000000-0005-0000-0000-0000C7460000}"/>
    <cellStyle name="Normal 5 2 4 3 2 2 2 2 3" xfId="18122" xr:uid="{00000000-0005-0000-0000-0000C8460000}"/>
    <cellStyle name="Normal 5 2 4 3 2 2 2 3" xfId="18123" xr:uid="{00000000-0005-0000-0000-0000C9460000}"/>
    <cellStyle name="Normal 5 2 4 3 2 2 2 3 2" xfId="18124" xr:uid="{00000000-0005-0000-0000-0000CA460000}"/>
    <cellStyle name="Normal 5 2 4 3 2 2 2 4" xfId="18125" xr:uid="{00000000-0005-0000-0000-0000CB460000}"/>
    <cellStyle name="Normal 5 2 4 3 2 2 3" xfId="18126" xr:uid="{00000000-0005-0000-0000-0000CC460000}"/>
    <cellStyle name="Normal 5 2 4 3 2 2 3 2" xfId="18127" xr:uid="{00000000-0005-0000-0000-0000CD460000}"/>
    <cellStyle name="Normal 5 2 4 3 2 2 3 2 2" xfId="18128" xr:uid="{00000000-0005-0000-0000-0000CE460000}"/>
    <cellStyle name="Normal 5 2 4 3 2 2 3 3" xfId="18129" xr:uid="{00000000-0005-0000-0000-0000CF460000}"/>
    <cellStyle name="Normal 5 2 4 3 2 2 4" xfId="18130" xr:uid="{00000000-0005-0000-0000-0000D0460000}"/>
    <cellStyle name="Normal 5 2 4 3 2 2 4 2" xfId="18131" xr:uid="{00000000-0005-0000-0000-0000D1460000}"/>
    <cellStyle name="Normal 5 2 4 3 2 2 5" xfId="18132" xr:uid="{00000000-0005-0000-0000-0000D2460000}"/>
    <cellStyle name="Normal 5 2 4 3 2 3" xfId="18133" xr:uid="{00000000-0005-0000-0000-0000D3460000}"/>
    <cellStyle name="Normal 5 2 4 3 2 3 2" xfId="18134" xr:uid="{00000000-0005-0000-0000-0000D4460000}"/>
    <cellStyle name="Normal 5 2 4 3 2 3 2 2" xfId="18135" xr:uid="{00000000-0005-0000-0000-0000D5460000}"/>
    <cellStyle name="Normal 5 2 4 3 2 3 2 2 2" xfId="18136" xr:uid="{00000000-0005-0000-0000-0000D6460000}"/>
    <cellStyle name="Normal 5 2 4 3 2 3 2 3" xfId="18137" xr:uid="{00000000-0005-0000-0000-0000D7460000}"/>
    <cellStyle name="Normal 5 2 4 3 2 3 3" xfId="18138" xr:uid="{00000000-0005-0000-0000-0000D8460000}"/>
    <cellStyle name="Normal 5 2 4 3 2 3 3 2" xfId="18139" xr:uid="{00000000-0005-0000-0000-0000D9460000}"/>
    <cellStyle name="Normal 5 2 4 3 2 3 4" xfId="18140" xr:uid="{00000000-0005-0000-0000-0000DA460000}"/>
    <cellStyle name="Normal 5 2 4 3 2 4" xfId="18141" xr:uid="{00000000-0005-0000-0000-0000DB460000}"/>
    <cellStyle name="Normal 5 2 4 3 2 4 2" xfId="18142" xr:uid="{00000000-0005-0000-0000-0000DC460000}"/>
    <cellStyle name="Normal 5 2 4 3 2 4 2 2" xfId="18143" xr:uid="{00000000-0005-0000-0000-0000DD460000}"/>
    <cellStyle name="Normal 5 2 4 3 2 4 3" xfId="18144" xr:uid="{00000000-0005-0000-0000-0000DE460000}"/>
    <cellStyle name="Normal 5 2 4 3 2 5" xfId="18145" xr:uid="{00000000-0005-0000-0000-0000DF460000}"/>
    <cellStyle name="Normal 5 2 4 3 2 5 2" xfId="18146" xr:uid="{00000000-0005-0000-0000-0000E0460000}"/>
    <cellStyle name="Normal 5 2 4 3 2 6" xfId="18147" xr:uid="{00000000-0005-0000-0000-0000E1460000}"/>
    <cellStyle name="Normal 5 2 4 3 3" xfId="18148" xr:uid="{00000000-0005-0000-0000-0000E2460000}"/>
    <cellStyle name="Normal 5 2 4 3 3 2" xfId="18149" xr:uid="{00000000-0005-0000-0000-0000E3460000}"/>
    <cellStyle name="Normal 5 2 4 3 3 2 2" xfId="18150" xr:uid="{00000000-0005-0000-0000-0000E4460000}"/>
    <cellStyle name="Normal 5 2 4 3 3 2 2 2" xfId="18151" xr:uid="{00000000-0005-0000-0000-0000E5460000}"/>
    <cellStyle name="Normal 5 2 4 3 3 2 2 2 2" xfId="18152" xr:uid="{00000000-0005-0000-0000-0000E6460000}"/>
    <cellStyle name="Normal 5 2 4 3 3 2 2 3" xfId="18153" xr:uid="{00000000-0005-0000-0000-0000E7460000}"/>
    <cellStyle name="Normal 5 2 4 3 3 2 3" xfId="18154" xr:uid="{00000000-0005-0000-0000-0000E8460000}"/>
    <cellStyle name="Normal 5 2 4 3 3 2 3 2" xfId="18155" xr:uid="{00000000-0005-0000-0000-0000E9460000}"/>
    <cellStyle name="Normal 5 2 4 3 3 2 4" xfId="18156" xr:uid="{00000000-0005-0000-0000-0000EA460000}"/>
    <cellStyle name="Normal 5 2 4 3 3 3" xfId="18157" xr:uid="{00000000-0005-0000-0000-0000EB460000}"/>
    <cellStyle name="Normal 5 2 4 3 3 3 2" xfId="18158" xr:uid="{00000000-0005-0000-0000-0000EC460000}"/>
    <cellStyle name="Normal 5 2 4 3 3 3 2 2" xfId="18159" xr:uid="{00000000-0005-0000-0000-0000ED460000}"/>
    <cellStyle name="Normal 5 2 4 3 3 3 3" xfId="18160" xr:uid="{00000000-0005-0000-0000-0000EE460000}"/>
    <cellStyle name="Normal 5 2 4 3 3 4" xfId="18161" xr:uid="{00000000-0005-0000-0000-0000EF460000}"/>
    <cellStyle name="Normal 5 2 4 3 3 4 2" xfId="18162" xr:uid="{00000000-0005-0000-0000-0000F0460000}"/>
    <cellStyle name="Normal 5 2 4 3 3 5" xfId="18163" xr:uid="{00000000-0005-0000-0000-0000F1460000}"/>
    <cellStyle name="Normal 5 2 4 3 4" xfId="18164" xr:uid="{00000000-0005-0000-0000-0000F2460000}"/>
    <cellStyle name="Normal 5 2 4 3 4 2" xfId="18165" xr:uid="{00000000-0005-0000-0000-0000F3460000}"/>
    <cellStyle name="Normal 5 2 4 3 4 2 2" xfId="18166" xr:uid="{00000000-0005-0000-0000-0000F4460000}"/>
    <cellStyle name="Normal 5 2 4 3 4 2 2 2" xfId="18167" xr:uid="{00000000-0005-0000-0000-0000F5460000}"/>
    <cellStyle name="Normal 5 2 4 3 4 2 3" xfId="18168" xr:uid="{00000000-0005-0000-0000-0000F6460000}"/>
    <cellStyle name="Normal 5 2 4 3 4 3" xfId="18169" xr:uid="{00000000-0005-0000-0000-0000F7460000}"/>
    <cellStyle name="Normal 5 2 4 3 4 3 2" xfId="18170" xr:uid="{00000000-0005-0000-0000-0000F8460000}"/>
    <cellStyle name="Normal 5 2 4 3 4 4" xfId="18171" xr:uid="{00000000-0005-0000-0000-0000F9460000}"/>
    <cellStyle name="Normal 5 2 4 3 5" xfId="18172" xr:uid="{00000000-0005-0000-0000-0000FA460000}"/>
    <cellStyle name="Normal 5 2 4 3 5 2" xfId="18173" xr:uid="{00000000-0005-0000-0000-0000FB460000}"/>
    <cellStyle name="Normal 5 2 4 3 5 2 2" xfId="18174" xr:uid="{00000000-0005-0000-0000-0000FC460000}"/>
    <cellStyle name="Normal 5 2 4 3 5 3" xfId="18175" xr:uid="{00000000-0005-0000-0000-0000FD460000}"/>
    <cellStyle name="Normal 5 2 4 3 6" xfId="18176" xr:uid="{00000000-0005-0000-0000-0000FE460000}"/>
    <cellStyle name="Normal 5 2 4 3 6 2" xfId="18177" xr:uid="{00000000-0005-0000-0000-0000FF460000}"/>
    <cellStyle name="Normal 5 2 4 3 7" xfId="18178" xr:uid="{00000000-0005-0000-0000-000000470000}"/>
    <cellStyle name="Normal 5 2 4 4" xfId="18179" xr:uid="{00000000-0005-0000-0000-000001470000}"/>
    <cellStyle name="Normal 5 2 4 4 2" xfId="18180" xr:uid="{00000000-0005-0000-0000-000002470000}"/>
    <cellStyle name="Normal 5 2 4 4 2 2" xfId="18181" xr:uid="{00000000-0005-0000-0000-000003470000}"/>
    <cellStyle name="Normal 5 2 4 4 2 2 2" xfId="18182" xr:uid="{00000000-0005-0000-0000-000004470000}"/>
    <cellStyle name="Normal 5 2 4 4 2 2 2 2" xfId="18183" xr:uid="{00000000-0005-0000-0000-000005470000}"/>
    <cellStyle name="Normal 5 2 4 4 2 2 2 2 2" xfId="18184" xr:uid="{00000000-0005-0000-0000-000006470000}"/>
    <cellStyle name="Normal 5 2 4 4 2 2 2 3" xfId="18185" xr:uid="{00000000-0005-0000-0000-000007470000}"/>
    <cellStyle name="Normal 5 2 4 4 2 2 3" xfId="18186" xr:uid="{00000000-0005-0000-0000-000008470000}"/>
    <cellStyle name="Normal 5 2 4 4 2 2 3 2" xfId="18187" xr:uid="{00000000-0005-0000-0000-000009470000}"/>
    <cellStyle name="Normal 5 2 4 4 2 2 4" xfId="18188" xr:uid="{00000000-0005-0000-0000-00000A470000}"/>
    <cellStyle name="Normal 5 2 4 4 2 3" xfId="18189" xr:uid="{00000000-0005-0000-0000-00000B470000}"/>
    <cellStyle name="Normal 5 2 4 4 2 3 2" xfId="18190" xr:uid="{00000000-0005-0000-0000-00000C470000}"/>
    <cellStyle name="Normal 5 2 4 4 2 3 2 2" xfId="18191" xr:uid="{00000000-0005-0000-0000-00000D470000}"/>
    <cellStyle name="Normal 5 2 4 4 2 3 3" xfId="18192" xr:uid="{00000000-0005-0000-0000-00000E470000}"/>
    <cellStyle name="Normal 5 2 4 4 2 4" xfId="18193" xr:uid="{00000000-0005-0000-0000-00000F470000}"/>
    <cellStyle name="Normal 5 2 4 4 2 4 2" xfId="18194" xr:uid="{00000000-0005-0000-0000-000010470000}"/>
    <cellStyle name="Normal 5 2 4 4 2 5" xfId="18195" xr:uid="{00000000-0005-0000-0000-000011470000}"/>
    <cellStyle name="Normal 5 2 4 4 3" xfId="18196" xr:uid="{00000000-0005-0000-0000-000012470000}"/>
    <cellStyle name="Normal 5 2 4 4 3 2" xfId="18197" xr:uid="{00000000-0005-0000-0000-000013470000}"/>
    <cellStyle name="Normal 5 2 4 4 3 2 2" xfId="18198" xr:uid="{00000000-0005-0000-0000-000014470000}"/>
    <cellStyle name="Normal 5 2 4 4 3 2 2 2" xfId="18199" xr:uid="{00000000-0005-0000-0000-000015470000}"/>
    <cellStyle name="Normal 5 2 4 4 3 2 3" xfId="18200" xr:uid="{00000000-0005-0000-0000-000016470000}"/>
    <cellStyle name="Normal 5 2 4 4 3 3" xfId="18201" xr:uid="{00000000-0005-0000-0000-000017470000}"/>
    <cellStyle name="Normal 5 2 4 4 3 3 2" xfId="18202" xr:uid="{00000000-0005-0000-0000-000018470000}"/>
    <cellStyle name="Normal 5 2 4 4 3 4" xfId="18203" xr:uid="{00000000-0005-0000-0000-000019470000}"/>
    <cellStyle name="Normal 5 2 4 4 4" xfId="18204" xr:uid="{00000000-0005-0000-0000-00001A470000}"/>
    <cellStyle name="Normal 5 2 4 4 4 2" xfId="18205" xr:uid="{00000000-0005-0000-0000-00001B470000}"/>
    <cellStyle name="Normal 5 2 4 4 4 2 2" xfId="18206" xr:uid="{00000000-0005-0000-0000-00001C470000}"/>
    <cellStyle name="Normal 5 2 4 4 4 3" xfId="18207" xr:uid="{00000000-0005-0000-0000-00001D470000}"/>
    <cellStyle name="Normal 5 2 4 4 5" xfId="18208" xr:uid="{00000000-0005-0000-0000-00001E470000}"/>
    <cellStyle name="Normal 5 2 4 4 5 2" xfId="18209" xr:uid="{00000000-0005-0000-0000-00001F470000}"/>
    <cellStyle name="Normal 5 2 4 4 6" xfId="18210" xr:uid="{00000000-0005-0000-0000-000020470000}"/>
    <cellStyle name="Normal 5 2 4 5" xfId="18211" xr:uid="{00000000-0005-0000-0000-000021470000}"/>
    <cellStyle name="Normal 5 2 4 5 2" xfId="18212" xr:uid="{00000000-0005-0000-0000-000022470000}"/>
    <cellStyle name="Normal 5 2 4 5 2 2" xfId="18213" xr:uid="{00000000-0005-0000-0000-000023470000}"/>
    <cellStyle name="Normal 5 2 4 5 2 2 2" xfId="18214" xr:uid="{00000000-0005-0000-0000-000024470000}"/>
    <cellStyle name="Normal 5 2 4 5 2 2 2 2" xfId="18215" xr:uid="{00000000-0005-0000-0000-000025470000}"/>
    <cellStyle name="Normal 5 2 4 5 2 2 3" xfId="18216" xr:uid="{00000000-0005-0000-0000-000026470000}"/>
    <cellStyle name="Normal 5 2 4 5 2 3" xfId="18217" xr:uid="{00000000-0005-0000-0000-000027470000}"/>
    <cellStyle name="Normal 5 2 4 5 2 3 2" xfId="18218" xr:uid="{00000000-0005-0000-0000-000028470000}"/>
    <cellStyle name="Normal 5 2 4 5 2 4" xfId="18219" xr:uid="{00000000-0005-0000-0000-000029470000}"/>
    <cellStyle name="Normal 5 2 4 5 3" xfId="18220" xr:uid="{00000000-0005-0000-0000-00002A470000}"/>
    <cellStyle name="Normal 5 2 4 5 3 2" xfId="18221" xr:uid="{00000000-0005-0000-0000-00002B470000}"/>
    <cellStyle name="Normal 5 2 4 5 3 2 2" xfId="18222" xr:uid="{00000000-0005-0000-0000-00002C470000}"/>
    <cellStyle name="Normal 5 2 4 5 3 3" xfId="18223" xr:uid="{00000000-0005-0000-0000-00002D470000}"/>
    <cellStyle name="Normal 5 2 4 5 4" xfId="18224" xr:uid="{00000000-0005-0000-0000-00002E470000}"/>
    <cellStyle name="Normal 5 2 4 5 4 2" xfId="18225" xr:uid="{00000000-0005-0000-0000-00002F470000}"/>
    <cellStyle name="Normal 5 2 4 5 5" xfId="18226" xr:uid="{00000000-0005-0000-0000-000030470000}"/>
    <cellStyle name="Normal 5 2 4 6" xfId="18227" xr:uid="{00000000-0005-0000-0000-000031470000}"/>
    <cellStyle name="Normal 5 2 4 6 2" xfId="18228" xr:uid="{00000000-0005-0000-0000-000032470000}"/>
    <cellStyle name="Normal 5 2 4 6 2 2" xfId="18229" xr:uid="{00000000-0005-0000-0000-000033470000}"/>
    <cellStyle name="Normal 5 2 4 6 2 2 2" xfId="18230" xr:uid="{00000000-0005-0000-0000-000034470000}"/>
    <cellStyle name="Normal 5 2 4 6 2 3" xfId="18231" xr:uid="{00000000-0005-0000-0000-000035470000}"/>
    <cellStyle name="Normal 5 2 4 6 3" xfId="18232" xr:uid="{00000000-0005-0000-0000-000036470000}"/>
    <cellStyle name="Normal 5 2 4 6 3 2" xfId="18233" xr:uid="{00000000-0005-0000-0000-000037470000}"/>
    <cellStyle name="Normal 5 2 4 6 4" xfId="18234" xr:uid="{00000000-0005-0000-0000-000038470000}"/>
    <cellStyle name="Normal 5 2 4 7" xfId="18235" xr:uid="{00000000-0005-0000-0000-000039470000}"/>
    <cellStyle name="Normal 5 2 4 7 2" xfId="18236" xr:uid="{00000000-0005-0000-0000-00003A470000}"/>
    <cellStyle name="Normal 5 2 4 7 2 2" xfId="18237" xr:uid="{00000000-0005-0000-0000-00003B470000}"/>
    <cellStyle name="Normal 5 2 4 7 3" xfId="18238" xr:uid="{00000000-0005-0000-0000-00003C470000}"/>
    <cellStyle name="Normal 5 2 4 8" xfId="18239" xr:uid="{00000000-0005-0000-0000-00003D470000}"/>
    <cellStyle name="Normal 5 2 4 8 2" xfId="18240" xr:uid="{00000000-0005-0000-0000-00003E470000}"/>
    <cellStyle name="Normal 5 2 4 9" xfId="18241" xr:uid="{00000000-0005-0000-0000-00003F470000}"/>
    <cellStyle name="Normal 5 2 5" xfId="18242" xr:uid="{00000000-0005-0000-0000-000040470000}"/>
    <cellStyle name="Normal 5 2 5 2" xfId="18243" xr:uid="{00000000-0005-0000-0000-000041470000}"/>
    <cellStyle name="Normal 5 2 5 2 2" xfId="18244" xr:uid="{00000000-0005-0000-0000-000042470000}"/>
    <cellStyle name="Normal 5 2 5 2 2 2" xfId="18245" xr:uid="{00000000-0005-0000-0000-000043470000}"/>
    <cellStyle name="Normal 5 2 5 2 2 2 2" xfId="18246" xr:uid="{00000000-0005-0000-0000-000044470000}"/>
    <cellStyle name="Normal 5 2 5 2 2 2 2 2" xfId="18247" xr:uid="{00000000-0005-0000-0000-000045470000}"/>
    <cellStyle name="Normal 5 2 5 2 2 2 2 2 2" xfId="18248" xr:uid="{00000000-0005-0000-0000-000046470000}"/>
    <cellStyle name="Normal 5 2 5 2 2 2 2 2 2 2" xfId="18249" xr:uid="{00000000-0005-0000-0000-000047470000}"/>
    <cellStyle name="Normal 5 2 5 2 2 2 2 2 3" xfId="18250" xr:uid="{00000000-0005-0000-0000-000048470000}"/>
    <cellStyle name="Normal 5 2 5 2 2 2 2 3" xfId="18251" xr:uid="{00000000-0005-0000-0000-000049470000}"/>
    <cellStyle name="Normal 5 2 5 2 2 2 2 3 2" xfId="18252" xr:uid="{00000000-0005-0000-0000-00004A470000}"/>
    <cellStyle name="Normal 5 2 5 2 2 2 2 4" xfId="18253" xr:uid="{00000000-0005-0000-0000-00004B470000}"/>
    <cellStyle name="Normal 5 2 5 2 2 2 3" xfId="18254" xr:uid="{00000000-0005-0000-0000-00004C470000}"/>
    <cellStyle name="Normal 5 2 5 2 2 2 3 2" xfId="18255" xr:uid="{00000000-0005-0000-0000-00004D470000}"/>
    <cellStyle name="Normal 5 2 5 2 2 2 3 2 2" xfId="18256" xr:uid="{00000000-0005-0000-0000-00004E470000}"/>
    <cellStyle name="Normal 5 2 5 2 2 2 3 3" xfId="18257" xr:uid="{00000000-0005-0000-0000-00004F470000}"/>
    <cellStyle name="Normal 5 2 5 2 2 2 4" xfId="18258" xr:uid="{00000000-0005-0000-0000-000050470000}"/>
    <cellStyle name="Normal 5 2 5 2 2 2 4 2" xfId="18259" xr:uid="{00000000-0005-0000-0000-000051470000}"/>
    <cellStyle name="Normal 5 2 5 2 2 2 5" xfId="18260" xr:uid="{00000000-0005-0000-0000-000052470000}"/>
    <cellStyle name="Normal 5 2 5 2 2 3" xfId="18261" xr:uid="{00000000-0005-0000-0000-000053470000}"/>
    <cellStyle name="Normal 5 2 5 2 2 3 2" xfId="18262" xr:uid="{00000000-0005-0000-0000-000054470000}"/>
    <cellStyle name="Normal 5 2 5 2 2 3 2 2" xfId="18263" xr:uid="{00000000-0005-0000-0000-000055470000}"/>
    <cellStyle name="Normal 5 2 5 2 2 3 2 2 2" xfId="18264" xr:uid="{00000000-0005-0000-0000-000056470000}"/>
    <cellStyle name="Normal 5 2 5 2 2 3 2 3" xfId="18265" xr:uid="{00000000-0005-0000-0000-000057470000}"/>
    <cellStyle name="Normal 5 2 5 2 2 3 3" xfId="18266" xr:uid="{00000000-0005-0000-0000-000058470000}"/>
    <cellStyle name="Normal 5 2 5 2 2 3 3 2" xfId="18267" xr:uid="{00000000-0005-0000-0000-000059470000}"/>
    <cellStyle name="Normal 5 2 5 2 2 3 4" xfId="18268" xr:uid="{00000000-0005-0000-0000-00005A470000}"/>
    <cellStyle name="Normal 5 2 5 2 2 4" xfId="18269" xr:uid="{00000000-0005-0000-0000-00005B470000}"/>
    <cellStyle name="Normal 5 2 5 2 2 4 2" xfId="18270" xr:uid="{00000000-0005-0000-0000-00005C470000}"/>
    <cellStyle name="Normal 5 2 5 2 2 4 2 2" xfId="18271" xr:uid="{00000000-0005-0000-0000-00005D470000}"/>
    <cellStyle name="Normal 5 2 5 2 2 4 3" xfId="18272" xr:uid="{00000000-0005-0000-0000-00005E470000}"/>
    <cellStyle name="Normal 5 2 5 2 2 5" xfId="18273" xr:uid="{00000000-0005-0000-0000-00005F470000}"/>
    <cellStyle name="Normal 5 2 5 2 2 5 2" xfId="18274" xr:uid="{00000000-0005-0000-0000-000060470000}"/>
    <cellStyle name="Normal 5 2 5 2 2 6" xfId="18275" xr:uid="{00000000-0005-0000-0000-000061470000}"/>
    <cellStyle name="Normal 5 2 5 2 3" xfId="18276" xr:uid="{00000000-0005-0000-0000-000062470000}"/>
    <cellStyle name="Normal 5 2 5 2 3 2" xfId="18277" xr:uid="{00000000-0005-0000-0000-000063470000}"/>
    <cellStyle name="Normal 5 2 5 2 3 2 2" xfId="18278" xr:uid="{00000000-0005-0000-0000-000064470000}"/>
    <cellStyle name="Normal 5 2 5 2 3 2 2 2" xfId="18279" xr:uid="{00000000-0005-0000-0000-000065470000}"/>
    <cellStyle name="Normal 5 2 5 2 3 2 2 2 2" xfId="18280" xr:uid="{00000000-0005-0000-0000-000066470000}"/>
    <cellStyle name="Normal 5 2 5 2 3 2 2 3" xfId="18281" xr:uid="{00000000-0005-0000-0000-000067470000}"/>
    <cellStyle name="Normal 5 2 5 2 3 2 3" xfId="18282" xr:uid="{00000000-0005-0000-0000-000068470000}"/>
    <cellStyle name="Normal 5 2 5 2 3 2 3 2" xfId="18283" xr:uid="{00000000-0005-0000-0000-000069470000}"/>
    <cellStyle name="Normal 5 2 5 2 3 2 4" xfId="18284" xr:uid="{00000000-0005-0000-0000-00006A470000}"/>
    <cellStyle name="Normal 5 2 5 2 3 3" xfId="18285" xr:uid="{00000000-0005-0000-0000-00006B470000}"/>
    <cellStyle name="Normal 5 2 5 2 3 3 2" xfId="18286" xr:uid="{00000000-0005-0000-0000-00006C470000}"/>
    <cellStyle name="Normal 5 2 5 2 3 3 2 2" xfId="18287" xr:uid="{00000000-0005-0000-0000-00006D470000}"/>
    <cellStyle name="Normal 5 2 5 2 3 3 3" xfId="18288" xr:uid="{00000000-0005-0000-0000-00006E470000}"/>
    <cellStyle name="Normal 5 2 5 2 3 4" xfId="18289" xr:uid="{00000000-0005-0000-0000-00006F470000}"/>
    <cellStyle name="Normal 5 2 5 2 3 4 2" xfId="18290" xr:uid="{00000000-0005-0000-0000-000070470000}"/>
    <cellStyle name="Normal 5 2 5 2 3 5" xfId="18291" xr:uid="{00000000-0005-0000-0000-000071470000}"/>
    <cellStyle name="Normal 5 2 5 2 4" xfId="18292" xr:uid="{00000000-0005-0000-0000-000072470000}"/>
    <cellStyle name="Normal 5 2 5 2 4 2" xfId="18293" xr:uid="{00000000-0005-0000-0000-000073470000}"/>
    <cellStyle name="Normal 5 2 5 2 4 2 2" xfId="18294" xr:uid="{00000000-0005-0000-0000-000074470000}"/>
    <cellStyle name="Normal 5 2 5 2 4 2 2 2" xfId="18295" xr:uid="{00000000-0005-0000-0000-000075470000}"/>
    <cellStyle name="Normal 5 2 5 2 4 2 3" xfId="18296" xr:uid="{00000000-0005-0000-0000-000076470000}"/>
    <cellStyle name="Normal 5 2 5 2 4 3" xfId="18297" xr:uid="{00000000-0005-0000-0000-000077470000}"/>
    <cellStyle name="Normal 5 2 5 2 4 3 2" xfId="18298" xr:uid="{00000000-0005-0000-0000-000078470000}"/>
    <cellStyle name="Normal 5 2 5 2 4 4" xfId="18299" xr:uid="{00000000-0005-0000-0000-000079470000}"/>
    <cellStyle name="Normal 5 2 5 2 5" xfId="18300" xr:uid="{00000000-0005-0000-0000-00007A470000}"/>
    <cellStyle name="Normal 5 2 5 2 5 2" xfId="18301" xr:uid="{00000000-0005-0000-0000-00007B470000}"/>
    <cellStyle name="Normal 5 2 5 2 5 2 2" xfId="18302" xr:uid="{00000000-0005-0000-0000-00007C470000}"/>
    <cellStyle name="Normal 5 2 5 2 5 3" xfId="18303" xr:uid="{00000000-0005-0000-0000-00007D470000}"/>
    <cellStyle name="Normal 5 2 5 2 6" xfId="18304" xr:uid="{00000000-0005-0000-0000-00007E470000}"/>
    <cellStyle name="Normal 5 2 5 2 6 2" xfId="18305" xr:uid="{00000000-0005-0000-0000-00007F470000}"/>
    <cellStyle name="Normal 5 2 5 2 7" xfId="18306" xr:uid="{00000000-0005-0000-0000-000080470000}"/>
    <cellStyle name="Normal 5 2 5 3" xfId="18307" xr:uid="{00000000-0005-0000-0000-000081470000}"/>
    <cellStyle name="Normal 5 2 5 3 2" xfId="18308" xr:uid="{00000000-0005-0000-0000-000082470000}"/>
    <cellStyle name="Normal 5 2 5 3 2 2" xfId="18309" xr:uid="{00000000-0005-0000-0000-000083470000}"/>
    <cellStyle name="Normal 5 2 5 3 2 2 2" xfId="18310" xr:uid="{00000000-0005-0000-0000-000084470000}"/>
    <cellStyle name="Normal 5 2 5 3 2 2 2 2" xfId="18311" xr:uid="{00000000-0005-0000-0000-000085470000}"/>
    <cellStyle name="Normal 5 2 5 3 2 2 2 2 2" xfId="18312" xr:uid="{00000000-0005-0000-0000-000086470000}"/>
    <cellStyle name="Normal 5 2 5 3 2 2 2 3" xfId="18313" xr:uid="{00000000-0005-0000-0000-000087470000}"/>
    <cellStyle name="Normal 5 2 5 3 2 2 3" xfId="18314" xr:uid="{00000000-0005-0000-0000-000088470000}"/>
    <cellStyle name="Normal 5 2 5 3 2 2 3 2" xfId="18315" xr:uid="{00000000-0005-0000-0000-000089470000}"/>
    <cellStyle name="Normal 5 2 5 3 2 2 4" xfId="18316" xr:uid="{00000000-0005-0000-0000-00008A470000}"/>
    <cellStyle name="Normal 5 2 5 3 2 3" xfId="18317" xr:uid="{00000000-0005-0000-0000-00008B470000}"/>
    <cellStyle name="Normal 5 2 5 3 2 3 2" xfId="18318" xr:uid="{00000000-0005-0000-0000-00008C470000}"/>
    <cellStyle name="Normal 5 2 5 3 2 3 2 2" xfId="18319" xr:uid="{00000000-0005-0000-0000-00008D470000}"/>
    <cellStyle name="Normal 5 2 5 3 2 3 3" xfId="18320" xr:uid="{00000000-0005-0000-0000-00008E470000}"/>
    <cellStyle name="Normal 5 2 5 3 2 4" xfId="18321" xr:uid="{00000000-0005-0000-0000-00008F470000}"/>
    <cellStyle name="Normal 5 2 5 3 2 4 2" xfId="18322" xr:uid="{00000000-0005-0000-0000-000090470000}"/>
    <cellStyle name="Normal 5 2 5 3 2 5" xfId="18323" xr:uid="{00000000-0005-0000-0000-000091470000}"/>
    <cellStyle name="Normal 5 2 5 3 3" xfId="18324" xr:uid="{00000000-0005-0000-0000-000092470000}"/>
    <cellStyle name="Normal 5 2 5 3 3 2" xfId="18325" xr:uid="{00000000-0005-0000-0000-000093470000}"/>
    <cellStyle name="Normal 5 2 5 3 3 2 2" xfId="18326" xr:uid="{00000000-0005-0000-0000-000094470000}"/>
    <cellStyle name="Normal 5 2 5 3 3 2 2 2" xfId="18327" xr:uid="{00000000-0005-0000-0000-000095470000}"/>
    <cellStyle name="Normal 5 2 5 3 3 2 3" xfId="18328" xr:uid="{00000000-0005-0000-0000-000096470000}"/>
    <cellStyle name="Normal 5 2 5 3 3 3" xfId="18329" xr:uid="{00000000-0005-0000-0000-000097470000}"/>
    <cellStyle name="Normal 5 2 5 3 3 3 2" xfId="18330" xr:uid="{00000000-0005-0000-0000-000098470000}"/>
    <cellStyle name="Normal 5 2 5 3 3 4" xfId="18331" xr:uid="{00000000-0005-0000-0000-000099470000}"/>
    <cellStyle name="Normal 5 2 5 3 4" xfId="18332" xr:uid="{00000000-0005-0000-0000-00009A470000}"/>
    <cellStyle name="Normal 5 2 5 3 4 2" xfId="18333" xr:uid="{00000000-0005-0000-0000-00009B470000}"/>
    <cellStyle name="Normal 5 2 5 3 4 2 2" xfId="18334" xr:uid="{00000000-0005-0000-0000-00009C470000}"/>
    <cellStyle name="Normal 5 2 5 3 4 3" xfId="18335" xr:uid="{00000000-0005-0000-0000-00009D470000}"/>
    <cellStyle name="Normal 5 2 5 3 5" xfId="18336" xr:uid="{00000000-0005-0000-0000-00009E470000}"/>
    <cellStyle name="Normal 5 2 5 3 5 2" xfId="18337" xr:uid="{00000000-0005-0000-0000-00009F470000}"/>
    <cellStyle name="Normal 5 2 5 3 6" xfId="18338" xr:uid="{00000000-0005-0000-0000-0000A0470000}"/>
    <cellStyle name="Normal 5 2 5 4" xfId="18339" xr:uid="{00000000-0005-0000-0000-0000A1470000}"/>
    <cellStyle name="Normal 5 2 5 4 2" xfId="18340" xr:uid="{00000000-0005-0000-0000-0000A2470000}"/>
    <cellStyle name="Normal 5 2 5 4 2 2" xfId="18341" xr:uid="{00000000-0005-0000-0000-0000A3470000}"/>
    <cellStyle name="Normal 5 2 5 4 2 2 2" xfId="18342" xr:uid="{00000000-0005-0000-0000-0000A4470000}"/>
    <cellStyle name="Normal 5 2 5 4 2 2 2 2" xfId="18343" xr:uid="{00000000-0005-0000-0000-0000A5470000}"/>
    <cellStyle name="Normal 5 2 5 4 2 2 3" xfId="18344" xr:uid="{00000000-0005-0000-0000-0000A6470000}"/>
    <cellStyle name="Normal 5 2 5 4 2 3" xfId="18345" xr:uid="{00000000-0005-0000-0000-0000A7470000}"/>
    <cellStyle name="Normal 5 2 5 4 2 3 2" xfId="18346" xr:uid="{00000000-0005-0000-0000-0000A8470000}"/>
    <cellStyle name="Normal 5 2 5 4 2 4" xfId="18347" xr:uid="{00000000-0005-0000-0000-0000A9470000}"/>
    <cellStyle name="Normal 5 2 5 4 3" xfId="18348" xr:uid="{00000000-0005-0000-0000-0000AA470000}"/>
    <cellStyle name="Normal 5 2 5 4 3 2" xfId="18349" xr:uid="{00000000-0005-0000-0000-0000AB470000}"/>
    <cellStyle name="Normal 5 2 5 4 3 2 2" xfId="18350" xr:uid="{00000000-0005-0000-0000-0000AC470000}"/>
    <cellStyle name="Normal 5 2 5 4 3 3" xfId="18351" xr:uid="{00000000-0005-0000-0000-0000AD470000}"/>
    <cellStyle name="Normal 5 2 5 4 4" xfId="18352" xr:uid="{00000000-0005-0000-0000-0000AE470000}"/>
    <cellStyle name="Normal 5 2 5 4 4 2" xfId="18353" xr:uid="{00000000-0005-0000-0000-0000AF470000}"/>
    <cellStyle name="Normal 5 2 5 4 5" xfId="18354" xr:uid="{00000000-0005-0000-0000-0000B0470000}"/>
    <cellStyle name="Normal 5 2 5 5" xfId="18355" xr:uid="{00000000-0005-0000-0000-0000B1470000}"/>
    <cellStyle name="Normal 5 2 5 5 2" xfId="18356" xr:uid="{00000000-0005-0000-0000-0000B2470000}"/>
    <cellStyle name="Normal 5 2 5 5 2 2" xfId="18357" xr:uid="{00000000-0005-0000-0000-0000B3470000}"/>
    <cellStyle name="Normal 5 2 5 5 2 2 2" xfId="18358" xr:uid="{00000000-0005-0000-0000-0000B4470000}"/>
    <cellStyle name="Normal 5 2 5 5 2 3" xfId="18359" xr:uid="{00000000-0005-0000-0000-0000B5470000}"/>
    <cellStyle name="Normal 5 2 5 5 3" xfId="18360" xr:uid="{00000000-0005-0000-0000-0000B6470000}"/>
    <cellStyle name="Normal 5 2 5 5 3 2" xfId="18361" xr:uid="{00000000-0005-0000-0000-0000B7470000}"/>
    <cellStyle name="Normal 5 2 5 5 4" xfId="18362" xr:uid="{00000000-0005-0000-0000-0000B8470000}"/>
    <cellStyle name="Normal 5 2 5 6" xfId="18363" xr:uid="{00000000-0005-0000-0000-0000B9470000}"/>
    <cellStyle name="Normal 5 2 5 6 2" xfId="18364" xr:uid="{00000000-0005-0000-0000-0000BA470000}"/>
    <cellStyle name="Normal 5 2 5 6 2 2" xfId="18365" xr:uid="{00000000-0005-0000-0000-0000BB470000}"/>
    <cellStyle name="Normal 5 2 5 6 3" xfId="18366" xr:uid="{00000000-0005-0000-0000-0000BC470000}"/>
    <cellStyle name="Normal 5 2 5 7" xfId="18367" xr:uid="{00000000-0005-0000-0000-0000BD470000}"/>
    <cellStyle name="Normal 5 2 5 7 2" xfId="18368" xr:uid="{00000000-0005-0000-0000-0000BE470000}"/>
    <cellStyle name="Normal 5 2 5 8" xfId="18369" xr:uid="{00000000-0005-0000-0000-0000BF470000}"/>
    <cellStyle name="Normal 5 2 6" xfId="18370" xr:uid="{00000000-0005-0000-0000-0000C0470000}"/>
    <cellStyle name="Normal 5 2 6 2" xfId="18371" xr:uid="{00000000-0005-0000-0000-0000C1470000}"/>
    <cellStyle name="Normal 5 2 6 2 2" xfId="18372" xr:uid="{00000000-0005-0000-0000-0000C2470000}"/>
    <cellStyle name="Normal 5 2 6 2 2 2" xfId="18373" xr:uid="{00000000-0005-0000-0000-0000C3470000}"/>
    <cellStyle name="Normal 5 2 6 2 2 2 2" xfId="18374" xr:uid="{00000000-0005-0000-0000-0000C4470000}"/>
    <cellStyle name="Normal 5 2 6 2 2 2 2 2" xfId="18375" xr:uid="{00000000-0005-0000-0000-0000C5470000}"/>
    <cellStyle name="Normal 5 2 6 2 2 2 2 2 2" xfId="18376" xr:uid="{00000000-0005-0000-0000-0000C6470000}"/>
    <cellStyle name="Normal 5 2 6 2 2 2 2 3" xfId="18377" xr:uid="{00000000-0005-0000-0000-0000C7470000}"/>
    <cellStyle name="Normal 5 2 6 2 2 2 3" xfId="18378" xr:uid="{00000000-0005-0000-0000-0000C8470000}"/>
    <cellStyle name="Normal 5 2 6 2 2 2 3 2" xfId="18379" xr:uid="{00000000-0005-0000-0000-0000C9470000}"/>
    <cellStyle name="Normal 5 2 6 2 2 2 4" xfId="18380" xr:uid="{00000000-0005-0000-0000-0000CA470000}"/>
    <cellStyle name="Normal 5 2 6 2 2 3" xfId="18381" xr:uid="{00000000-0005-0000-0000-0000CB470000}"/>
    <cellStyle name="Normal 5 2 6 2 2 3 2" xfId="18382" xr:uid="{00000000-0005-0000-0000-0000CC470000}"/>
    <cellStyle name="Normal 5 2 6 2 2 3 2 2" xfId="18383" xr:uid="{00000000-0005-0000-0000-0000CD470000}"/>
    <cellStyle name="Normal 5 2 6 2 2 3 3" xfId="18384" xr:uid="{00000000-0005-0000-0000-0000CE470000}"/>
    <cellStyle name="Normal 5 2 6 2 2 4" xfId="18385" xr:uid="{00000000-0005-0000-0000-0000CF470000}"/>
    <cellStyle name="Normal 5 2 6 2 2 4 2" xfId="18386" xr:uid="{00000000-0005-0000-0000-0000D0470000}"/>
    <cellStyle name="Normal 5 2 6 2 2 5" xfId="18387" xr:uid="{00000000-0005-0000-0000-0000D1470000}"/>
    <cellStyle name="Normal 5 2 6 2 3" xfId="18388" xr:uid="{00000000-0005-0000-0000-0000D2470000}"/>
    <cellStyle name="Normal 5 2 6 2 3 2" xfId="18389" xr:uid="{00000000-0005-0000-0000-0000D3470000}"/>
    <cellStyle name="Normal 5 2 6 2 3 2 2" xfId="18390" xr:uid="{00000000-0005-0000-0000-0000D4470000}"/>
    <cellStyle name="Normal 5 2 6 2 3 2 2 2" xfId="18391" xr:uid="{00000000-0005-0000-0000-0000D5470000}"/>
    <cellStyle name="Normal 5 2 6 2 3 2 3" xfId="18392" xr:uid="{00000000-0005-0000-0000-0000D6470000}"/>
    <cellStyle name="Normal 5 2 6 2 3 3" xfId="18393" xr:uid="{00000000-0005-0000-0000-0000D7470000}"/>
    <cellStyle name="Normal 5 2 6 2 3 3 2" xfId="18394" xr:uid="{00000000-0005-0000-0000-0000D8470000}"/>
    <cellStyle name="Normal 5 2 6 2 3 4" xfId="18395" xr:uid="{00000000-0005-0000-0000-0000D9470000}"/>
    <cellStyle name="Normal 5 2 6 2 4" xfId="18396" xr:uid="{00000000-0005-0000-0000-0000DA470000}"/>
    <cellStyle name="Normal 5 2 6 2 4 2" xfId="18397" xr:uid="{00000000-0005-0000-0000-0000DB470000}"/>
    <cellStyle name="Normal 5 2 6 2 4 2 2" xfId="18398" xr:uid="{00000000-0005-0000-0000-0000DC470000}"/>
    <cellStyle name="Normal 5 2 6 2 4 3" xfId="18399" xr:uid="{00000000-0005-0000-0000-0000DD470000}"/>
    <cellStyle name="Normal 5 2 6 2 5" xfId="18400" xr:uid="{00000000-0005-0000-0000-0000DE470000}"/>
    <cellStyle name="Normal 5 2 6 2 5 2" xfId="18401" xr:uid="{00000000-0005-0000-0000-0000DF470000}"/>
    <cellStyle name="Normal 5 2 6 2 6" xfId="18402" xr:uid="{00000000-0005-0000-0000-0000E0470000}"/>
    <cellStyle name="Normal 5 2 6 3" xfId="18403" xr:uid="{00000000-0005-0000-0000-0000E1470000}"/>
    <cellStyle name="Normal 5 2 6 3 2" xfId="18404" xr:uid="{00000000-0005-0000-0000-0000E2470000}"/>
    <cellStyle name="Normal 5 2 6 3 2 2" xfId="18405" xr:uid="{00000000-0005-0000-0000-0000E3470000}"/>
    <cellStyle name="Normal 5 2 6 3 2 2 2" xfId="18406" xr:uid="{00000000-0005-0000-0000-0000E4470000}"/>
    <cellStyle name="Normal 5 2 6 3 2 2 2 2" xfId="18407" xr:uid="{00000000-0005-0000-0000-0000E5470000}"/>
    <cellStyle name="Normal 5 2 6 3 2 2 3" xfId="18408" xr:uid="{00000000-0005-0000-0000-0000E6470000}"/>
    <cellStyle name="Normal 5 2 6 3 2 3" xfId="18409" xr:uid="{00000000-0005-0000-0000-0000E7470000}"/>
    <cellStyle name="Normal 5 2 6 3 2 3 2" xfId="18410" xr:uid="{00000000-0005-0000-0000-0000E8470000}"/>
    <cellStyle name="Normal 5 2 6 3 2 4" xfId="18411" xr:uid="{00000000-0005-0000-0000-0000E9470000}"/>
    <cellStyle name="Normal 5 2 6 3 3" xfId="18412" xr:uid="{00000000-0005-0000-0000-0000EA470000}"/>
    <cellStyle name="Normal 5 2 6 3 3 2" xfId="18413" xr:uid="{00000000-0005-0000-0000-0000EB470000}"/>
    <cellStyle name="Normal 5 2 6 3 3 2 2" xfId="18414" xr:uid="{00000000-0005-0000-0000-0000EC470000}"/>
    <cellStyle name="Normal 5 2 6 3 3 3" xfId="18415" xr:uid="{00000000-0005-0000-0000-0000ED470000}"/>
    <cellStyle name="Normal 5 2 6 3 4" xfId="18416" xr:uid="{00000000-0005-0000-0000-0000EE470000}"/>
    <cellStyle name="Normal 5 2 6 3 4 2" xfId="18417" xr:uid="{00000000-0005-0000-0000-0000EF470000}"/>
    <cellStyle name="Normal 5 2 6 3 5" xfId="18418" xr:uid="{00000000-0005-0000-0000-0000F0470000}"/>
    <cellStyle name="Normal 5 2 6 4" xfId="18419" xr:uid="{00000000-0005-0000-0000-0000F1470000}"/>
    <cellStyle name="Normal 5 2 6 4 2" xfId="18420" xr:uid="{00000000-0005-0000-0000-0000F2470000}"/>
    <cellStyle name="Normal 5 2 6 4 2 2" xfId="18421" xr:uid="{00000000-0005-0000-0000-0000F3470000}"/>
    <cellStyle name="Normal 5 2 6 4 2 2 2" xfId="18422" xr:uid="{00000000-0005-0000-0000-0000F4470000}"/>
    <cellStyle name="Normal 5 2 6 4 2 3" xfId="18423" xr:uid="{00000000-0005-0000-0000-0000F5470000}"/>
    <cellStyle name="Normal 5 2 6 4 3" xfId="18424" xr:uid="{00000000-0005-0000-0000-0000F6470000}"/>
    <cellStyle name="Normal 5 2 6 4 3 2" xfId="18425" xr:uid="{00000000-0005-0000-0000-0000F7470000}"/>
    <cellStyle name="Normal 5 2 6 4 4" xfId="18426" xr:uid="{00000000-0005-0000-0000-0000F8470000}"/>
    <cellStyle name="Normal 5 2 6 5" xfId="18427" xr:uid="{00000000-0005-0000-0000-0000F9470000}"/>
    <cellStyle name="Normal 5 2 6 5 2" xfId="18428" xr:uid="{00000000-0005-0000-0000-0000FA470000}"/>
    <cellStyle name="Normal 5 2 6 5 2 2" xfId="18429" xr:uid="{00000000-0005-0000-0000-0000FB470000}"/>
    <cellStyle name="Normal 5 2 6 5 3" xfId="18430" xr:uid="{00000000-0005-0000-0000-0000FC470000}"/>
    <cellStyle name="Normal 5 2 6 6" xfId="18431" xr:uid="{00000000-0005-0000-0000-0000FD470000}"/>
    <cellStyle name="Normal 5 2 6 6 2" xfId="18432" xr:uid="{00000000-0005-0000-0000-0000FE470000}"/>
    <cellStyle name="Normal 5 2 6 7" xfId="18433" xr:uid="{00000000-0005-0000-0000-0000FF470000}"/>
    <cellStyle name="Normal 5 2 7" xfId="18434" xr:uid="{00000000-0005-0000-0000-000000480000}"/>
    <cellStyle name="Normal 5 2 7 2" xfId="18435" xr:uid="{00000000-0005-0000-0000-000001480000}"/>
    <cellStyle name="Normal 5 2 7 2 2" xfId="18436" xr:uid="{00000000-0005-0000-0000-000002480000}"/>
    <cellStyle name="Normal 5 2 7 2 2 2" xfId="18437" xr:uid="{00000000-0005-0000-0000-000003480000}"/>
    <cellStyle name="Normal 5 2 7 2 2 2 2" xfId="18438" xr:uid="{00000000-0005-0000-0000-000004480000}"/>
    <cellStyle name="Normal 5 2 7 2 2 2 2 2" xfId="18439" xr:uid="{00000000-0005-0000-0000-000005480000}"/>
    <cellStyle name="Normal 5 2 7 2 2 2 3" xfId="18440" xr:uid="{00000000-0005-0000-0000-000006480000}"/>
    <cellStyle name="Normal 5 2 7 2 2 3" xfId="18441" xr:uid="{00000000-0005-0000-0000-000007480000}"/>
    <cellStyle name="Normal 5 2 7 2 2 3 2" xfId="18442" xr:uid="{00000000-0005-0000-0000-000008480000}"/>
    <cellStyle name="Normal 5 2 7 2 2 4" xfId="18443" xr:uid="{00000000-0005-0000-0000-000009480000}"/>
    <cellStyle name="Normal 5 2 7 2 3" xfId="18444" xr:uid="{00000000-0005-0000-0000-00000A480000}"/>
    <cellStyle name="Normal 5 2 7 2 3 2" xfId="18445" xr:uid="{00000000-0005-0000-0000-00000B480000}"/>
    <cellStyle name="Normal 5 2 7 2 3 2 2" xfId="18446" xr:uid="{00000000-0005-0000-0000-00000C480000}"/>
    <cellStyle name="Normal 5 2 7 2 3 3" xfId="18447" xr:uid="{00000000-0005-0000-0000-00000D480000}"/>
    <cellStyle name="Normal 5 2 7 2 4" xfId="18448" xr:uid="{00000000-0005-0000-0000-00000E480000}"/>
    <cellStyle name="Normal 5 2 7 2 4 2" xfId="18449" xr:uid="{00000000-0005-0000-0000-00000F480000}"/>
    <cellStyle name="Normal 5 2 7 2 5" xfId="18450" xr:uid="{00000000-0005-0000-0000-000010480000}"/>
    <cellStyle name="Normal 5 2 7 3" xfId="18451" xr:uid="{00000000-0005-0000-0000-000011480000}"/>
    <cellStyle name="Normal 5 2 7 3 2" xfId="18452" xr:uid="{00000000-0005-0000-0000-000012480000}"/>
    <cellStyle name="Normal 5 2 7 3 2 2" xfId="18453" xr:uid="{00000000-0005-0000-0000-000013480000}"/>
    <cellStyle name="Normal 5 2 7 3 2 2 2" xfId="18454" xr:uid="{00000000-0005-0000-0000-000014480000}"/>
    <cellStyle name="Normal 5 2 7 3 2 3" xfId="18455" xr:uid="{00000000-0005-0000-0000-000015480000}"/>
    <cellStyle name="Normal 5 2 7 3 3" xfId="18456" xr:uid="{00000000-0005-0000-0000-000016480000}"/>
    <cellStyle name="Normal 5 2 7 3 3 2" xfId="18457" xr:uid="{00000000-0005-0000-0000-000017480000}"/>
    <cellStyle name="Normal 5 2 7 3 4" xfId="18458" xr:uid="{00000000-0005-0000-0000-000018480000}"/>
    <cellStyle name="Normal 5 2 7 4" xfId="18459" xr:uid="{00000000-0005-0000-0000-000019480000}"/>
    <cellStyle name="Normal 5 2 7 4 2" xfId="18460" xr:uid="{00000000-0005-0000-0000-00001A480000}"/>
    <cellStyle name="Normal 5 2 7 4 2 2" xfId="18461" xr:uid="{00000000-0005-0000-0000-00001B480000}"/>
    <cellStyle name="Normal 5 2 7 4 3" xfId="18462" xr:uid="{00000000-0005-0000-0000-00001C480000}"/>
    <cellStyle name="Normal 5 2 7 5" xfId="18463" xr:uid="{00000000-0005-0000-0000-00001D480000}"/>
    <cellStyle name="Normal 5 2 7 5 2" xfId="18464" xr:uid="{00000000-0005-0000-0000-00001E480000}"/>
    <cellStyle name="Normal 5 2 7 6" xfId="18465" xr:uid="{00000000-0005-0000-0000-00001F480000}"/>
    <cellStyle name="Normal 5 2 8" xfId="18466" xr:uid="{00000000-0005-0000-0000-000020480000}"/>
    <cellStyle name="Normal 5 2 8 2" xfId="18467" xr:uid="{00000000-0005-0000-0000-000021480000}"/>
    <cellStyle name="Normal 5 2 8 2 2" xfId="18468" xr:uid="{00000000-0005-0000-0000-000022480000}"/>
    <cellStyle name="Normal 5 2 8 2 2 2" xfId="18469" xr:uid="{00000000-0005-0000-0000-000023480000}"/>
    <cellStyle name="Normal 5 2 8 2 2 2 2" xfId="18470" xr:uid="{00000000-0005-0000-0000-000024480000}"/>
    <cellStyle name="Normal 5 2 8 2 2 3" xfId="18471" xr:uid="{00000000-0005-0000-0000-000025480000}"/>
    <cellStyle name="Normal 5 2 8 2 3" xfId="18472" xr:uid="{00000000-0005-0000-0000-000026480000}"/>
    <cellStyle name="Normal 5 2 8 2 3 2" xfId="18473" xr:uid="{00000000-0005-0000-0000-000027480000}"/>
    <cellStyle name="Normal 5 2 8 2 4" xfId="18474" xr:uid="{00000000-0005-0000-0000-000028480000}"/>
    <cellStyle name="Normal 5 2 8 3" xfId="18475" xr:uid="{00000000-0005-0000-0000-000029480000}"/>
    <cellStyle name="Normal 5 2 8 3 2" xfId="18476" xr:uid="{00000000-0005-0000-0000-00002A480000}"/>
    <cellStyle name="Normal 5 2 8 3 2 2" xfId="18477" xr:uid="{00000000-0005-0000-0000-00002B480000}"/>
    <cellStyle name="Normal 5 2 8 3 3" xfId="18478" xr:uid="{00000000-0005-0000-0000-00002C480000}"/>
    <cellStyle name="Normal 5 2 8 4" xfId="18479" xr:uid="{00000000-0005-0000-0000-00002D480000}"/>
    <cellStyle name="Normal 5 2 8 4 2" xfId="18480" xr:uid="{00000000-0005-0000-0000-00002E480000}"/>
    <cellStyle name="Normal 5 2 8 5" xfId="18481" xr:uid="{00000000-0005-0000-0000-00002F480000}"/>
    <cellStyle name="Normal 5 2 9" xfId="18482" xr:uid="{00000000-0005-0000-0000-000030480000}"/>
    <cellStyle name="Normal 5 2 9 2" xfId="18483" xr:uid="{00000000-0005-0000-0000-000031480000}"/>
    <cellStyle name="Normal 5 2 9 2 2" xfId="18484" xr:uid="{00000000-0005-0000-0000-000032480000}"/>
    <cellStyle name="Normal 5 2 9 2 2 2" xfId="18485" xr:uid="{00000000-0005-0000-0000-000033480000}"/>
    <cellStyle name="Normal 5 2 9 2 3" xfId="18486" xr:uid="{00000000-0005-0000-0000-000034480000}"/>
    <cellStyle name="Normal 5 2 9 3" xfId="18487" xr:uid="{00000000-0005-0000-0000-000035480000}"/>
    <cellStyle name="Normal 5 2 9 3 2" xfId="18488" xr:uid="{00000000-0005-0000-0000-000036480000}"/>
    <cellStyle name="Normal 5 2 9 4" xfId="18489" xr:uid="{00000000-0005-0000-0000-000037480000}"/>
    <cellStyle name="Normal 5 3" xfId="18490" xr:uid="{00000000-0005-0000-0000-000038480000}"/>
    <cellStyle name="Normal 5 3 10" xfId="18491" xr:uid="{00000000-0005-0000-0000-000039480000}"/>
    <cellStyle name="Normal 5 3 10 2" xfId="18492" xr:uid="{00000000-0005-0000-0000-00003A480000}"/>
    <cellStyle name="Normal 5 3 11" xfId="18493" xr:uid="{00000000-0005-0000-0000-00003B480000}"/>
    <cellStyle name="Normal 5 3 2" xfId="18494" xr:uid="{00000000-0005-0000-0000-00003C480000}"/>
    <cellStyle name="Normal 5 3 2 10" xfId="18495" xr:uid="{00000000-0005-0000-0000-00003D480000}"/>
    <cellStyle name="Normal 5 3 2 2" xfId="18496" xr:uid="{00000000-0005-0000-0000-00003E480000}"/>
    <cellStyle name="Normal 5 3 2 2 2" xfId="18497" xr:uid="{00000000-0005-0000-0000-00003F480000}"/>
    <cellStyle name="Normal 5 3 2 2 2 2" xfId="18498" xr:uid="{00000000-0005-0000-0000-000040480000}"/>
    <cellStyle name="Normal 5 3 2 2 2 2 2" xfId="18499" xr:uid="{00000000-0005-0000-0000-000041480000}"/>
    <cellStyle name="Normal 5 3 2 2 2 2 2 2" xfId="18500" xr:uid="{00000000-0005-0000-0000-000042480000}"/>
    <cellStyle name="Normal 5 3 2 2 2 2 2 2 2" xfId="18501" xr:uid="{00000000-0005-0000-0000-000043480000}"/>
    <cellStyle name="Normal 5 3 2 2 2 2 2 2 2 2" xfId="18502" xr:uid="{00000000-0005-0000-0000-000044480000}"/>
    <cellStyle name="Normal 5 3 2 2 2 2 2 2 2 2 2" xfId="18503" xr:uid="{00000000-0005-0000-0000-000045480000}"/>
    <cellStyle name="Normal 5 3 2 2 2 2 2 2 2 2 2 2" xfId="18504" xr:uid="{00000000-0005-0000-0000-000046480000}"/>
    <cellStyle name="Normal 5 3 2 2 2 2 2 2 2 2 3" xfId="18505" xr:uid="{00000000-0005-0000-0000-000047480000}"/>
    <cellStyle name="Normal 5 3 2 2 2 2 2 2 2 3" xfId="18506" xr:uid="{00000000-0005-0000-0000-000048480000}"/>
    <cellStyle name="Normal 5 3 2 2 2 2 2 2 2 3 2" xfId="18507" xr:uid="{00000000-0005-0000-0000-000049480000}"/>
    <cellStyle name="Normal 5 3 2 2 2 2 2 2 2 4" xfId="18508" xr:uid="{00000000-0005-0000-0000-00004A480000}"/>
    <cellStyle name="Normal 5 3 2 2 2 2 2 2 3" xfId="18509" xr:uid="{00000000-0005-0000-0000-00004B480000}"/>
    <cellStyle name="Normal 5 3 2 2 2 2 2 2 3 2" xfId="18510" xr:uid="{00000000-0005-0000-0000-00004C480000}"/>
    <cellStyle name="Normal 5 3 2 2 2 2 2 2 3 2 2" xfId="18511" xr:uid="{00000000-0005-0000-0000-00004D480000}"/>
    <cellStyle name="Normal 5 3 2 2 2 2 2 2 3 3" xfId="18512" xr:uid="{00000000-0005-0000-0000-00004E480000}"/>
    <cellStyle name="Normal 5 3 2 2 2 2 2 2 4" xfId="18513" xr:uid="{00000000-0005-0000-0000-00004F480000}"/>
    <cellStyle name="Normal 5 3 2 2 2 2 2 2 4 2" xfId="18514" xr:uid="{00000000-0005-0000-0000-000050480000}"/>
    <cellStyle name="Normal 5 3 2 2 2 2 2 2 5" xfId="18515" xr:uid="{00000000-0005-0000-0000-000051480000}"/>
    <cellStyle name="Normal 5 3 2 2 2 2 2 3" xfId="18516" xr:uid="{00000000-0005-0000-0000-000052480000}"/>
    <cellStyle name="Normal 5 3 2 2 2 2 2 3 2" xfId="18517" xr:uid="{00000000-0005-0000-0000-000053480000}"/>
    <cellStyle name="Normal 5 3 2 2 2 2 2 3 2 2" xfId="18518" xr:uid="{00000000-0005-0000-0000-000054480000}"/>
    <cellStyle name="Normal 5 3 2 2 2 2 2 3 2 2 2" xfId="18519" xr:uid="{00000000-0005-0000-0000-000055480000}"/>
    <cellStyle name="Normal 5 3 2 2 2 2 2 3 2 3" xfId="18520" xr:uid="{00000000-0005-0000-0000-000056480000}"/>
    <cellStyle name="Normal 5 3 2 2 2 2 2 3 3" xfId="18521" xr:uid="{00000000-0005-0000-0000-000057480000}"/>
    <cellStyle name="Normal 5 3 2 2 2 2 2 3 3 2" xfId="18522" xr:uid="{00000000-0005-0000-0000-000058480000}"/>
    <cellStyle name="Normal 5 3 2 2 2 2 2 3 4" xfId="18523" xr:uid="{00000000-0005-0000-0000-000059480000}"/>
    <cellStyle name="Normal 5 3 2 2 2 2 2 4" xfId="18524" xr:uid="{00000000-0005-0000-0000-00005A480000}"/>
    <cellStyle name="Normal 5 3 2 2 2 2 2 4 2" xfId="18525" xr:uid="{00000000-0005-0000-0000-00005B480000}"/>
    <cellStyle name="Normal 5 3 2 2 2 2 2 4 2 2" xfId="18526" xr:uid="{00000000-0005-0000-0000-00005C480000}"/>
    <cellStyle name="Normal 5 3 2 2 2 2 2 4 3" xfId="18527" xr:uid="{00000000-0005-0000-0000-00005D480000}"/>
    <cellStyle name="Normal 5 3 2 2 2 2 2 5" xfId="18528" xr:uid="{00000000-0005-0000-0000-00005E480000}"/>
    <cellStyle name="Normal 5 3 2 2 2 2 2 5 2" xfId="18529" xr:uid="{00000000-0005-0000-0000-00005F480000}"/>
    <cellStyle name="Normal 5 3 2 2 2 2 2 6" xfId="18530" xr:uid="{00000000-0005-0000-0000-000060480000}"/>
    <cellStyle name="Normal 5 3 2 2 2 2 3" xfId="18531" xr:uid="{00000000-0005-0000-0000-000061480000}"/>
    <cellStyle name="Normal 5 3 2 2 2 2 3 2" xfId="18532" xr:uid="{00000000-0005-0000-0000-000062480000}"/>
    <cellStyle name="Normal 5 3 2 2 2 2 3 2 2" xfId="18533" xr:uid="{00000000-0005-0000-0000-000063480000}"/>
    <cellStyle name="Normal 5 3 2 2 2 2 3 2 2 2" xfId="18534" xr:uid="{00000000-0005-0000-0000-000064480000}"/>
    <cellStyle name="Normal 5 3 2 2 2 2 3 2 2 2 2" xfId="18535" xr:uid="{00000000-0005-0000-0000-000065480000}"/>
    <cellStyle name="Normal 5 3 2 2 2 2 3 2 2 3" xfId="18536" xr:uid="{00000000-0005-0000-0000-000066480000}"/>
    <cellStyle name="Normal 5 3 2 2 2 2 3 2 3" xfId="18537" xr:uid="{00000000-0005-0000-0000-000067480000}"/>
    <cellStyle name="Normal 5 3 2 2 2 2 3 2 3 2" xfId="18538" xr:uid="{00000000-0005-0000-0000-000068480000}"/>
    <cellStyle name="Normal 5 3 2 2 2 2 3 2 4" xfId="18539" xr:uid="{00000000-0005-0000-0000-000069480000}"/>
    <cellStyle name="Normal 5 3 2 2 2 2 3 3" xfId="18540" xr:uid="{00000000-0005-0000-0000-00006A480000}"/>
    <cellStyle name="Normal 5 3 2 2 2 2 3 3 2" xfId="18541" xr:uid="{00000000-0005-0000-0000-00006B480000}"/>
    <cellStyle name="Normal 5 3 2 2 2 2 3 3 2 2" xfId="18542" xr:uid="{00000000-0005-0000-0000-00006C480000}"/>
    <cellStyle name="Normal 5 3 2 2 2 2 3 3 3" xfId="18543" xr:uid="{00000000-0005-0000-0000-00006D480000}"/>
    <cellStyle name="Normal 5 3 2 2 2 2 3 4" xfId="18544" xr:uid="{00000000-0005-0000-0000-00006E480000}"/>
    <cellStyle name="Normal 5 3 2 2 2 2 3 4 2" xfId="18545" xr:uid="{00000000-0005-0000-0000-00006F480000}"/>
    <cellStyle name="Normal 5 3 2 2 2 2 3 5" xfId="18546" xr:uid="{00000000-0005-0000-0000-000070480000}"/>
    <cellStyle name="Normal 5 3 2 2 2 2 4" xfId="18547" xr:uid="{00000000-0005-0000-0000-000071480000}"/>
    <cellStyle name="Normal 5 3 2 2 2 2 4 2" xfId="18548" xr:uid="{00000000-0005-0000-0000-000072480000}"/>
    <cellStyle name="Normal 5 3 2 2 2 2 4 2 2" xfId="18549" xr:uid="{00000000-0005-0000-0000-000073480000}"/>
    <cellStyle name="Normal 5 3 2 2 2 2 4 2 2 2" xfId="18550" xr:uid="{00000000-0005-0000-0000-000074480000}"/>
    <cellStyle name="Normal 5 3 2 2 2 2 4 2 3" xfId="18551" xr:uid="{00000000-0005-0000-0000-000075480000}"/>
    <cellStyle name="Normal 5 3 2 2 2 2 4 3" xfId="18552" xr:uid="{00000000-0005-0000-0000-000076480000}"/>
    <cellStyle name="Normal 5 3 2 2 2 2 4 3 2" xfId="18553" xr:uid="{00000000-0005-0000-0000-000077480000}"/>
    <cellStyle name="Normal 5 3 2 2 2 2 4 4" xfId="18554" xr:uid="{00000000-0005-0000-0000-000078480000}"/>
    <cellStyle name="Normal 5 3 2 2 2 2 5" xfId="18555" xr:uid="{00000000-0005-0000-0000-000079480000}"/>
    <cellStyle name="Normal 5 3 2 2 2 2 5 2" xfId="18556" xr:uid="{00000000-0005-0000-0000-00007A480000}"/>
    <cellStyle name="Normal 5 3 2 2 2 2 5 2 2" xfId="18557" xr:uid="{00000000-0005-0000-0000-00007B480000}"/>
    <cellStyle name="Normal 5 3 2 2 2 2 5 3" xfId="18558" xr:uid="{00000000-0005-0000-0000-00007C480000}"/>
    <cellStyle name="Normal 5 3 2 2 2 2 6" xfId="18559" xr:uid="{00000000-0005-0000-0000-00007D480000}"/>
    <cellStyle name="Normal 5 3 2 2 2 2 6 2" xfId="18560" xr:uid="{00000000-0005-0000-0000-00007E480000}"/>
    <cellStyle name="Normal 5 3 2 2 2 2 7" xfId="18561" xr:uid="{00000000-0005-0000-0000-00007F480000}"/>
    <cellStyle name="Normal 5 3 2 2 2 3" xfId="18562" xr:uid="{00000000-0005-0000-0000-000080480000}"/>
    <cellStyle name="Normal 5 3 2 2 2 3 2" xfId="18563" xr:uid="{00000000-0005-0000-0000-000081480000}"/>
    <cellStyle name="Normal 5 3 2 2 2 3 2 2" xfId="18564" xr:uid="{00000000-0005-0000-0000-000082480000}"/>
    <cellStyle name="Normal 5 3 2 2 2 3 2 2 2" xfId="18565" xr:uid="{00000000-0005-0000-0000-000083480000}"/>
    <cellStyle name="Normal 5 3 2 2 2 3 2 2 2 2" xfId="18566" xr:uid="{00000000-0005-0000-0000-000084480000}"/>
    <cellStyle name="Normal 5 3 2 2 2 3 2 2 2 2 2" xfId="18567" xr:uid="{00000000-0005-0000-0000-000085480000}"/>
    <cellStyle name="Normal 5 3 2 2 2 3 2 2 2 3" xfId="18568" xr:uid="{00000000-0005-0000-0000-000086480000}"/>
    <cellStyle name="Normal 5 3 2 2 2 3 2 2 3" xfId="18569" xr:uid="{00000000-0005-0000-0000-000087480000}"/>
    <cellStyle name="Normal 5 3 2 2 2 3 2 2 3 2" xfId="18570" xr:uid="{00000000-0005-0000-0000-000088480000}"/>
    <cellStyle name="Normal 5 3 2 2 2 3 2 2 4" xfId="18571" xr:uid="{00000000-0005-0000-0000-000089480000}"/>
    <cellStyle name="Normal 5 3 2 2 2 3 2 3" xfId="18572" xr:uid="{00000000-0005-0000-0000-00008A480000}"/>
    <cellStyle name="Normal 5 3 2 2 2 3 2 3 2" xfId="18573" xr:uid="{00000000-0005-0000-0000-00008B480000}"/>
    <cellStyle name="Normal 5 3 2 2 2 3 2 3 2 2" xfId="18574" xr:uid="{00000000-0005-0000-0000-00008C480000}"/>
    <cellStyle name="Normal 5 3 2 2 2 3 2 3 3" xfId="18575" xr:uid="{00000000-0005-0000-0000-00008D480000}"/>
    <cellStyle name="Normal 5 3 2 2 2 3 2 4" xfId="18576" xr:uid="{00000000-0005-0000-0000-00008E480000}"/>
    <cellStyle name="Normal 5 3 2 2 2 3 2 4 2" xfId="18577" xr:uid="{00000000-0005-0000-0000-00008F480000}"/>
    <cellStyle name="Normal 5 3 2 2 2 3 2 5" xfId="18578" xr:uid="{00000000-0005-0000-0000-000090480000}"/>
    <cellStyle name="Normal 5 3 2 2 2 3 3" xfId="18579" xr:uid="{00000000-0005-0000-0000-000091480000}"/>
    <cellStyle name="Normal 5 3 2 2 2 3 3 2" xfId="18580" xr:uid="{00000000-0005-0000-0000-000092480000}"/>
    <cellStyle name="Normal 5 3 2 2 2 3 3 2 2" xfId="18581" xr:uid="{00000000-0005-0000-0000-000093480000}"/>
    <cellStyle name="Normal 5 3 2 2 2 3 3 2 2 2" xfId="18582" xr:uid="{00000000-0005-0000-0000-000094480000}"/>
    <cellStyle name="Normal 5 3 2 2 2 3 3 2 3" xfId="18583" xr:uid="{00000000-0005-0000-0000-000095480000}"/>
    <cellStyle name="Normal 5 3 2 2 2 3 3 3" xfId="18584" xr:uid="{00000000-0005-0000-0000-000096480000}"/>
    <cellStyle name="Normal 5 3 2 2 2 3 3 3 2" xfId="18585" xr:uid="{00000000-0005-0000-0000-000097480000}"/>
    <cellStyle name="Normal 5 3 2 2 2 3 3 4" xfId="18586" xr:uid="{00000000-0005-0000-0000-000098480000}"/>
    <cellStyle name="Normal 5 3 2 2 2 3 4" xfId="18587" xr:uid="{00000000-0005-0000-0000-000099480000}"/>
    <cellStyle name="Normal 5 3 2 2 2 3 4 2" xfId="18588" xr:uid="{00000000-0005-0000-0000-00009A480000}"/>
    <cellStyle name="Normal 5 3 2 2 2 3 4 2 2" xfId="18589" xr:uid="{00000000-0005-0000-0000-00009B480000}"/>
    <cellStyle name="Normal 5 3 2 2 2 3 4 3" xfId="18590" xr:uid="{00000000-0005-0000-0000-00009C480000}"/>
    <cellStyle name="Normal 5 3 2 2 2 3 5" xfId="18591" xr:uid="{00000000-0005-0000-0000-00009D480000}"/>
    <cellStyle name="Normal 5 3 2 2 2 3 5 2" xfId="18592" xr:uid="{00000000-0005-0000-0000-00009E480000}"/>
    <cellStyle name="Normal 5 3 2 2 2 3 6" xfId="18593" xr:uid="{00000000-0005-0000-0000-00009F480000}"/>
    <cellStyle name="Normal 5 3 2 2 2 4" xfId="18594" xr:uid="{00000000-0005-0000-0000-0000A0480000}"/>
    <cellStyle name="Normal 5 3 2 2 2 4 2" xfId="18595" xr:uid="{00000000-0005-0000-0000-0000A1480000}"/>
    <cellStyle name="Normal 5 3 2 2 2 4 2 2" xfId="18596" xr:uid="{00000000-0005-0000-0000-0000A2480000}"/>
    <cellStyle name="Normal 5 3 2 2 2 4 2 2 2" xfId="18597" xr:uid="{00000000-0005-0000-0000-0000A3480000}"/>
    <cellStyle name="Normal 5 3 2 2 2 4 2 2 2 2" xfId="18598" xr:uid="{00000000-0005-0000-0000-0000A4480000}"/>
    <cellStyle name="Normal 5 3 2 2 2 4 2 2 3" xfId="18599" xr:uid="{00000000-0005-0000-0000-0000A5480000}"/>
    <cellStyle name="Normal 5 3 2 2 2 4 2 3" xfId="18600" xr:uid="{00000000-0005-0000-0000-0000A6480000}"/>
    <cellStyle name="Normal 5 3 2 2 2 4 2 3 2" xfId="18601" xr:uid="{00000000-0005-0000-0000-0000A7480000}"/>
    <cellStyle name="Normal 5 3 2 2 2 4 2 4" xfId="18602" xr:uid="{00000000-0005-0000-0000-0000A8480000}"/>
    <cellStyle name="Normal 5 3 2 2 2 4 3" xfId="18603" xr:uid="{00000000-0005-0000-0000-0000A9480000}"/>
    <cellStyle name="Normal 5 3 2 2 2 4 3 2" xfId="18604" xr:uid="{00000000-0005-0000-0000-0000AA480000}"/>
    <cellStyle name="Normal 5 3 2 2 2 4 3 2 2" xfId="18605" xr:uid="{00000000-0005-0000-0000-0000AB480000}"/>
    <cellStyle name="Normal 5 3 2 2 2 4 3 3" xfId="18606" xr:uid="{00000000-0005-0000-0000-0000AC480000}"/>
    <cellStyle name="Normal 5 3 2 2 2 4 4" xfId="18607" xr:uid="{00000000-0005-0000-0000-0000AD480000}"/>
    <cellStyle name="Normal 5 3 2 2 2 4 4 2" xfId="18608" xr:uid="{00000000-0005-0000-0000-0000AE480000}"/>
    <cellStyle name="Normal 5 3 2 2 2 4 5" xfId="18609" xr:uid="{00000000-0005-0000-0000-0000AF480000}"/>
    <cellStyle name="Normal 5 3 2 2 2 5" xfId="18610" xr:uid="{00000000-0005-0000-0000-0000B0480000}"/>
    <cellStyle name="Normal 5 3 2 2 2 5 2" xfId="18611" xr:uid="{00000000-0005-0000-0000-0000B1480000}"/>
    <cellStyle name="Normal 5 3 2 2 2 5 2 2" xfId="18612" xr:uid="{00000000-0005-0000-0000-0000B2480000}"/>
    <cellStyle name="Normal 5 3 2 2 2 5 2 2 2" xfId="18613" xr:uid="{00000000-0005-0000-0000-0000B3480000}"/>
    <cellStyle name="Normal 5 3 2 2 2 5 2 3" xfId="18614" xr:uid="{00000000-0005-0000-0000-0000B4480000}"/>
    <cellStyle name="Normal 5 3 2 2 2 5 3" xfId="18615" xr:uid="{00000000-0005-0000-0000-0000B5480000}"/>
    <cellStyle name="Normal 5 3 2 2 2 5 3 2" xfId="18616" xr:uid="{00000000-0005-0000-0000-0000B6480000}"/>
    <cellStyle name="Normal 5 3 2 2 2 5 4" xfId="18617" xr:uid="{00000000-0005-0000-0000-0000B7480000}"/>
    <cellStyle name="Normal 5 3 2 2 2 6" xfId="18618" xr:uid="{00000000-0005-0000-0000-0000B8480000}"/>
    <cellStyle name="Normal 5 3 2 2 2 6 2" xfId="18619" xr:uid="{00000000-0005-0000-0000-0000B9480000}"/>
    <cellStyle name="Normal 5 3 2 2 2 6 2 2" xfId="18620" xr:uid="{00000000-0005-0000-0000-0000BA480000}"/>
    <cellStyle name="Normal 5 3 2 2 2 6 3" xfId="18621" xr:uid="{00000000-0005-0000-0000-0000BB480000}"/>
    <cellStyle name="Normal 5 3 2 2 2 7" xfId="18622" xr:uid="{00000000-0005-0000-0000-0000BC480000}"/>
    <cellStyle name="Normal 5 3 2 2 2 7 2" xfId="18623" xr:uid="{00000000-0005-0000-0000-0000BD480000}"/>
    <cellStyle name="Normal 5 3 2 2 2 8" xfId="18624" xr:uid="{00000000-0005-0000-0000-0000BE480000}"/>
    <cellStyle name="Normal 5 3 2 2 3" xfId="18625" xr:uid="{00000000-0005-0000-0000-0000BF480000}"/>
    <cellStyle name="Normal 5 3 2 2 3 2" xfId="18626" xr:uid="{00000000-0005-0000-0000-0000C0480000}"/>
    <cellStyle name="Normal 5 3 2 2 3 2 2" xfId="18627" xr:uid="{00000000-0005-0000-0000-0000C1480000}"/>
    <cellStyle name="Normal 5 3 2 2 3 2 2 2" xfId="18628" xr:uid="{00000000-0005-0000-0000-0000C2480000}"/>
    <cellStyle name="Normal 5 3 2 2 3 2 2 2 2" xfId="18629" xr:uid="{00000000-0005-0000-0000-0000C3480000}"/>
    <cellStyle name="Normal 5 3 2 2 3 2 2 2 2 2" xfId="18630" xr:uid="{00000000-0005-0000-0000-0000C4480000}"/>
    <cellStyle name="Normal 5 3 2 2 3 2 2 2 2 2 2" xfId="18631" xr:uid="{00000000-0005-0000-0000-0000C5480000}"/>
    <cellStyle name="Normal 5 3 2 2 3 2 2 2 2 3" xfId="18632" xr:uid="{00000000-0005-0000-0000-0000C6480000}"/>
    <cellStyle name="Normal 5 3 2 2 3 2 2 2 3" xfId="18633" xr:uid="{00000000-0005-0000-0000-0000C7480000}"/>
    <cellStyle name="Normal 5 3 2 2 3 2 2 2 3 2" xfId="18634" xr:uid="{00000000-0005-0000-0000-0000C8480000}"/>
    <cellStyle name="Normal 5 3 2 2 3 2 2 2 4" xfId="18635" xr:uid="{00000000-0005-0000-0000-0000C9480000}"/>
    <cellStyle name="Normal 5 3 2 2 3 2 2 3" xfId="18636" xr:uid="{00000000-0005-0000-0000-0000CA480000}"/>
    <cellStyle name="Normal 5 3 2 2 3 2 2 3 2" xfId="18637" xr:uid="{00000000-0005-0000-0000-0000CB480000}"/>
    <cellStyle name="Normal 5 3 2 2 3 2 2 3 2 2" xfId="18638" xr:uid="{00000000-0005-0000-0000-0000CC480000}"/>
    <cellStyle name="Normal 5 3 2 2 3 2 2 3 3" xfId="18639" xr:uid="{00000000-0005-0000-0000-0000CD480000}"/>
    <cellStyle name="Normal 5 3 2 2 3 2 2 4" xfId="18640" xr:uid="{00000000-0005-0000-0000-0000CE480000}"/>
    <cellStyle name="Normal 5 3 2 2 3 2 2 4 2" xfId="18641" xr:uid="{00000000-0005-0000-0000-0000CF480000}"/>
    <cellStyle name="Normal 5 3 2 2 3 2 2 5" xfId="18642" xr:uid="{00000000-0005-0000-0000-0000D0480000}"/>
    <cellStyle name="Normal 5 3 2 2 3 2 3" xfId="18643" xr:uid="{00000000-0005-0000-0000-0000D1480000}"/>
    <cellStyle name="Normal 5 3 2 2 3 2 3 2" xfId="18644" xr:uid="{00000000-0005-0000-0000-0000D2480000}"/>
    <cellStyle name="Normal 5 3 2 2 3 2 3 2 2" xfId="18645" xr:uid="{00000000-0005-0000-0000-0000D3480000}"/>
    <cellStyle name="Normal 5 3 2 2 3 2 3 2 2 2" xfId="18646" xr:uid="{00000000-0005-0000-0000-0000D4480000}"/>
    <cellStyle name="Normal 5 3 2 2 3 2 3 2 3" xfId="18647" xr:uid="{00000000-0005-0000-0000-0000D5480000}"/>
    <cellStyle name="Normal 5 3 2 2 3 2 3 3" xfId="18648" xr:uid="{00000000-0005-0000-0000-0000D6480000}"/>
    <cellStyle name="Normal 5 3 2 2 3 2 3 3 2" xfId="18649" xr:uid="{00000000-0005-0000-0000-0000D7480000}"/>
    <cellStyle name="Normal 5 3 2 2 3 2 3 4" xfId="18650" xr:uid="{00000000-0005-0000-0000-0000D8480000}"/>
    <cellStyle name="Normal 5 3 2 2 3 2 4" xfId="18651" xr:uid="{00000000-0005-0000-0000-0000D9480000}"/>
    <cellStyle name="Normal 5 3 2 2 3 2 4 2" xfId="18652" xr:uid="{00000000-0005-0000-0000-0000DA480000}"/>
    <cellStyle name="Normal 5 3 2 2 3 2 4 2 2" xfId="18653" xr:uid="{00000000-0005-0000-0000-0000DB480000}"/>
    <cellStyle name="Normal 5 3 2 2 3 2 4 3" xfId="18654" xr:uid="{00000000-0005-0000-0000-0000DC480000}"/>
    <cellStyle name="Normal 5 3 2 2 3 2 5" xfId="18655" xr:uid="{00000000-0005-0000-0000-0000DD480000}"/>
    <cellStyle name="Normal 5 3 2 2 3 2 5 2" xfId="18656" xr:uid="{00000000-0005-0000-0000-0000DE480000}"/>
    <cellStyle name="Normal 5 3 2 2 3 2 6" xfId="18657" xr:uid="{00000000-0005-0000-0000-0000DF480000}"/>
    <cellStyle name="Normal 5 3 2 2 3 3" xfId="18658" xr:uid="{00000000-0005-0000-0000-0000E0480000}"/>
    <cellStyle name="Normal 5 3 2 2 3 3 2" xfId="18659" xr:uid="{00000000-0005-0000-0000-0000E1480000}"/>
    <cellStyle name="Normal 5 3 2 2 3 3 2 2" xfId="18660" xr:uid="{00000000-0005-0000-0000-0000E2480000}"/>
    <cellStyle name="Normal 5 3 2 2 3 3 2 2 2" xfId="18661" xr:uid="{00000000-0005-0000-0000-0000E3480000}"/>
    <cellStyle name="Normal 5 3 2 2 3 3 2 2 2 2" xfId="18662" xr:uid="{00000000-0005-0000-0000-0000E4480000}"/>
    <cellStyle name="Normal 5 3 2 2 3 3 2 2 3" xfId="18663" xr:uid="{00000000-0005-0000-0000-0000E5480000}"/>
    <cellStyle name="Normal 5 3 2 2 3 3 2 3" xfId="18664" xr:uid="{00000000-0005-0000-0000-0000E6480000}"/>
    <cellStyle name="Normal 5 3 2 2 3 3 2 3 2" xfId="18665" xr:uid="{00000000-0005-0000-0000-0000E7480000}"/>
    <cellStyle name="Normal 5 3 2 2 3 3 2 4" xfId="18666" xr:uid="{00000000-0005-0000-0000-0000E8480000}"/>
    <cellStyle name="Normal 5 3 2 2 3 3 3" xfId="18667" xr:uid="{00000000-0005-0000-0000-0000E9480000}"/>
    <cellStyle name="Normal 5 3 2 2 3 3 3 2" xfId="18668" xr:uid="{00000000-0005-0000-0000-0000EA480000}"/>
    <cellStyle name="Normal 5 3 2 2 3 3 3 2 2" xfId="18669" xr:uid="{00000000-0005-0000-0000-0000EB480000}"/>
    <cellStyle name="Normal 5 3 2 2 3 3 3 3" xfId="18670" xr:uid="{00000000-0005-0000-0000-0000EC480000}"/>
    <cellStyle name="Normal 5 3 2 2 3 3 4" xfId="18671" xr:uid="{00000000-0005-0000-0000-0000ED480000}"/>
    <cellStyle name="Normal 5 3 2 2 3 3 4 2" xfId="18672" xr:uid="{00000000-0005-0000-0000-0000EE480000}"/>
    <cellStyle name="Normal 5 3 2 2 3 3 5" xfId="18673" xr:uid="{00000000-0005-0000-0000-0000EF480000}"/>
    <cellStyle name="Normal 5 3 2 2 3 4" xfId="18674" xr:uid="{00000000-0005-0000-0000-0000F0480000}"/>
    <cellStyle name="Normal 5 3 2 2 3 4 2" xfId="18675" xr:uid="{00000000-0005-0000-0000-0000F1480000}"/>
    <cellStyle name="Normal 5 3 2 2 3 4 2 2" xfId="18676" xr:uid="{00000000-0005-0000-0000-0000F2480000}"/>
    <cellStyle name="Normal 5 3 2 2 3 4 2 2 2" xfId="18677" xr:uid="{00000000-0005-0000-0000-0000F3480000}"/>
    <cellStyle name="Normal 5 3 2 2 3 4 2 3" xfId="18678" xr:uid="{00000000-0005-0000-0000-0000F4480000}"/>
    <cellStyle name="Normal 5 3 2 2 3 4 3" xfId="18679" xr:uid="{00000000-0005-0000-0000-0000F5480000}"/>
    <cellStyle name="Normal 5 3 2 2 3 4 3 2" xfId="18680" xr:uid="{00000000-0005-0000-0000-0000F6480000}"/>
    <cellStyle name="Normal 5 3 2 2 3 4 4" xfId="18681" xr:uid="{00000000-0005-0000-0000-0000F7480000}"/>
    <cellStyle name="Normal 5 3 2 2 3 5" xfId="18682" xr:uid="{00000000-0005-0000-0000-0000F8480000}"/>
    <cellStyle name="Normal 5 3 2 2 3 5 2" xfId="18683" xr:uid="{00000000-0005-0000-0000-0000F9480000}"/>
    <cellStyle name="Normal 5 3 2 2 3 5 2 2" xfId="18684" xr:uid="{00000000-0005-0000-0000-0000FA480000}"/>
    <cellStyle name="Normal 5 3 2 2 3 5 3" xfId="18685" xr:uid="{00000000-0005-0000-0000-0000FB480000}"/>
    <cellStyle name="Normal 5 3 2 2 3 6" xfId="18686" xr:uid="{00000000-0005-0000-0000-0000FC480000}"/>
    <cellStyle name="Normal 5 3 2 2 3 6 2" xfId="18687" xr:uid="{00000000-0005-0000-0000-0000FD480000}"/>
    <cellStyle name="Normal 5 3 2 2 3 7" xfId="18688" xr:uid="{00000000-0005-0000-0000-0000FE480000}"/>
    <cellStyle name="Normal 5 3 2 2 4" xfId="18689" xr:uid="{00000000-0005-0000-0000-0000FF480000}"/>
    <cellStyle name="Normal 5 3 2 2 4 2" xfId="18690" xr:uid="{00000000-0005-0000-0000-000000490000}"/>
    <cellStyle name="Normal 5 3 2 2 4 2 2" xfId="18691" xr:uid="{00000000-0005-0000-0000-000001490000}"/>
    <cellStyle name="Normal 5 3 2 2 4 2 2 2" xfId="18692" xr:uid="{00000000-0005-0000-0000-000002490000}"/>
    <cellStyle name="Normal 5 3 2 2 4 2 2 2 2" xfId="18693" xr:uid="{00000000-0005-0000-0000-000003490000}"/>
    <cellStyle name="Normal 5 3 2 2 4 2 2 2 2 2" xfId="18694" xr:uid="{00000000-0005-0000-0000-000004490000}"/>
    <cellStyle name="Normal 5 3 2 2 4 2 2 2 3" xfId="18695" xr:uid="{00000000-0005-0000-0000-000005490000}"/>
    <cellStyle name="Normal 5 3 2 2 4 2 2 3" xfId="18696" xr:uid="{00000000-0005-0000-0000-000006490000}"/>
    <cellStyle name="Normal 5 3 2 2 4 2 2 3 2" xfId="18697" xr:uid="{00000000-0005-0000-0000-000007490000}"/>
    <cellStyle name="Normal 5 3 2 2 4 2 2 4" xfId="18698" xr:uid="{00000000-0005-0000-0000-000008490000}"/>
    <cellStyle name="Normal 5 3 2 2 4 2 3" xfId="18699" xr:uid="{00000000-0005-0000-0000-000009490000}"/>
    <cellStyle name="Normal 5 3 2 2 4 2 3 2" xfId="18700" xr:uid="{00000000-0005-0000-0000-00000A490000}"/>
    <cellStyle name="Normal 5 3 2 2 4 2 3 2 2" xfId="18701" xr:uid="{00000000-0005-0000-0000-00000B490000}"/>
    <cellStyle name="Normal 5 3 2 2 4 2 3 3" xfId="18702" xr:uid="{00000000-0005-0000-0000-00000C490000}"/>
    <cellStyle name="Normal 5 3 2 2 4 2 4" xfId="18703" xr:uid="{00000000-0005-0000-0000-00000D490000}"/>
    <cellStyle name="Normal 5 3 2 2 4 2 4 2" xfId="18704" xr:uid="{00000000-0005-0000-0000-00000E490000}"/>
    <cellStyle name="Normal 5 3 2 2 4 2 5" xfId="18705" xr:uid="{00000000-0005-0000-0000-00000F490000}"/>
    <cellStyle name="Normal 5 3 2 2 4 3" xfId="18706" xr:uid="{00000000-0005-0000-0000-000010490000}"/>
    <cellStyle name="Normal 5 3 2 2 4 3 2" xfId="18707" xr:uid="{00000000-0005-0000-0000-000011490000}"/>
    <cellStyle name="Normal 5 3 2 2 4 3 2 2" xfId="18708" xr:uid="{00000000-0005-0000-0000-000012490000}"/>
    <cellStyle name="Normal 5 3 2 2 4 3 2 2 2" xfId="18709" xr:uid="{00000000-0005-0000-0000-000013490000}"/>
    <cellStyle name="Normal 5 3 2 2 4 3 2 3" xfId="18710" xr:uid="{00000000-0005-0000-0000-000014490000}"/>
    <cellStyle name="Normal 5 3 2 2 4 3 3" xfId="18711" xr:uid="{00000000-0005-0000-0000-000015490000}"/>
    <cellStyle name="Normal 5 3 2 2 4 3 3 2" xfId="18712" xr:uid="{00000000-0005-0000-0000-000016490000}"/>
    <cellStyle name="Normal 5 3 2 2 4 3 4" xfId="18713" xr:uid="{00000000-0005-0000-0000-000017490000}"/>
    <cellStyle name="Normal 5 3 2 2 4 4" xfId="18714" xr:uid="{00000000-0005-0000-0000-000018490000}"/>
    <cellStyle name="Normal 5 3 2 2 4 4 2" xfId="18715" xr:uid="{00000000-0005-0000-0000-000019490000}"/>
    <cellStyle name="Normal 5 3 2 2 4 4 2 2" xfId="18716" xr:uid="{00000000-0005-0000-0000-00001A490000}"/>
    <cellStyle name="Normal 5 3 2 2 4 4 3" xfId="18717" xr:uid="{00000000-0005-0000-0000-00001B490000}"/>
    <cellStyle name="Normal 5 3 2 2 4 5" xfId="18718" xr:uid="{00000000-0005-0000-0000-00001C490000}"/>
    <cellStyle name="Normal 5 3 2 2 4 5 2" xfId="18719" xr:uid="{00000000-0005-0000-0000-00001D490000}"/>
    <cellStyle name="Normal 5 3 2 2 4 6" xfId="18720" xr:uid="{00000000-0005-0000-0000-00001E490000}"/>
    <cellStyle name="Normal 5 3 2 2 5" xfId="18721" xr:uid="{00000000-0005-0000-0000-00001F490000}"/>
    <cellStyle name="Normal 5 3 2 2 5 2" xfId="18722" xr:uid="{00000000-0005-0000-0000-000020490000}"/>
    <cellStyle name="Normal 5 3 2 2 5 2 2" xfId="18723" xr:uid="{00000000-0005-0000-0000-000021490000}"/>
    <cellStyle name="Normal 5 3 2 2 5 2 2 2" xfId="18724" xr:uid="{00000000-0005-0000-0000-000022490000}"/>
    <cellStyle name="Normal 5 3 2 2 5 2 2 2 2" xfId="18725" xr:uid="{00000000-0005-0000-0000-000023490000}"/>
    <cellStyle name="Normal 5 3 2 2 5 2 2 3" xfId="18726" xr:uid="{00000000-0005-0000-0000-000024490000}"/>
    <cellStyle name="Normal 5 3 2 2 5 2 3" xfId="18727" xr:uid="{00000000-0005-0000-0000-000025490000}"/>
    <cellStyle name="Normal 5 3 2 2 5 2 3 2" xfId="18728" xr:uid="{00000000-0005-0000-0000-000026490000}"/>
    <cellStyle name="Normal 5 3 2 2 5 2 4" xfId="18729" xr:uid="{00000000-0005-0000-0000-000027490000}"/>
    <cellStyle name="Normal 5 3 2 2 5 3" xfId="18730" xr:uid="{00000000-0005-0000-0000-000028490000}"/>
    <cellStyle name="Normal 5 3 2 2 5 3 2" xfId="18731" xr:uid="{00000000-0005-0000-0000-000029490000}"/>
    <cellStyle name="Normal 5 3 2 2 5 3 2 2" xfId="18732" xr:uid="{00000000-0005-0000-0000-00002A490000}"/>
    <cellStyle name="Normal 5 3 2 2 5 3 3" xfId="18733" xr:uid="{00000000-0005-0000-0000-00002B490000}"/>
    <cellStyle name="Normal 5 3 2 2 5 4" xfId="18734" xr:uid="{00000000-0005-0000-0000-00002C490000}"/>
    <cellStyle name="Normal 5 3 2 2 5 4 2" xfId="18735" xr:uid="{00000000-0005-0000-0000-00002D490000}"/>
    <cellStyle name="Normal 5 3 2 2 5 5" xfId="18736" xr:uid="{00000000-0005-0000-0000-00002E490000}"/>
    <cellStyle name="Normal 5 3 2 2 6" xfId="18737" xr:uid="{00000000-0005-0000-0000-00002F490000}"/>
    <cellStyle name="Normal 5 3 2 2 6 2" xfId="18738" xr:uid="{00000000-0005-0000-0000-000030490000}"/>
    <cellStyle name="Normal 5 3 2 2 6 2 2" xfId="18739" xr:uid="{00000000-0005-0000-0000-000031490000}"/>
    <cellStyle name="Normal 5 3 2 2 6 2 2 2" xfId="18740" xr:uid="{00000000-0005-0000-0000-000032490000}"/>
    <cellStyle name="Normal 5 3 2 2 6 2 3" xfId="18741" xr:uid="{00000000-0005-0000-0000-000033490000}"/>
    <cellStyle name="Normal 5 3 2 2 6 3" xfId="18742" xr:uid="{00000000-0005-0000-0000-000034490000}"/>
    <cellStyle name="Normal 5 3 2 2 6 3 2" xfId="18743" xr:uid="{00000000-0005-0000-0000-000035490000}"/>
    <cellStyle name="Normal 5 3 2 2 6 4" xfId="18744" xr:uid="{00000000-0005-0000-0000-000036490000}"/>
    <cellStyle name="Normal 5 3 2 2 7" xfId="18745" xr:uid="{00000000-0005-0000-0000-000037490000}"/>
    <cellStyle name="Normal 5 3 2 2 7 2" xfId="18746" xr:uid="{00000000-0005-0000-0000-000038490000}"/>
    <cellStyle name="Normal 5 3 2 2 7 2 2" xfId="18747" xr:uid="{00000000-0005-0000-0000-000039490000}"/>
    <cellStyle name="Normal 5 3 2 2 7 3" xfId="18748" xr:uid="{00000000-0005-0000-0000-00003A490000}"/>
    <cellStyle name="Normal 5 3 2 2 8" xfId="18749" xr:uid="{00000000-0005-0000-0000-00003B490000}"/>
    <cellStyle name="Normal 5 3 2 2 8 2" xfId="18750" xr:uid="{00000000-0005-0000-0000-00003C490000}"/>
    <cellStyle name="Normal 5 3 2 2 9" xfId="18751" xr:uid="{00000000-0005-0000-0000-00003D490000}"/>
    <cellStyle name="Normal 5 3 2 3" xfId="18752" xr:uid="{00000000-0005-0000-0000-00003E490000}"/>
    <cellStyle name="Normal 5 3 2 3 2" xfId="18753" xr:uid="{00000000-0005-0000-0000-00003F490000}"/>
    <cellStyle name="Normal 5 3 2 3 2 2" xfId="18754" xr:uid="{00000000-0005-0000-0000-000040490000}"/>
    <cellStyle name="Normal 5 3 2 3 2 2 2" xfId="18755" xr:uid="{00000000-0005-0000-0000-000041490000}"/>
    <cellStyle name="Normal 5 3 2 3 2 2 2 2" xfId="18756" xr:uid="{00000000-0005-0000-0000-000042490000}"/>
    <cellStyle name="Normal 5 3 2 3 2 2 2 2 2" xfId="18757" xr:uid="{00000000-0005-0000-0000-000043490000}"/>
    <cellStyle name="Normal 5 3 2 3 2 2 2 2 2 2" xfId="18758" xr:uid="{00000000-0005-0000-0000-000044490000}"/>
    <cellStyle name="Normal 5 3 2 3 2 2 2 2 2 2 2" xfId="18759" xr:uid="{00000000-0005-0000-0000-000045490000}"/>
    <cellStyle name="Normal 5 3 2 3 2 2 2 2 2 3" xfId="18760" xr:uid="{00000000-0005-0000-0000-000046490000}"/>
    <cellStyle name="Normal 5 3 2 3 2 2 2 2 3" xfId="18761" xr:uid="{00000000-0005-0000-0000-000047490000}"/>
    <cellStyle name="Normal 5 3 2 3 2 2 2 2 3 2" xfId="18762" xr:uid="{00000000-0005-0000-0000-000048490000}"/>
    <cellStyle name="Normal 5 3 2 3 2 2 2 2 4" xfId="18763" xr:uid="{00000000-0005-0000-0000-000049490000}"/>
    <cellStyle name="Normal 5 3 2 3 2 2 2 3" xfId="18764" xr:uid="{00000000-0005-0000-0000-00004A490000}"/>
    <cellStyle name="Normal 5 3 2 3 2 2 2 3 2" xfId="18765" xr:uid="{00000000-0005-0000-0000-00004B490000}"/>
    <cellStyle name="Normal 5 3 2 3 2 2 2 3 2 2" xfId="18766" xr:uid="{00000000-0005-0000-0000-00004C490000}"/>
    <cellStyle name="Normal 5 3 2 3 2 2 2 3 3" xfId="18767" xr:uid="{00000000-0005-0000-0000-00004D490000}"/>
    <cellStyle name="Normal 5 3 2 3 2 2 2 4" xfId="18768" xr:uid="{00000000-0005-0000-0000-00004E490000}"/>
    <cellStyle name="Normal 5 3 2 3 2 2 2 4 2" xfId="18769" xr:uid="{00000000-0005-0000-0000-00004F490000}"/>
    <cellStyle name="Normal 5 3 2 3 2 2 2 5" xfId="18770" xr:uid="{00000000-0005-0000-0000-000050490000}"/>
    <cellStyle name="Normal 5 3 2 3 2 2 3" xfId="18771" xr:uid="{00000000-0005-0000-0000-000051490000}"/>
    <cellStyle name="Normal 5 3 2 3 2 2 3 2" xfId="18772" xr:uid="{00000000-0005-0000-0000-000052490000}"/>
    <cellStyle name="Normal 5 3 2 3 2 2 3 2 2" xfId="18773" xr:uid="{00000000-0005-0000-0000-000053490000}"/>
    <cellStyle name="Normal 5 3 2 3 2 2 3 2 2 2" xfId="18774" xr:uid="{00000000-0005-0000-0000-000054490000}"/>
    <cellStyle name="Normal 5 3 2 3 2 2 3 2 3" xfId="18775" xr:uid="{00000000-0005-0000-0000-000055490000}"/>
    <cellStyle name="Normal 5 3 2 3 2 2 3 3" xfId="18776" xr:uid="{00000000-0005-0000-0000-000056490000}"/>
    <cellStyle name="Normal 5 3 2 3 2 2 3 3 2" xfId="18777" xr:uid="{00000000-0005-0000-0000-000057490000}"/>
    <cellStyle name="Normal 5 3 2 3 2 2 3 4" xfId="18778" xr:uid="{00000000-0005-0000-0000-000058490000}"/>
    <cellStyle name="Normal 5 3 2 3 2 2 4" xfId="18779" xr:uid="{00000000-0005-0000-0000-000059490000}"/>
    <cellStyle name="Normal 5 3 2 3 2 2 4 2" xfId="18780" xr:uid="{00000000-0005-0000-0000-00005A490000}"/>
    <cellStyle name="Normal 5 3 2 3 2 2 4 2 2" xfId="18781" xr:uid="{00000000-0005-0000-0000-00005B490000}"/>
    <cellStyle name="Normal 5 3 2 3 2 2 4 3" xfId="18782" xr:uid="{00000000-0005-0000-0000-00005C490000}"/>
    <cellStyle name="Normal 5 3 2 3 2 2 5" xfId="18783" xr:uid="{00000000-0005-0000-0000-00005D490000}"/>
    <cellStyle name="Normal 5 3 2 3 2 2 5 2" xfId="18784" xr:uid="{00000000-0005-0000-0000-00005E490000}"/>
    <cellStyle name="Normal 5 3 2 3 2 2 6" xfId="18785" xr:uid="{00000000-0005-0000-0000-00005F490000}"/>
    <cellStyle name="Normal 5 3 2 3 2 3" xfId="18786" xr:uid="{00000000-0005-0000-0000-000060490000}"/>
    <cellStyle name="Normal 5 3 2 3 2 3 2" xfId="18787" xr:uid="{00000000-0005-0000-0000-000061490000}"/>
    <cellStyle name="Normal 5 3 2 3 2 3 2 2" xfId="18788" xr:uid="{00000000-0005-0000-0000-000062490000}"/>
    <cellStyle name="Normal 5 3 2 3 2 3 2 2 2" xfId="18789" xr:uid="{00000000-0005-0000-0000-000063490000}"/>
    <cellStyle name="Normal 5 3 2 3 2 3 2 2 2 2" xfId="18790" xr:uid="{00000000-0005-0000-0000-000064490000}"/>
    <cellStyle name="Normal 5 3 2 3 2 3 2 2 3" xfId="18791" xr:uid="{00000000-0005-0000-0000-000065490000}"/>
    <cellStyle name="Normal 5 3 2 3 2 3 2 3" xfId="18792" xr:uid="{00000000-0005-0000-0000-000066490000}"/>
    <cellStyle name="Normal 5 3 2 3 2 3 2 3 2" xfId="18793" xr:uid="{00000000-0005-0000-0000-000067490000}"/>
    <cellStyle name="Normal 5 3 2 3 2 3 2 4" xfId="18794" xr:uid="{00000000-0005-0000-0000-000068490000}"/>
    <cellStyle name="Normal 5 3 2 3 2 3 3" xfId="18795" xr:uid="{00000000-0005-0000-0000-000069490000}"/>
    <cellStyle name="Normal 5 3 2 3 2 3 3 2" xfId="18796" xr:uid="{00000000-0005-0000-0000-00006A490000}"/>
    <cellStyle name="Normal 5 3 2 3 2 3 3 2 2" xfId="18797" xr:uid="{00000000-0005-0000-0000-00006B490000}"/>
    <cellStyle name="Normal 5 3 2 3 2 3 3 3" xfId="18798" xr:uid="{00000000-0005-0000-0000-00006C490000}"/>
    <cellStyle name="Normal 5 3 2 3 2 3 4" xfId="18799" xr:uid="{00000000-0005-0000-0000-00006D490000}"/>
    <cellStyle name="Normal 5 3 2 3 2 3 4 2" xfId="18800" xr:uid="{00000000-0005-0000-0000-00006E490000}"/>
    <cellStyle name="Normal 5 3 2 3 2 3 5" xfId="18801" xr:uid="{00000000-0005-0000-0000-00006F490000}"/>
    <cellStyle name="Normal 5 3 2 3 2 4" xfId="18802" xr:uid="{00000000-0005-0000-0000-000070490000}"/>
    <cellStyle name="Normal 5 3 2 3 2 4 2" xfId="18803" xr:uid="{00000000-0005-0000-0000-000071490000}"/>
    <cellStyle name="Normal 5 3 2 3 2 4 2 2" xfId="18804" xr:uid="{00000000-0005-0000-0000-000072490000}"/>
    <cellStyle name="Normal 5 3 2 3 2 4 2 2 2" xfId="18805" xr:uid="{00000000-0005-0000-0000-000073490000}"/>
    <cellStyle name="Normal 5 3 2 3 2 4 2 3" xfId="18806" xr:uid="{00000000-0005-0000-0000-000074490000}"/>
    <cellStyle name="Normal 5 3 2 3 2 4 3" xfId="18807" xr:uid="{00000000-0005-0000-0000-000075490000}"/>
    <cellStyle name="Normal 5 3 2 3 2 4 3 2" xfId="18808" xr:uid="{00000000-0005-0000-0000-000076490000}"/>
    <cellStyle name="Normal 5 3 2 3 2 4 4" xfId="18809" xr:uid="{00000000-0005-0000-0000-000077490000}"/>
    <cellStyle name="Normal 5 3 2 3 2 5" xfId="18810" xr:uid="{00000000-0005-0000-0000-000078490000}"/>
    <cellStyle name="Normal 5 3 2 3 2 5 2" xfId="18811" xr:uid="{00000000-0005-0000-0000-000079490000}"/>
    <cellStyle name="Normal 5 3 2 3 2 5 2 2" xfId="18812" xr:uid="{00000000-0005-0000-0000-00007A490000}"/>
    <cellStyle name="Normal 5 3 2 3 2 5 3" xfId="18813" xr:uid="{00000000-0005-0000-0000-00007B490000}"/>
    <cellStyle name="Normal 5 3 2 3 2 6" xfId="18814" xr:uid="{00000000-0005-0000-0000-00007C490000}"/>
    <cellStyle name="Normal 5 3 2 3 2 6 2" xfId="18815" xr:uid="{00000000-0005-0000-0000-00007D490000}"/>
    <cellStyle name="Normal 5 3 2 3 2 7" xfId="18816" xr:uid="{00000000-0005-0000-0000-00007E490000}"/>
    <cellStyle name="Normal 5 3 2 3 3" xfId="18817" xr:uid="{00000000-0005-0000-0000-00007F490000}"/>
    <cellStyle name="Normal 5 3 2 3 3 2" xfId="18818" xr:uid="{00000000-0005-0000-0000-000080490000}"/>
    <cellStyle name="Normal 5 3 2 3 3 2 2" xfId="18819" xr:uid="{00000000-0005-0000-0000-000081490000}"/>
    <cellStyle name="Normal 5 3 2 3 3 2 2 2" xfId="18820" xr:uid="{00000000-0005-0000-0000-000082490000}"/>
    <cellStyle name="Normal 5 3 2 3 3 2 2 2 2" xfId="18821" xr:uid="{00000000-0005-0000-0000-000083490000}"/>
    <cellStyle name="Normal 5 3 2 3 3 2 2 2 2 2" xfId="18822" xr:uid="{00000000-0005-0000-0000-000084490000}"/>
    <cellStyle name="Normal 5 3 2 3 3 2 2 2 3" xfId="18823" xr:uid="{00000000-0005-0000-0000-000085490000}"/>
    <cellStyle name="Normal 5 3 2 3 3 2 2 3" xfId="18824" xr:uid="{00000000-0005-0000-0000-000086490000}"/>
    <cellStyle name="Normal 5 3 2 3 3 2 2 3 2" xfId="18825" xr:uid="{00000000-0005-0000-0000-000087490000}"/>
    <cellStyle name="Normal 5 3 2 3 3 2 2 4" xfId="18826" xr:uid="{00000000-0005-0000-0000-000088490000}"/>
    <cellStyle name="Normal 5 3 2 3 3 2 3" xfId="18827" xr:uid="{00000000-0005-0000-0000-000089490000}"/>
    <cellStyle name="Normal 5 3 2 3 3 2 3 2" xfId="18828" xr:uid="{00000000-0005-0000-0000-00008A490000}"/>
    <cellStyle name="Normal 5 3 2 3 3 2 3 2 2" xfId="18829" xr:uid="{00000000-0005-0000-0000-00008B490000}"/>
    <cellStyle name="Normal 5 3 2 3 3 2 3 3" xfId="18830" xr:uid="{00000000-0005-0000-0000-00008C490000}"/>
    <cellStyle name="Normal 5 3 2 3 3 2 4" xfId="18831" xr:uid="{00000000-0005-0000-0000-00008D490000}"/>
    <cellStyle name="Normal 5 3 2 3 3 2 4 2" xfId="18832" xr:uid="{00000000-0005-0000-0000-00008E490000}"/>
    <cellStyle name="Normal 5 3 2 3 3 2 5" xfId="18833" xr:uid="{00000000-0005-0000-0000-00008F490000}"/>
    <cellStyle name="Normal 5 3 2 3 3 3" xfId="18834" xr:uid="{00000000-0005-0000-0000-000090490000}"/>
    <cellStyle name="Normal 5 3 2 3 3 3 2" xfId="18835" xr:uid="{00000000-0005-0000-0000-000091490000}"/>
    <cellStyle name="Normal 5 3 2 3 3 3 2 2" xfId="18836" xr:uid="{00000000-0005-0000-0000-000092490000}"/>
    <cellStyle name="Normal 5 3 2 3 3 3 2 2 2" xfId="18837" xr:uid="{00000000-0005-0000-0000-000093490000}"/>
    <cellStyle name="Normal 5 3 2 3 3 3 2 3" xfId="18838" xr:uid="{00000000-0005-0000-0000-000094490000}"/>
    <cellStyle name="Normal 5 3 2 3 3 3 3" xfId="18839" xr:uid="{00000000-0005-0000-0000-000095490000}"/>
    <cellStyle name="Normal 5 3 2 3 3 3 3 2" xfId="18840" xr:uid="{00000000-0005-0000-0000-000096490000}"/>
    <cellStyle name="Normal 5 3 2 3 3 3 4" xfId="18841" xr:uid="{00000000-0005-0000-0000-000097490000}"/>
    <cellStyle name="Normal 5 3 2 3 3 4" xfId="18842" xr:uid="{00000000-0005-0000-0000-000098490000}"/>
    <cellStyle name="Normal 5 3 2 3 3 4 2" xfId="18843" xr:uid="{00000000-0005-0000-0000-000099490000}"/>
    <cellStyle name="Normal 5 3 2 3 3 4 2 2" xfId="18844" xr:uid="{00000000-0005-0000-0000-00009A490000}"/>
    <cellStyle name="Normal 5 3 2 3 3 4 3" xfId="18845" xr:uid="{00000000-0005-0000-0000-00009B490000}"/>
    <cellStyle name="Normal 5 3 2 3 3 5" xfId="18846" xr:uid="{00000000-0005-0000-0000-00009C490000}"/>
    <cellStyle name="Normal 5 3 2 3 3 5 2" xfId="18847" xr:uid="{00000000-0005-0000-0000-00009D490000}"/>
    <cellStyle name="Normal 5 3 2 3 3 6" xfId="18848" xr:uid="{00000000-0005-0000-0000-00009E490000}"/>
    <cellStyle name="Normal 5 3 2 3 4" xfId="18849" xr:uid="{00000000-0005-0000-0000-00009F490000}"/>
    <cellStyle name="Normal 5 3 2 3 4 2" xfId="18850" xr:uid="{00000000-0005-0000-0000-0000A0490000}"/>
    <cellStyle name="Normal 5 3 2 3 4 2 2" xfId="18851" xr:uid="{00000000-0005-0000-0000-0000A1490000}"/>
    <cellStyle name="Normal 5 3 2 3 4 2 2 2" xfId="18852" xr:uid="{00000000-0005-0000-0000-0000A2490000}"/>
    <cellStyle name="Normal 5 3 2 3 4 2 2 2 2" xfId="18853" xr:uid="{00000000-0005-0000-0000-0000A3490000}"/>
    <cellStyle name="Normal 5 3 2 3 4 2 2 3" xfId="18854" xr:uid="{00000000-0005-0000-0000-0000A4490000}"/>
    <cellStyle name="Normal 5 3 2 3 4 2 3" xfId="18855" xr:uid="{00000000-0005-0000-0000-0000A5490000}"/>
    <cellStyle name="Normal 5 3 2 3 4 2 3 2" xfId="18856" xr:uid="{00000000-0005-0000-0000-0000A6490000}"/>
    <cellStyle name="Normal 5 3 2 3 4 2 4" xfId="18857" xr:uid="{00000000-0005-0000-0000-0000A7490000}"/>
    <cellStyle name="Normal 5 3 2 3 4 3" xfId="18858" xr:uid="{00000000-0005-0000-0000-0000A8490000}"/>
    <cellStyle name="Normal 5 3 2 3 4 3 2" xfId="18859" xr:uid="{00000000-0005-0000-0000-0000A9490000}"/>
    <cellStyle name="Normal 5 3 2 3 4 3 2 2" xfId="18860" xr:uid="{00000000-0005-0000-0000-0000AA490000}"/>
    <cellStyle name="Normal 5 3 2 3 4 3 3" xfId="18861" xr:uid="{00000000-0005-0000-0000-0000AB490000}"/>
    <cellStyle name="Normal 5 3 2 3 4 4" xfId="18862" xr:uid="{00000000-0005-0000-0000-0000AC490000}"/>
    <cellStyle name="Normal 5 3 2 3 4 4 2" xfId="18863" xr:uid="{00000000-0005-0000-0000-0000AD490000}"/>
    <cellStyle name="Normal 5 3 2 3 4 5" xfId="18864" xr:uid="{00000000-0005-0000-0000-0000AE490000}"/>
    <cellStyle name="Normal 5 3 2 3 5" xfId="18865" xr:uid="{00000000-0005-0000-0000-0000AF490000}"/>
    <cellStyle name="Normal 5 3 2 3 5 2" xfId="18866" xr:uid="{00000000-0005-0000-0000-0000B0490000}"/>
    <cellStyle name="Normal 5 3 2 3 5 2 2" xfId="18867" xr:uid="{00000000-0005-0000-0000-0000B1490000}"/>
    <cellStyle name="Normal 5 3 2 3 5 2 2 2" xfId="18868" xr:uid="{00000000-0005-0000-0000-0000B2490000}"/>
    <cellStyle name="Normal 5 3 2 3 5 2 3" xfId="18869" xr:uid="{00000000-0005-0000-0000-0000B3490000}"/>
    <cellStyle name="Normal 5 3 2 3 5 3" xfId="18870" xr:uid="{00000000-0005-0000-0000-0000B4490000}"/>
    <cellStyle name="Normal 5 3 2 3 5 3 2" xfId="18871" xr:uid="{00000000-0005-0000-0000-0000B5490000}"/>
    <cellStyle name="Normal 5 3 2 3 5 4" xfId="18872" xr:uid="{00000000-0005-0000-0000-0000B6490000}"/>
    <cellStyle name="Normal 5 3 2 3 6" xfId="18873" xr:uid="{00000000-0005-0000-0000-0000B7490000}"/>
    <cellStyle name="Normal 5 3 2 3 6 2" xfId="18874" xr:uid="{00000000-0005-0000-0000-0000B8490000}"/>
    <cellStyle name="Normal 5 3 2 3 6 2 2" xfId="18875" xr:uid="{00000000-0005-0000-0000-0000B9490000}"/>
    <cellStyle name="Normal 5 3 2 3 6 3" xfId="18876" xr:uid="{00000000-0005-0000-0000-0000BA490000}"/>
    <cellStyle name="Normal 5 3 2 3 7" xfId="18877" xr:uid="{00000000-0005-0000-0000-0000BB490000}"/>
    <cellStyle name="Normal 5 3 2 3 7 2" xfId="18878" xr:uid="{00000000-0005-0000-0000-0000BC490000}"/>
    <cellStyle name="Normal 5 3 2 3 8" xfId="18879" xr:uid="{00000000-0005-0000-0000-0000BD490000}"/>
    <cellStyle name="Normal 5 3 2 4" xfId="18880" xr:uid="{00000000-0005-0000-0000-0000BE490000}"/>
    <cellStyle name="Normal 5 3 2 4 2" xfId="18881" xr:uid="{00000000-0005-0000-0000-0000BF490000}"/>
    <cellStyle name="Normal 5 3 2 4 2 2" xfId="18882" xr:uid="{00000000-0005-0000-0000-0000C0490000}"/>
    <cellStyle name="Normal 5 3 2 4 2 2 2" xfId="18883" xr:uid="{00000000-0005-0000-0000-0000C1490000}"/>
    <cellStyle name="Normal 5 3 2 4 2 2 2 2" xfId="18884" xr:uid="{00000000-0005-0000-0000-0000C2490000}"/>
    <cellStyle name="Normal 5 3 2 4 2 2 2 2 2" xfId="18885" xr:uid="{00000000-0005-0000-0000-0000C3490000}"/>
    <cellStyle name="Normal 5 3 2 4 2 2 2 2 2 2" xfId="18886" xr:uid="{00000000-0005-0000-0000-0000C4490000}"/>
    <cellStyle name="Normal 5 3 2 4 2 2 2 2 3" xfId="18887" xr:uid="{00000000-0005-0000-0000-0000C5490000}"/>
    <cellStyle name="Normal 5 3 2 4 2 2 2 3" xfId="18888" xr:uid="{00000000-0005-0000-0000-0000C6490000}"/>
    <cellStyle name="Normal 5 3 2 4 2 2 2 3 2" xfId="18889" xr:uid="{00000000-0005-0000-0000-0000C7490000}"/>
    <cellStyle name="Normal 5 3 2 4 2 2 2 4" xfId="18890" xr:uid="{00000000-0005-0000-0000-0000C8490000}"/>
    <cellStyle name="Normal 5 3 2 4 2 2 3" xfId="18891" xr:uid="{00000000-0005-0000-0000-0000C9490000}"/>
    <cellStyle name="Normal 5 3 2 4 2 2 3 2" xfId="18892" xr:uid="{00000000-0005-0000-0000-0000CA490000}"/>
    <cellStyle name="Normal 5 3 2 4 2 2 3 2 2" xfId="18893" xr:uid="{00000000-0005-0000-0000-0000CB490000}"/>
    <cellStyle name="Normal 5 3 2 4 2 2 3 3" xfId="18894" xr:uid="{00000000-0005-0000-0000-0000CC490000}"/>
    <cellStyle name="Normal 5 3 2 4 2 2 4" xfId="18895" xr:uid="{00000000-0005-0000-0000-0000CD490000}"/>
    <cellStyle name="Normal 5 3 2 4 2 2 4 2" xfId="18896" xr:uid="{00000000-0005-0000-0000-0000CE490000}"/>
    <cellStyle name="Normal 5 3 2 4 2 2 5" xfId="18897" xr:uid="{00000000-0005-0000-0000-0000CF490000}"/>
    <cellStyle name="Normal 5 3 2 4 2 3" xfId="18898" xr:uid="{00000000-0005-0000-0000-0000D0490000}"/>
    <cellStyle name="Normal 5 3 2 4 2 3 2" xfId="18899" xr:uid="{00000000-0005-0000-0000-0000D1490000}"/>
    <cellStyle name="Normal 5 3 2 4 2 3 2 2" xfId="18900" xr:uid="{00000000-0005-0000-0000-0000D2490000}"/>
    <cellStyle name="Normal 5 3 2 4 2 3 2 2 2" xfId="18901" xr:uid="{00000000-0005-0000-0000-0000D3490000}"/>
    <cellStyle name="Normal 5 3 2 4 2 3 2 3" xfId="18902" xr:uid="{00000000-0005-0000-0000-0000D4490000}"/>
    <cellStyle name="Normal 5 3 2 4 2 3 3" xfId="18903" xr:uid="{00000000-0005-0000-0000-0000D5490000}"/>
    <cellStyle name="Normal 5 3 2 4 2 3 3 2" xfId="18904" xr:uid="{00000000-0005-0000-0000-0000D6490000}"/>
    <cellStyle name="Normal 5 3 2 4 2 3 4" xfId="18905" xr:uid="{00000000-0005-0000-0000-0000D7490000}"/>
    <cellStyle name="Normal 5 3 2 4 2 4" xfId="18906" xr:uid="{00000000-0005-0000-0000-0000D8490000}"/>
    <cellStyle name="Normal 5 3 2 4 2 4 2" xfId="18907" xr:uid="{00000000-0005-0000-0000-0000D9490000}"/>
    <cellStyle name="Normal 5 3 2 4 2 4 2 2" xfId="18908" xr:uid="{00000000-0005-0000-0000-0000DA490000}"/>
    <cellStyle name="Normal 5 3 2 4 2 4 3" xfId="18909" xr:uid="{00000000-0005-0000-0000-0000DB490000}"/>
    <cellStyle name="Normal 5 3 2 4 2 5" xfId="18910" xr:uid="{00000000-0005-0000-0000-0000DC490000}"/>
    <cellStyle name="Normal 5 3 2 4 2 5 2" xfId="18911" xr:uid="{00000000-0005-0000-0000-0000DD490000}"/>
    <cellStyle name="Normal 5 3 2 4 2 6" xfId="18912" xr:uid="{00000000-0005-0000-0000-0000DE490000}"/>
    <cellStyle name="Normal 5 3 2 4 3" xfId="18913" xr:uid="{00000000-0005-0000-0000-0000DF490000}"/>
    <cellStyle name="Normal 5 3 2 4 3 2" xfId="18914" xr:uid="{00000000-0005-0000-0000-0000E0490000}"/>
    <cellStyle name="Normal 5 3 2 4 3 2 2" xfId="18915" xr:uid="{00000000-0005-0000-0000-0000E1490000}"/>
    <cellStyle name="Normal 5 3 2 4 3 2 2 2" xfId="18916" xr:uid="{00000000-0005-0000-0000-0000E2490000}"/>
    <cellStyle name="Normal 5 3 2 4 3 2 2 2 2" xfId="18917" xr:uid="{00000000-0005-0000-0000-0000E3490000}"/>
    <cellStyle name="Normal 5 3 2 4 3 2 2 3" xfId="18918" xr:uid="{00000000-0005-0000-0000-0000E4490000}"/>
    <cellStyle name="Normal 5 3 2 4 3 2 3" xfId="18919" xr:uid="{00000000-0005-0000-0000-0000E5490000}"/>
    <cellStyle name="Normal 5 3 2 4 3 2 3 2" xfId="18920" xr:uid="{00000000-0005-0000-0000-0000E6490000}"/>
    <cellStyle name="Normal 5 3 2 4 3 2 4" xfId="18921" xr:uid="{00000000-0005-0000-0000-0000E7490000}"/>
    <cellStyle name="Normal 5 3 2 4 3 3" xfId="18922" xr:uid="{00000000-0005-0000-0000-0000E8490000}"/>
    <cellStyle name="Normal 5 3 2 4 3 3 2" xfId="18923" xr:uid="{00000000-0005-0000-0000-0000E9490000}"/>
    <cellStyle name="Normal 5 3 2 4 3 3 2 2" xfId="18924" xr:uid="{00000000-0005-0000-0000-0000EA490000}"/>
    <cellStyle name="Normal 5 3 2 4 3 3 3" xfId="18925" xr:uid="{00000000-0005-0000-0000-0000EB490000}"/>
    <cellStyle name="Normal 5 3 2 4 3 4" xfId="18926" xr:uid="{00000000-0005-0000-0000-0000EC490000}"/>
    <cellStyle name="Normal 5 3 2 4 3 4 2" xfId="18927" xr:uid="{00000000-0005-0000-0000-0000ED490000}"/>
    <cellStyle name="Normal 5 3 2 4 3 5" xfId="18928" xr:uid="{00000000-0005-0000-0000-0000EE490000}"/>
    <cellStyle name="Normal 5 3 2 4 4" xfId="18929" xr:uid="{00000000-0005-0000-0000-0000EF490000}"/>
    <cellStyle name="Normal 5 3 2 4 4 2" xfId="18930" xr:uid="{00000000-0005-0000-0000-0000F0490000}"/>
    <cellStyle name="Normal 5 3 2 4 4 2 2" xfId="18931" xr:uid="{00000000-0005-0000-0000-0000F1490000}"/>
    <cellStyle name="Normal 5 3 2 4 4 2 2 2" xfId="18932" xr:uid="{00000000-0005-0000-0000-0000F2490000}"/>
    <cellStyle name="Normal 5 3 2 4 4 2 3" xfId="18933" xr:uid="{00000000-0005-0000-0000-0000F3490000}"/>
    <cellStyle name="Normal 5 3 2 4 4 3" xfId="18934" xr:uid="{00000000-0005-0000-0000-0000F4490000}"/>
    <cellStyle name="Normal 5 3 2 4 4 3 2" xfId="18935" xr:uid="{00000000-0005-0000-0000-0000F5490000}"/>
    <cellStyle name="Normal 5 3 2 4 4 4" xfId="18936" xr:uid="{00000000-0005-0000-0000-0000F6490000}"/>
    <cellStyle name="Normal 5 3 2 4 5" xfId="18937" xr:uid="{00000000-0005-0000-0000-0000F7490000}"/>
    <cellStyle name="Normal 5 3 2 4 5 2" xfId="18938" xr:uid="{00000000-0005-0000-0000-0000F8490000}"/>
    <cellStyle name="Normal 5 3 2 4 5 2 2" xfId="18939" xr:uid="{00000000-0005-0000-0000-0000F9490000}"/>
    <cellStyle name="Normal 5 3 2 4 5 3" xfId="18940" xr:uid="{00000000-0005-0000-0000-0000FA490000}"/>
    <cellStyle name="Normal 5 3 2 4 6" xfId="18941" xr:uid="{00000000-0005-0000-0000-0000FB490000}"/>
    <cellStyle name="Normal 5 3 2 4 6 2" xfId="18942" xr:uid="{00000000-0005-0000-0000-0000FC490000}"/>
    <cellStyle name="Normal 5 3 2 4 7" xfId="18943" xr:uid="{00000000-0005-0000-0000-0000FD490000}"/>
    <cellStyle name="Normal 5 3 2 5" xfId="18944" xr:uid="{00000000-0005-0000-0000-0000FE490000}"/>
    <cellStyle name="Normal 5 3 2 5 2" xfId="18945" xr:uid="{00000000-0005-0000-0000-0000FF490000}"/>
    <cellStyle name="Normal 5 3 2 5 2 2" xfId="18946" xr:uid="{00000000-0005-0000-0000-0000004A0000}"/>
    <cellStyle name="Normal 5 3 2 5 2 2 2" xfId="18947" xr:uid="{00000000-0005-0000-0000-0000014A0000}"/>
    <cellStyle name="Normal 5 3 2 5 2 2 2 2" xfId="18948" xr:uid="{00000000-0005-0000-0000-0000024A0000}"/>
    <cellStyle name="Normal 5 3 2 5 2 2 2 2 2" xfId="18949" xr:uid="{00000000-0005-0000-0000-0000034A0000}"/>
    <cellStyle name="Normal 5 3 2 5 2 2 2 3" xfId="18950" xr:uid="{00000000-0005-0000-0000-0000044A0000}"/>
    <cellStyle name="Normal 5 3 2 5 2 2 3" xfId="18951" xr:uid="{00000000-0005-0000-0000-0000054A0000}"/>
    <cellStyle name="Normal 5 3 2 5 2 2 3 2" xfId="18952" xr:uid="{00000000-0005-0000-0000-0000064A0000}"/>
    <cellStyle name="Normal 5 3 2 5 2 2 4" xfId="18953" xr:uid="{00000000-0005-0000-0000-0000074A0000}"/>
    <cellStyle name="Normal 5 3 2 5 2 3" xfId="18954" xr:uid="{00000000-0005-0000-0000-0000084A0000}"/>
    <cellStyle name="Normal 5 3 2 5 2 3 2" xfId="18955" xr:uid="{00000000-0005-0000-0000-0000094A0000}"/>
    <cellStyle name="Normal 5 3 2 5 2 3 2 2" xfId="18956" xr:uid="{00000000-0005-0000-0000-00000A4A0000}"/>
    <cellStyle name="Normal 5 3 2 5 2 3 3" xfId="18957" xr:uid="{00000000-0005-0000-0000-00000B4A0000}"/>
    <cellStyle name="Normal 5 3 2 5 2 4" xfId="18958" xr:uid="{00000000-0005-0000-0000-00000C4A0000}"/>
    <cellStyle name="Normal 5 3 2 5 2 4 2" xfId="18959" xr:uid="{00000000-0005-0000-0000-00000D4A0000}"/>
    <cellStyle name="Normal 5 3 2 5 2 5" xfId="18960" xr:uid="{00000000-0005-0000-0000-00000E4A0000}"/>
    <cellStyle name="Normal 5 3 2 5 3" xfId="18961" xr:uid="{00000000-0005-0000-0000-00000F4A0000}"/>
    <cellStyle name="Normal 5 3 2 5 3 2" xfId="18962" xr:uid="{00000000-0005-0000-0000-0000104A0000}"/>
    <cellStyle name="Normal 5 3 2 5 3 2 2" xfId="18963" xr:uid="{00000000-0005-0000-0000-0000114A0000}"/>
    <cellStyle name="Normal 5 3 2 5 3 2 2 2" xfId="18964" xr:uid="{00000000-0005-0000-0000-0000124A0000}"/>
    <cellStyle name="Normal 5 3 2 5 3 2 3" xfId="18965" xr:uid="{00000000-0005-0000-0000-0000134A0000}"/>
    <cellStyle name="Normal 5 3 2 5 3 3" xfId="18966" xr:uid="{00000000-0005-0000-0000-0000144A0000}"/>
    <cellStyle name="Normal 5 3 2 5 3 3 2" xfId="18967" xr:uid="{00000000-0005-0000-0000-0000154A0000}"/>
    <cellStyle name="Normal 5 3 2 5 3 4" xfId="18968" xr:uid="{00000000-0005-0000-0000-0000164A0000}"/>
    <cellStyle name="Normal 5 3 2 5 4" xfId="18969" xr:uid="{00000000-0005-0000-0000-0000174A0000}"/>
    <cellStyle name="Normal 5 3 2 5 4 2" xfId="18970" xr:uid="{00000000-0005-0000-0000-0000184A0000}"/>
    <cellStyle name="Normal 5 3 2 5 4 2 2" xfId="18971" xr:uid="{00000000-0005-0000-0000-0000194A0000}"/>
    <cellStyle name="Normal 5 3 2 5 4 3" xfId="18972" xr:uid="{00000000-0005-0000-0000-00001A4A0000}"/>
    <cellStyle name="Normal 5 3 2 5 5" xfId="18973" xr:uid="{00000000-0005-0000-0000-00001B4A0000}"/>
    <cellStyle name="Normal 5 3 2 5 5 2" xfId="18974" xr:uid="{00000000-0005-0000-0000-00001C4A0000}"/>
    <cellStyle name="Normal 5 3 2 5 6" xfId="18975" xr:uid="{00000000-0005-0000-0000-00001D4A0000}"/>
    <cellStyle name="Normal 5 3 2 6" xfId="18976" xr:uid="{00000000-0005-0000-0000-00001E4A0000}"/>
    <cellStyle name="Normal 5 3 2 6 2" xfId="18977" xr:uid="{00000000-0005-0000-0000-00001F4A0000}"/>
    <cellStyle name="Normal 5 3 2 6 2 2" xfId="18978" xr:uid="{00000000-0005-0000-0000-0000204A0000}"/>
    <cellStyle name="Normal 5 3 2 6 2 2 2" xfId="18979" xr:uid="{00000000-0005-0000-0000-0000214A0000}"/>
    <cellStyle name="Normal 5 3 2 6 2 2 2 2" xfId="18980" xr:uid="{00000000-0005-0000-0000-0000224A0000}"/>
    <cellStyle name="Normal 5 3 2 6 2 2 3" xfId="18981" xr:uid="{00000000-0005-0000-0000-0000234A0000}"/>
    <cellStyle name="Normal 5 3 2 6 2 3" xfId="18982" xr:uid="{00000000-0005-0000-0000-0000244A0000}"/>
    <cellStyle name="Normal 5 3 2 6 2 3 2" xfId="18983" xr:uid="{00000000-0005-0000-0000-0000254A0000}"/>
    <cellStyle name="Normal 5 3 2 6 2 4" xfId="18984" xr:uid="{00000000-0005-0000-0000-0000264A0000}"/>
    <cellStyle name="Normal 5 3 2 6 3" xfId="18985" xr:uid="{00000000-0005-0000-0000-0000274A0000}"/>
    <cellStyle name="Normal 5 3 2 6 3 2" xfId="18986" xr:uid="{00000000-0005-0000-0000-0000284A0000}"/>
    <cellStyle name="Normal 5 3 2 6 3 2 2" xfId="18987" xr:uid="{00000000-0005-0000-0000-0000294A0000}"/>
    <cellStyle name="Normal 5 3 2 6 3 3" xfId="18988" xr:uid="{00000000-0005-0000-0000-00002A4A0000}"/>
    <cellStyle name="Normal 5 3 2 6 4" xfId="18989" xr:uid="{00000000-0005-0000-0000-00002B4A0000}"/>
    <cellStyle name="Normal 5 3 2 6 4 2" xfId="18990" xr:uid="{00000000-0005-0000-0000-00002C4A0000}"/>
    <cellStyle name="Normal 5 3 2 6 5" xfId="18991" xr:uid="{00000000-0005-0000-0000-00002D4A0000}"/>
    <cellStyle name="Normal 5 3 2 7" xfId="18992" xr:uid="{00000000-0005-0000-0000-00002E4A0000}"/>
    <cellStyle name="Normal 5 3 2 7 2" xfId="18993" xr:uid="{00000000-0005-0000-0000-00002F4A0000}"/>
    <cellStyle name="Normal 5 3 2 7 2 2" xfId="18994" xr:uid="{00000000-0005-0000-0000-0000304A0000}"/>
    <cellStyle name="Normal 5 3 2 7 2 2 2" xfId="18995" xr:uid="{00000000-0005-0000-0000-0000314A0000}"/>
    <cellStyle name="Normal 5 3 2 7 2 3" xfId="18996" xr:uid="{00000000-0005-0000-0000-0000324A0000}"/>
    <cellStyle name="Normal 5 3 2 7 3" xfId="18997" xr:uid="{00000000-0005-0000-0000-0000334A0000}"/>
    <cellStyle name="Normal 5 3 2 7 3 2" xfId="18998" xr:uid="{00000000-0005-0000-0000-0000344A0000}"/>
    <cellStyle name="Normal 5 3 2 7 4" xfId="18999" xr:uid="{00000000-0005-0000-0000-0000354A0000}"/>
    <cellStyle name="Normal 5 3 2 8" xfId="19000" xr:uid="{00000000-0005-0000-0000-0000364A0000}"/>
    <cellStyle name="Normal 5 3 2 8 2" xfId="19001" xr:uid="{00000000-0005-0000-0000-0000374A0000}"/>
    <cellStyle name="Normal 5 3 2 8 2 2" xfId="19002" xr:uid="{00000000-0005-0000-0000-0000384A0000}"/>
    <cellStyle name="Normal 5 3 2 8 3" xfId="19003" xr:uid="{00000000-0005-0000-0000-0000394A0000}"/>
    <cellStyle name="Normal 5 3 2 9" xfId="19004" xr:uid="{00000000-0005-0000-0000-00003A4A0000}"/>
    <cellStyle name="Normal 5 3 2 9 2" xfId="19005" xr:uid="{00000000-0005-0000-0000-00003B4A0000}"/>
    <cellStyle name="Normal 5 3 3" xfId="19006" xr:uid="{00000000-0005-0000-0000-00003C4A0000}"/>
    <cellStyle name="Normal 5 3 3 2" xfId="19007" xr:uid="{00000000-0005-0000-0000-00003D4A0000}"/>
    <cellStyle name="Normal 5 3 3 2 2" xfId="19008" xr:uid="{00000000-0005-0000-0000-00003E4A0000}"/>
    <cellStyle name="Normal 5 3 3 2 2 2" xfId="19009" xr:uid="{00000000-0005-0000-0000-00003F4A0000}"/>
    <cellStyle name="Normal 5 3 3 2 2 2 2" xfId="19010" xr:uid="{00000000-0005-0000-0000-0000404A0000}"/>
    <cellStyle name="Normal 5 3 3 2 2 2 2 2" xfId="19011" xr:uid="{00000000-0005-0000-0000-0000414A0000}"/>
    <cellStyle name="Normal 5 3 3 2 2 2 2 2 2" xfId="19012" xr:uid="{00000000-0005-0000-0000-0000424A0000}"/>
    <cellStyle name="Normal 5 3 3 2 2 2 2 2 2 2" xfId="19013" xr:uid="{00000000-0005-0000-0000-0000434A0000}"/>
    <cellStyle name="Normal 5 3 3 2 2 2 2 2 2 2 2" xfId="19014" xr:uid="{00000000-0005-0000-0000-0000444A0000}"/>
    <cellStyle name="Normal 5 3 3 2 2 2 2 2 2 3" xfId="19015" xr:uid="{00000000-0005-0000-0000-0000454A0000}"/>
    <cellStyle name="Normal 5 3 3 2 2 2 2 2 3" xfId="19016" xr:uid="{00000000-0005-0000-0000-0000464A0000}"/>
    <cellStyle name="Normal 5 3 3 2 2 2 2 2 3 2" xfId="19017" xr:uid="{00000000-0005-0000-0000-0000474A0000}"/>
    <cellStyle name="Normal 5 3 3 2 2 2 2 2 4" xfId="19018" xr:uid="{00000000-0005-0000-0000-0000484A0000}"/>
    <cellStyle name="Normal 5 3 3 2 2 2 2 3" xfId="19019" xr:uid="{00000000-0005-0000-0000-0000494A0000}"/>
    <cellStyle name="Normal 5 3 3 2 2 2 2 3 2" xfId="19020" xr:uid="{00000000-0005-0000-0000-00004A4A0000}"/>
    <cellStyle name="Normal 5 3 3 2 2 2 2 3 2 2" xfId="19021" xr:uid="{00000000-0005-0000-0000-00004B4A0000}"/>
    <cellStyle name="Normal 5 3 3 2 2 2 2 3 3" xfId="19022" xr:uid="{00000000-0005-0000-0000-00004C4A0000}"/>
    <cellStyle name="Normal 5 3 3 2 2 2 2 4" xfId="19023" xr:uid="{00000000-0005-0000-0000-00004D4A0000}"/>
    <cellStyle name="Normal 5 3 3 2 2 2 2 4 2" xfId="19024" xr:uid="{00000000-0005-0000-0000-00004E4A0000}"/>
    <cellStyle name="Normal 5 3 3 2 2 2 2 5" xfId="19025" xr:uid="{00000000-0005-0000-0000-00004F4A0000}"/>
    <cellStyle name="Normal 5 3 3 2 2 2 3" xfId="19026" xr:uid="{00000000-0005-0000-0000-0000504A0000}"/>
    <cellStyle name="Normal 5 3 3 2 2 2 3 2" xfId="19027" xr:uid="{00000000-0005-0000-0000-0000514A0000}"/>
    <cellStyle name="Normal 5 3 3 2 2 2 3 2 2" xfId="19028" xr:uid="{00000000-0005-0000-0000-0000524A0000}"/>
    <cellStyle name="Normal 5 3 3 2 2 2 3 2 2 2" xfId="19029" xr:uid="{00000000-0005-0000-0000-0000534A0000}"/>
    <cellStyle name="Normal 5 3 3 2 2 2 3 2 3" xfId="19030" xr:uid="{00000000-0005-0000-0000-0000544A0000}"/>
    <cellStyle name="Normal 5 3 3 2 2 2 3 3" xfId="19031" xr:uid="{00000000-0005-0000-0000-0000554A0000}"/>
    <cellStyle name="Normal 5 3 3 2 2 2 3 3 2" xfId="19032" xr:uid="{00000000-0005-0000-0000-0000564A0000}"/>
    <cellStyle name="Normal 5 3 3 2 2 2 3 4" xfId="19033" xr:uid="{00000000-0005-0000-0000-0000574A0000}"/>
    <cellStyle name="Normal 5 3 3 2 2 2 4" xfId="19034" xr:uid="{00000000-0005-0000-0000-0000584A0000}"/>
    <cellStyle name="Normal 5 3 3 2 2 2 4 2" xfId="19035" xr:uid="{00000000-0005-0000-0000-0000594A0000}"/>
    <cellStyle name="Normal 5 3 3 2 2 2 4 2 2" xfId="19036" xr:uid="{00000000-0005-0000-0000-00005A4A0000}"/>
    <cellStyle name="Normal 5 3 3 2 2 2 4 3" xfId="19037" xr:uid="{00000000-0005-0000-0000-00005B4A0000}"/>
    <cellStyle name="Normal 5 3 3 2 2 2 5" xfId="19038" xr:uid="{00000000-0005-0000-0000-00005C4A0000}"/>
    <cellStyle name="Normal 5 3 3 2 2 2 5 2" xfId="19039" xr:uid="{00000000-0005-0000-0000-00005D4A0000}"/>
    <cellStyle name="Normal 5 3 3 2 2 2 6" xfId="19040" xr:uid="{00000000-0005-0000-0000-00005E4A0000}"/>
    <cellStyle name="Normal 5 3 3 2 2 3" xfId="19041" xr:uid="{00000000-0005-0000-0000-00005F4A0000}"/>
    <cellStyle name="Normal 5 3 3 2 2 3 2" xfId="19042" xr:uid="{00000000-0005-0000-0000-0000604A0000}"/>
    <cellStyle name="Normal 5 3 3 2 2 3 2 2" xfId="19043" xr:uid="{00000000-0005-0000-0000-0000614A0000}"/>
    <cellStyle name="Normal 5 3 3 2 2 3 2 2 2" xfId="19044" xr:uid="{00000000-0005-0000-0000-0000624A0000}"/>
    <cellStyle name="Normal 5 3 3 2 2 3 2 2 2 2" xfId="19045" xr:uid="{00000000-0005-0000-0000-0000634A0000}"/>
    <cellStyle name="Normal 5 3 3 2 2 3 2 2 3" xfId="19046" xr:uid="{00000000-0005-0000-0000-0000644A0000}"/>
    <cellStyle name="Normal 5 3 3 2 2 3 2 3" xfId="19047" xr:uid="{00000000-0005-0000-0000-0000654A0000}"/>
    <cellStyle name="Normal 5 3 3 2 2 3 2 3 2" xfId="19048" xr:uid="{00000000-0005-0000-0000-0000664A0000}"/>
    <cellStyle name="Normal 5 3 3 2 2 3 2 4" xfId="19049" xr:uid="{00000000-0005-0000-0000-0000674A0000}"/>
    <cellStyle name="Normal 5 3 3 2 2 3 3" xfId="19050" xr:uid="{00000000-0005-0000-0000-0000684A0000}"/>
    <cellStyle name="Normal 5 3 3 2 2 3 3 2" xfId="19051" xr:uid="{00000000-0005-0000-0000-0000694A0000}"/>
    <cellStyle name="Normal 5 3 3 2 2 3 3 2 2" xfId="19052" xr:uid="{00000000-0005-0000-0000-00006A4A0000}"/>
    <cellStyle name="Normal 5 3 3 2 2 3 3 3" xfId="19053" xr:uid="{00000000-0005-0000-0000-00006B4A0000}"/>
    <cellStyle name="Normal 5 3 3 2 2 3 4" xfId="19054" xr:uid="{00000000-0005-0000-0000-00006C4A0000}"/>
    <cellStyle name="Normal 5 3 3 2 2 3 4 2" xfId="19055" xr:uid="{00000000-0005-0000-0000-00006D4A0000}"/>
    <cellStyle name="Normal 5 3 3 2 2 3 5" xfId="19056" xr:uid="{00000000-0005-0000-0000-00006E4A0000}"/>
    <cellStyle name="Normal 5 3 3 2 2 4" xfId="19057" xr:uid="{00000000-0005-0000-0000-00006F4A0000}"/>
    <cellStyle name="Normal 5 3 3 2 2 4 2" xfId="19058" xr:uid="{00000000-0005-0000-0000-0000704A0000}"/>
    <cellStyle name="Normal 5 3 3 2 2 4 2 2" xfId="19059" xr:uid="{00000000-0005-0000-0000-0000714A0000}"/>
    <cellStyle name="Normal 5 3 3 2 2 4 2 2 2" xfId="19060" xr:uid="{00000000-0005-0000-0000-0000724A0000}"/>
    <cellStyle name="Normal 5 3 3 2 2 4 2 3" xfId="19061" xr:uid="{00000000-0005-0000-0000-0000734A0000}"/>
    <cellStyle name="Normal 5 3 3 2 2 4 3" xfId="19062" xr:uid="{00000000-0005-0000-0000-0000744A0000}"/>
    <cellStyle name="Normal 5 3 3 2 2 4 3 2" xfId="19063" xr:uid="{00000000-0005-0000-0000-0000754A0000}"/>
    <cellStyle name="Normal 5 3 3 2 2 4 4" xfId="19064" xr:uid="{00000000-0005-0000-0000-0000764A0000}"/>
    <cellStyle name="Normal 5 3 3 2 2 5" xfId="19065" xr:uid="{00000000-0005-0000-0000-0000774A0000}"/>
    <cellStyle name="Normal 5 3 3 2 2 5 2" xfId="19066" xr:uid="{00000000-0005-0000-0000-0000784A0000}"/>
    <cellStyle name="Normal 5 3 3 2 2 5 2 2" xfId="19067" xr:uid="{00000000-0005-0000-0000-0000794A0000}"/>
    <cellStyle name="Normal 5 3 3 2 2 5 3" xfId="19068" xr:uid="{00000000-0005-0000-0000-00007A4A0000}"/>
    <cellStyle name="Normal 5 3 3 2 2 6" xfId="19069" xr:uid="{00000000-0005-0000-0000-00007B4A0000}"/>
    <cellStyle name="Normal 5 3 3 2 2 6 2" xfId="19070" xr:uid="{00000000-0005-0000-0000-00007C4A0000}"/>
    <cellStyle name="Normal 5 3 3 2 2 7" xfId="19071" xr:uid="{00000000-0005-0000-0000-00007D4A0000}"/>
    <cellStyle name="Normal 5 3 3 2 3" xfId="19072" xr:uid="{00000000-0005-0000-0000-00007E4A0000}"/>
    <cellStyle name="Normal 5 3 3 2 3 2" xfId="19073" xr:uid="{00000000-0005-0000-0000-00007F4A0000}"/>
    <cellStyle name="Normal 5 3 3 2 3 2 2" xfId="19074" xr:uid="{00000000-0005-0000-0000-0000804A0000}"/>
    <cellStyle name="Normal 5 3 3 2 3 2 2 2" xfId="19075" xr:uid="{00000000-0005-0000-0000-0000814A0000}"/>
    <cellStyle name="Normal 5 3 3 2 3 2 2 2 2" xfId="19076" xr:uid="{00000000-0005-0000-0000-0000824A0000}"/>
    <cellStyle name="Normal 5 3 3 2 3 2 2 2 2 2" xfId="19077" xr:uid="{00000000-0005-0000-0000-0000834A0000}"/>
    <cellStyle name="Normal 5 3 3 2 3 2 2 2 3" xfId="19078" xr:uid="{00000000-0005-0000-0000-0000844A0000}"/>
    <cellStyle name="Normal 5 3 3 2 3 2 2 3" xfId="19079" xr:uid="{00000000-0005-0000-0000-0000854A0000}"/>
    <cellStyle name="Normal 5 3 3 2 3 2 2 3 2" xfId="19080" xr:uid="{00000000-0005-0000-0000-0000864A0000}"/>
    <cellStyle name="Normal 5 3 3 2 3 2 2 4" xfId="19081" xr:uid="{00000000-0005-0000-0000-0000874A0000}"/>
    <cellStyle name="Normal 5 3 3 2 3 2 3" xfId="19082" xr:uid="{00000000-0005-0000-0000-0000884A0000}"/>
    <cellStyle name="Normal 5 3 3 2 3 2 3 2" xfId="19083" xr:uid="{00000000-0005-0000-0000-0000894A0000}"/>
    <cellStyle name="Normal 5 3 3 2 3 2 3 2 2" xfId="19084" xr:uid="{00000000-0005-0000-0000-00008A4A0000}"/>
    <cellStyle name="Normal 5 3 3 2 3 2 3 3" xfId="19085" xr:uid="{00000000-0005-0000-0000-00008B4A0000}"/>
    <cellStyle name="Normal 5 3 3 2 3 2 4" xfId="19086" xr:uid="{00000000-0005-0000-0000-00008C4A0000}"/>
    <cellStyle name="Normal 5 3 3 2 3 2 4 2" xfId="19087" xr:uid="{00000000-0005-0000-0000-00008D4A0000}"/>
    <cellStyle name="Normal 5 3 3 2 3 2 5" xfId="19088" xr:uid="{00000000-0005-0000-0000-00008E4A0000}"/>
    <cellStyle name="Normal 5 3 3 2 3 3" xfId="19089" xr:uid="{00000000-0005-0000-0000-00008F4A0000}"/>
    <cellStyle name="Normal 5 3 3 2 3 3 2" xfId="19090" xr:uid="{00000000-0005-0000-0000-0000904A0000}"/>
    <cellStyle name="Normal 5 3 3 2 3 3 2 2" xfId="19091" xr:uid="{00000000-0005-0000-0000-0000914A0000}"/>
    <cellStyle name="Normal 5 3 3 2 3 3 2 2 2" xfId="19092" xr:uid="{00000000-0005-0000-0000-0000924A0000}"/>
    <cellStyle name="Normal 5 3 3 2 3 3 2 3" xfId="19093" xr:uid="{00000000-0005-0000-0000-0000934A0000}"/>
    <cellStyle name="Normal 5 3 3 2 3 3 3" xfId="19094" xr:uid="{00000000-0005-0000-0000-0000944A0000}"/>
    <cellStyle name="Normal 5 3 3 2 3 3 3 2" xfId="19095" xr:uid="{00000000-0005-0000-0000-0000954A0000}"/>
    <cellStyle name="Normal 5 3 3 2 3 3 4" xfId="19096" xr:uid="{00000000-0005-0000-0000-0000964A0000}"/>
    <cellStyle name="Normal 5 3 3 2 3 4" xfId="19097" xr:uid="{00000000-0005-0000-0000-0000974A0000}"/>
    <cellStyle name="Normal 5 3 3 2 3 4 2" xfId="19098" xr:uid="{00000000-0005-0000-0000-0000984A0000}"/>
    <cellStyle name="Normal 5 3 3 2 3 4 2 2" xfId="19099" xr:uid="{00000000-0005-0000-0000-0000994A0000}"/>
    <cellStyle name="Normal 5 3 3 2 3 4 3" xfId="19100" xr:uid="{00000000-0005-0000-0000-00009A4A0000}"/>
    <cellStyle name="Normal 5 3 3 2 3 5" xfId="19101" xr:uid="{00000000-0005-0000-0000-00009B4A0000}"/>
    <cellStyle name="Normal 5 3 3 2 3 5 2" xfId="19102" xr:uid="{00000000-0005-0000-0000-00009C4A0000}"/>
    <cellStyle name="Normal 5 3 3 2 3 6" xfId="19103" xr:uid="{00000000-0005-0000-0000-00009D4A0000}"/>
    <cellStyle name="Normal 5 3 3 2 4" xfId="19104" xr:uid="{00000000-0005-0000-0000-00009E4A0000}"/>
    <cellStyle name="Normal 5 3 3 2 4 2" xfId="19105" xr:uid="{00000000-0005-0000-0000-00009F4A0000}"/>
    <cellStyle name="Normal 5 3 3 2 4 2 2" xfId="19106" xr:uid="{00000000-0005-0000-0000-0000A04A0000}"/>
    <cellStyle name="Normal 5 3 3 2 4 2 2 2" xfId="19107" xr:uid="{00000000-0005-0000-0000-0000A14A0000}"/>
    <cellStyle name="Normal 5 3 3 2 4 2 2 2 2" xfId="19108" xr:uid="{00000000-0005-0000-0000-0000A24A0000}"/>
    <cellStyle name="Normal 5 3 3 2 4 2 2 3" xfId="19109" xr:uid="{00000000-0005-0000-0000-0000A34A0000}"/>
    <cellStyle name="Normal 5 3 3 2 4 2 3" xfId="19110" xr:uid="{00000000-0005-0000-0000-0000A44A0000}"/>
    <cellStyle name="Normal 5 3 3 2 4 2 3 2" xfId="19111" xr:uid="{00000000-0005-0000-0000-0000A54A0000}"/>
    <cellStyle name="Normal 5 3 3 2 4 2 4" xfId="19112" xr:uid="{00000000-0005-0000-0000-0000A64A0000}"/>
    <cellStyle name="Normal 5 3 3 2 4 3" xfId="19113" xr:uid="{00000000-0005-0000-0000-0000A74A0000}"/>
    <cellStyle name="Normal 5 3 3 2 4 3 2" xfId="19114" xr:uid="{00000000-0005-0000-0000-0000A84A0000}"/>
    <cellStyle name="Normal 5 3 3 2 4 3 2 2" xfId="19115" xr:uid="{00000000-0005-0000-0000-0000A94A0000}"/>
    <cellStyle name="Normal 5 3 3 2 4 3 3" xfId="19116" xr:uid="{00000000-0005-0000-0000-0000AA4A0000}"/>
    <cellStyle name="Normal 5 3 3 2 4 4" xfId="19117" xr:uid="{00000000-0005-0000-0000-0000AB4A0000}"/>
    <cellStyle name="Normal 5 3 3 2 4 4 2" xfId="19118" xr:uid="{00000000-0005-0000-0000-0000AC4A0000}"/>
    <cellStyle name="Normal 5 3 3 2 4 5" xfId="19119" xr:uid="{00000000-0005-0000-0000-0000AD4A0000}"/>
    <cellStyle name="Normal 5 3 3 2 5" xfId="19120" xr:uid="{00000000-0005-0000-0000-0000AE4A0000}"/>
    <cellStyle name="Normal 5 3 3 2 5 2" xfId="19121" xr:uid="{00000000-0005-0000-0000-0000AF4A0000}"/>
    <cellStyle name="Normal 5 3 3 2 5 2 2" xfId="19122" xr:uid="{00000000-0005-0000-0000-0000B04A0000}"/>
    <cellStyle name="Normal 5 3 3 2 5 2 2 2" xfId="19123" xr:uid="{00000000-0005-0000-0000-0000B14A0000}"/>
    <cellStyle name="Normal 5 3 3 2 5 2 3" xfId="19124" xr:uid="{00000000-0005-0000-0000-0000B24A0000}"/>
    <cellStyle name="Normal 5 3 3 2 5 3" xfId="19125" xr:uid="{00000000-0005-0000-0000-0000B34A0000}"/>
    <cellStyle name="Normal 5 3 3 2 5 3 2" xfId="19126" xr:uid="{00000000-0005-0000-0000-0000B44A0000}"/>
    <cellStyle name="Normal 5 3 3 2 5 4" xfId="19127" xr:uid="{00000000-0005-0000-0000-0000B54A0000}"/>
    <cellStyle name="Normal 5 3 3 2 6" xfId="19128" xr:uid="{00000000-0005-0000-0000-0000B64A0000}"/>
    <cellStyle name="Normal 5 3 3 2 6 2" xfId="19129" xr:uid="{00000000-0005-0000-0000-0000B74A0000}"/>
    <cellStyle name="Normal 5 3 3 2 6 2 2" xfId="19130" xr:uid="{00000000-0005-0000-0000-0000B84A0000}"/>
    <cellStyle name="Normal 5 3 3 2 6 3" xfId="19131" xr:uid="{00000000-0005-0000-0000-0000B94A0000}"/>
    <cellStyle name="Normal 5 3 3 2 7" xfId="19132" xr:uid="{00000000-0005-0000-0000-0000BA4A0000}"/>
    <cellStyle name="Normal 5 3 3 2 7 2" xfId="19133" xr:uid="{00000000-0005-0000-0000-0000BB4A0000}"/>
    <cellStyle name="Normal 5 3 3 2 8" xfId="19134" xr:uid="{00000000-0005-0000-0000-0000BC4A0000}"/>
    <cellStyle name="Normal 5 3 3 3" xfId="19135" xr:uid="{00000000-0005-0000-0000-0000BD4A0000}"/>
    <cellStyle name="Normal 5 3 3 3 2" xfId="19136" xr:uid="{00000000-0005-0000-0000-0000BE4A0000}"/>
    <cellStyle name="Normal 5 3 3 3 2 2" xfId="19137" xr:uid="{00000000-0005-0000-0000-0000BF4A0000}"/>
    <cellStyle name="Normal 5 3 3 3 2 2 2" xfId="19138" xr:uid="{00000000-0005-0000-0000-0000C04A0000}"/>
    <cellStyle name="Normal 5 3 3 3 2 2 2 2" xfId="19139" xr:uid="{00000000-0005-0000-0000-0000C14A0000}"/>
    <cellStyle name="Normal 5 3 3 3 2 2 2 2 2" xfId="19140" xr:uid="{00000000-0005-0000-0000-0000C24A0000}"/>
    <cellStyle name="Normal 5 3 3 3 2 2 2 2 2 2" xfId="19141" xr:uid="{00000000-0005-0000-0000-0000C34A0000}"/>
    <cellStyle name="Normal 5 3 3 3 2 2 2 2 3" xfId="19142" xr:uid="{00000000-0005-0000-0000-0000C44A0000}"/>
    <cellStyle name="Normal 5 3 3 3 2 2 2 3" xfId="19143" xr:uid="{00000000-0005-0000-0000-0000C54A0000}"/>
    <cellStyle name="Normal 5 3 3 3 2 2 2 3 2" xfId="19144" xr:uid="{00000000-0005-0000-0000-0000C64A0000}"/>
    <cellStyle name="Normal 5 3 3 3 2 2 2 4" xfId="19145" xr:uid="{00000000-0005-0000-0000-0000C74A0000}"/>
    <cellStyle name="Normal 5 3 3 3 2 2 3" xfId="19146" xr:uid="{00000000-0005-0000-0000-0000C84A0000}"/>
    <cellStyle name="Normal 5 3 3 3 2 2 3 2" xfId="19147" xr:uid="{00000000-0005-0000-0000-0000C94A0000}"/>
    <cellStyle name="Normal 5 3 3 3 2 2 3 2 2" xfId="19148" xr:uid="{00000000-0005-0000-0000-0000CA4A0000}"/>
    <cellStyle name="Normal 5 3 3 3 2 2 3 3" xfId="19149" xr:uid="{00000000-0005-0000-0000-0000CB4A0000}"/>
    <cellStyle name="Normal 5 3 3 3 2 2 4" xfId="19150" xr:uid="{00000000-0005-0000-0000-0000CC4A0000}"/>
    <cellStyle name="Normal 5 3 3 3 2 2 4 2" xfId="19151" xr:uid="{00000000-0005-0000-0000-0000CD4A0000}"/>
    <cellStyle name="Normal 5 3 3 3 2 2 5" xfId="19152" xr:uid="{00000000-0005-0000-0000-0000CE4A0000}"/>
    <cellStyle name="Normal 5 3 3 3 2 3" xfId="19153" xr:uid="{00000000-0005-0000-0000-0000CF4A0000}"/>
    <cellStyle name="Normal 5 3 3 3 2 3 2" xfId="19154" xr:uid="{00000000-0005-0000-0000-0000D04A0000}"/>
    <cellStyle name="Normal 5 3 3 3 2 3 2 2" xfId="19155" xr:uid="{00000000-0005-0000-0000-0000D14A0000}"/>
    <cellStyle name="Normal 5 3 3 3 2 3 2 2 2" xfId="19156" xr:uid="{00000000-0005-0000-0000-0000D24A0000}"/>
    <cellStyle name="Normal 5 3 3 3 2 3 2 3" xfId="19157" xr:uid="{00000000-0005-0000-0000-0000D34A0000}"/>
    <cellStyle name="Normal 5 3 3 3 2 3 3" xfId="19158" xr:uid="{00000000-0005-0000-0000-0000D44A0000}"/>
    <cellStyle name="Normal 5 3 3 3 2 3 3 2" xfId="19159" xr:uid="{00000000-0005-0000-0000-0000D54A0000}"/>
    <cellStyle name="Normal 5 3 3 3 2 3 4" xfId="19160" xr:uid="{00000000-0005-0000-0000-0000D64A0000}"/>
    <cellStyle name="Normal 5 3 3 3 2 4" xfId="19161" xr:uid="{00000000-0005-0000-0000-0000D74A0000}"/>
    <cellStyle name="Normal 5 3 3 3 2 4 2" xfId="19162" xr:uid="{00000000-0005-0000-0000-0000D84A0000}"/>
    <cellStyle name="Normal 5 3 3 3 2 4 2 2" xfId="19163" xr:uid="{00000000-0005-0000-0000-0000D94A0000}"/>
    <cellStyle name="Normal 5 3 3 3 2 4 3" xfId="19164" xr:uid="{00000000-0005-0000-0000-0000DA4A0000}"/>
    <cellStyle name="Normal 5 3 3 3 2 5" xfId="19165" xr:uid="{00000000-0005-0000-0000-0000DB4A0000}"/>
    <cellStyle name="Normal 5 3 3 3 2 5 2" xfId="19166" xr:uid="{00000000-0005-0000-0000-0000DC4A0000}"/>
    <cellStyle name="Normal 5 3 3 3 2 6" xfId="19167" xr:uid="{00000000-0005-0000-0000-0000DD4A0000}"/>
    <cellStyle name="Normal 5 3 3 3 3" xfId="19168" xr:uid="{00000000-0005-0000-0000-0000DE4A0000}"/>
    <cellStyle name="Normal 5 3 3 3 3 2" xfId="19169" xr:uid="{00000000-0005-0000-0000-0000DF4A0000}"/>
    <cellStyle name="Normal 5 3 3 3 3 2 2" xfId="19170" xr:uid="{00000000-0005-0000-0000-0000E04A0000}"/>
    <cellStyle name="Normal 5 3 3 3 3 2 2 2" xfId="19171" xr:uid="{00000000-0005-0000-0000-0000E14A0000}"/>
    <cellStyle name="Normal 5 3 3 3 3 2 2 2 2" xfId="19172" xr:uid="{00000000-0005-0000-0000-0000E24A0000}"/>
    <cellStyle name="Normal 5 3 3 3 3 2 2 3" xfId="19173" xr:uid="{00000000-0005-0000-0000-0000E34A0000}"/>
    <cellStyle name="Normal 5 3 3 3 3 2 3" xfId="19174" xr:uid="{00000000-0005-0000-0000-0000E44A0000}"/>
    <cellStyle name="Normal 5 3 3 3 3 2 3 2" xfId="19175" xr:uid="{00000000-0005-0000-0000-0000E54A0000}"/>
    <cellStyle name="Normal 5 3 3 3 3 2 4" xfId="19176" xr:uid="{00000000-0005-0000-0000-0000E64A0000}"/>
    <cellStyle name="Normal 5 3 3 3 3 3" xfId="19177" xr:uid="{00000000-0005-0000-0000-0000E74A0000}"/>
    <cellStyle name="Normal 5 3 3 3 3 3 2" xfId="19178" xr:uid="{00000000-0005-0000-0000-0000E84A0000}"/>
    <cellStyle name="Normal 5 3 3 3 3 3 2 2" xfId="19179" xr:uid="{00000000-0005-0000-0000-0000E94A0000}"/>
    <cellStyle name="Normal 5 3 3 3 3 3 3" xfId="19180" xr:uid="{00000000-0005-0000-0000-0000EA4A0000}"/>
    <cellStyle name="Normal 5 3 3 3 3 4" xfId="19181" xr:uid="{00000000-0005-0000-0000-0000EB4A0000}"/>
    <cellStyle name="Normal 5 3 3 3 3 4 2" xfId="19182" xr:uid="{00000000-0005-0000-0000-0000EC4A0000}"/>
    <cellStyle name="Normal 5 3 3 3 3 5" xfId="19183" xr:uid="{00000000-0005-0000-0000-0000ED4A0000}"/>
    <cellStyle name="Normal 5 3 3 3 4" xfId="19184" xr:uid="{00000000-0005-0000-0000-0000EE4A0000}"/>
    <cellStyle name="Normal 5 3 3 3 4 2" xfId="19185" xr:uid="{00000000-0005-0000-0000-0000EF4A0000}"/>
    <cellStyle name="Normal 5 3 3 3 4 2 2" xfId="19186" xr:uid="{00000000-0005-0000-0000-0000F04A0000}"/>
    <cellStyle name="Normal 5 3 3 3 4 2 2 2" xfId="19187" xr:uid="{00000000-0005-0000-0000-0000F14A0000}"/>
    <cellStyle name="Normal 5 3 3 3 4 2 3" xfId="19188" xr:uid="{00000000-0005-0000-0000-0000F24A0000}"/>
    <cellStyle name="Normal 5 3 3 3 4 3" xfId="19189" xr:uid="{00000000-0005-0000-0000-0000F34A0000}"/>
    <cellStyle name="Normal 5 3 3 3 4 3 2" xfId="19190" xr:uid="{00000000-0005-0000-0000-0000F44A0000}"/>
    <cellStyle name="Normal 5 3 3 3 4 4" xfId="19191" xr:uid="{00000000-0005-0000-0000-0000F54A0000}"/>
    <cellStyle name="Normal 5 3 3 3 5" xfId="19192" xr:uid="{00000000-0005-0000-0000-0000F64A0000}"/>
    <cellStyle name="Normal 5 3 3 3 5 2" xfId="19193" xr:uid="{00000000-0005-0000-0000-0000F74A0000}"/>
    <cellStyle name="Normal 5 3 3 3 5 2 2" xfId="19194" xr:uid="{00000000-0005-0000-0000-0000F84A0000}"/>
    <cellStyle name="Normal 5 3 3 3 5 3" xfId="19195" xr:uid="{00000000-0005-0000-0000-0000F94A0000}"/>
    <cellStyle name="Normal 5 3 3 3 6" xfId="19196" xr:uid="{00000000-0005-0000-0000-0000FA4A0000}"/>
    <cellStyle name="Normal 5 3 3 3 6 2" xfId="19197" xr:uid="{00000000-0005-0000-0000-0000FB4A0000}"/>
    <cellStyle name="Normal 5 3 3 3 7" xfId="19198" xr:uid="{00000000-0005-0000-0000-0000FC4A0000}"/>
    <cellStyle name="Normal 5 3 3 4" xfId="19199" xr:uid="{00000000-0005-0000-0000-0000FD4A0000}"/>
    <cellStyle name="Normal 5 3 3 4 2" xfId="19200" xr:uid="{00000000-0005-0000-0000-0000FE4A0000}"/>
    <cellStyle name="Normal 5 3 3 4 2 2" xfId="19201" xr:uid="{00000000-0005-0000-0000-0000FF4A0000}"/>
    <cellStyle name="Normal 5 3 3 4 2 2 2" xfId="19202" xr:uid="{00000000-0005-0000-0000-0000004B0000}"/>
    <cellStyle name="Normal 5 3 3 4 2 2 2 2" xfId="19203" xr:uid="{00000000-0005-0000-0000-0000014B0000}"/>
    <cellStyle name="Normal 5 3 3 4 2 2 2 2 2" xfId="19204" xr:uid="{00000000-0005-0000-0000-0000024B0000}"/>
    <cellStyle name="Normal 5 3 3 4 2 2 2 3" xfId="19205" xr:uid="{00000000-0005-0000-0000-0000034B0000}"/>
    <cellStyle name="Normal 5 3 3 4 2 2 3" xfId="19206" xr:uid="{00000000-0005-0000-0000-0000044B0000}"/>
    <cellStyle name="Normal 5 3 3 4 2 2 3 2" xfId="19207" xr:uid="{00000000-0005-0000-0000-0000054B0000}"/>
    <cellStyle name="Normal 5 3 3 4 2 2 4" xfId="19208" xr:uid="{00000000-0005-0000-0000-0000064B0000}"/>
    <cellStyle name="Normal 5 3 3 4 2 3" xfId="19209" xr:uid="{00000000-0005-0000-0000-0000074B0000}"/>
    <cellStyle name="Normal 5 3 3 4 2 3 2" xfId="19210" xr:uid="{00000000-0005-0000-0000-0000084B0000}"/>
    <cellStyle name="Normal 5 3 3 4 2 3 2 2" xfId="19211" xr:uid="{00000000-0005-0000-0000-0000094B0000}"/>
    <cellStyle name="Normal 5 3 3 4 2 3 3" xfId="19212" xr:uid="{00000000-0005-0000-0000-00000A4B0000}"/>
    <cellStyle name="Normal 5 3 3 4 2 4" xfId="19213" xr:uid="{00000000-0005-0000-0000-00000B4B0000}"/>
    <cellStyle name="Normal 5 3 3 4 2 4 2" xfId="19214" xr:uid="{00000000-0005-0000-0000-00000C4B0000}"/>
    <cellStyle name="Normal 5 3 3 4 2 5" xfId="19215" xr:uid="{00000000-0005-0000-0000-00000D4B0000}"/>
    <cellStyle name="Normal 5 3 3 4 3" xfId="19216" xr:uid="{00000000-0005-0000-0000-00000E4B0000}"/>
    <cellStyle name="Normal 5 3 3 4 3 2" xfId="19217" xr:uid="{00000000-0005-0000-0000-00000F4B0000}"/>
    <cellStyle name="Normal 5 3 3 4 3 2 2" xfId="19218" xr:uid="{00000000-0005-0000-0000-0000104B0000}"/>
    <cellStyle name="Normal 5 3 3 4 3 2 2 2" xfId="19219" xr:uid="{00000000-0005-0000-0000-0000114B0000}"/>
    <cellStyle name="Normal 5 3 3 4 3 2 3" xfId="19220" xr:uid="{00000000-0005-0000-0000-0000124B0000}"/>
    <cellStyle name="Normal 5 3 3 4 3 3" xfId="19221" xr:uid="{00000000-0005-0000-0000-0000134B0000}"/>
    <cellStyle name="Normal 5 3 3 4 3 3 2" xfId="19222" xr:uid="{00000000-0005-0000-0000-0000144B0000}"/>
    <cellStyle name="Normal 5 3 3 4 3 4" xfId="19223" xr:uid="{00000000-0005-0000-0000-0000154B0000}"/>
    <cellStyle name="Normal 5 3 3 4 4" xfId="19224" xr:uid="{00000000-0005-0000-0000-0000164B0000}"/>
    <cellStyle name="Normal 5 3 3 4 4 2" xfId="19225" xr:uid="{00000000-0005-0000-0000-0000174B0000}"/>
    <cellStyle name="Normal 5 3 3 4 4 2 2" xfId="19226" xr:uid="{00000000-0005-0000-0000-0000184B0000}"/>
    <cellStyle name="Normal 5 3 3 4 4 3" xfId="19227" xr:uid="{00000000-0005-0000-0000-0000194B0000}"/>
    <cellStyle name="Normal 5 3 3 4 5" xfId="19228" xr:uid="{00000000-0005-0000-0000-00001A4B0000}"/>
    <cellStyle name="Normal 5 3 3 4 5 2" xfId="19229" xr:uid="{00000000-0005-0000-0000-00001B4B0000}"/>
    <cellStyle name="Normal 5 3 3 4 6" xfId="19230" xr:uid="{00000000-0005-0000-0000-00001C4B0000}"/>
    <cellStyle name="Normal 5 3 3 5" xfId="19231" xr:uid="{00000000-0005-0000-0000-00001D4B0000}"/>
    <cellStyle name="Normal 5 3 3 5 2" xfId="19232" xr:uid="{00000000-0005-0000-0000-00001E4B0000}"/>
    <cellStyle name="Normal 5 3 3 5 2 2" xfId="19233" xr:uid="{00000000-0005-0000-0000-00001F4B0000}"/>
    <cellStyle name="Normal 5 3 3 5 2 2 2" xfId="19234" xr:uid="{00000000-0005-0000-0000-0000204B0000}"/>
    <cellStyle name="Normal 5 3 3 5 2 2 2 2" xfId="19235" xr:uid="{00000000-0005-0000-0000-0000214B0000}"/>
    <cellStyle name="Normal 5 3 3 5 2 2 3" xfId="19236" xr:uid="{00000000-0005-0000-0000-0000224B0000}"/>
    <cellStyle name="Normal 5 3 3 5 2 3" xfId="19237" xr:uid="{00000000-0005-0000-0000-0000234B0000}"/>
    <cellStyle name="Normal 5 3 3 5 2 3 2" xfId="19238" xr:uid="{00000000-0005-0000-0000-0000244B0000}"/>
    <cellStyle name="Normal 5 3 3 5 2 4" xfId="19239" xr:uid="{00000000-0005-0000-0000-0000254B0000}"/>
    <cellStyle name="Normal 5 3 3 5 3" xfId="19240" xr:uid="{00000000-0005-0000-0000-0000264B0000}"/>
    <cellStyle name="Normal 5 3 3 5 3 2" xfId="19241" xr:uid="{00000000-0005-0000-0000-0000274B0000}"/>
    <cellStyle name="Normal 5 3 3 5 3 2 2" xfId="19242" xr:uid="{00000000-0005-0000-0000-0000284B0000}"/>
    <cellStyle name="Normal 5 3 3 5 3 3" xfId="19243" xr:uid="{00000000-0005-0000-0000-0000294B0000}"/>
    <cellStyle name="Normal 5 3 3 5 4" xfId="19244" xr:uid="{00000000-0005-0000-0000-00002A4B0000}"/>
    <cellStyle name="Normal 5 3 3 5 4 2" xfId="19245" xr:uid="{00000000-0005-0000-0000-00002B4B0000}"/>
    <cellStyle name="Normal 5 3 3 5 5" xfId="19246" xr:uid="{00000000-0005-0000-0000-00002C4B0000}"/>
    <cellStyle name="Normal 5 3 3 6" xfId="19247" xr:uid="{00000000-0005-0000-0000-00002D4B0000}"/>
    <cellStyle name="Normal 5 3 3 6 2" xfId="19248" xr:uid="{00000000-0005-0000-0000-00002E4B0000}"/>
    <cellStyle name="Normal 5 3 3 6 2 2" xfId="19249" xr:uid="{00000000-0005-0000-0000-00002F4B0000}"/>
    <cellStyle name="Normal 5 3 3 6 2 2 2" xfId="19250" xr:uid="{00000000-0005-0000-0000-0000304B0000}"/>
    <cellStyle name="Normal 5 3 3 6 2 3" xfId="19251" xr:uid="{00000000-0005-0000-0000-0000314B0000}"/>
    <cellStyle name="Normal 5 3 3 6 3" xfId="19252" xr:uid="{00000000-0005-0000-0000-0000324B0000}"/>
    <cellStyle name="Normal 5 3 3 6 3 2" xfId="19253" xr:uid="{00000000-0005-0000-0000-0000334B0000}"/>
    <cellStyle name="Normal 5 3 3 6 4" xfId="19254" xr:uid="{00000000-0005-0000-0000-0000344B0000}"/>
    <cellStyle name="Normal 5 3 3 7" xfId="19255" xr:uid="{00000000-0005-0000-0000-0000354B0000}"/>
    <cellStyle name="Normal 5 3 3 7 2" xfId="19256" xr:uid="{00000000-0005-0000-0000-0000364B0000}"/>
    <cellStyle name="Normal 5 3 3 7 2 2" xfId="19257" xr:uid="{00000000-0005-0000-0000-0000374B0000}"/>
    <cellStyle name="Normal 5 3 3 7 3" xfId="19258" xr:uid="{00000000-0005-0000-0000-0000384B0000}"/>
    <cellStyle name="Normal 5 3 3 8" xfId="19259" xr:uid="{00000000-0005-0000-0000-0000394B0000}"/>
    <cellStyle name="Normal 5 3 3 8 2" xfId="19260" xr:uid="{00000000-0005-0000-0000-00003A4B0000}"/>
    <cellStyle name="Normal 5 3 3 9" xfId="19261" xr:uid="{00000000-0005-0000-0000-00003B4B0000}"/>
    <cellStyle name="Normal 5 3 4" xfId="19262" xr:uid="{00000000-0005-0000-0000-00003C4B0000}"/>
    <cellStyle name="Normal 5 3 4 2" xfId="19263" xr:uid="{00000000-0005-0000-0000-00003D4B0000}"/>
    <cellStyle name="Normal 5 3 4 2 2" xfId="19264" xr:uid="{00000000-0005-0000-0000-00003E4B0000}"/>
    <cellStyle name="Normal 5 3 4 2 2 2" xfId="19265" xr:uid="{00000000-0005-0000-0000-00003F4B0000}"/>
    <cellStyle name="Normal 5 3 4 2 2 2 2" xfId="19266" xr:uid="{00000000-0005-0000-0000-0000404B0000}"/>
    <cellStyle name="Normal 5 3 4 2 2 2 2 2" xfId="19267" xr:uid="{00000000-0005-0000-0000-0000414B0000}"/>
    <cellStyle name="Normal 5 3 4 2 2 2 2 2 2" xfId="19268" xr:uid="{00000000-0005-0000-0000-0000424B0000}"/>
    <cellStyle name="Normal 5 3 4 2 2 2 2 2 2 2" xfId="19269" xr:uid="{00000000-0005-0000-0000-0000434B0000}"/>
    <cellStyle name="Normal 5 3 4 2 2 2 2 2 3" xfId="19270" xr:uid="{00000000-0005-0000-0000-0000444B0000}"/>
    <cellStyle name="Normal 5 3 4 2 2 2 2 3" xfId="19271" xr:uid="{00000000-0005-0000-0000-0000454B0000}"/>
    <cellStyle name="Normal 5 3 4 2 2 2 2 3 2" xfId="19272" xr:uid="{00000000-0005-0000-0000-0000464B0000}"/>
    <cellStyle name="Normal 5 3 4 2 2 2 2 4" xfId="19273" xr:uid="{00000000-0005-0000-0000-0000474B0000}"/>
    <cellStyle name="Normal 5 3 4 2 2 2 3" xfId="19274" xr:uid="{00000000-0005-0000-0000-0000484B0000}"/>
    <cellStyle name="Normal 5 3 4 2 2 2 3 2" xfId="19275" xr:uid="{00000000-0005-0000-0000-0000494B0000}"/>
    <cellStyle name="Normal 5 3 4 2 2 2 3 2 2" xfId="19276" xr:uid="{00000000-0005-0000-0000-00004A4B0000}"/>
    <cellStyle name="Normal 5 3 4 2 2 2 3 3" xfId="19277" xr:uid="{00000000-0005-0000-0000-00004B4B0000}"/>
    <cellStyle name="Normal 5 3 4 2 2 2 4" xfId="19278" xr:uid="{00000000-0005-0000-0000-00004C4B0000}"/>
    <cellStyle name="Normal 5 3 4 2 2 2 4 2" xfId="19279" xr:uid="{00000000-0005-0000-0000-00004D4B0000}"/>
    <cellStyle name="Normal 5 3 4 2 2 2 5" xfId="19280" xr:uid="{00000000-0005-0000-0000-00004E4B0000}"/>
    <cellStyle name="Normal 5 3 4 2 2 3" xfId="19281" xr:uid="{00000000-0005-0000-0000-00004F4B0000}"/>
    <cellStyle name="Normal 5 3 4 2 2 3 2" xfId="19282" xr:uid="{00000000-0005-0000-0000-0000504B0000}"/>
    <cellStyle name="Normal 5 3 4 2 2 3 2 2" xfId="19283" xr:uid="{00000000-0005-0000-0000-0000514B0000}"/>
    <cellStyle name="Normal 5 3 4 2 2 3 2 2 2" xfId="19284" xr:uid="{00000000-0005-0000-0000-0000524B0000}"/>
    <cellStyle name="Normal 5 3 4 2 2 3 2 3" xfId="19285" xr:uid="{00000000-0005-0000-0000-0000534B0000}"/>
    <cellStyle name="Normal 5 3 4 2 2 3 3" xfId="19286" xr:uid="{00000000-0005-0000-0000-0000544B0000}"/>
    <cellStyle name="Normal 5 3 4 2 2 3 3 2" xfId="19287" xr:uid="{00000000-0005-0000-0000-0000554B0000}"/>
    <cellStyle name="Normal 5 3 4 2 2 3 4" xfId="19288" xr:uid="{00000000-0005-0000-0000-0000564B0000}"/>
    <cellStyle name="Normal 5 3 4 2 2 4" xfId="19289" xr:uid="{00000000-0005-0000-0000-0000574B0000}"/>
    <cellStyle name="Normal 5 3 4 2 2 4 2" xfId="19290" xr:uid="{00000000-0005-0000-0000-0000584B0000}"/>
    <cellStyle name="Normal 5 3 4 2 2 4 2 2" xfId="19291" xr:uid="{00000000-0005-0000-0000-0000594B0000}"/>
    <cellStyle name="Normal 5 3 4 2 2 4 3" xfId="19292" xr:uid="{00000000-0005-0000-0000-00005A4B0000}"/>
    <cellStyle name="Normal 5 3 4 2 2 5" xfId="19293" xr:uid="{00000000-0005-0000-0000-00005B4B0000}"/>
    <cellStyle name="Normal 5 3 4 2 2 5 2" xfId="19294" xr:uid="{00000000-0005-0000-0000-00005C4B0000}"/>
    <cellStyle name="Normal 5 3 4 2 2 6" xfId="19295" xr:uid="{00000000-0005-0000-0000-00005D4B0000}"/>
    <cellStyle name="Normal 5 3 4 2 3" xfId="19296" xr:uid="{00000000-0005-0000-0000-00005E4B0000}"/>
    <cellStyle name="Normal 5 3 4 2 3 2" xfId="19297" xr:uid="{00000000-0005-0000-0000-00005F4B0000}"/>
    <cellStyle name="Normal 5 3 4 2 3 2 2" xfId="19298" xr:uid="{00000000-0005-0000-0000-0000604B0000}"/>
    <cellStyle name="Normal 5 3 4 2 3 2 2 2" xfId="19299" xr:uid="{00000000-0005-0000-0000-0000614B0000}"/>
    <cellStyle name="Normal 5 3 4 2 3 2 2 2 2" xfId="19300" xr:uid="{00000000-0005-0000-0000-0000624B0000}"/>
    <cellStyle name="Normal 5 3 4 2 3 2 2 3" xfId="19301" xr:uid="{00000000-0005-0000-0000-0000634B0000}"/>
    <cellStyle name="Normal 5 3 4 2 3 2 3" xfId="19302" xr:uid="{00000000-0005-0000-0000-0000644B0000}"/>
    <cellStyle name="Normal 5 3 4 2 3 2 3 2" xfId="19303" xr:uid="{00000000-0005-0000-0000-0000654B0000}"/>
    <cellStyle name="Normal 5 3 4 2 3 2 4" xfId="19304" xr:uid="{00000000-0005-0000-0000-0000664B0000}"/>
    <cellStyle name="Normal 5 3 4 2 3 3" xfId="19305" xr:uid="{00000000-0005-0000-0000-0000674B0000}"/>
    <cellStyle name="Normal 5 3 4 2 3 3 2" xfId="19306" xr:uid="{00000000-0005-0000-0000-0000684B0000}"/>
    <cellStyle name="Normal 5 3 4 2 3 3 2 2" xfId="19307" xr:uid="{00000000-0005-0000-0000-0000694B0000}"/>
    <cellStyle name="Normal 5 3 4 2 3 3 3" xfId="19308" xr:uid="{00000000-0005-0000-0000-00006A4B0000}"/>
    <cellStyle name="Normal 5 3 4 2 3 4" xfId="19309" xr:uid="{00000000-0005-0000-0000-00006B4B0000}"/>
    <cellStyle name="Normal 5 3 4 2 3 4 2" xfId="19310" xr:uid="{00000000-0005-0000-0000-00006C4B0000}"/>
    <cellStyle name="Normal 5 3 4 2 3 5" xfId="19311" xr:uid="{00000000-0005-0000-0000-00006D4B0000}"/>
    <cellStyle name="Normal 5 3 4 2 4" xfId="19312" xr:uid="{00000000-0005-0000-0000-00006E4B0000}"/>
    <cellStyle name="Normal 5 3 4 2 4 2" xfId="19313" xr:uid="{00000000-0005-0000-0000-00006F4B0000}"/>
    <cellStyle name="Normal 5 3 4 2 4 2 2" xfId="19314" xr:uid="{00000000-0005-0000-0000-0000704B0000}"/>
    <cellStyle name="Normal 5 3 4 2 4 2 2 2" xfId="19315" xr:uid="{00000000-0005-0000-0000-0000714B0000}"/>
    <cellStyle name="Normal 5 3 4 2 4 2 3" xfId="19316" xr:uid="{00000000-0005-0000-0000-0000724B0000}"/>
    <cellStyle name="Normal 5 3 4 2 4 3" xfId="19317" xr:uid="{00000000-0005-0000-0000-0000734B0000}"/>
    <cellStyle name="Normal 5 3 4 2 4 3 2" xfId="19318" xr:uid="{00000000-0005-0000-0000-0000744B0000}"/>
    <cellStyle name="Normal 5 3 4 2 4 4" xfId="19319" xr:uid="{00000000-0005-0000-0000-0000754B0000}"/>
    <cellStyle name="Normal 5 3 4 2 5" xfId="19320" xr:uid="{00000000-0005-0000-0000-0000764B0000}"/>
    <cellStyle name="Normal 5 3 4 2 5 2" xfId="19321" xr:uid="{00000000-0005-0000-0000-0000774B0000}"/>
    <cellStyle name="Normal 5 3 4 2 5 2 2" xfId="19322" xr:uid="{00000000-0005-0000-0000-0000784B0000}"/>
    <cellStyle name="Normal 5 3 4 2 5 3" xfId="19323" xr:uid="{00000000-0005-0000-0000-0000794B0000}"/>
    <cellStyle name="Normal 5 3 4 2 6" xfId="19324" xr:uid="{00000000-0005-0000-0000-00007A4B0000}"/>
    <cellStyle name="Normal 5 3 4 2 6 2" xfId="19325" xr:uid="{00000000-0005-0000-0000-00007B4B0000}"/>
    <cellStyle name="Normal 5 3 4 2 7" xfId="19326" xr:uid="{00000000-0005-0000-0000-00007C4B0000}"/>
    <cellStyle name="Normal 5 3 4 3" xfId="19327" xr:uid="{00000000-0005-0000-0000-00007D4B0000}"/>
    <cellStyle name="Normal 5 3 4 3 2" xfId="19328" xr:uid="{00000000-0005-0000-0000-00007E4B0000}"/>
    <cellStyle name="Normal 5 3 4 3 2 2" xfId="19329" xr:uid="{00000000-0005-0000-0000-00007F4B0000}"/>
    <cellStyle name="Normal 5 3 4 3 2 2 2" xfId="19330" xr:uid="{00000000-0005-0000-0000-0000804B0000}"/>
    <cellStyle name="Normal 5 3 4 3 2 2 2 2" xfId="19331" xr:uid="{00000000-0005-0000-0000-0000814B0000}"/>
    <cellStyle name="Normal 5 3 4 3 2 2 2 2 2" xfId="19332" xr:uid="{00000000-0005-0000-0000-0000824B0000}"/>
    <cellStyle name="Normal 5 3 4 3 2 2 2 3" xfId="19333" xr:uid="{00000000-0005-0000-0000-0000834B0000}"/>
    <cellStyle name="Normal 5 3 4 3 2 2 3" xfId="19334" xr:uid="{00000000-0005-0000-0000-0000844B0000}"/>
    <cellStyle name="Normal 5 3 4 3 2 2 3 2" xfId="19335" xr:uid="{00000000-0005-0000-0000-0000854B0000}"/>
    <cellStyle name="Normal 5 3 4 3 2 2 4" xfId="19336" xr:uid="{00000000-0005-0000-0000-0000864B0000}"/>
    <cellStyle name="Normal 5 3 4 3 2 3" xfId="19337" xr:uid="{00000000-0005-0000-0000-0000874B0000}"/>
    <cellStyle name="Normal 5 3 4 3 2 3 2" xfId="19338" xr:uid="{00000000-0005-0000-0000-0000884B0000}"/>
    <cellStyle name="Normal 5 3 4 3 2 3 2 2" xfId="19339" xr:uid="{00000000-0005-0000-0000-0000894B0000}"/>
    <cellStyle name="Normal 5 3 4 3 2 3 3" xfId="19340" xr:uid="{00000000-0005-0000-0000-00008A4B0000}"/>
    <cellStyle name="Normal 5 3 4 3 2 4" xfId="19341" xr:uid="{00000000-0005-0000-0000-00008B4B0000}"/>
    <cellStyle name="Normal 5 3 4 3 2 4 2" xfId="19342" xr:uid="{00000000-0005-0000-0000-00008C4B0000}"/>
    <cellStyle name="Normal 5 3 4 3 2 5" xfId="19343" xr:uid="{00000000-0005-0000-0000-00008D4B0000}"/>
    <cellStyle name="Normal 5 3 4 3 3" xfId="19344" xr:uid="{00000000-0005-0000-0000-00008E4B0000}"/>
    <cellStyle name="Normal 5 3 4 3 3 2" xfId="19345" xr:uid="{00000000-0005-0000-0000-00008F4B0000}"/>
    <cellStyle name="Normal 5 3 4 3 3 2 2" xfId="19346" xr:uid="{00000000-0005-0000-0000-0000904B0000}"/>
    <cellStyle name="Normal 5 3 4 3 3 2 2 2" xfId="19347" xr:uid="{00000000-0005-0000-0000-0000914B0000}"/>
    <cellStyle name="Normal 5 3 4 3 3 2 3" xfId="19348" xr:uid="{00000000-0005-0000-0000-0000924B0000}"/>
    <cellStyle name="Normal 5 3 4 3 3 3" xfId="19349" xr:uid="{00000000-0005-0000-0000-0000934B0000}"/>
    <cellStyle name="Normal 5 3 4 3 3 3 2" xfId="19350" xr:uid="{00000000-0005-0000-0000-0000944B0000}"/>
    <cellStyle name="Normal 5 3 4 3 3 4" xfId="19351" xr:uid="{00000000-0005-0000-0000-0000954B0000}"/>
    <cellStyle name="Normal 5 3 4 3 4" xfId="19352" xr:uid="{00000000-0005-0000-0000-0000964B0000}"/>
    <cellStyle name="Normal 5 3 4 3 4 2" xfId="19353" xr:uid="{00000000-0005-0000-0000-0000974B0000}"/>
    <cellStyle name="Normal 5 3 4 3 4 2 2" xfId="19354" xr:uid="{00000000-0005-0000-0000-0000984B0000}"/>
    <cellStyle name="Normal 5 3 4 3 4 3" xfId="19355" xr:uid="{00000000-0005-0000-0000-0000994B0000}"/>
    <cellStyle name="Normal 5 3 4 3 5" xfId="19356" xr:uid="{00000000-0005-0000-0000-00009A4B0000}"/>
    <cellStyle name="Normal 5 3 4 3 5 2" xfId="19357" xr:uid="{00000000-0005-0000-0000-00009B4B0000}"/>
    <cellStyle name="Normal 5 3 4 3 6" xfId="19358" xr:uid="{00000000-0005-0000-0000-00009C4B0000}"/>
    <cellStyle name="Normal 5 3 4 4" xfId="19359" xr:uid="{00000000-0005-0000-0000-00009D4B0000}"/>
    <cellStyle name="Normal 5 3 4 4 2" xfId="19360" xr:uid="{00000000-0005-0000-0000-00009E4B0000}"/>
    <cellStyle name="Normal 5 3 4 4 2 2" xfId="19361" xr:uid="{00000000-0005-0000-0000-00009F4B0000}"/>
    <cellStyle name="Normal 5 3 4 4 2 2 2" xfId="19362" xr:uid="{00000000-0005-0000-0000-0000A04B0000}"/>
    <cellStyle name="Normal 5 3 4 4 2 2 2 2" xfId="19363" xr:uid="{00000000-0005-0000-0000-0000A14B0000}"/>
    <cellStyle name="Normal 5 3 4 4 2 2 3" xfId="19364" xr:uid="{00000000-0005-0000-0000-0000A24B0000}"/>
    <cellStyle name="Normal 5 3 4 4 2 3" xfId="19365" xr:uid="{00000000-0005-0000-0000-0000A34B0000}"/>
    <cellStyle name="Normal 5 3 4 4 2 3 2" xfId="19366" xr:uid="{00000000-0005-0000-0000-0000A44B0000}"/>
    <cellStyle name="Normal 5 3 4 4 2 4" xfId="19367" xr:uid="{00000000-0005-0000-0000-0000A54B0000}"/>
    <cellStyle name="Normal 5 3 4 4 3" xfId="19368" xr:uid="{00000000-0005-0000-0000-0000A64B0000}"/>
    <cellStyle name="Normal 5 3 4 4 3 2" xfId="19369" xr:uid="{00000000-0005-0000-0000-0000A74B0000}"/>
    <cellStyle name="Normal 5 3 4 4 3 2 2" xfId="19370" xr:uid="{00000000-0005-0000-0000-0000A84B0000}"/>
    <cellStyle name="Normal 5 3 4 4 3 3" xfId="19371" xr:uid="{00000000-0005-0000-0000-0000A94B0000}"/>
    <cellStyle name="Normal 5 3 4 4 4" xfId="19372" xr:uid="{00000000-0005-0000-0000-0000AA4B0000}"/>
    <cellStyle name="Normal 5 3 4 4 4 2" xfId="19373" xr:uid="{00000000-0005-0000-0000-0000AB4B0000}"/>
    <cellStyle name="Normal 5 3 4 4 5" xfId="19374" xr:uid="{00000000-0005-0000-0000-0000AC4B0000}"/>
    <cellStyle name="Normal 5 3 4 5" xfId="19375" xr:uid="{00000000-0005-0000-0000-0000AD4B0000}"/>
    <cellStyle name="Normal 5 3 4 5 2" xfId="19376" xr:uid="{00000000-0005-0000-0000-0000AE4B0000}"/>
    <cellStyle name="Normal 5 3 4 5 2 2" xfId="19377" xr:uid="{00000000-0005-0000-0000-0000AF4B0000}"/>
    <cellStyle name="Normal 5 3 4 5 2 2 2" xfId="19378" xr:uid="{00000000-0005-0000-0000-0000B04B0000}"/>
    <cellStyle name="Normal 5 3 4 5 2 3" xfId="19379" xr:uid="{00000000-0005-0000-0000-0000B14B0000}"/>
    <cellStyle name="Normal 5 3 4 5 3" xfId="19380" xr:uid="{00000000-0005-0000-0000-0000B24B0000}"/>
    <cellStyle name="Normal 5 3 4 5 3 2" xfId="19381" xr:uid="{00000000-0005-0000-0000-0000B34B0000}"/>
    <cellStyle name="Normal 5 3 4 5 4" xfId="19382" xr:uid="{00000000-0005-0000-0000-0000B44B0000}"/>
    <cellStyle name="Normal 5 3 4 6" xfId="19383" xr:uid="{00000000-0005-0000-0000-0000B54B0000}"/>
    <cellStyle name="Normal 5 3 4 6 2" xfId="19384" xr:uid="{00000000-0005-0000-0000-0000B64B0000}"/>
    <cellStyle name="Normal 5 3 4 6 2 2" xfId="19385" xr:uid="{00000000-0005-0000-0000-0000B74B0000}"/>
    <cellStyle name="Normal 5 3 4 6 3" xfId="19386" xr:uid="{00000000-0005-0000-0000-0000B84B0000}"/>
    <cellStyle name="Normal 5 3 4 7" xfId="19387" xr:uid="{00000000-0005-0000-0000-0000B94B0000}"/>
    <cellStyle name="Normal 5 3 4 7 2" xfId="19388" xr:uid="{00000000-0005-0000-0000-0000BA4B0000}"/>
    <cellStyle name="Normal 5 3 4 8" xfId="19389" xr:uid="{00000000-0005-0000-0000-0000BB4B0000}"/>
    <cellStyle name="Normal 5 3 5" xfId="19390" xr:uid="{00000000-0005-0000-0000-0000BC4B0000}"/>
    <cellStyle name="Normal 5 3 5 2" xfId="19391" xr:uid="{00000000-0005-0000-0000-0000BD4B0000}"/>
    <cellStyle name="Normal 5 3 5 2 2" xfId="19392" xr:uid="{00000000-0005-0000-0000-0000BE4B0000}"/>
    <cellStyle name="Normal 5 3 5 2 2 2" xfId="19393" xr:uid="{00000000-0005-0000-0000-0000BF4B0000}"/>
    <cellStyle name="Normal 5 3 5 2 2 2 2" xfId="19394" xr:uid="{00000000-0005-0000-0000-0000C04B0000}"/>
    <cellStyle name="Normal 5 3 5 2 2 2 2 2" xfId="19395" xr:uid="{00000000-0005-0000-0000-0000C14B0000}"/>
    <cellStyle name="Normal 5 3 5 2 2 2 2 2 2" xfId="19396" xr:uid="{00000000-0005-0000-0000-0000C24B0000}"/>
    <cellStyle name="Normal 5 3 5 2 2 2 2 3" xfId="19397" xr:uid="{00000000-0005-0000-0000-0000C34B0000}"/>
    <cellStyle name="Normal 5 3 5 2 2 2 3" xfId="19398" xr:uid="{00000000-0005-0000-0000-0000C44B0000}"/>
    <cellStyle name="Normal 5 3 5 2 2 2 3 2" xfId="19399" xr:uid="{00000000-0005-0000-0000-0000C54B0000}"/>
    <cellStyle name="Normal 5 3 5 2 2 2 4" xfId="19400" xr:uid="{00000000-0005-0000-0000-0000C64B0000}"/>
    <cellStyle name="Normal 5 3 5 2 2 3" xfId="19401" xr:uid="{00000000-0005-0000-0000-0000C74B0000}"/>
    <cellStyle name="Normal 5 3 5 2 2 3 2" xfId="19402" xr:uid="{00000000-0005-0000-0000-0000C84B0000}"/>
    <cellStyle name="Normal 5 3 5 2 2 3 2 2" xfId="19403" xr:uid="{00000000-0005-0000-0000-0000C94B0000}"/>
    <cellStyle name="Normal 5 3 5 2 2 3 3" xfId="19404" xr:uid="{00000000-0005-0000-0000-0000CA4B0000}"/>
    <cellStyle name="Normal 5 3 5 2 2 4" xfId="19405" xr:uid="{00000000-0005-0000-0000-0000CB4B0000}"/>
    <cellStyle name="Normal 5 3 5 2 2 4 2" xfId="19406" xr:uid="{00000000-0005-0000-0000-0000CC4B0000}"/>
    <cellStyle name="Normal 5 3 5 2 2 5" xfId="19407" xr:uid="{00000000-0005-0000-0000-0000CD4B0000}"/>
    <cellStyle name="Normal 5 3 5 2 3" xfId="19408" xr:uid="{00000000-0005-0000-0000-0000CE4B0000}"/>
    <cellStyle name="Normal 5 3 5 2 3 2" xfId="19409" xr:uid="{00000000-0005-0000-0000-0000CF4B0000}"/>
    <cellStyle name="Normal 5 3 5 2 3 2 2" xfId="19410" xr:uid="{00000000-0005-0000-0000-0000D04B0000}"/>
    <cellStyle name="Normal 5 3 5 2 3 2 2 2" xfId="19411" xr:uid="{00000000-0005-0000-0000-0000D14B0000}"/>
    <cellStyle name="Normal 5 3 5 2 3 2 3" xfId="19412" xr:uid="{00000000-0005-0000-0000-0000D24B0000}"/>
    <cellStyle name="Normal 5 3 5 2 3 3" xfId="19413" xr:uid="{00000000-0005-0000-0000-0000D34B0000}"/>
    <cellStyle name="Normal 5 3 5 2 3 3 2" xfId="19414" xr:uid="{00000000-0005-0000-0000-0000D44B0000}"/>
    <cellStyle name="Normal 5 3 5 2 3 4" xfId="19415" xr:uid="{00000000-0005-0000-0000-0000D54B0000}"/>
    <cellStyle name="Normal 5 3 5 2 4" xfId="19416" xr:uid="{00000000-0005-0000-0000-0000D64B0000}"/>
    <cellStyle name="Normal 5 3 5 2 4 2" xfId="19417" xr:uid="{00000000-0005-0000-0000-0000D74B0000}"/>
    <cellStyle name="Normal 5 3 5 2 4 2 2" xfId="19418" xr:uid="{00000000-0005-0000-0000-0000D84B0000}"/>
    <cellStyle name="Normal 5 3 5 2 4 3" xfId="19419" xr:uid="{00000000-0005-0000-0000-0000D94B0000}"/>
    <cellStyle name="Normal 5 3 5 2 5" xfId="19420" xr:uid="{00000000-0005-0000-0000-0000DA4B0000}"/>
    <cellStyle name="Normal 5 3 5 2 5 2" xfId="19421" xr:uid="{00000000-0005-0000-0000-0000DB4B0000}"/>
    <cellStyle name="Normal 5 3 5 2 6" xfId="19422" xr:uid="{00000000-0005-0000-0000-0000DC4B0000}"/>
    <cellStyle name="Normal 5 3 5 3" xfId="19423" xr:uid="{00000000-0005-0000-0000-0000DD4B0000}"/>
    <cellStyle name="Normal 5 3 5 3 2" xfId="19424" xr:uid="{00000000-0005-0000-0000-0000DE4B0000}"/>
    <cellStyle name="Normal 5 3 5 3 2 2" xfId="19425" xr:uid="{00000000-0005-0000-0000-0000DF4B0000}"/>
    <cellStyle name="Normal 5 3 5 3 2 2 2" xfId="19426" xr:uid="{00000000-0005-0000-0000-0000E04B0000}"/>
    <cellStyle name="Normal 5 3 5 3 2 2 2 2" xfId="19427" xr:uid="{00000000-0005-0000-0000-0000E14B0000}"/>
    <cellStyle name="Normal 5 3 5 3 2 2 3" xfId="19428" xr:uid="{00000000-0005-0000-0000-0000E24B0000}"/>
    <cellStyle name="Normal 5 3 5 3 2 3" xfId="19429" xr:uid="{00000000-0005-0000-0000-0000E34B0000}"/>
    <cellStyle name="Normal 5 3 5 3 2 3 2" xfId="19430" xr:uid="{00000000-0005-0000-0000-0000E44B0000}"/>
    <cellStyle name="Normal 5 3 5 3 2 4" xfId="19431" xr:uid="{00000000-0005-0000-0000-0000E54B0000}"/>
    <cellStyle name="Normal 5 3 5 3 3" xfId="19432" xr:uid="{00000000-0005-0000-0000-0000E64B0000}"/>
    <cellStyle name="Normal 5 3 5 3 3 2" xfId="19433" xr:uid="{00000000-0005-0000-0000-0000E74B0000}"/>
    <cellStyle name="Normal 5 3 5 3 3 2 2" xfId="19434" xr:uid="{00000000-0005-0000-0000-0000E84B0000}"/>
    <cellStyle name="Normal 5 3 5 3 3 3" xfId="19435" xr:uid="{00000000-0005-0000-0000-0000E94B0000}"/>
    <cellStyle name="Normal 5 3 5 3 4" xfId="19436" xr:uid="{00000000-0005-0000-0000-0000EA4B0000}"/>
    <cellStyle name="Normal 5 3 5 3 4 2" xfId="19437" xr:uid="{00000000-0005-0000-0000-0000EB4B0000}"/>
    <cellStyle name="Normal 5 3 5 3 5" xfId="19438" xr:uid="{00000000-0005-0000-0000-0000EC4B0000}"/>
    <cellStyle name="Normal 5 3 5 4" xfId="19439" xr:uid="{00000000-0005-0000-0000-0000ED4B0000}"/>
    <cellStyle name="Normal 5 3 5 4 2" xfId="19440" xr:uid="{00000000-0005-0000-0000-0000EE4B0000}"/>
    <cellStyle name="Normal 5 3 5 4 2 2" xfId="19441" xr:uid="{00000000-0005-0000-0000-0000EF4B0000}"/>
    <cellStyle name="Normal 5 3 5 4 2 2 2" xfId="19442" xr:uid="{00000000-0005-0000-0000-0000F04B0000}"/>
    <cellStyle name="Normal 5 3 5 4 2 3" xfId="19443" xr:uid="{00000000-0005-0000-0000-0000F14B0000}"/>
    <cellStyle name="Normal 5 3 5 4 3" xfId="19444" xr:uid="{00000000-0005-0000-0000-0000F24B0000}"/>
    <cellStyle name="Normal 5 3 5 4 3 2" xfId="19445" xr:uid="{00000000-0005-0000-0000-0000F34B0000}"/>
    <cellStyle name="Normal 5 3 5 4 4" xfId="19446" xr:uid="{00000000-0005-0000-0000-0000F44B0000}"/>
    <cellStyle name="Normal 5 3 5 5" xfId="19447" xr:uid="{00000000-0005-0000-0000-0000F54B0000}"/>
    <cellStyle name="Normal 5 3 5 5 2" xfId="19448" xr:uid="{00000000-0005-0000-0000-0000F64B0000}"/>
    <cellStyle name="Normal 5 3 5 5 2 2" xfId="19449" xr:uid="{00000000-0005-0000-0000-0000F74B0000}"/>
    <cellStyle name="Normal 5 3 5 5 3" xfId="19450" xr:uid="{00000000-0005-0000-0000-0000F84B0000}"/>
    <cellStyle name="Normal 5 3 5 6" xfId="19451" xr:uid="{00000000-0005-0000-0000-0000F94B0000}"/>
    <cellStyle name="Normal 5 3 5 6 2" xfId="19452" xr:uid="{00000000-0005-0000-0000-0000FA4B0000}"/>
    <cellStyle name="Normal 5 3 5 7" xfId="19453" xr:uid="{00000000-0005-0000-0000-0000FB4B0000}"/>
    <cellStyle name="Normal 5 3 6" xfId="19454" xr:uid="{00000000-0005-0000-0000-0000FC4B0000}"/>
    <cellStyle name="Normal 5 3 6 2" xfId="19455" xr:uid="{00000000-0005-0000-0000-0000FD4B0000}"/>
    <cellStyle name="Normal 5 3 6 2 2" xfId="19456" xr:uid="{00000000-0005-0000-0000-0000FE4B0000}"/>
    <cellStyle name="Normal 5 3 6 2 2 2" xfId="19457" xr:uid="{00000000-0005-0000-0000-0000FF4B0000}"/>
    <cellStyle name="Normal 5 3 6 2 2 2 2" xfId="19458" xr:uid="{00000000-0005-0000-0000-0000004C0000}"/>
    <cellStyle name="Normal 5 3 6 2 2 2 2 2" xfId="19459" xr:uid="{00000000-0005-0000-0000-0000014C0000}"/>
    <cellStyle name="Normal 5 3 6 2 2 2 3" xfId="19460" xr:uid="{00000000-0005-0000-0000-0000024C0000}"/>
    <cellStyle name="Normal 5 3 6 2 2 3" xfId="19461" xr:uid="{00000000-0005-0000-0000-0000034C0000}"/>
    <cellStyle name="Normal 5 3 6 2 2 3 2" xfId="19462" xr:uid="{00000000-0005-0000-0000-0000044C0000}"/>
    <cellStyle name="Normal 5 3 6 2 2 4" xfId="19463" xr:uid="{00000000-0005-0000-0000-0000054C0000}"/>
    <cellStyle name="Normal 5 3 6 2 3" xfId="19464" xr:uid="{00000000-0005-0000-0000-0000064C0000}"/>
    <cellStyle name="Normal 5 3 6 2 3 2" xfId="19465" xr:uid="{00000000-0005-0000-0000-0000074C0000}"/>
    <cellStyle name="Normal 5 3 6 2 3 2 2" xfId="19466" xr:uid="{00000000-0005-0000-0000-0000084C0000}"/>
    <cellStyle name="Normal 5 3 6 2 3 3" xfId="19467" xr:uid="{00000000-0005-0000-0000-0000094C0000}"/>
    <cellStyle name="Normal 5 3 6 2 4" xfId="19468" xr:uid="{00000000-0005-0000-0000-00000A4C0000}"/>
    <cellStyle name="Normal 5 3 6 2 4 2" xfId="19469" xr:uid="{00000000-0005-0000-0000-00000B4C0000}"/>
    <cellStyle name="Normal 5 3 6 2 5" xfId="19470" xr:uid="{00000000-0005-0000-0000-00000C4C0000}"/>
    <cellStyle name="Normal 5 3 6 3" xfId="19471" xr:uid="{00000000-0005-0000-0000-00000D4C0000}"/>
    <cellStyle name="Normal 5 3 6 3 2" xfId="19472" xr:uid="{00000000-0005-0000-0000-00000E4C0000}"/>
    <cellStyle name="Normal 5 3 6 3 2 2" xfId="19473" xr:uid="{00000000-0005-0000-0000-00000F4C0000}"/>
    <cellStyle name="Normal 5 3 6 3 2 2 2" xfId="19474" xr:uid="{00000000-0005-0000-0000-0000104C0000}"/>
    <cellStyle name="Normal 5 3 6 3 2 3" xfId="19475" xr:uid="{00000000-0005-0000-0000-0000114C0000}"/>
    <cellStyle name="Normal 5 3 6 3 3" xfId="19476" xr:uid="{00000000-0005-0000-0000-0000124C0000}"/>
    <cellStyle name="Normal 5 3 6 3 3 2" xfId="19477" xr:uid="{00000000-0005-0000-0000-0000134C0000}"/>
    <cellStyle name="Normal 5 3 6 3 4" xfId="19478" xr:uid="{00000000-0005-0000-0000-0000144C0000}"/>
    <cellStyle name="Normal 5 3 6 4" xfId="19479" xr:uid="{00000000-0005-0000-0000-0000154C0000}"/>
    <cellStyle name="Normal 5 3 6 4 2" xfId="19480" xr:uid="{00000000-0005-0000-0000-0000164C0000}"/>
    <cellStyle name="Normal 5 3 6 4 2 2" xfId="19481" xr:uid="{00000000-0005-0000-0000-0000174C0000}"/>
    <cellStyle name="Normal 5 3 6 4 3" xfId="19482" xr:uid="{00000000-0005-0000-0000-0000184C0000}"/>
    <cellStyle name="Normal 5 3 6 5" xfId="19483" xr:uid="{00000000-0005-0000-0000-0000194C0000}"/>
    <cellStyle name="Normal 5 3 6 5 2" xfId="19484" xr:uid="{00000000-0005-0000-0000-00001A4C0000}"/>
    <cellStyle name="Normal 5 3 6 6" xfId="19485" xr:uid="{00000000-0005-0000-0000-00001B4C0000}"/>
    <cellStyle name="Normal 5 3 7" xfId="19486" xr:uid="{00000000-0005-0000-0000-00001C4C0000}"/>
    <cellStyle name="Normal 5 3 7 2" xfId="19487" xr:uid="{00000000-0005-0000-0000-00001D4C0000}"/>
    <cellStyle name="Normal 5 3 7 2 2" xfId="19488" xr:uid="{00000000-0005-0000-0000-00001E4C0000}"/>
    <cellStyle name="Normal 5 3 7 2 2 2" xfId="19489" xr:uid="{00000000-0005-0000-0000-00001F4C0000}"/>
    <cellStyle name="Normal 5 3 7 2 2 2 2" xfId="19490" xr:uid="{00000000-0005-0000-0000-0000204C0000}"/>
    <cellStyle name="Normal 5 3 7 2 2 3" xfId="19491" xr:uid="{00000000-0005-0000-0000-0000214C0000}"/>
    <cellStyle name="Normal 5 3 7 2 3" xfId="19492" xr:uid="{00000000-0005-0000-0000-0000224C0000}"/>
    <cellStyle name="Normal 5 3 7 2 3 2" xfId="19493" xr:uid="{00000000-0005-0000-0000-0000234C0000}"/>
    <cellStyle name="Normal 5 3 7 2 4" xfId="19494" xr:uid="{00000000-0005-0000-0000-0000244C0000}"/>
    <cellStyle name="Normal 5 3 7 3" xfId="19495" xr:uid="{00000000-0005-0000-0000-0000254C0000}"/>
    <cellStyle name="Normal 5 3 7 3 2" xfId="19496" xr:uid="{00000000-0005-0000-0000-0000264C0000}"/>
    <cellStyle name="Normal 5 3 7 3 2 2" xfId="19497" xr:uid="{00000000-0005-0000-0000-0000274C0000}"/>
    <cellStyle name="Normal 5 3 7 3 3" xfId="19498" xr:uid="{00000000-0005-0000-0000-0000284C0000}"/>
    <cellStyle name="Normal 5 3 7 4" xfId="19499" xr:uid="{00000000-0005-0000-0000-0000294C0000}"/>
    <cellStyle name="Normal 5 3 7 4 2" xfId="19500" xr:uid="{00000000-0005-0000-0000-00002A4C0000}"/>
    <cellStyle name="Normal 5 3 7 5" xfId="19501" xr:uid="{00000000-0005-0000-0000-00002B4C0000}"/>
    <cellStyle name="Normal 5 3 8" xfId="19502" xr:uid="{00000000-0005-0000-0000-00002C4C0000}"/>
    <cellStyle name="Normal 5 3 8 2" xfId="19503" xr:uid="{00000000-0005-0000-0000-00002D4C0000}"/>
    <cellStyle name="Normal 5 3 8 2 2" xfId="19504" xr:uid="{00000000-0005-0000-0000-00002E4C0000}"/>
    <cellStyle name="Normal 5 3 8 2 2 2" xfId="19505" xr:uid="{00000000-0005-0000-0000-00002F4C0000}"/>
    <cellStyle name="Normal 5 3 8 2 3" xfId="19506" xr:uid="{00000000-0005-0000-0000-0000304C0000}"/>
    <cellStyle name="Normal 5 3 8 3" xfId="19507" xr:uid="{00000000-0005-0000-0000-0000314C0000}"/>
    <cellStyle name="Normal 5 3 8 3 2" xfId="19508" xr:uid="{00000000-0005-0000-0000-0000324C0000}"/>
    <cellStyle name="Normal 5 3 8 4" xfId="19509" xr:uid="{00000000-0005-0000-0000-0000334C0000}"/>
    <cellStyle name="Normal 5 3 9" xfId="19510" xr:uid="{00000000-0005-0000-0000-0000344C0000}"/>
    <cellStyle name="Normal 5 3 9 2" xfId="19511" xr:uid="{00000000-0005-0000-0000-0000354C0000}"/>
    <cellStyle name="Normal 5 3 9 2 2" xfId="19512" xr:uid="{00000000-0005-0000-0000-0000364C0000}"/>
    <cellStyle name="Normal 5 3 9 3" xfId="19513" xr:uid="{00000000-0005-0000-0000-0000374C0000}"/>
    <cellStyle name="Normal 5 4" xfId="19514" xr:uid="{00000000-0005-0000-0000-0000384C0000}"/>
    <cellStyle name="Normal 5 4 10" xfId="19515" xr:uid="{00000000-0005-0000-0000-0000394C0000}"/>
    <cellStyle name="Normal 5 4 2" xfId="19516" xr:uid="{00000000-0005-0000-0000-00003A4C0000}"/>
    <cellStyle name="Normal 5 4 2 2" xfId="19517" xr:uid="{00000000-0005-0000-0000-00003B4C0000}"/>
    <cellStyle name="Normal 5 4 2 2 2" xfId="19518" xr:uid="{00000000-0005-0000-0000-00003C4C0000}"/>
    <cellStyle name="Normal 5 4 2 2 2 2" xfId="19519" xr:uid="{00000000-0005-0000-0000-00003D4C0000}"/>
    <cellStyle name="Normal 5 4 2 2 2 2 2" xfId="19520" xr:uid="{00000000-0005-0000-0000-00003E4C0000}"/>
    <cellStyle name="Normal 5 4 2 2 2 2 2 2" xfId="19521" xr:uid="{00000000-0005-0000-0000-00003F4C0000}"/>
    <cellStyle name="Normal 5 4 2 2 2 2 2 2 2" xfId="19522" xr:uid="{00000000-0005-0000-0000-0000404C0000}"/>
    <cellStyle name="Normal 5 4 2 2 2 2 2 2 2 2" xfId="19523" xr:uid="{00000000-0005-0000-0000-0000414C0000}"/>
    <cellStyle name="Normal 5 4 2 2 2 2 2 2 2 2 2" xfId="19524" xr:uid="{00000000-0005-0000-0000-0000424C0000}"/>
    <cellStyle name="Normal 5 4 2 2 2 2 2 2 2 3" xfId="19525" xr:uid="{00000000-0005-0000-0000-0000434C0000}"/>
    <cellStyle name="Normal 5 4 2 2 2 2 2 2 3" xfId="19526" xr:uid="{00000000-0005-0000-0000-0000444C0000}"/>
    <cellStyle name="Normal 5 4 2 2 2 2 2 2 3 2" xfId="19527" xr:uid="{00000000-0005-0000-0000-0000454C0000}"/>
    <cellStyle name="Normal 5 4 2 2 2 2 2 2 4" xfId="19528" xr:uid="{00000000-0005-0000-0000-0000464C0000}"/>
    <cellStyle name="Normal 5 4 2 2 2 2 2 3" xfId="19529" xr:uid="{00000000-0005-0000-0000-0000474C0000}"/>
    <cellStyle name="Normal 5 4 2 2 2 2 2 3 2" xfId="19530" xr:uid="{00000000-0005-0000-0000-0000484C0000}"/>
    <cellStyle name="Normal 5 4 2 2 2 2 2 3 2 2" xfId="19531" xr:uid="{00000000-0005-0000-0000-0000494C0000}"/>
    <cellStyle name="Normal 5 4 2 2 2 2 2 3 3" xfId="19532" xr:uid="{00000000-0005-0000-0000-00004A4C0000}"/>
    <cellStyle name="Normal 5 4 2 2 2 2 2 4" xfId="19533" xr:uid="{00000000-0005-0000-0000-00004B4C0000}"/>
    <cellStyle name="Normal 5 4 2 2 2 2 2 4 2" xfId="19534" xr:uid="{00000000-0005-0000-0000-00004C4C0000}"/>
    <cellStyle name="Normal 5 4 2 2 2 2 2 5" xfId="19535" xr:uid="{00000000-0005-0000-0000-00004D4C0000}"/>
    <cellStyle name="Normal 5 4 2 2 2 2 3" xfId="19536" xr:uid="{00000000-0005-0000-0000-00004E4C0000}"/>
    <cellStyle name="Normal 5 4 2 2 2 2 3 2" xfId="19537" xr:uid="{00000000-0005-0000-0000-00004F4C0000}"/>
    <cellStyle name="Normal 5 4 2 2 2 2 3 2 2" xfId="19538" xr:uid="{00000000-0005-0000-0000-0000504C0000}"/>
    <cellStyle name="Normal 5 4 2 2 2 2 3 2 2 2" xfId="19539" xr:uid="{00000000-0005-0000-0000-0000514C0000}"/>
    <cellStyle name="Normal 5 4 2 2 2 2 3 2 3" xfId="19540" xr:uid="{00000000-0005-0000-0000-0000524C0000}"/>
    <cellStyle name="Normal 5 4 2 2 2 2 3 3" xfId="19541" xr:uid="{00000000-0005-0000-0000-0000534C0000}"/>
    <cellStyle name="Normal 5 4 2 2 2 2 3 3 2" xfId="19542" xr:uid="{00000000-0005-0000-0000-0000544C0000}"/>
    <cellStyle name="Normal 5 4 2 2 2 2 3 4" xfId="19543" xr:uid="{00000000-0005-0000-0000-0000554C0000}"/>
    <cellStyle name="Normal 5 4 2 2 2 2 4" xfId="19544" xr:uid="{00000000-0005-0000-0000-0000564C0000}"/>
    <cellStyle name="Normal 5 4 2 2 2 2 4 2" xfId="19545" xr:uid="{00000000-0005-0000-0000-0000574C0000}"/>
    <cellStyle name="Normal 5 4 2 2 2 2 4 2 2" xfId="19546" xr:uid="{00000000-0005-0000-0000-0000584C0000}"/>
    <cellStyle name="Normal 5 4 2 2 2 2 4 3" xfId="19547" xr:uid="{00000000-0005-0000-0000-0000594C0000}"/>
    <cellStyle name="Normal 5 4 2 2 2 2 5" xfId="19548" xr:uid="{00000000-0005-0000-0000-00005A4C0000}"/>
    <cellStyle name="Normal 5 4 2 2 2 2 5 2" xfId="19549" xr:uid="{00000000-0005-0000-0000-00005B4C0000}"/>
    <cellStyle name="Normal 5 4 2 2 2 2 6" xfId="19550" xr:uid="{00000000-0005-0000-0000-00005C4C0000}"/>
    <cellStyle name="Normal 5 4 2 2 2 3" xfId="19551" xr:uid="{00000000-0005-0000-0000-00005D4C0000}"/>
    <cellStyle name="Normal 5 4 2 2 2 3 2" xfId="19552" xr:uid="{00000000-0005-0000-0000-00005E4C0000}"/>
    <cellStyle name="Normal 5 4 2 2 2 3 2 2" xfId="19553" xr:uid="{00000000-0005-0000-0000-00005F4C0000}"/>
    <cellStyle name="Normal 5 4 2 2 2 3 2 2 2" xfId="19554" xr:uid="{00000000-0005-0000-0000-0000604C0000}"/>
    <cellStyle name="Normal 5 4 2 2 2 3 2 2 2 2" xfId="19555" xr:uid="{00000000-0005-0000-0000-0000614C0000}"/>
    <cellStyle name="Normal 5 4 2 2 2 3 2 2 3" xfId="19556" xr:uid="{00000000-0005-0000-0000-0000624C0000}"/>
    <cellStyle name="Normal 5 4 2 2 2 3 2 3" xfId="19557" xr:uid="{00000000-0005-0000-0000-0000634C0000}"/>
    <cellStyle name="Normal 5 4 2 2 2 3 2 3 2" xfId="19558" xr:uid="{00000000-0005-0000-0000-0000644C0000}"/>
    <cellStyle name="Normal 5 4 2 2 2 3 2 4" xfId="19559" xr:uid="{00000000-0005-0000-0000-0000654C0000}"/>
    <cellStyle name="Normal 5 4 2 2 2 3 3" xfId="19560" xr:uid="{00000000-0005-0000-0000-0000664C0000}"/>
    <cellStyle name="Normal 5 4 2 2 2 3 3 2" xfId="19561" xr:uid="{00000000-0005-0000-0000-0000674C0000}"/>
    <cellStyle name="Normal 5 4 2 2 2 3 3 2 2" xfId="19562" xr:uid="{00000000-0005-0000-0000-0000684C0000}"/>
    <cellStyle name="Normal 5 4 2 2 2 3 3 3" xfId="19563" xr:uid="{00000000-0005-0000-0000-0000694C0000}"/>
    <cellStyle name="Normal 5 4 2 2 2 3 4" xfId="19564" xr:uid="{00000000-0005-0000-0000-00006A4C0000}"/>
    <cellStyle name="Normal 5 4 2 2 2 3 4 2" xfId="19565" xr:uid="{00000000-0005-0000-0000-00006B4C0000}"/>
    <cellStyle name="Normal 5 4 2 2 2 3 5" xfId="19566" xr:uid="{00000000-0005-0000-0000-00006C4C0000}"/>
    <cellStyle name="Normal 5 4 2 2 2 4" xfId="19567" xr:uid="{00000000-0005-0000-0000-00006D4C0000}"/>
    <cellStyle name="Normal 5 4 2 2 2 4 2" xfId="19568" xr:uid="{00000000-0005-0000-0000-00006E4C0000}"/>
    <cellStyle name="Normal 5 4 2 2 2 4 2 2" xfId="19569" xr:uid="{00000000-0005-0000-0000-00006F4C0000}"/>
    <cellStyle name="Normal 5 4 2 2 2 4 2 2 2" xfId="19570" xr:uid="{00000000-0005-0000-0000-0000704C0000}"/>
    <cellStyle name="Normal 5 4 2 2 2 4 2 3" xfId="19571" xr:uid="{00000000-0005-0000-0000-0000714C0000}"/>
    <cellStyle name="Normal 5 4 2 2 2 4 3" xfId="19572" xr:uid="{00000000-0005-0000-0000-0000724C0000}"/>
    <cellStyle name="Normal 5 4 2 2 2 4 3 2" xfId="19573" xr:uid="{00000000-0005-0000-0000-0000734C0000}"/>
    <cellStyle name="Normal 5 4 2 2 2 4 4" xfId="19574" xr:uid="{00000000-0005-0000-0000-0000744C0000}"/>
    <cellStyle name="Normal 5 4 2 2 2 5" xfId="19575" xr:uid="{00000000-0005-0000-0000-0000754C0000}"/>
    <cellStyle name="Normal 5 4 2 2 2 5 2" xfId="19576" xr:uid="{00000000-0005-0000-0000-0000764C0000}"/>
    <cellStyle name="Normal 5 4 2 2 2 5 2 2" xfId="19577" xr:uid="{00000000-0005-0000-0000-0000774C0000}"/>
    <cellStyle name="Normal 5 4 2 2 2 5 3" xfId="19578" xr:uid="{00000000-0005-0000-0000-0000784C0000}"/>
    <cellStyle name="Normal 5 4 2 2 2 6" xfId="19579" xr:uid="{00000000-0005-0000-0000-0000794C0000}"/>
    <cellStyle name="Normal 5 4 2 2 2 6 2" xfId="19580" xr:uid="{00000000-0005-0000-0000-00007A4C0000}"/>
    <cellStyle name="Normal 5 4 2 2 2 7" xfId="19581" xr:uid="{00000000-0005-0000-0000-00007B4C0000}"/>
    <cellStyle name="Normal 5 4 2 2 3" xfId="19582" xr:uid="{00000000-0005-0000-0000-00007C4C0000}"/>
    <cellStyle name="Normal 5 4 2 2 3 2" xfId="19583" xr:uid="{00000000-0005-0000-0000-00007D4C0000}"/>
    <cellStyle name="Normal 5 4 2 2 3 2 2" xfId="19584" xr:uid="{00000000-0005-0000-0000-00007E4C0000}"/>
    <cellStyle name="Normal 5 4 2 2 3 2 2 2" xfId="19585" xr:uid="{00000000-0005-0000-0000-00007F4C0000}"/>
    <cellStyle name="Normal 5 4 2 2 3 2 2 2 2" xfId="19586" xr:uid="{00000000-0005-0000-0000-0000804C0000}"/>
    <cellStyle name="Normal 5 4 2 2 3 2 2 2 2 2" xfId="19587" xr:uid="{00000000-0005-0000-0000-0000814C0000}"/>
    <cellStyle name="Normal 5 4 2 2 3 2 2 2 3" xfId="19588" xr:uid="{00000000-0005-0000-0000-0000824C0000}"/>
    <cellStyle name="Normal 5 4 2 2 3 2 2 3" xfId="19589" xr:uid="{00000000-0005-0000-0000-0000834C0000}"/>
    <cellStyle name="Normal 5 4 2 2 3 2 2 3 2" xfId="19590" xr:uid="{00000000-0005-0000-0000-0000844C0000}"/>
    <cellStyle name="Normal 5 4 2 2 3 2 2 4" xfId="19591" xr:uid="{00000000-0005-0000-0000-0000854C0000}"/>
    <cellStyle name="Normal 5 4 2 2 3 2 3" xfId="19592" xr:uid="{00000000-0005-0000-0000-0000864C0000}"/>
    <cellStyle name="Normal 5 4 2 2 3 2 3 2" xfId="19593" xr:uid="{00000000-0005-0000-0000-0000874C0000}"/>
    <cellStyle name="Normal 5 4 2 2 3 2 3 2 2" xfId="19594" xr:uid="{00000000-0005-0000-0000-0000884C0000}"/>
    <cellStyle name="Normal 5 4 2 2 3 2 3 3" xfId="19595" xr:uid="{00000000-0005-0000-0000-0000894C0000}"/>
    <cellStyle name="Normal 5 4 2 2 3 2 4" xfId="19596" xr:uid="{00000000-0005-0000-0000-00008A4C0000}"/>
    <cellStyle name="Normal 5 4 2 2 3 2 4 2" xfId="19597" xr:uid="{00000000-0005-0000-0000-00008B4C0000}"/>
    <cellStyle name="Normal 5 4 2 2 3 2 5" xfId="19598" xr:uid="{00000000-0005-0000-0000-00008C4C0000}"/>
    <cellStyle name="Normal 5 4 2 2 3 3" xfId="19599" xr:uid="{00000000-0005-0000-0000-00008D4C0000}"/>
    <cellStyle name="Normal 5 4 2 2 3 3 2" xfId="19600" xr:uid="{00000000-0005-0000-0000-00008E4C0000}"/>
    <cellStyle name="Normal 5 4 2 2 3 3 2 2" xfId="19601" xr:uid="{00000000-0005-0000-0000-00008F4C0000}"/>
    <cellStyle name="Normal 5 4 2 2 3 3 2 2 2" xfId="19602" xr:uid="{00000000-0005-0000-0000-0000904C0000}"/>
    <cellStyle name="Normal 5 4 2 2 3 3 2 3" xfId="19603" xr:uid="{00000000-0005-0000-0000-0000914C0000}"/>
    <cellStyle name="Normal 5 4 2 2 3 3 3" xfId="19604" xr:uid="{00000000-0005-0000-0000-0000924C0000}"/>
    <cellStyle name="Normal 5 4 2 2 3 3 3 2" xfId="19605" xr:uid="{00000000-0005-0000-0000-0000934C0000}"/>
    <cellStyle name="Normal 5 4 2 2 3 3 4" xfId="19606" xr:uid="{00000000-0005-0000-0000-0000944C0000}"/>
    <cellStyle name="Normal 5 4 2 2 3 4" xfId="19607" xr:uid="{00000000-0005-0000-0000-0000954C0000}"/>
    <cellStyle name="Normal 5 4 2 2 3 4 2" xfId="19608" xr:uid="{00000000-0005-0000-0000-0000964C0000}"/>
    <cellStyle name="Normal 5 4 2 2 3 4 2 2" xfId="19609" xr:uid="{00000000-0005-0000-0000-0000974C0000}"/>
    <cellStyle name="Normal 5 4 2 2 3 4 3" xfId="19610" xr:uid="{00000000-0005-0000-0000-0000984C0000}"/>
    <cellStyle name="Normal 5 4 2 2 3 5" xfId="19611" xr:uid="{00000000-0005-0000-0000-0000994C0000}"/>
    <cellStyle name="Normal 5 4 2 2 3 5 2" xfId="19612" xr:uid="{00000000-0005-0000-0000-00009A4C0000}"/>
    <cellStyle name="Normal 5 4 2 2 3 6" xfId="19613" xr:uid="{00000000-0005-0000-0000-00009B4C0000}"/>
    <cellStyle name="Normal 5 4 2 2 4" xfId="19614" xr:uid="{00000000-0005-0000-0000-00009C4C0000}"/>
    <cellStyle name="Normal 5 4 2 2 4 2" xfId="19615" xr:uid="{00000000-0005-0000-0000-00009D4C0000}"/>
    <cellStyle name="Normal 5 4 2 2 4 2 2" xfId="19616" xr:uid="{00000000-0005-0000-0000-00009E4C0000}"/>
    <cellStyle name="Normal 5 4 2 2 4 2 2 2" xfId="19617" xr:uid="{00000000-0005-0000-0000-00009F4C0000}"/>
    <cellStyle name="Normal 5 4 2 2 4 2 2 2 2" xfId="19618" xr:uid="{00000000-0005-0000-0000-0000A04C0000}"/>
    <cellStyle name="Normal 5 4 2 2 4 2 2 3" xfId="19619" xr:uid="{00000000-0005-0000-0000-0000A14C0000}"/>
    <cellStyle name="Normal 5 4 2 2 4 2 3" xfId="19620" xr:uid="{00000000-0005-0000-0000-0000A24C0000}"/>
    <cellStyle name="Normal 5 4 2 2 4 2 3 2" xfId="19621" xr:uid="{00000000-0005-0000-0000-0000A34C0000}"/>
    <cellStyle name="Normal 5 4 2 2 4 2 4" xfId="19622" xr:uid="{00000000-0005-0000-0000-0000A44C0000}"/>
    <cellStyle name="Normal 5 4 2 2 4 3" xfId="19623" xr:uid="{00000000-0005-0000-0000-0000A54C0000}"/>
    <cellStyle name="Normal 5 4 2 2 4 3 2" xfId="19624" xr:uid="{00000000-0005-0000-0000-0000A64C0000}"/>
    <cellStyle name="Normal 5 4 2 2 4 3 2 2" xfId="19625" xr:uid="{00000000-0005-0000-0000-0000A74C0000}"/>
    <cellStyle name="Normal 5 4 2 2 4 3 3" xfId="19626" xr:uid="{00000000-0005-0000-0000-0000A84C0000}"/>
    <cellStyle name="Normal 5 4 2 2 4 4" xfId="19627" xr:uid="{00000000-0005-0000-0000-0000A94C0000}"/>
    <cellStyle name="Normal 5 4 2 2 4 4 2" xfId="19628" xr:uid="{00000000-0005-0000-0000-0000AA4C0000}"/>
    <cellStyle name="Normal 5 4 2 2 4 5" xfId="19629" xr:uid="{00000000-0005-0000-0000-0000AB4C0000}"/>
    <cellStyle name="Normal 5 4 2 2 5" xfId="19630" xr:uid="{00000000-0005-0000-0000-0000AC4C0000}"/>
    <cellStyle name="Normal 5 4 2 2 5 2" xfId="19631" xr:uid="{00000000-0005-0000-0000-0000AD4C0000}"/>
    <cellStyle name="Normal 5 4 2 2 5 2 2" xfId="19632" xr:uid="{00000000-0005-0000-0000-0000AE4C0000}"/>
    <cellStyle name="Normal 5 4 2 2 5 2 2 2" xfId="19633" xr:uid="{00000000-0005-0000-0000-0000AF4C0000}"/>
    <cellStyle name="Normal 5 4 2 2 5 2 3" xfId="19634" xr:uid="{00000000-0005-0000-0000-0000B04C0000}"/>
    <cellStyle name="Normal 5 4 2 2 5 3" xfId="19635" xr:uid="{00000000-0005-0000-0000-0000B14C0000}"/>
    <cellStyle name="Normal 5 4 2 2 5 3 2" xfId="19636" xr:uid="{00000000-0005-0000-0000-0000B24C0000}"/>
    <cellStyle name="Normal 5 4 2 2 5 4" xfId="19637" xr:uid="{00000000-0005-0000-0000-0000B34C0000}"/>
    <cellStyle name="Normal 5 4 2 2 6" xfId="19638" xr:uid="{00000000-0005-0000-0000-0000B44C0000}"/>
    <cellStyle name="Normal 5 4 2 2 6 2" xfId="19639" xr:uid="{00000000-0005-0000-0000-0000B54C0000}"/>
    <cellStyle name="Normal 5 4 2 2 6 2 2" xfId="19640" xr:uid="{00000000-0005-0000-0000-0000B64C0000}"/>
    <cellStyle name="Normal 5 4 2 2 6 3" xfId="19641" xr:uid="{00000000-0005-0000-0000-0000B74C0000}"/>
    <cellStyle name="Normal 5 4 2 2 7" xfId="19642" xr:uid="{00000000-0005-0000-0000-0000B84C0000}"/>
    <cellStyle name="Normal 5 4 2 2 7 2" xfId="19643" xr:uid="{00000000-0005-0000-0000-0000B94C0000}"/>
    <cellStyle name="Normal 5 4 2 2 8" xfId="19644" xr:uid="{00000000-0005-0000-0000-0000BA4C0000}"/>
    <cellStyle name="Normal 5 4 2 3" xfId="19645" xr:uid="{00000000-0005-0000-0000-0000BB4C0000}"/>
    <cellStyle name="Normal 5 4 2 3 2" xfId="19646" xr:uid="{00000000-0005-0000-0000-0000BC4C0000}"/>
    <cellStyle name="Normal 5 4 2 3 2 2" xfId="19647" xr:uid="{00000000-0005-0000-0000-0000BD4C0000}"/>
    <cellStyle name="Normal 5 4 2 3 2 2 2" xfId="19648" xr:uid="{00000000-0005-0000-0000-0000BE4C0000}"/>
    <cellStyle name="Normal 5 4 2 3 2 2 2 2" xfId="19649" xr:uid="{00000000-0005-0000-0000-0000BF4C0000}"/>
    <cellStyle name="Normal 5 4 2 3 2 2 2 2 2" xfId="19650" xr:uid="{00000000-0005-0000-0000-0000C04C0000}"/>
    <cellStyle name="Normal 5 4 2 3 2 2 2 2 2 2" xfId="19651" xr:uid="{00000000-0005-0000-0000-0000C14C0000}"/>
    <cellStyle name="Normal 5 4 2 3 2 2 2 2 3" xfId="19652" xr:uid="{00000000-0005-0000-0000-0000C24C0000}"/>
    <cellStyle name="Normal 5 4 2 3 2 2 2 3" xfId="19653" xr:uid="{00000000-0005-0000-0000-0000C34C0000}"/>
    <cellStyle name="Normal 5 4 2 3 2 2 2 3 2" xfId="19654" xr:uid="{00000000-0005-0000-0000-0000C44C0000}"/>
    <cellStyle name="Normal 5 4 2 3 2 2 2 4" xfId="19655" xr:uid="{00000000-0005-0000-0000-0000C54C0000}"/>
    <cellStyle name="Normal 5 4 2 3 2 2 3" xfId="19656" xr:uid="{00000000-0005-0000-0000-0000C64C0000}"/>
    <cellStyle name="Normal 5 4 2 3 2 2 3 2" xfId="19657" xr:uid="{00000000-0005-0000-0000-0000C74C0000}"/>
    <cellStyle name="Normal 5 4 2 3 2 2 3 2 2" xfId="19658" xr:uid="{00000000-0005-0000-0000-0000C84C0000}"/>
    <cellStyle name="Normal 5 4 2 3 2 2 3 3" xfId="19659" xr:uid="{00000000-0005-0000-0000-0000C94C0000}"/>
    <cellStyle name="Normal 5 4 2 3 2 2 4" xfId="19660" xr:uid="{00000000-0005-0000-0000-0000CA4C0000}"/>
    <cellStyle name="Normal 5 4 2 3 2 2 4 2" xfId="19661" xr:uid="{00000000-0005-0000-0000-0000CB4C0000}"/>
    <cellStyle name="Normal 5 4 2 3 2 2 5" xfId="19662" xr:uid="{00000000-0005-0000-0000-0000CC4C0000}"/>
    <cellStyle name="Normal 5 4 2 3 2 3" xfId="19663" xr:uid="{00000000-0005-0000-0000-0000CD4C0000}"/>
    <cellStyle name="Normal 5 4 2 3 2 3 2" xfId="19664" xr:uid="{00000000-0005-0000-0000-0000CE4C0000}"/>
    <cellStyle name="Normal 5 4 2 3 2 3 2 2" xfId="19665" xr:uid="{00000000-0005-0000-0000-0000CF4C0000}"/>
    <cellStyle name="Normal 5 4 2 3 2 3 2 2 2" xfId="19666" xr:uid="{00000000-0005-0000-0000-0000D04C0000}"/>
    <cellStyle name="Normal 5 4 2 3 2 3 2 3" xfId="19667" xr:uid="{00000000-0005-0000-0000-0000D14C0000}"/>
    <cellStyle name="Normal 5 4 2 3 2 3 3" xfId="19668" xr:uid="{00000000-0005-0000-0000-0000D24C0000}"/>
    <cellStyle name="Normal 5 4 2 3 2 3 3 2" xfId="19669" xr:uid="{00000000-0005-0000-0000-0000D34C0000}"/>
    <cellStyle name="Normal 5 4 2 3 2 3 4" xfId="19670" xr:uid="{00000000-0005-0000-0000-0000D44C0000}"/>
    <cellStyle name="Normal 5 4 2 3 2 4" xfId="19671" xr:uid="{00000000-0005-0000-0000-0000D54C0000}"/>
    <cellStyle name="Normal 5 4 2 3 2 4 2" xfId="19672" xr:uid="{00000000-0005-0000-0000-0000D64C0000}"/>
    <cellStyle name="Normal 5 4 2 3 2 4 2 2" xfId="19673" xr:uid="{00000000-0005-0000-0000-0000D74C0000}"/>
    <cellStyle name="Normal 5 4 2 3 2 4 3" xfId="19674" xr:uid="{00000000-0005-0000-0000-0000D84C0000}"/>
    <cellStyle name="Normal 5 4 2 3 2 5" xfId="19675" xr:uid="{00000000-0005-0000-0000-0000D94C0000}"/>
    <cellStyle name="Normal 5 4 2 3 2 5 2" xfId="19676" xr:uid="{00000000-0005-0000-0000-0000DA4C0000}"/>
    <cellStyle name="Normal 5 4 2 3 2 6" xfId="19677" xr:uid="{00000000-0005-0000-0000-0000DB4C0000}"/>
    <cellStyle name="Normal 5 4 2 3 3" xfId="19678" xr:uid="{00000000-0005-0000-0000-0000DC4C0000}"/>
    <cellStyle name="Normal 5 4 2 3 3 2" xfId="19679" xr:uid="{00000000-0005-0000-0000-0000DD4C0000}"/>
    <cellStyle name="Normal 5 4 2 3 3 2 2" xfId="19680" xr:uid="{00000000-0005-0000-0000-0000DE4C0000}"/>
    <cellStyle name="Normal 5 4 2 3 3 2 2 2" xfId="19681" xr:uid="{00000000-0005-0000-0000-0000DF4C0000}"/>
    <cellStyle name="Normal 5 4 2 3 3 2 2 2 2" xfId="19682" xr:uid="{00000000-0005-0000-0000-0000E04C0000}"/>
    <cellStyle name="Normal 5 4 2 3 3 2 2 3" xfId="19683" xr:uid="{00000000-0005-0000-0000-0000E14C0000}"/>
    <cellStyle name="Normal 5 4 2 3 3 2 3" xfId="19684" xr:uid="{00000000-0005-0000-0000-0000E24C0000}"/>
    <cellStyle name="Normal 5 4 2 3 3 2 3 2" xfId="19685" xr:uid="{00000000-0005-0000-0000-0000E34C0000}"/>
    <cellStyle name="Normal 5 4 2 3 3 2 4" xfId="19686" xr:uid="{00000000-0005-0000-0000-0000E44C0000}"/>
    <cellStyle name="Normal 5 4 2 3 3 3" xfId="19687" xr:uid="{00000000-0005-0000-0000-0000E54C0000}"/>
    <cellStyle name="Normal 5 4 2 3 3 3 2" xfId="19688" xr:uid="{00000000-0005-0000-0000-0000E64C0000}"/>
    <cellStyle name="Normal 5 4 2 3 3 3 2 2" xfId="19689" xr:uid="{00000000-0005-0000-0000-0000E74C0000}"/>
    <cellStyle name="Normal 5 4 2 3 3 3 3" xfId="19690" xr:uid="{00000000-0005-0000-0000-0000E84C0000}"/>
    <cellStyle name="Normal 5 4 2 3 3 4" xfId="19691" xr:uid="{00000000-0005-0000-0000-0000E94C0000}"/>
    <cellStyle name="Normal 5 4 2 3 3 4 2" xfId="19692" xr:uid="{00000000-0005-0000-0000-0000EA4C0000}"/>
    <cellStyle name="Normal 5 4 2 3 3 5" xfId="19693" xr:uid="{00000000-0005-0000-0000-0000EB4C0000}"/>
    <cellStyle name="Normal 5 4 2 3 4" xfId="19694" xr:uid="{00000000-0005-0000-0000-0000EC4C0000}"/>
    <cellStyle name="Normal 5 4 2 3 4 2" xfId="19695" xr:uid="{00000000-0005-0000-0000-0000ED4C0000}"/>
    <cellStyle name="Normal 5 4 2 3 4 2 2" xfId="19696" xr:uid="{00000000-0005-0000-0000-0000EE4C0000}"/>
    <cellStyle name="Normal 5 4 2 3 4 2 2 2" xfId="19697" xr:uid="{00000000-0005-0000-0000-0000EF4C0000}"/>
    <cellStyle name="Normal 5 4 2 3 4 2 3" xfId="19698" xr:uid="{00000000-0005-0000-0000-0000F04C0000}"/>
    <cellStyle name="Normal 5 4 2 3 4 3" xfId="19699" xr:uid="{00000000-0005-0000-0000-0000F14C0000}"/>
    <cellStyle name="Normal 5 4 2 3 4 3 2" xfId="19700" xr:uid="{00000000-0005-0000-0000-0000F24C0000}"/>
    <cellStyle name="Normal 5 4 2 3 4 4" xfId="19701" xr:uid="{00000000-0005-0000-0000-0000F34C0000}"/>
    <cellStyle name="Normal 5 4 2 3 5" xfId="19702" xr:uid="{00000000-0005-0000-0000-0000F44C0000}"/>
    <cellStyle name="Normal 5 4 2 3 5 2" xfId="19703" xr:uid="{00000000-0005-0000-0000-0000F54C0000}"/>
    <cellStyle name="Normal 5 4 2 3 5 2 2" xfId="19704" xr:uid="{00000000-0005-0000-0000-0000F64C0000}"/>
    <cellStyle name="Normal 5 4 2 3 5 3" xfId="19705" xr:uid="{00000000-0005-0000-0000-0000F74C0000}"/>
    <cellStyle name="Normal 5 4 2 3 6" xfId="19706" xr:uid="{00000000-0005-0000-0000-0000F84C0000}"/>
    <cellStyle name="Normal 5 4 2 3 6 2" xfId="19707" xr:uid="{00000000-0005-0000-0000-0000F94C0000}"/>
    <cellStyle name="Normal 5 4 2 3 7" xfId="19708" xr:uid="{00000000-0005-0000-0000-0000FA4C0000}"/>
    <cellStyle name="Normal 5 4 2 4" xfId="19709" xr:uid="{00000000-0005-0000-0000-0000FB4C0000}"/>
    <cellStyle name="Normal 5 4 2 4 2" xfId="19710" xr:uid="{00000000-0005-0000-0000-0000FC4C0000}"/>
    <cellStyle name="Normal 5 4 2 4 2 2" xfId="19711" xr:uid="{00000000-0005-0000-0000-0000FD4C0000}"/>
    <cellStyle name="Normal 5 4 2 4 2 2 2" xfId="19712" xr:uid="{00000000-0005-0000-0000-0000FE4C0000}"/>
    <cellStyle name="Normal 5 4 2 4 2 2 2 2" xfId="19713" xr:uid="{00000000-0005-0000-0000-0000FF4C0000}"/>
    <cellStyle name="Normal 5 4 2 4 2 2 2 2 2" xfId="19714" xr:uid="{00000000-0005-0000-0000-0000004D0000}"/>
    <cellStyle name="Normal 5 4 2 4 2 2 2 3" xfId="19715" xr:uid="{00000000-0005-0000-0000-0000014D0000}"/>
    <cellStyle name="Normal 5 4 2 4 2 2 3" xfId="19716" xr:uid="{00000000-0005-0000-0000-0000024D0000}"/>
    <cellStyle name="Normal 5 4 2 4 2 2 3 2" xfId="19717" xr:uid="{00000000-0005-0000-0000-0000034D0000}"/>
    <cellStyle name="Normal 5 4 2 4 2 2 4" xfId="19718" xr:uid="{00000000-0005-0000-0000-0000044D0000}"/>
    <cellStyle name="Normal 5 4 2 4 2 3" xfId="19719" xr:uid="{00000000-0005-0000-0000-0000054D0000}"/>
    <cellStyle name="Normal 5 4 2 4 2 3 2" xfId="19720" xr:uid="{00000000-0005-0000-0000-0000064D0000}"/>
    <cellStyle name="Normal 5 4 2 4 2 3 2 2" xfId="19721" xr:uid="{00000000-0005-0000-0000-0000074D0000}"/>
    <cellStyle name="Normal 5 4 2 4 2 3 3" xfId="19722" xr:uid="{00000000-0005-0000-0000-0000084D0000}"/>
    <cellStyle name="Normal 5 4 2 4 2 4" xfId="19723" xr:uid="{00000000-0005-0000-0000-0000094D0000}"/>
    <cellStyle name="Normal 5 4 2 4 2 4 2" xfId="19724" xr:uid="{00000000-0005-0000-0000-00000A4D0000}"/>
    <cellStyle name="Normal 5 4 2 4 2 5" xfId="19725" xr:uid="{00000000-0005-0000-0000-00000B4D0000}"/>
    <cellStyle name="Normal 5 4 2 4 3" xfId="19726" xr:uid="{00000000-0005-0000-0000-00000C4D0000}"/>
    <cellStyle name="Normal 5 4 2 4 3 2" xfId="19727" xr:uid="{00000000-0005-0000-0000-00000D4D0000}"/>
    <cellStyle name="Normal 5 4 2 4 3 2 2" xfId="19728" xr:uid="{00000000-0005-0000-0000-00000E4D0000}"/>
    <cellStyle name="Normal 5 4 2 4 3 2 2 2" xfId="19729" xr:uid="{00000000-0005-0000-0000-00000F4D0000}"/>
    <cellStyle name="Normal 5 4 2 4 3 2 3" xfId="19730" xr:uid="{00000000-0005-0000-0000-0000104D0000}"/>
    <cellStyle name="Normal 5 4 2 4 3 3" xfId="19731" xr:uid="{00000000-0005-0000-0000-0000114D0000}"/>
    <cellStyle name="Normal 5 4 2 4 3 3 2" xfId="19732" xr:uid="{00000000-0005-0000-0000-0000124D0000}"/>
    <cellStyle name="Normal 5 4 2 4 3 4" xfId="19733" xr:uid="{00000000-0005-0000-0000-0000134D0000}"/>
    <cellStyle name="Normal 5 4 2 4 4" xfId="19734" xr:uid="{00000000-0005-0000-0000-0000144D0000}"/>
    <cellStyle name="Normal 5 4 2 4 4 2" xfId="19735" xr:uid="{00000000-0005-0000-0000-0000154D0000}"/>
    <cellStyle name="Normal 5 4 2 4 4 2 2" xfId="19736" xr:uid="{00000000-0005-0000-0000-0000164D0000}"/>
    <cellStyle name="Normal 5 4 2 4 4 3" xfId="19737" xr:uid="{00000000-0005-0000-0000-0000174D0000}"/>
    <cellStyle name="Normal 5 4 2 4 5" xfId="19738" xr:uid="{00000000-0005-0000-0000-0000184D0000}"/>
    <cellStyle name="Normal 5 4 2 4 5 2" xfId="19739" xr:uid="{00000000-0005-0000-0000-0000194D0000}"/>
    <cellStyle name="Normal 5 4 2 4 6" xfId="19740" xr:uid="{00000000-0005-0000-0000-00001A4D0000}"/>
    <cellStyle name="Normal 5 4 2 5" xfId="19741" xr:uid="{00000000-0005-0000-0000-00001B4D0000}"/>
    <cellStyle name="Normal 5 4 2 5 2" xfId="19742" xr:uid="{00000000-0005-0000-0000-00001C4D0000}"/>
    <cellStyle name="Normal 5 4 2 5 2 2" xfId="19743" xr:uid="{00000000-0005-0000-0000-00001D4D0000}"/>
    <cellStyle name="Normal 5 4 2 5 2 2 2" xfId="19744" xr:uid="{00000000-0005-0000-0000-00001E4D0000}"/>
    <cellStyle name="Normal 5 4 2 5 2 2 2 2" xfId="19745" xr:uid="{00000000-0005-0000-0000-00001F4D0000}"/>
    <cellStyle name="Normal 5 4 2 5 2 2 3" xfId="19746" xr:uid="{00000000-0005-0000-0000-0000204D0000}"/>
    <cellStyle name="Normal 5 4 2 5 2 3" xfId="19747" xr:uid="{00000000-0005-0000-0000-0000214D0000}"/>
    <cellStyle name="Normal 5 4 2 5 2 3 2" xfId="19748" xr:uid="{00000000-0005-0000-0000-0000224D0000}"/>
    <cellStyle name="Normal 5 4 2 5 2 4" xfId="19749" xr:uid="{00000000-0005-0000-0000-0000234D0000}"/>
    <cellStyle name="Normal 5 4 2 5 3" xfId="19750" xr:uid="{00000000-0005-0000-0000-0000244D0000}"/>
    <cellStyle name="Normal 5 4 2 5 3 2" xfId="19751" xr:uid="{00000000-0005-0000-0000-0000254D0000}"/>
    <cellStyle name="Normal 5 4 2 5 3 2 2" xfId="19752" xr:uid="{00000000-0005-0000-0000-0000264D0000}"/>
    <cellStyle name="Normal 5 4 2 5 3 3" xfId="19753" xr:uid="{00000000-0005-0000-0000-0000274D0000}"/>
    <cellStyle name="Normal 5 4 2 5 4" xfId="19754" xr:uid="{00000000-0005-0000-0000-0000284D0000}"/>
    <cellStyle name="Normal 5 4 2 5 4 2" xfId="19755" xr:uid="{00000000-0005-0000-0000-0000294D0000}"/>
    <cellStyle name="Normal 5 4 2 5 5" xfId="19756" xr:uid="{00000000-0005-0000-0000-00002A4D0000}"/>
    <cellStyle name="Normal 5 4 2 6" xfId="19757" xr:uid="{00000000-0005-0000-0000-00002B4D0000}"/>
    <cellStyle name="Normal 5 4 2 6 2" xfId="19758" xr:uid="{00000000-0005-0000-0000-00002C4D0000}"/>
    <cellStyle name="Normal 5 4 2 6 2 2" xfId="19759" xr:uid="{00000000-0005-0000-0000-00002D4D0000}"/>
    <cellStyle name="Normal 5 4 2 6 2 2 2" xfId="19760" xr:uid="{00000000-0005-0000-0000-00002E4D0000}"/>
    <cellStyle name="Normal 5 4 2 6 2 3" xfId="19761" xr:uid="{00000000-0005-0000-0000-00002F4D0000}"/>
    <cellStyle name="Normal 5 4 2 6 3" xfId="19762" xr:uid="{00000000-0005-0000-0000-0000304D0000}"/>
    <cellStyle name="Normal 5 4 2 6 3 2" xfId="19763" xr:uid="{00000000-0005-0000-0000-0000314D0000}"/>
    <cellStyle name="Normal 5 4 2 6 4" xfId="19764" xr:uid="{00000000-0005-0000-0000-0000324D0000}"/>
    <cellStyle name="Normal 5 4 2 7" xfId="19765" xr:uid="{00000000-0005-0000-0000-0000334D0000}"/>
    <cellStyle name="Normal 5 4 2 7 2" xfId="19766" xr:uid="{00000000-0005-0000-0000-0000344D0000}"/>
    <cellStyle name="Normal 5 4 2 7 2 2" xfId="19767" xr:uid="{00000000-0005-0000-0000-0000354D0000}"/>
    <cellStyle name="Normal 5 4 2 7 3" xfId="19768" xr:uid="{00000000-0005-0000-0000-0000364D0000}"/>
    <cellStyle name="Normal 5 4 2 8" xfId="19769" xr:uid="{00000000-0005-0000-0000-0000374D0000}"/>
    <cellStyle name="Normal 5 4 2 8 2" xfId="19770" xr:uid="{00000000-0005-0000-0000-0000384D0000}"/>
    <cellStyle name="Normal 5 4 2 9" xfId="19771" xr:uid="{00000000-0005-0000-0000-0000394D0000}"/>
    <cellStyle name="Normal 5 4 3" xfId="19772" xr:uid="{00000000-0005-0000-0000-00003A4D0000}"/>
    <cellStyle name="Normal 5 4 3 2" xfId="19773" xr:uid="{00000000-0005-0000-0000-00003B4D0000}"/>
    <cellStyle name="Normal 5 4 3 2 2" xfId="19774" xr:uid="{00000000-0005-0000-0000-00003C4D0000}"/>
    <cellStyle name="Normal 5 4 3 2 2 2" xfId="19775" xr:uid="{00000000-0005-0000-0000-00003D4D0000}"/>
    <cellStyle name="Normal 5 4 3 2 2 2 2" xfId="19776" xr:uid="{00000000-0005-0000-0000-00003E4D0000}"/>
    <cellStyle name="Normal 5 4 3 2 2 2 2 2" xfId="19777" xr:uid="{00000000-0005-0000-0000-00003F4D0000}"/>
    <cellStyle name="Normal 5 4 3 2 2 2 2 2 2" xfId="19778" xr:uid="{00000000-0005-0000-0000-0000404D0000}"/>
    <cellStyle name="Normal 5 4 3 2 2 2 2 2 2 2" xfId="19779" xr:uid="{00000000-0005-0000-0000-0000414D0000}"/>
    <cellStyle name="Normal 5 4 3 2 2 2 2 2 3" xfId="19780" xr:uid="{00000000-0005-0000-0000-0000424D0000}"/>
    <cellStyle name="Normal 5 4 3 2 2 2 2 3" xfId="19781" xr:uid="{00000000-0005-0000-0000-0000434D0000}"/>
    <cellStyle name="Normal 5 4 3 2 2 2 2 3 2" xfId="19782" xr:uid="{00000000-0005-0000-0000-0000444D0000}"/>
    <cellStyle name="Normal 5 4 3 2 2 2 2 4" xfId="19783" xr:uid="{00000000-0005-0000-0000-0000454D0000}"/>
    <cellStyle name="Normal 5 4 3 2 2 2 3" xfId="19784" xr:uid="{00000000-0005-0000-0000-0000464D0000}"/>
    <cellStyle name="Normal 5 4 3 2 2 2 3 2" xfId="19785" xr:uid="{00000000-0005-0000-0000-0000474D0000}"/>
    <cellStyle name="Normal 5 4 3 2 2 2 3 2 2" xfId="19786" xr:uid="{00000000-0005-0000-0000-0000484D0000}"/>
    <cellStyle name="Normal 5 4 3 2 2 2 3 3" xfId="19787" xr:uid="{00000000-0005-0000-0000-0000494D0000}"/>
    <cellStyle name="Normal 5 4 3 2 2 2 4" xfId="19788" xr:uid="{00000000-0005-0000-0000-00004A4D0000}"/>
    <cellStyle name="Normal 5 4 3 2 2 2 4 2" xfId="19789" xr:uid="{00000000-0005-0000-0000-00004B4D0000}"/>
    <cellStyle name="Normal 5 4 3 2 2 2 5" xfId="19790" xr:uid="{00000000-0005-0000-0000-00004C4D0000}"/>
    <cellStyle name="Normal 5 4 3 2 2 3" xfId="19791" xr:uid="{00000000-0005-0000-0000-00004D4D0000}"/>
    <cellStyle name="Normal 5 4 3 2 2 3 2" xfId="19792" xr:uid="{00000000-0005-0000-0000-00004E4D0000}"/>
    <cellStyle name="Normal 5 4 3 2 2 3 2 2" xfId="19793" xr:uid="{00000000-0005-0000-0000-00004F4D0000}"/>
    <cellStyle name="Normal 5 4 3 2 2 3 2 2 2" xfId="19794" xr:uid="{00000000-0005-0000-0000-0000504D0000}"/>
    <cellStyle name="Normal 5 4 3 2 2 3 2 3" xfId="19795" xr:uid="{00000000-0005-0000-0000-0000514D0000}"/>
    <cellStyle name="Normal 5 4 3 2 2 3 3" xfId="19796" xr:uid="{00000000-0005-0000-0000-0000524D0000}"/>
    <cellStyle name="Normal 5 4 3 2 2 3 3 2" xfId="19797" xr:uid="{00000000-0005-0000-0000-0000534D0000}"/>
    <cellStyle name="Normal 5 4 3 2 2 3 4" xfId="19798" xr:uid="{00000000-0005-0000-0000-0000544D0000}"/>
    <cellStyle name="Normal 5 4 3 2 2 4" xfId="19799" xr:uid="{00000000-0005-0000-0000-0000554D0000}"/>
    <cellStyle name="Normal 5 4 3 2 2 4 2" xfId="19800" xr:uid="{00000000-0005-0000-0000-0000564D0000}"/>
    <cellStyle name="Normal 5 4 3 2 2 4 2 2" xfId="19801" xr:uid="{00000000-0005-0000-0000-0000574D0000}"/>
    <cellStyle name="Normal 5 4 3 2 2 4 3" xfId="19802" xr:uid="{00000000-0005-0000-0000-0000584D0000}"/>
    <cellStyle name="Normal 5 4 3 2 2 5" xfId="19803" xr:uid="{00000000-0005-0000-0000-0000594D0000}"/>
    <cellStyle name="Normal 5 4 3 2 2 5 2" xfId="19804" xr:uid="{00000000-0005-0000-0000-00005A4D0000}"/>
    <cellStyle name="Normal 5 4 3 2 2 6" xfId="19805" xr:uid="{00000000-0005-0000-0000-00005B4D0000}"/>
    <cellStyle name="Normal 5 4 3 2 3" xfId="19806" xr:uid="{00000000-0005-0000-0000-00005C4D0000}"/>
    <cellStyle name="Normal 5 4 3 2 3 2" xfId="19807" xr:uid="{00000000-0005-0000-0000-00005D4D0000}"/>
    <cellStyle name="Normal 5 4 3 2 3 2 2" xfId="19808" xr:uid="{00000000-0005-0000-0000-00005E4D0000}"/>
    <cellStyle name="Normal 5 4 3 2 3 2 2 2" xfId="19809" xr:uid="{00000000-0005-0000-0000-00005F4D0000}"/>
    <cellStyle name="Normal 5 4 3 2 3 2 2 2 2" xfId="19810" xr:uid="{00000000-0005-0000-0000-0000604D0000}"/>
    <cellStyle name="Normal 5 4 3 2 3 2 2 3" xfId="19811" xr:uid="{00000000-0005-0000-0000-0000614D0000}"/>
    <cellStyle name="Normal 5 4 3 2 3 2 3" xfId="19812" xr:uid="{00000000-0005-0000-0000-0000624D0000}"/>
    <cellStyle name="Normal 5 4 3 2 3 2 3 2" xfId="19813" xr:uid="{00000000-0005-0000-0000-0000634D0000}"/>
    <cellStyle name="Normal 5 4 3 2 3 2 4" xfId="19814" xr:uid="{00000000-0005-0000-0000-0000644D0000}"/>
    <cellStyle name="Normal 5 4 3 2 3 3" xfId="19815" xr:uid="{00000000-0005-0000-0000-0000654D0000}"/>
    <cellStyle name="Normal 5 4 3 2 3 3 2" xfId="19816" xr:uid="{00000000-0005-0000-0000-0000664D0000}"/>
    <cellStyle name="Normal 5 4 3 2 3 3 2 2" xfId="19817" xr:uid="{00000000-0005-0000-0000-0000674D0000}"/>
    <cellStyle name="Normal 5 4 3 2 3 3 3" xfId="19818" xr:uid="{00000000-0005-0000-0000-0000684D0000}"/>
    <cellStyle name="Normal 5 4 3 2 3 4" xfId="19819" xr:uid="{00000000-0005-0000-0000-0000694D0000}"/>
    <cellStyle name="Normal 5 4 3 2 3 4 2" xfId="19820" xr:uid="{00000000-0005-0000-0000-00006A4D0000}"/>
    <cellStyle name="Normal 5 4 3 2 3 5" xfId="19821" xr:uid="{00000000-0005-0000-0000-00006B4D0000}"/>
    <cellStyle name="Normal 5 4 3 2 4" xfId="19822" xr:uid="{00000000-0005-0000-0000-00006C4D0000}"/>
    <cellStyle name="Normal 5 4 3 2 4 2" xfId="19823" xr:uid="{00000000-0005-0000-0000-00006D4D0000}"/>
    <cellStyle name="Normal 5 4 3 2 4 2 2" xfId="19824" xr:uid="{00000000-0005-0000-0000-00006E4D0000}"/>
    <cellStyle name="Normal 5 4 3 2 4 2 2 2" xfId="19825" xr:uid="{00000000-0005-0000-0000-00006F4D0000}"/>
    <cellStyle name="Normal 5 4 3 2 4 2 3" xfId="19826" xr:uid="{00000000-0005-0000-0000-0000704D0000}"/>
    <cellStyle name="Normal 5 4 3 2 4 3" xfId="19827" xr:uid="{00000000-0005-0000-0000-0000714D0000}"/>
    <cellStyle name="Normal 5 4 3 2 4 3 2" xfId="19828" xr:uid="{00000000-0005-0000-0000-0000724D0000}"/>
    <cellStyle name="Normal 5 4 3 2 4 4" xfId="19829" xr:uid="{00000000-0005-0000-0000-0000734D0000}"/>
    <cellStyle name="Normal 5 4 3 2 5" xfId="19830" xr:uid="{00000000-0005-0000-0000-0000744D0000}"/>
    <cellStyle name="Normal 5 4 3 2 5 2" xfId="19831" xr:uid="{00000000-0005-0000-0000-0000754D0000}"/>
    <cellStyle name="Normal 5 4 3 2 5 2 2" xfId="19832" xr:uid="{00000000-0005-0000-0000-0000764D0000}"/>
    <cellStyle name="Normal 5 4 3 2 5 3" xfId="19833" xr:uid="{00000000-0005-0000-0000-0000774D0000}"/>
    <cellStyle name="Normal 5 4 3 2 6" xfId="19834" xr:uid="{00000000-0005-0000-0000-0000784D0000}"/>
    <cellStyle name="Normal 5 4 3 2 6 2" xfId="19835" xr:uid="{00000000-0005-0000-0000-0000794D0000}"/>
    <cellStyle name="Normal 5 4 3 2 7" xfId="19836" xr:uid="{00000000-0005-0000-0000-00007A4D0000}"/>
    <cellStyle name="Normal 5 4 3 3" xfId="19837" xr:uid="{00000000-0005-0000-0000-00007B4D0000}"/>
    <cellStyle name="Normal 5 4 3 3 2" xfId="19838" xr:uid="{00000000-0005-0000-0000-00007C4D0000}"/>
    <cellStyle name="Normal 5 4 3 3 2 2" xfId="19839" xr:uid="{00000000-0005-0000-0000-00007D4D0000}"/>
    <cellStyle name="Normal 5 4 3 3 2 2 2" xfId="19840" xr:uid="{00000000-0005-0000-0000-00007E4D0000}"/>
    <cellStyle name="Normal 5 4 3 3 2 2 2 2" xfId="19841" xr:uid="{00000000-0005-0000-0000-00007F4D0000}"/>
    <cellStyle name="Normal 5 4 3 3 2 2 2 2 2" xfId="19842" xr:uid="{00000000-0005-0000-0000-0000804D0000}"/>
    <cellStyle name="Normal 5 4 3 3 2 2 2 3" xfId="19843" xr:uid="{00000000-0005-0000-0000-0000814D0000}"/>
    <cellStyle name="Normal 5 4 3 3 2 2 3" xfId="19844" xr:uid="{00000000-0005-0000-0000-0000824D0000}"/>
    <cellStyle name="Normal 5 4 3 3 2 2 3 2" xfId="19845" xr:uid="{00000000-0005-0000-0000-0000834D0000}"/>
    <cellStyle name="Normal 5 4 3 3 2 2 4" xfId="19846" xr:uid="{00000000-0005-0000-0000-0000844D0000}"/>
    <cellStyle name="Normal 5 4 3 3 2 3" xfId="19847" xr:uid="{00000000-0005-0000-0000-0000854D0000}"/>
    <cellStyle name="Normal 5 4 3 3 2 3 2" xfId="19848" xr:uid="{00000000-0005-0000-0000-0000864D0000}"/>
    <cellStyle name="Normal 5 4 3 3 2 3 2 2" xfId="19849" xr:uid="{00000000-0005-0000-0000-0000874D0000}"/>
    <cellStyle name="Normal 5 4 3 3 2 3 3" xfId="19850" xr:uid="{00000000-0005-0000-0000-0000884D0000}"/>
    <cellStyle name="Normal 5 4 3 3 2 4" xfId="19851" xr:uid="{00000000-0005-0000-0000-0000894D0000}"/>
    <cellStyle name="Normal 5 4 3 3 2 4 2" xfId="19852" xr:uid="{00000000-0005-0000-0000-00008A4D0000}"/>
    <cellStyle name="Normal 5 4 3 3 2 5" xfId="19853" xr:uid="{00000000-0005-0000-0000-00008B4D0000}"/>
    <cellStyle name="Normal 5 4 3 3 3" xfId="19854" xr:uid="{00000000-0005-0000-0000-00008C4D0000}"/>
    <cellStyle name="Normal 5 4 3 3 3 2" xfId="19855" xr:uid="{00000000-0005-0000-0000-00008D4D0000}"/>
    <cellStyle name="Normal 5 4 3 3 3 2 2" xfId="19856" xr:uid="{00000000-0005-0000-0000-00008E4D0000}"/>
    <cellStyle name="Normal 5 4 3 3 3 2 2 2" xfId="19857" xr:uid="{00000000-0005-0000-0000-00008F4D0000}"/>
    <cellStyle name="Normal 5 4 3 3 3 2 3" xfId="19858" xr:uid="{00000000-0005-0000-0000-0000904D0000}"/>
    <cellStyle name="Normal 5 4 3 3 3 3" xfId="19859" xr:uid="{00000000-0005-0000-0000-0000914D0000}"/>
    <cellStyle name="Normal 5 4 3 3 3 3 2" xfId="19860" xr:uid="{00000000-0005-0000-0000-0000924D0000}"/>
    <cellStyle name="Normal 5 4 3 3 3 4" xfId="19861" xr:uid="{00000000-0005-0000-0000-0000934D0000}"/>
    <cellStyle name="Normal 5 4 3 3 4" xfId="19862" xr:uid="{00000000-0005-0000-0000-0000944D0000}"/>
    <cellStyle name="Normal 5 4 3 3 4 2" xfId="19863" xr:uid="{00000000-0005-0000-0000-0000954D0000}"/>
    <cellStyle name="Normal 5 4 3 3 4 2 2" xfId="19864" xr:uid="{00000000-0005-0000-0000-0000964D0000}"/>
    <cellStyle name="Normal 5 4 3 3 4 3" xfId="19865" xr:uid="{00000000-0005-0000-0000-0000974D0000}"/>
    <cellStyle name="Normal 5 4 3 3 5" xfId="19866" xr:uid="{00000000-0005-0000-0000-0000984D0000}"/>
    <cellStyle name="Normal 5 4 3 3 5 2" xfId="19867" xr:uid="{00000000-0005-0000-0000-0000994D0000}"/>
    <cellStyle name="Normal 5 4 3 3 6" xfId="19868" xr:uid="{00000000-0005-0000-0000-00009A4D0000}"/>
    <cellStyle name="Normal 5 4 3 4" xfId="19869" xr:uid="{00000000-0005-0000-0000-00009B4D0000}"/>
    <cellStyle name="Normal 5 4 3 4 2" xfId="19870" xr:uid="{00000000-0005-0000-0000-00009C4D0000}"/>
    <cellStyle name="Normal 5 4 3 4 2 2" xfId="19871" xr:uid="{00000000-0005-0000-0000-00009D4D0000}"/>
    <cellStyle name="Normal 5 4 3 4 2 2 2" xfId="19872" xr:uid="{00000000-0005-0000-0000-00009E4D0000}"/>
    <cellStyle name="Normal 5 4 3 4 2 2 2 2" xfId="19873" xr:uid="{00000000-0005-0000-0000-00009F4D0000}"/>
    <cellStyle name="Normal 5 4 3 4 2 2 3" xfId="19874" xr:uid="{00000000-0005-0000-0000-0000A04D0000}"/>
    <cellStyle name="Normal 5 4 3 4 2 3" xfId="19875" xr:uid="{00000000-0005-0000-0000-0000A14D0000}"/>
    <cellStyle name="Normal 5 4 3 4 2 3 2" xfId="19876" xr:uid="{00000000-0005-0000-0000-0000A24D0000}"/>
    <cellStyle name="Normal 5 4 3 4 2 4" xfId="19877" xr:uid="{00000000-0005-0000-0000-0000A34D0000}"/>
    <cellStyle name="Normal 5 4 3 4 3" xfId="19878" xr:uid="{00000000-0005-0000-0000-0000A44D0000}"/>
    <cellStyle name="Normal 5 4 3 4 3 2" xfId="19879" xr:uid="{00000000-0005-0000-0000-0000A54D0000}"/>
    <cellStyle name="Normal 5 4 3 4 3 2 2" xfId="19880" xr:uid="{00000000-0005-0000-0000-0000A64D0000}"/>
    <cellStyle name="Normal 5 4 3 4 3 3" xfId="19881" xr:uid="{00000000-0005-0000-0000-0000A74D0000}"/>
    <cellStyle name="Normal 5 4 3 4 4" xfId="19882" xr:uid="{00000000-0005-0000-0000-0000A84D0000}"/>
    <cellStyle name="Normal 5 4 3 4 4 2" xfId="19883" xr:uid="{00000000-0005-0000-0000-0000A94D0000}"/>
    <cellStyle name="Normal 5 4 3 4 5" xfId="19884" xr:uid="{00000000-0005-0000-0000-0000AA4D0000}"/>
    <cellStyle name="Normal 5 4 3 5" xfId="19885" xr:uid="{00000000-0005-0000-0000-0000AB4D0000}"/>
    <cellStyle name="Normal 5 4 3 5 2" xfId="19886" xr:uid="{00000000-0005-0000-0000-0000AC4D0000}"/>
    <cellStyle name="Normal 5 4 3 5 2 2" xfId="19887" xr:uid="{00000000-0005-0000-0000-0000AD4D0000}"/>
    <cellStyle name="Normal 5 4 3 5 2 2 2" xfId="19888" xr:uid="{00000000-0005-0000-0000-0000AE4D0000}"/>
    <cellStyle name="Normal 5 4 3 5 2 3" xfId="19889" xr:uid="{00000000-0005-0000-0000-0000AF4D0000}"/>
    <cellStyle name="Normal 5 4 3 5 3" xfId="19890" xr:uid="{00000000-0005-0000-0000-0000B04D0000}"/>
    <cellStyle name="Normal 5 4 3 5 3 2" xfId="19891" xr:uid="{00000000-0005-0000-0000-0000B14D0000}"/>
    <cellStyle name="Normal 5 4 3 5 4" xfId="19892" xr:uid="{00000000-0005-0000-0000-0000B24D0000}"/>
    <cellStyle name="Normal 5 4 3 6" xfId="19893" xr:uid="{00000000-0005-0000-0000-0000B34D0000}"/>
    <cellStyle name="Normal 5 4 3 6 2" xfId="19894" xr:uid="{00000000-0005-0000-0000-0000B44D0000}"/>
    <cellStyle name="Normal 5 4 3 6 2 2" xfId="19895" xr:uid="{00000000-0005-0000-0000-0000B54D0000}"/>
    <cellStyle name="Normal 5 4 3 6 3" xfId="19896" xr:uid="{00000000-0005-0000-0000-0000B64D0000}"/>
    <cellStyle name="Normal 5 4 3 7" xfId="19897" xr:uid="{00000000-0005-0000-0000-0000B74D0000}"/>
    <cellStyle name="Normal 5 4 3 7 2" xfId="19898" xr:uid="{00000000-0005-0000-0000-0000B84D0000}"/>
    <cellStyle name="Normal 5 4 3 8" xfId="19899" xr:uid="{00000000-0005-0000-0000-0000B94D0000}"/>
    <cellStyle name="Normal 5 4 4" xfId="19900" xr:uid="{00000000-0005-0000-0000-0000BA4D0000}"/>
    <cellStyle name="Normal 5 4 4 2" xfId="19901" xr:uid="{00000000-0005-0000-0000-0000BB4D0000}"/>
    <cellStyle name="Normal 5 4 4 2 2" xfId="19902" xr:uid="{00000000-0005-0000-0000-0000BC4D0000}"/>
    <cellStyle name="Normal 5 4 4 2 2 2" xfId="19903" xr:uid="{00000000-0005-0000-0000-0000BD4D0000}"/>
    <cellStyle name="Normal 5 4 4 2 2 2 2" xfId="19904" xr:uid="{00000000-0005-0000-0000-0000BE4D0000}"/>
    <cellStyle name="Normal 5 4 4 2 2 2 2 2" xfId="19905" xr:uid="{00000000-0005-0000-0000-0000BF4D0000}"/>
    <cellStyle name="Normal 5 4 4 2 2 2 2 2 2" xfId="19906" xr:uid="{00000000-0005-0000-0000-0000C04D0000}"/>
    <cellStyle name="Normal 5 4 4 2 2 2 2 3" xfId="19907" xr:uid="{00000000-0005-0000-0000-0000C14D0000}"/>
    <cellStyle name="Normal 5 4 4 2 2 2 3" xfId="19908" xr:uid="{00000000-0005-0000-0000-0000C24D0000}"/>
    <cellStyle name="Normal 5 4 4 2 2 2 3 2" xfId="19909" xr:uid="{00000000-0005-0000-0000-0000C34D0000}"/>
    <cellStyle name="Normal 5 4 4 2 2 2 4" xfId="19910" xr:uid="{00000000-0005-0000-0000-0000C44D0000}"/>
    <cellStyle name="Normal 5 4 4 2 2 3" xfId="19911" xr:uid="{00000000-0005-0000-0000-0000C54D0000}"/>
    <cellStyle name="Normal 5 4 4 2 2 3 2" xfId="19912" xr:uid="{00000000-0005-0000-0000-0000C64D0000}"/>
    <cellStyle name="Normal 5 4 4 2 2 3 2 2" xfId="19913" xr:uid="{00000000-0005-0000-0000-0000C74D0000}"/>
    <cellStyle name="Normal 5 4 4 2 2 3 3" xfId="19914" xr:uid="{00000000-0005-0000-0000-0000C84D0000}"/>
    <cellStyle name="Normal 5 4 4 2 2 4" xfId="19915" xr:uid="{00000000-0005-0000-0000-0000C94D0000}"/>
    <cellStyle name="Normal 5 4 4 2 2 4 2" xfId="19916" xr:uid="{00000000-0005-0000-0000-0000CA4D0000}"/>
    <cellStyle name="Normal 5 4 4 2 2 5" xfId="19917" xr:uid="{00000000-0005-0000-0000-0000CB4D0000}"/>
    <cellStyle name="Normal 5 4 4 2 3" xfId="19918" xr:uid="{00000000-0005-0000-0000-0000CC4D0000}"/>
    <cellStyle name="Normal 5 4 4 2 3 2" xfId="19919" xr:uid="{00000000-0005-0000-0000-0000CD4D0000}"/>
    <cellStyle name="Normal 5 4 4 2 3 2 2" xfId="19920" xr:uid="{00000000-0005-0000-0000-0000CE4D0000}"/>
    <cellStyle name="Normal 5 4 4 2 3 2 2 2" xfId="19921" xr:uid="{00000000-0005-0000-0000-0000CF4D0000}"/>
    <cellStyle name="Normal 5 4 4 2 3 2 3" xfId="19922" xr:uid="{00000000-0005-0000-0000-0000D04D0000}"/>
    <cellStyle name="Normal 5 4 4 2 3 3" xfId="19923" xr:uid="{00000000-0005-0000-0000-0000D14D0000}"/>
    <cellStyle name="Normal 5 4 4 2 3 3 2" xfId="19924" xr:uid="{00000000-0005-0000-0000-0000D24D0000}"/>
    <cellStyle name="Normal 5 4 4 2 3 4" xfId="19925" xr:uid="{00000000-0005-0000-0000-0000D34D0000}"/>
    <cellStyle name="Normal 5 4 4 2 4" xfId="19926" xr:uid="{00000000-0005-0000-0000-0000D44D0000}"/>
    <cellStyle name="Normal 5 4 4 2 4 2" xfId="19927" xr:uid="{00000000-0005-0000-0000-0000D54D0000}"/>
    <cellStyle name="Normal 5 4 4 2 4 2 2" xfId="19928" xr:uid="{00000000-0005-0000-0000-0000D64D0000}"/>
    <cellStyle name="Normal 5 4 4 2 4 3" xfId="19929" xr:uid="{00000000-0005-0000-0000-0000D74D0000}"/>
    <cellStyle name="Normal 5 4 4 2 5" xfId="19930" xr:uid="{00000000-0005-0000-0000-0000D84D0000}"/>
    <cellStyle name="Normal 5 4 4 2 5 2" xfId="19931" xr:uid="{00000000-0005-0000-0000-0000D94D0000}"/>
    <cellStyle name="Normal 5 4 4 2 6" xfId="19932" xr:uid="{00000000-0005-0000-0000-0000DA4D0000}"/>
    <cellStyle name="Normal 5 4 4 3" xfId="19933" xr:uid="{00000000-0005-0000-0000-0000DB4D0000}"/>
    <cellStyle name="Normal 5 4 4 3 2" xfId="19934" xr:uid="{00000000-0005-0000-0000-0000DC4D0000}"/>
    <cellStyle name="Normal 5 4 4 3 2 2" xfId="19935" xr:uid="{00000000-0005-0000-0000-0000DD4D0000}"/>
    <cellStyle name="Normal 5 4 4 3 2 2 2" xfId="19936" xr:uid="{00000000-0005-0000-0000-0000DE4D0000}"/>
    <cellStyle name="Normal 5 4 4 3 2 2 2 2" xfId="19937" xr:uid="{00000000-0005-0000-0000-0000DF4D0000}"/>
    <cellStyle name="Normal 5 4 4 3 2 2 3" xfId="19938" xr:uid="{00000000-0005-0000-0000-0000E04D0000}"/>
    <cellStyle name="Normal 5 4 4 3 2 3" xfId="19939" xr:uid="{00000000-0005-0000-0000-0000E14D0000}"/>
    <cellStyle name="Normal 5 4 4 3 2 3 2" xfId="19940" xr:uid="{00000000-0005-0000-0000-0000E24D0000}"/>
    <cellStyle name="Normal 5 4 4 3 2 4" xfId="19941" xr:uid="{00000000-0005-0000-0000-0000E34D0000}"/>
    <cellStyle name="Normal 5 4 4 3 3" xfId="19942" xr:uid="{00000000-0005-0000-0000-0000E44D0000}"/>
    <cellStyle name="Normal 5 4 4 3 3 2" xfId="19943" xr:uid="{00000000-0005-0000-0000-0000E54D0000}"/>
    <cellStyle name="Normal 5 4 4 3 3 2 2" xfId="19944" xr:uid="{00000000-0005-0000-0000-0000E64D0000}"/>
    <cellStyle name="Normal 5 4 4 3 3 3" xfId="19945" xr:uid="{00000000-0005-0000-0000-0000E74D0000}"/>
    <cellStyle name="Normal 5 4 4 3 4" xfId="19946" xr:uid="{00000000-0005-0000-0000-0000E84D0000}"/>
    <cellStyle name="Normal 5 4 4 3 4 2" xfId="19947" xr:uid="{00000000-0005-0000-0000-0000E94D0000}"/>
    <cellStyle name="Normal 5 4 4 3 5" xfId="19948" xr:uid="{00000000-0005-0000-0000-0000EA4D0000}"/>
    <cellStyle name="Normal 5 4 4 4" xfId="19949" xr:uid="{00000000-0005-0000-0000-0000EB4D0000}"/>
    <cellStyle name="Normal 5 4 4 4 2" xfId="19950" xr:uid="{00000000-0005-0000-0000-0000EC4D0000}"/>
    <cellStyle name="Normal 5 4 4 4 2 2" xfId="19951" xr:uid="{00000000-0005-0000-0000-0000ED4D0000}"/>
    <cellStyle name="Normal 5 4 4 4 2 2 2" xfId="19952" xr:uid="{00000000-0005-0000-0000-0000EE4D0000}"/>
    <cellStyle name="Normal 5 4 4 4 2 3" xfId="19953" xr:uid="{00000000-0005-0000-0000-0000EF4D0000}"/>
    <cellStyle name="Normal 5 4 4 4 3" xfId="19954" xr:uid="{00000000-0005-0000-0000-0000F04D0000}"/>
    <cellStyle name="Normal 5 4 4 4 3 2" xfId="19955" xr:uid="{00000000-0005-0000-0000-0000F14D0000}"/>
    <cellStyle name="Normal 5 4 4 4 4" xfId="19956" xr:uid="{00000000-0005-0000-0000-0000F24D0000}"/>
    <cellStyle name="Normal 5 4 4 5" xfId="19957" xr:uid="{00000000-0005-0000-0000-0000F34D0000}"/>
    <cellStyle name="Normal 5 4 4 5 2" xfId="19958" xr:uid="{00000000-0005-0000-0000-0000F44D0000}"/>
    <cellStyle name="Normal 5 4 4 5 2 2" xfId="19959" xr:uid="{00000000-0005-0000-0000-0000F54D0000}"/>
    <cellStyle name="Normal 5 4 4 5 3" xfId="19960" xr:uid="{00000000-0005-0000-0000-0000F64D0000}"/>
    <cellStyle name="Normal 5 4 4 6" xfId="19961" xr:uid="{00000000-0005-0000-0000-0000F74D0000}"/>
    <cellStyle name="Normal 5 4 4 6 2" xfId="19962" xr:uid="{00000000-0005-0000-0000-0000F84D0000}"/>
    <cellStyle name="Normal 5 4 4 7" xfId="19963" xr:uid="{00000000-0005-0000-0000-0000F94D0000}"/>
    <cellStyle name="Normal 5 4 5" xfId="19964" xr:uid="{00000000-0005-0000-0000-0000FA4D0000}"/>
    <cellStyle name="Normal 5 4 5 2" xfId="19965" xr:uid="{00000000-0005-0000-0000-0000FB4D0000}"/>
    <cellStyle name="Normal 5 4 5 2 2" xfId="19966" xr:uid="{00000000-0005-0000-0000-0000FC4D0000}"/>
    <cellStyle name="Normal 5 4 5 2 2 2" xfId="19967" xr:uid="{00000000-0005-0000-0000-0000FD4D0000}"/>
    <cellStyle name="Normal 5 4 5 2 2 2 2" xfId="19968" xr:uid="{00000000-0005-0000-0000-0000FE4D0000}"/>
    <cellStyle name="Normal 5 4 5 2 2 2 2 2" xfId="19969" xr:uid="{00000000-0005-0000-0000-0000FF4D0000}"/>
    <cellStyle name="Normal 5 4 5 2 2 2 3" xfId="19970" xr:uid="{00000000-0005-0000-0000-0000004E0000}"/>
    <cellStyle name="Normal 5 4 5 2 2 3" xfId="19971" xr:uid="{00000000-0005-0000-0000-0000014E0000}"/>
    <cellStyle name="Normal 5 4 5 2 2 3 2" xfId="19972" xr:uid="{00000000-0005-0000-0000-0000024E0000}"/>
    <cellStyle name="Normal 5 4 5 2 2 4" xfId="19973" xr:uid="{00000000-0005-0000-0000-0000034E0000}"/>
    <cellStyle name="Normal 5 4 5 2 3" xfId="19974" xr:uid="{00000000-0005-0000-0000-0000044E0000}"/>
    <cellStyle name="Normal 5 4 5 2 3 2" xfId="19975" xr:uid="{00000000-0005-0000-0000-0000054E0000}"/>
    <cellStyle name="Normal 5 4 5 2 3 2 2" xfId="19976" xr:uid="{00000000-0005-0000-0000-0000064E0000}"/>
    <cellStyle name="Normal 5 4 5 2 3 3" xfId="19977" xr:uid="{00000000-0005-0000-0000-0000074E0000}"/>
    <cellStyle name="Normal 5 4 5 2 4" xfId="19978" xr:uid="{00000000-0005-0000-0000-0000084E0000}"/>
    <cellStyle name="Normal 5 4 5 2 4 2" xfId="19979" xr:uid="{00000000-0005-0000-0000-0000094E0000}"/>
    <cellStyle name="Normal 5 4 5 2 5" xfId="19980" xr:uid="{00000000-0005-0000-0000-00000A4E0000}"/>
    <cellStyle name="Normal 5 4 5 3" xfId="19981" xr:uid="{00000000-0005-0000-0000-00000B4E0000}"/>
    <cellStyle name="Normal 5 4 5 3 2" xfId="19982" xr:uid="{00000000-0005-0000-0000-00000C4E0000}"/>
    <cellStyle name="Normal 5 4 5 3 2 2" xfId="19983" xr:uid="{00000000-0005-0000-0000-00000D4E0000}"/>
    <cellStyle name="Normal 5 4 5 3 2 2 2" xfId="19984" xr:uid="{00000000-0005-0000-0000-00000E4E0000}"/>
    <cellStyle name="Normal 5 4 5 3 2 3" xfId="19985" xr:uid="{00000000-0005-0000-0000-00000F4E0000}"/>
    <cellStyle name="Normal 5 4 5 3 3" xfId="19986" xr:uid="{00000000-0005-0000-0000-0000104E0000}"/>
    <cellStyle name="Normal 5 4 5 3 3 2" xfId="19987" xr:uid="{00000000-0005-0000-0000-0000114E0000}"/>
    <cellStyle name="Normal 5 4 5 3 4" xfId="19988" xr:uid="{00000000-0005-0000-0000-0000124E0000}"/>
    <cellStyle name="Normal 5 4 5 4" xfId="19989" xr:uid="{00000000-0005-0000-0000-0000134E0000}"/>
    <cellStyle name="Normal 5 4 5 4 2" xfId="19990" xr:uid="{00000000-0005-0000-0000-0000144E0000}"/>
    <cellStyle name="Normal 5 4 5 4 2 2" xfId="19991" xr:uid="{00000000-0005-0000-0000-0000154E0000}"/>
    <cellStyle name="Normal 5 4 5 4 3" xfId="19992" xr:uid="{00000000-0005-0000-0000-0000164E0000}"/>
    <cellStyle name="Normal 5 4 5 5" xfId="19993" xr:uid="{00000000-0005-0000-0000-0000174E0000}"/>
    <cellStyle name="Normal 5 4 5 5 2" xfId="19994" xr:uid="{00000000-0005-0000-0000-0000184E0000}"/>
    <cellStyle name="Normal 5 4 5 6" xfId="19995" xr:uid="{00000000-0005-0000-0000-0000194E0000}"/>
    <cellStyle name="Normal 5 4 6" xfId="19996" xr:uid="{00000000-0005-0000-0000-00001A4E0000}"/>
    <cellStyle name="Normal 5 4 6 2" xfId="19997" xr:uid="{00000000-0005-0000-0000-00001B4E0000}"/>
    <cellStyle name="Normal 5 4 6 2 2" xfId="19998" xr:uid="{00000000-0005-0000-0000-00001C4E0000}"/>
    <cellStyle name="Normal 5 4 6 2 2 2" xfId="19999" xr:uid="{00000000-0005-0000-0000-00001D4E0000}"/>
    <cellStyle name="Normal 5 4 6 2 2 2 2" xfId="20000" xr:uid="{00000000-0005-0000-0000-00001E4E0000}"/>
    <cellStyle name="Normal 5 4 6 2 2 3" xfId="20001" xr:uid="{00000000-0005-0000-0000-00001F4E0000}"/>
    <cellStyle name="Normal 5 4 6 2 3" xfId="20002" xr:uid="{00000000-0005-0000-0000-0000204E0000}"/>
    <cellStyle name="Normal 5 4 6 2 3 2" xfId="20003" xr:uid="{00000000-0005-0000-0000-0000214E0000}"/>
    <cellStyle name="Normal 5 4 6 2 4" xfId="20004" xr:uid="{00000000-0005-0000-0000-0000224E0000}"/>
    <cellStyle name="Normal 5 4 6 3" xfId="20005" xr:uid="{00000000-0005-0000-0000-0000234E0000}"/>
    <cellStyle name="Normal 5 4 6 3 2" xfId="20006" xr:uid="{00000000-0005-0000-0000-0000244E0000}"/>
    <cellStyle name="Normal 5 4 6 3 2 2" xfId="20007" xr:uid="{00000000-0005-0000-0000-0000254E0000}"/>
    <cellStyle name="Normal 5 4 6 3 3" xfId="20008" xr:uid="{00000000-0005-0000-0000-0000264E0000}"/>
    <cellStyle name="Normal 5 4 6 4" xfId="20009" xr:uid="{00000000-0005-0000-0000-0000274E0000}"/>
    <cellStyle name="Normal 5 4 6 4 2" xfId="20010" xr:uid="{00000000-0005-0000-0000-0000284E0000}"/>
    <cellStyle name="Normal 5 4 6 5" xfId="20011" xr:uid="{00000000-0005-0000-0000-0000294E0000}"/>
    <cellStyle name="Normal 5 4 7" xfId="20012" xr:uid="{00000000-0005-0000-0000-00002A4E0000}"/>
    <cellStyle name="Normal 5 4 7 2" xfId="20013" xr:uid="{00000000-0005-0000-0000-00002B4E0000}"/>
    <cellStyle name="Normal 5 4 7 2 2" xfId="20014" xr:uid="{00000000-0005-0000-0000-00002C4E0000}"/>
    <cellStyle name="Normal 5 4 7 2 2 2" xfId="20015" xr:uid="{00000000-0005-0000-0000-00002D4E0000}"/>
    <cellStyle name="Normal 5 4 7 2 3" xfId="20016" xr:uid="{00000000-0005-0000-0000-00002E4E0000}"/>
    <cellStyle name="Normal 5 4 7 3" xfId="20017" xr:uid="{00000000-0005-0000-0000-00002F4E0000}"/>
    <cellStyle name="Normal 5 4 7 3 2" xfId="20018" xr:uid="{00000000-0005-0000-0000-0000304E0000}"/>
    <cellStyle name="Normal 5 4 7 4" xfId="20019" xr:uid="{00000000-0005-0000-0000-0000314E0000}"/>
    <cellStyle name="Normal 5 4 8" xfId="20020" xr:uid="{00000000-0005-0000-0000-0000324E0000}"/>
    <cellStyle name="Normal 5 4 8 2" xfId="20021" xr:uid="{00000000-0005-0000-0000-0000334E0000}"/>
    <cellStyle name="Normal 5 4 8 2 2" xfId="20022" xr:uid="{00000000-0005-0000-0000-0000344E0000}"/>
    <cellStyle name="Normal 5 4 8 3" xfId="20023" xr:uid="{00000000-0005-0000-0000-0000354E0000}"/>
    <cellStyle name="Normal 5 4 9" xfId="20024" xr:uid="{00000000-0005-0000-0000-0000364E0000}"/>
    <cellStyle name="Normal 5 4 9 2" xfId="20025" xr:uid="{00000000-0005-0000-0000-0000374E0000}"/>
    <cellStyle name="Normal 5 5" xfId="20026" xr:uid="{00000000-0005-0000-0000-0000384E0000}"/>
    <cellStyle name="Normal 5 5 2" xfId="20027" xr:uid="{00000000-0005-0000-0000-0000394E0000}"/>
    <cellStyle name="Normal 5 5 2 2" xfId="20028" xr:uid="{00000000-0005-0000-0000-00003A4E0000}"/>
    <cellStyle name="Normal 5 5 2 2 2" xfId="20029" xr:uid="{00000000-0005-0000-0000-00003B4E0000}"/>
    <cellStyle name="Normal 5 5 2 2 2 2" xfId="20030" xr:uid="{00000000-0005-0000-0000-00003C4E0000}"/>
    <cellStyle name="Normal 5 5 2 2 2 2 2" xfId="20031" xr:uid="{00000000-0005-0000-0000-00003D4E0000}"/>
    <cellStyle name="Normal 5 5 2 2 2 2 2 2" xfId="20032" xr:uid="{00000000-0005-0000-0000-00003E4E0000}"/>
    <cellStyle name="Normal 5 5 2 2 2 2 2 2 2" xfId="20033" xr:uid="{00000000-0005-0000-0000-00003F4E0000}"/>
    <cellStyle name="Normal 5 5 2 2 2 2 2 2 2 2" xfId="20034" xr:uid="{00000000-0005-0000-0000-0000404E0000}"/>
    <cellStyle name="Normal 5 5 2 2 2 2 2 2 3" xfId="20035" xr:uid="{00000000-0005-0000-0000-0000414E0000}"/>
    <cellStyle name="Normal 5 5 2 2 2 2 2 3" xfId="20036" xr:uid="{00000000-0005-0000-0000-0000424E0000}"/>
    <cellStyle name="Normal 5 5 2 2 2 2 2 3 2" xfId="20037" xr:uid="{00000000-0005-0000-0000-0000434E0000}"/>
    <cellStyle name="Normal 5 5 2 2 2 2 2 4" xfId="20038" xr:uid="{00000000-0005-0000-0000-0000444E0000}"/>
    <cellStyle name="Normal 5 5 2 2 2 2 3" xfId="20039" xr:uid="{00000000-0005-0000-0000-0000454E0000}"/>
    <cellStyle name="Normal 5 5 2 2 2 2 3 2" xfId="20040" xr:uid="{00000000-0005-0000-0000-0000464E0000}"/>
    <cellStyle name="Normal 5 5 2 2 2 2 3 2 2" xfId="20041" xr:uid="{00000000-0005-0000-0000-0000474E0000}"/>
    <cellStyle name="Normal 5 5 2 2 2 2 3 3" xfId="20042" xr:uid="{00000000-0005-0000-0000-0000484E0000}"/>
    <cellStyle name="Normal 5 5 2 2 2 2 4" xfId="20043" xr:uid="{00000000-0005-0000-0000-0000494E0000}"/>
    <cellStyle name="Normal 5 5 2 2 2 2 4 2" xfId="20044" xr:uid="{00000000-0005-0000-0000-00004A4E0000}"/>
    <cellStyle name="Normal 5 5 2 2 2 2 5" xfId="20045" xr:uid="{00000000-0005-0000-0000-00004B4E0000}"/>
    <cellStyle name="Normal 5 5 2 2 2 3" xfId="20046" xr:uid="{00000000-0005-0000-0000-00004C4E0000}"/>
    <cellStyle name="Normal 5 5 2 2 2 3 2" xfId="20047" xr:uid="{00000000-0005-0000-0000-00004D4E0000}"/>
    <cellStyle name="Normal 5 5 2 2 2 3 2 2" xfId="20048" xr:uid="{00000000-0005-0000-0000-00004E4E0000}"/>
    <cellStyle name="Normal 5 5 2 2 2 3 2 2 2" xfId="20049" xr:uid="{00000000-0005-0000-0000-00004F4E0000}"/>
    <cellStyle name="Normal 5 5 2 2 2 3 2 3" xfId="20050" xr:uid="{00000000-0005-0000-0000-0000504E0000}"/>
    <cellStyle name="Normal 5 5 2 2 2 3 3" xfId="20051" xr:uid="{00000000-0005-0000-0000-0000514E0000}"/>
    <cellStyle name="Normal 5 5 2 2 2 3 3 2" xfId="20052" xr:uid="{00000000-0005-0000-0000-0000524E0000}"/>
    <cellStyle name="Normal 5 5 2 2 2 3 4" xfId="20053" xr:uid="{00000000-0005-0000-0000-0000534E0000}"/>
    <cellStyle name="Normal 5 5 2 2 2 4" xfId="20054" xr:uid="{00000000-0005-0000-0000-0000544E0000}"/>
    <cellStyle name="Normal 5 5 2 2 2 4 2" xfId="20055" xr:uid="{00000000-0005-0000-0000-0000554E0000}"/>
    <cellStyle name="Normal 5 5 2 2 2 4 2 2" xfId="20056" xr:uid="{00000000-0005-0000-0000-0000564E0000}"/>
    <cellStyle name="Normal 5 5 2 2 2 4 3" xfId="20057" xr:uid="{00000000-0005-0000-0000-0000574E0000}"/>
    <cellStyle name="Normal 5 5 2 2 2 5" xfId="20058" xr:uid="{00000000-0005-0000-0000-0000584E0000}"/>
    <cellStyle name="Normal 5 5 2 2 2 5 2" xfId="20059" xr:uid="{00000000-0005-0000-0000-0000594E0000}"/>
    <cellStyle name="Normal 5 5 2 2 2 6" xfId="20060" xr:uid="{00000000-0005-0000-0000-00005A4E0000}"/>
    <cellStyle name="Normal 5 5 2 2 3" xfId="20061" xr:uid="{00000000-0005-0000-0000-00005B4E0000}"/>
    <cellStyle name="Normal 5 5 2 2 3 2" xfId="20062" xr:uid="{00000000-0005-0000-0000-00005C4E0000}"/>
    <cellStyle name="Normal 5 5 2 2 3 2 2" xfId="20063" xr:uid="{00000000-0005-0000-0000-00005D4E0000}"/>
    <cellStyle name="Normal 5 5 2 2 3 2 2 2" xfId="20064" xr:uid="{00000000-0005-0000-0000-00005E4E0000}"/>
    <cellStyle name="Normal 5 5 2 2 3 2 2 2 2" xfId="20065" xr:uid="{00000000-0005-0000-0000-00005F4E0000}"/>
    <cellStyle name="Normal 5 5 2 2 3 2 2 3" xfId="20066" xr:uid="{00000000-0005-0000-0000-0000604E0000}"/>
    <cellStyle name="Normal 5 5 2 2 3 2 3" xfId="20067" xr:uid="{00000000-0005-0000-0000-0000614E0000}"/>
    <cellStyle name="Normal 5 5 2 2 3 2 3 2" xfId="20068" xr:uid="{00000000-0005-0000-0000-0000624E0000}"/>
    <cellStyle name="Normal 5 5 2 2 3 2 4" xfId="20069" xr:uid="{00000000-0005-0000-0000-0000634E0000}"/>
    <cellStyle name="Normal 5 5 2 2 3 3" xfId="20070" xr:uid="{00000000-0005-0000-0000-0000644E0000}"/>
    <cellStyle name="Normal 5 5 2 2 3 3 2" xfId="20071" xr:uid="{00000000-0005-0000-0000-0000654E0000}"/>
    <cellStyle name="Normal 5 5 2 2 3 3 2 2" xfId="20072" xr:uid="{00000000-0005-0000-0000-0000664E0000}"/>
    <cellStyle name="Normal 5 5 2 2 3 3 3" xfId="20073" xr:uid="{00000000-0005-0000-0000-0000674E0000}"/>
    <cellStyle name="Normal 5 5 2 2 3 4" xfId="20074" xr:uid="{00000000-0005-0000-0000-0000684E0000}"/>
    <cellStyle name="Normal 5 5 2 2 3 4 2" xfId="20075" xr:uid="{00000000-0005-0000-0000-0000694E0000}"/>
    <cellStyle name="Normal 5 5 2 2 3 5" xfId="20076" xr:uid="{00000000-0005-0000-0000-00006A4E0000}"/>
    <cellStyle name="Normal 5 5 2 2 4" xfId="20077" xr:uid="{00000000-0005-0000-0000-00006B4E0000}"/>
    <cellStyle name="Normal 5 5 2 2 4 2" xfId="20078" xr:uid="{00000000-0005-0000-0000-00006C4E0000}"/>
    <cellStyle name="Normal 5 5 2 2 4 2 2" xfId="20079" xr:uid="{00000000-0005-0000-0000-00006D4E0000}"/>
    <cellStyle name="Normal 5 5 2 2 4 2 2 2" xfId="20080" xr:uid="{00000000-0005-0000-0000-00006E4E0000}"/>
    <cellStyle name="Normal 5 5 2 2 4 2 3" xfId="20081" xr:uid="{00000000-0005-0000-0000-00006F4E0000}"/>
    <cellStyle name="Normal 5 5 2 2 4 3" xfId="20082" xr:uid="{00000000-0005-0000-0000-0000704E0000}"/>
    <cellStyle name="Normal 5 5 2 2 4 3 2" xfId="20083" xr:uid="{00000000-0005-0000-0000-0000714E0000}"/>
    <cellStyle name="Normal 5 5 2 2 4 4" xfId="20084" xr:uid="{00000000-0005-0000-0000-0000724E0000}"/>
    <cellStyle name="Normal 5 5 2 2 5" xfId="20085" xr:uid="{00000000-0005-0000-0000-0000734E0000}"/>
    <cellStyle name="Normal 5 5 2 2 5 2" xfId="20086" xr:uid="{00000000-0005-0000-0000-0000744E0000}"/>
    <cellStyle name="Normal 5 5 2 2 5 2 2" xfId="20087" xr:uid="{00000000-0005-0000-0000-0000754E0000}"/>
    <cellStyle name="Normal 5 5 2 2 5 3" xfId="20088" xr:uid="{00000000-0005-0000-0000-0000764E0000}"/>
    <cellStyle name="Normal 5 5 2 2 6" xfId="20089" xr:uid="{00000000-0005-0000-0000-0000774E0000}"/>
    <cellStyle name="Normal 5 5 2 2 6 2" xfId="20090" xr:uid="{00000000-0005-0000-0000-0000784E0000}"/>
    <cellStyle name="Normal 5 5 2 2 7" xfId="20091" xr:uid="{00000000-0005-0000-0000-0000794E0000}"/>
    <cellStyle name="Normal 5 5 2 3" xfId="20092" xr:uid="{00000000-0005-0000-0000-00007A4E0000}"/>
    <cellStyle name="Normal 5 5 2 3 2" xfId="20093" xr:uid="{00000000-0005-0000-0000-00007B4E0000}"/>
    <cellStyle name="Normal 5 5 2 3 2 2" xfId="20094" xr:uid="{00000000-0005-0000-0000-00007C4E0000}"/>
    <cellStyle name="Normal 5 5 2 3 2 2 2" xfId="20095" xr:uid="{00000000-0005-0000-0000-00007D4E0000}"/>
    <cellStyle name="Normal 5 5 2 3 2 2 2 2" xfId="20096" xr:uid="{00000000-0005-0000-0000-00007E4E0000}"/>
    <cellStyle name="Normal 5 5 2 3 2 2 2 2 2" xfId="20097" xr:uid="{00000000-0005-0000-0000-00007F4E0000}"/>
    <cellStyle name="Normal 5 5 2 3 2 2 2 3" xfId="20098" xr:uid="{00000000-0005-0000-0000-0000804E0000}"/>
    <cellStyle name="Normal 5 5 2 3 2 2 3" xfId="20099" xr:uid="{00000000-0005-0000-0000-0000814E0000}"/>
    <cellStyle name="Normal 5 5 2 3 2 2 3 2" xfId="20100" xr:uid="{00000000-0005-0000-0000-0000824E0000}"/>
    <cellStyle name="Normal 5 5 2 3 2 2 4" xfId="20101" xr:uid="{00000000-0005-0000-0000-0000834E0000}"/>
    <cellStyle name="Normal 5 5 2 3 2 3" xfId="20102" xr:uid="{00000000-0005-0000-0000-0000844E0000}"/>
    <cellStyle name="Normal 5 5 2 3 2 3 2" xfId="20103" xr:uid="{00000000-0005-0000-0000-0000854E0000}"/>
    <cellStyle name="Normal 5 5 2 3 2 3 2 2" xfId="20104" xr:uid="{00000000-0005-0000-0000-0000864E0000}"/>
    <cellStyle name="Normal 5 5 2 3 2 3 3" xfId="20105" xr:uid="{00000000-0005-0000-0000-0000874E0000}"/>
    <cellStyle name="Normal 5 5 2 3 2 4" xfId="20106" xr:uid="{00000000-0005-0000-0000-0000884E0000}"/>
    <cellStyle name="Normal 5 5 2 3 2 4 2" xfId="20107" xr:uid="{00000000-0005-0000-0000-0000894E0000}"/>
    <cellStyle name="Normal 5 5 2 3 2 5" xfId="20108" xr:uid="{00000000-0005-0000-0000-00008A4E0000}"/>
    <cellStyle name="Normal 5 5 2 3 3" xfId="20109" xr:uid="{00000000-0005-0000-0000-00008B4E0000}"/>
    <cellStyle name="Normal 5 5 2 3 3 2" xfId="20110" xr:uid="{00000000-0005-0000-0000-00008C4E0000}"/>
    <cellStyle name="Normal 5 5 2 3 3 2 2" xfId="20111" xr:uid="{00000000-0005-0000-0000-00008D4E0000}"/>
    <cellStyle name="Normal 5 5 2 3 3 2 2 2" xfId="20112" xr:uid="{00000000-0005-0000-0000-00008E4E0000}"/>
    <cellStyle name="Normal 5 5 2 3 3 2 3" xfId="20113" xr:uid="{00000000-0005-0000-0000-00008F4E0000}"/>
    <cellStyle name="Normal 5 5 2 3 3 3" xfId="20114" xr:uid="{00000000-0005-0000-0000-0000904E0000}"/>
    <cellStyle name="Normal 5 5 2 3 3 3 2" xfId="20115" xr:uid="{00000000-0005-0000-0000-0000914E0000}"/>
    <cellStyle name="Normal 5 5 2 3 3 4" xfId="20116" xr:uid="{00000000-0005-0000-0000-0000924E0000}"/>
    <cellStyle name="Normal 5 5 2 3 4" xfId="20117" xr:uid="{00000000-0005-0000-0000-0000934E0000}"/>
    <cellStyle name="Normal 5 5 2 3 4 2" xfId="20118" xr:uid="{00000000-0005-0000-0000-0000944E0000}"/>
    <cellStyle name="Normal 5 5 2 3 4 2 2" xfId="20119" xr:uid="{00000000-0005-0000-0000-0000954E0000}"/>
    <cellStyle name="Normal 5 5 2 3 4 3" xfId="20120" xr:uid="{00000000-0005-0000-0000-0000964E0000}"/>
    <cellStyle name="Normal 5 5 2 3 5" xfId="20121" xr:uid="{00000000-0005-0000-0000-0000974E0000}"/>
    <cellStyle name="Normal 5 5 2 3 5 2" xfId="20122" xr:uid="{00000000-0005-0000-0000-0000984E0000}"/>
    <cellStyle name="Normal 5 5 2 3 6" xfId="20123" xr:uid="{00000000-0005-0000-0000-0000994E0000}"/>
    <cellStyle name="Normal 5 5 2 4" xfId="20124" xr:uid="{00000000-0005-0000-0000-00009A4E0000}"/>
    <cellStyle name="Normal 5 5 2 4 2" xfId="20125" xr:uid="{00000000-0005-0000-0000-00009B4E0000}"/>
    <cellStyle name="Normal 5 5 2 4 2 2" xfId="20126" xr:uid="{00000000-0005-0000-0000-00009C4E0000}"/>
    <cellStyle name="Normal 5 5 2 4 2 2 2" xfId="20127" xr:uid="{00000000-0005-0000-0000-00009D4E0000}"/>
    <cellStyle name="Normal 5 5 2 4 2 2 2 2" xfId="20128" xr:uid="{00000000-0005-0000-0000-00009E4E0000}"/>
    <cellStyle name="Normal 5 5 2 4 2 2 3" xfId="20129" xr:uid="{00000000-0005-0000-0000-00009F4E0000}"/>
    <cellStyle name="Normal 5 5 2 4 2 3" xfId="20130" xr:uid="{00000000-0005-0000-0000-0000A04E0000}"/>
    <cellStyle name="Normal 5 5 2 4 2 3 2" xfId="20131" xr:uid="{00000000-0005-0000-0000-0000A14E0000}"/>
    <cellStyle name="Normal 5 5 2 4 2 4" xfId="20132" xr:uid="{00000000-0005-0000-0000-0000A24E0000}"/>
    <cellStyle name="Normal 5 5 2 4 3" xfId="20133" xr:uid="{00000000-0005-0000-0000-0000A34E0000}"/>
    <cellStyle name="Normal 5 5 2 4 3 2" xfId="20134" xr:uid="{00000000-0005-0000-0000-0000A44E0000}"/>
    <cellStyle name="Normal 5 5 2 4 3 2 2" xfId="20135" xr:uid="{00000000-0005-0000-0000-0000A54E0000}"/>
    <cellStyle name="Normal 5 5 2 4 3 3" xfId="20136" xr:uid="{00000000-0005-0000-0000-0000A64E0000}"/>
    <cellStyle name="Normal 5 5 2 4 4" xfId="20137" xr:uid="{00000000-0005-0000-0000-0000A74E0000}"/>
    <cellStyle name="Normal 5 5 2 4 4 2" xfId="20138" xr:uid="{00000000-0005-0000-0000-0000A84E0000}"/>
    <cellStyle name="Normal 5 5 2 4 5" xfId="20139" xr:uid="{00000000-0005-0000-0000-0000A94E0000}"/>
    <cellStyle name="Normal 5 5 2 5" xfId="20140" xr:uid="{00000000-0005-0000-0000-0000AA4E0000}"/>
    <cellStyle name="Normal 5 5 2 5 2" xfId="20141" xr:uid="{00000000-0005-0000-0000-0000AB4E0000}"/>
    <cellStyle name="Normal 5 5 2 5 2 2" xfId="20142" xr:uid="{00000000-0005-0000-0000-0000AC4E0000}"/>
    <cellStyle name="Normal 5 5 2 5 2 2 2" xfId="20143" xr:uid="{00000000-0005-0000-0000-0000AD4E0000}"/>
    <cellStyle name="Normal 5 5 2 5 2 3" xfId="20144" xr:uid="{00000000-0005-0000-0000-0000AE4E0000}"/>
    <cellStyle name="Normal 5 5 2 5 3" xfId="20145" xr:uid="{00000000-0005-0000-0000-0000AF4E0000}"/>
    <cellStyle name="Normal 5 5 2 5 3 2" xfId="20146" xr:uid="{00000000-0005-0000-0000-0000B04E0000}"/>
    <cellStyle name="Normal 5 5 2 5 4" xfId="20147" xr:uid="{00000000-0005-0000-0000-0000B14E0000}"/>
    <cellStyle name="Normal 5 5 2 6" xfId="20148" xr:uid="{00000000-0005-0000-0000-0000B24E0000}"/>
    <cellStyle name="Normal 5 5 2 6 2" xfId="20149" xr:uid="{00000000-0005-0000-0000-0000B34E0000}"/>
    <cellStyle name="Normal 5 5 2 6 2 2" xfId="20150" xr:uid="{00000000-0005-0000-0000-0000B44E0000}"/>
    <cellStyle name="Normal 5 5 2 6 3" xfId="20151" xr:uid="{00000000-0005-0000-0000-0000B54E0000}"/>
    <cellStyle name="Normal 5 5 2 7" xfId="20152" xr:uid="{00000000-0005-0000-0000-0000B64E0000}"/>
    <cellStyle name="Normal 5 5 2 7 2" xfId="20153" xr:uid="{00000000-0005-0000-0000-0000B74E0000}"/>
    <cellStyle name="Normal 5 5 2 8" xfId="20154" xr:uid="{00000000-0005-0000-0000-0000B84E0000}"/>
    <cellStyle name="Normal 5 5 3" xfId="20155" xr:uid="{00000000-0005-0000-0000-0000B94E0000}"/>
    <cellStyle name="Normal 5 5 3 2" xfId="20156" xr:uid="{00000000-0005-0000-0000-0000BA4E0000}"/>
    <cellStyle name="Normal 5 5 3 2 2" xfId="20157" xr:uid="{00000000-0005-0000-0000-0000BB4E0000}"/>
    <cellStyle name="Normal 5 5 3 2 2 2" xfId="20158" xr:uid="{00000000-0005-0000-0000-0000BC4E0000}"/>
    <cellStyle name="Normal 5 5 3 2 2 2 2" xfId="20159" xr:uid="{00000000-0005-0000-0000-0000BD4E0000}"/>
    <cellStyle name="Normal 5 5 3 2 2 2 2 2" xfId="20160" xr:uid="{00000000-0005-0000-0000-0000BE4E0000}"/>
    <cellStyle name="Normal 5 5 3 2 2 2 2 2 2" xfId="20161" xr:uid="{00000000-0005-0000-0000-0000BF4E0000}"/>
    <cellStyle name="Normal 5 5 3 2 2 2 2 3" xfId="20162" xr:uid="{00000000-0005-0000-0000-0000C04E0000}"/>
    <cellStyle name="Normal 5 5 3 2 2 2 3" xfId="20163" xr:uid="{00000000-0005-0000-0000-0000C14E0000}"/>
    <cellStyle name="Normal 5 5 3 2 2 2 3 2" xfId="20164" xr:uid="{00000000-0005-0000-0000-0000C24E0000}"/>
    <cellStyle name="Normal 5 5 3 2 2 2 4" xfId="20165" xr:uid="{00000000-0005-0000-0000-0000C34E0000}"/>
    <cellStyle name="Normal 5 5 3 2 2 3" xfId="20166" xr:uid="{00000000-0005-0000-0000-0000C44E0000}"/>
    <cellStyle name="Normal 5 5 3 2 2 3 2" xfId="20167" xr:uid="{00000000-0005-0000-0000-0000C54E0000}"/>
    <cellStyle name="Normal 5 5 3 2 2 3 2 2" xfId="20168" xr:uid="{00000000-0005-0000-0000-0000C64E0000}"/>
    <cellStyle name="Normal 5 5 3 2 2 3 3" xfId="20169" xr:uid="{00000000-0005-0000-0000-0000C74E0000}"/>
    <cellStyle name="Normal 5 5 3 2 2 4" xfId="20170" xr:uid="{00000000-0005-0000-0000-0000C84E0000}"/>
    <cellStyle name="Normal 5 5 3 2 2 4 2" xfId="20171" xr:uid="{00000000-0005-0000-0000-0000C94E0000}"/>
    <cellStyle name="Normal 5 5 3 2 2 5" xfId="20172" xr:uid="{00000000-0005-0000-0000-0000CA4E0000}"/>
    <cellStyle name="Normal 5 5 3 2 3" xfId="20173" xr:uid="{00000000-0005-0000-0000-0000CB4E0000}"/>
    <cellStyle name="Normal 5 5 3 2 3 2" xfId="20174" xr:uid="{00000000-0005-0000-0000-0000CC4E0000}"/>
    <cellStyle name="Normal 5 5 3 2 3 2 2" xfId="20175" xr:uid="{00000000-0005-0000-0000-0000CD4E0000}"/>
    <cellStyle name="Normal 5 5 3 2 3 2 2 2" xfId="20176" xr:uid="{00000000-0005-0000-0000-0000CE4E0000}"/>
    <cellStyle name="Normal 5 5 3 2 3 2 3" xfId="20177" xr:uid="{00000000-0005-0000-0000-0000CF4E0000}"/>
    <cellStyle name="Normal 5 5 3 2 3 3" xfId="20178" xr:uid="{00000000-0005-0000-0000-0000D04E0000}"/>
    <cellStyle name="Normal 5 5 3 2 3 3 2" xfId="20179" xr:uid="{00000000-0005-0000-0000-0000D14E0000}"/>
    <cellStyle name="Normal 5 5 3 2 3 4" xfId="20180" xr:uid="{00000000-0005-0000-0000-0000D24E0000}"/>
    <cellStyle name="Normal 5 5 3 2 4" xfId="20181" xr:uid="{00000000-0005-0000-0000-0000D34E0000}"/>
    <cellStyle name="Normal 5 5 3 2 4 2" xfId="20182" xr:uid="{00000000-0005-0000-0000-0000D44E0000}"/>
    <cellStyle name="Normal 5 5 3 2 4 2 2" xfId="20183" xr:uid="{00000000-0005-0000-0000-0000D54E0000}"/>
    <cellStyle name="Normal 5 5 3 2 4 3" xfId="20184" xr:uid="{00000000-0005-0000-0000-0000D64E0000}"/>
    <cellStyle name="Normal 5 5 3 2 5" xfId="20185" xr:uid="{00000000-0005-0000-0000-0000D74E0000}"/>
    <cellStyle name="Normal 5 5 3 2 5 2" xfId="20186" xr:uid="{00000000-0005-0000-0000-0000D84E0000}"/>
    <cellStyle name="Normal 5 5 3 2 6" xfId="20187" xr:uid="{00000000-0005-0000-0000-0000D94E0000}"/>
    <cellStyle name="Normal 5 5 3 3" xfId="20188" xr:uid="{00000000-0005-0000-0000-0000DA4E0000}"/>
    <cellStyle name="Normal 5 5 3 3 2" xfId="20189" xr:uid="{00000000-0005-0000-0000-0000DB4E0000}"/>
    <cellStyle name="Normal 5 5 3 3 2 2" xfId="20190" xr:uid="{00000000-0005-0000-0000-0000DC4E0000}"/>
    <cellStyle name="Normal 5 5 3 3 2 2 2" xfId="20191" xr:uid="{00000000-0005-0000-0000-0000DD4E0000}"/>
    <cellStyle name="Normal 5 5 3 3 2 2 2 2" xfId="20192" xr:uid="{00000000-0005-0000-0000-0000DE4E0000}"/>
    <cellStyle name="Normal 5 5 3 3 2 2 3" xfId="20193" xr:uid="{00000000-0005-0000-0000-0000DF4E0000}"/>
    <cellStyle name="Normal 5 5 3 3 2 3" xfId="20194" xr:uid="{00000000-0005-0000-0000-0000E04E0000}"/>
    <cellStyle name="Normal 5 5 3 3 2 3 2" xfId="20195" xr:uid="{00000000-0005-0000-0000-0000E14E0000}"/>
    <cellStyle name="Normal 5 5 3 3 2 4" xfId="20196" xr:uid="{00000000-0005-0000-0000-0000E24E0000}"/>
    <cellStyle name="Normal 5 5 3 3 3" xfId="20197" xr:uid="{00000000-0005-0000-0000-0000E34E0000}"/>
    <cellStyle name="Normal 5 5 3 3 3 2" xfId="20198" xr:uid="{00000000-0005-0000-0000-0000E44E0000}"/>
    <cellStyle name="Normal 5 5 3 3 3 2 2" xfId="20199" xr:uid="{00000000-0005-0000-0000-0000E54E0000}"/>
    <cellStyle name="Normal 5 5 3 3 3 3" xfId="20200" xr:uid="{00000000-0005-0000-0000-0000E64E0000}"/>
    <cellStyle name="Normal 5 5 3 3 4" xfId="20201" xr:uid="{00000000-0005-0000-0000-0000E74E0000}"/>
    <cellStyle name="Normal 5 5 3 3 4 2" xfId="20202" xr:uid="{00000000-0005-0000-0000-0000E84E0000}"/>
    <cellStyle name="Normal 5 5 3 3 5" xfId="20203" xr:uid="{00000000-0005-0000-0000-0000E94E0000}"/>
    <cellStyle name="Normal 5 5 3 4" xfId="20204" xr:uid="{00000000-0005-0000-0000-0000EA4E0000}"/>
    <cellStyle name="Normal 5 5 3 4 2" xfId="20205" xr:uid="{00000000-0005-0000-0000-0000EB4E0000}"/>
    <cellStyle name="Normal 5 5 3 4 2 2" xfId="20206" xr:uid="{00000000-0005-0000-0000-0000EC4E0000}"/>
    <cellStyle name="Normal 5 5 3 4 2 2 2" xfId="20207" xr:uid="{00000000-0005-0000-0000-0000ED4E0000}"/>
    <cellStyle name="Normal 5 5 3 4 2 3" xfId="20208" xr:uid="{00000000-0005-0000-0000-0000EE4E0000}"/>
    <cellStyle name="Normal 5 5 3 4 3" xfId="20209" xr:uid="{00000000-0005-0000-0000-0000EF4E0000}"/>
    <cellStyle name="Normal 5 5 3 4 3 2" xfId="20210" xr:uid="{00000000-0005-0000-0000-0000F04E0000}"/>
    <cellStyle name="Normal 5 5 3 4 4" xfId="20211" xr:uid="{00000000-0005-0000-0000-0000F14E0000}"/>
    <cellStyle name="Normal 5 5 3 5" xfId="20212" xr:uid="{00000000-0005-0000-0000-0000F24E0000}"/>
    <cellStyle name="Normal 5 5 3 5 2" xfId="20213" xr:uid="{00000000-0005-0000-0000-0000F34E0000}"/>
    <cellStyle name="Normal 5 5 3 5 2 2" xfId="20214" xr:uid="{00000000-0005-0000-0000-0000F44E0000}"/>
    <cellStyle name="Normal 5 5 3 5 3" xfId="20215" xr:uid="{00000000-0005-0000-0000-0000F54E0000}"/>
    <cellStyle name="Normal 5 5 3 6" xfId="20216" xr:uid="{00000000-0005-0000-0000-0000F64E0000}"/>
    <cellStyle name="Normal 5 5 3 6 2" xfId="20217" xr:uid="{00000000-0005-0000-0000-0000F74E0000}"/>
    <cellStyle name="Normal 5 5 3 7" xfId="20218" xr:uid="{00000000-0005-0000-0000-0000F84E0000}"/>
    <cellStyle name="Normal 5 5 4" xfId="20219" xr:uid="{00000000-0005-0000-0000-0000F94E0000}"/>
    <cellStyle name="Normal 5 5 4 2" xfId="20220" xr:uid="{00000000-0005-0000-0000-0000FA4E0000}"/>
    <cellStyle name="Normal 5 5 4 2 2" xfId="20221" xr:uid="{00000000-0005-0000-0000-0000FB4E0000}"/>
    <cellStyle name="Normal 5 5 4 2 2 2" xfId="20222" xr:uid="{00000000-0005-0000-0000-0000FC4E0000}"/>
    <cellStyle name="Normal 5 5 4 2 2 2 2" xfId="20223" xr:uid="{00000000-0005-0000-0000-0000FD4E0000}"/>
    <cellStyle name="Normal 5 5 4 2 2 2 2 2" xfId="20224" xr:uid="{00000000-0005-0000-0000-0000FE4E0000}"/>
    <cellStyle name="Normal 5 5 4 2 2 2 3" xfId="20225" xr:uid="{00000000-0005-0000-0000-0000FF4E0000}"/>
    <cellStyle name="Normal 5 5 4 2 2 3" xfId="20226" xr:uid="{00000000-0005-0000-0000-0000004F0000}"/>
    <cellStyle name="Normal 5 5 4 2 2 3 2" xfId="20227" xr:uid="{00000000-0005-0000-0000-0000014F0000}"/>
    <cellStyle name="Normal 5 5 4 2 2 4" xfId="20228" xr:uid="{00000000-0005-0000-0000-0000024F0000}"/>
    <cellStyle name="Normal 5 5 4 2 3" xfId="20229" xr:uid="{00000000-0005-0000-0000-0000034F0000}"/>
    <cellStyle name="Normal 5 5 4 2 3 2" xfId="20230" xr:uid="{00000000-0005-0000-0000-0000044F0000}"/>
    <cellStyle name="Normal 5 5 4 2 3 2 2" xfId="20231" xr:uid="{00000000-0005-0000-0000-0000054F0000}"/>
    <cellStyle name="Normal 5 5 4 2 3 3" xfId="20232" xr:uid="{00000000-0005-0000-0000-0000064F0000}"/>
    <cellStyle name="Normal 5 5 4 2 4" xfId="20233" xr:uid="{00000000-0005-0000-0000-0000074F0000}"/>
    <cellStyle name="Normal 5 5 4 2 4 2" xfId="20234" xr:uid="{00000000-0005-0000-0000-0000084F0000}"/>
    <cellStyle name="Normal 5 5 4 2 5" xfId="20235" xr:uid="{00000000-0005-0000-0000-0000094F0000}"/>
    <cellStyle name="Normal 5 5 4 3" xfId="20236" xr:uid="{00000000-0005-0000-0000-00000A4F0000}"/>
    <cellStyle name="Normal 5 5 4 3 2" xfId="20237" xr:uid="{00000000-0005-0000-0000-00000B4F0000}"/>
    <cellStyle name="Normal 5 5 4 3 2 2" xfId="20238" xr:uid="{00000000-0005-0000-0000-00000C4F0000}"/>
    <cellStyle name="Normal 5 5 4 3 2 2 2" xfId="20239" xr:uid="{00000000-0005-0000-0000-00000D4F0000}"/>
    <cellStyle name="Normal 5 5 4 3 2 3" xfId="20240" xr:uid="{00000000-0005-0000-0000-00000E4F0000}"/>
    <cellStyle name="Normal 5 5 4 3 3" xfId="20241" xr:uid="{00000000-0005-0000-0000-00000F4F0000}"/>
    <cellStyle name="Normal 5 5 4 3 3 2" xfId="20242" xr:uid="{00000000-0005-0000-0000-0000104F0000}"/>
    <cellStyle name="Normal 5 5 4 3 4" xfId="20243" xr:uid="{00000000-0005-0000-0000-0000114F0000}"/>
    <cellStyle name="Normal 5 5 4 4" xfId="20244" xr:uid="{00000000-0005-0000-0000-0000124F0000}"/>
    <cellStyle name="Normal 5 5 4 4 2" xfId="20245" xr:uid="{00000000-0005-0000-0000-0000134F0000}"/>
    <cellStyle name="Normal 5 5 4 4 2 2" xfId="20246" xr:uid="{00000000-0005-0000-0000-0000144F0000}"/>
    <cellStyle name="Normal 5 5 4 4 3" xfId="20247" xr:uid="{00000000-0005-0000-0000-0000154F0000}"/>
    <cellStyle name="Normal 5 5 4 5" xfId="20248" xr:uid="{00000000-0005-0000-0000-0000164F0000}"/>
    <cellStyle name="Normal 5 5 4 5 2" xfId="20249" xr:uid="{00000000-0005-0000-0000-0000174F0000}"/>
    <cellStyle name="Normal 5 5 4 6" xfId="20250" xr:uid="{00000000-0005-0000-0000-0000184F0000}"/>
    <cellStyle name="Normal 5 5 5" xfId="20251" xr:uid="{00000000-0005-0000-0000-0000194F0000}"/>
    <cellStyle name="Normal 5 5 5 2" xfId="20252" xr:uid="{00000000-0005-0000-0000-00001A4F0000}"/>
    <cellStyle name="Normal 5 5 5 2 2" xfId="20253" xr:uid="{00000000-0005-0000-0000-00001B4F0000}"/>
    <cellStyle name="Normal 5 5 5 2 2 2" xfId="20254" xr:uid="{00000000-0005-0000-0000-00001C4F0000}"/>
    <cellStyle name="Normal 5 5 5 2 2 2 2" xfId="20255" xr:uid="{00000000-0005-0000-0000-00001D4F0000}"/>
    <cellStyle name="Normal 5 5 5 2 2 3" xfId="20256" xr:uid="{00000000-0005-0000-0000-00001E4F0000}"/>
    <cellStyle name="Normal 5 5 5 2 3" xfId="20257" xr:uid="{00000000-0005-0000-0000-00001F4F0000}"/>
    <cellStyle name="Normal 5 5 5 2 3 2" xfId="20258" xr:uid="{00000000-0005-0000-0000-0000204F0000}"/>
    <cellStyle name="Normal 5 5 5 2 4" xfId="20259" xr:uid="{00000000-0005-0000-0000-0000214F0000}"/>
    <cellStyle name="Normal 5 5 5 3" xfId="20260" xr:uid="{00000000-0005-0000-0000-0000224F0000}"/>
    <cellStyle name="Normal 5 5 5 3 2" xfId="20261" xr:uid="{00000000-0005-0000-0000-0000234F0000}"/>
    <cellStyle name="Normal 5 5 5 3 2 2" xfId="20262" xr:uid="{00000000-0005-0000-0000-0000244F0000}"/>
    <cellStyle name="Normal 5 5 5 3 3" xfId="20263" xr:uid="{00000000-0005-0000-0000-0000254F0000}"/>
    <cellStyle name="Normal 5 5 5 4" xfId="20264" xr:uid="{00000000-0005-0000-0000-0000264F0000}"/>
    <cellStyle name="Normal 5 5 5 4 2" xfId="20265" xr:uid="{00000000-0005-0000-0000-0000274F0000}"/>
    <cellStyle name="Normal 5 5 5 5" xfId="20266" xr:uid="{00000000-0005-0000-0000-0000284F0000}"/>
    <cellStyle name="Normal 5 5 6" xfId="20267" xr:uid="{00000000-0005-0000-0000-0000294F0000}"/>
    <cellStyle name="Normal 5 5 6 2" xfId="20268" xr:uid="{00000000-0005-0000-0000-00002A4F0000}"/>
    <cellStyle name="Normal 5 5 6 2 2" xfId="20269" xr:uid="{00000000-0005-0000-0000-00002B4F0000}"/>
    <cellStyle name="Normal 5 5 6 2 2 2" xfId="20270" xr:uid="{00000000-0005-0000-0000-00002C4F0000}"/>
    <cellStyle name="Normal 5 5 6 2 3" xfId="20271" xr:uid="{00000000-0005-0000-0000-00002D4F0000}"/>
    <cellStyle name="Normal 5 5 6 3" xfId="20272" xr:uid="{00000000-0005-0000-0000-00002E4F0000}"/>
    <cellStyle name="Normal 5 5 6 3 2" xfId="20273" xr:uid="{00000000-0005-0000-0000-00002F4F0000}"/>
    <cellStyle name="Normal 5 5 6 4" xfId="20274" xr:uid="{00000000-0005-0000-0000-0000304F0000}"/>
    <cellStyle name="Normal 5 5 7" xfId="20275" xr:uid="{00000000-0005-0000-0000-0000314F0000}"/>
    <cellStyle name="Normal 5 5 7 2" xfId="20276" xr:uid="{00000000-0005-0000-0000-0000324F0000}"/>
    <cellStyle name="Normal 5 5 7 2 2" xfId="20277" xr:uid="{00000000-0005-0000-0000-0000334F0000}"/>
    <cellStyle name="Normal 5 5 7 3" xfId="20278" xr:uid="{00000000-0005-0000-0000-0000344F0000}"/>
    <cellStyle name="Normal 5 5 8" xfId="20279" xr:uid="{00000000-0005-0000-0000-0000354F0000}"/>
    <cellStyle name="Normal 5 5 8 2" xfId="20280" xr:uid="{00000000-0005-0000-0000-0000364F0000}"/>
    <cellStyle name="Normal 5 5 9" xfId="20281" xr:uid="{00000000-0005-0000-0000-0000374F0000}"/>
    <cellStyle name="Normal 5 6" xfId="20282" xr:uid="{00000000-0005-0000-0000-0000384F0000}"/>
    <cellStyle name="Normal 5 6 2" xfId="20283" xr:uid="{00000000-0005-0000-0000-0000394F0000}"/>
    <cellStyle name="Normal 5 6 2 2" xfId="20284" xr:uid="{00000000-0005-0000-0000-00003A4F0000}"/>
    <cellStyle name="Normal 5 6 2 2 2" xfId="20285" xr:uid="{00000000-0005-0000-0000-00003B4F0000}"/>
    <cellStyle name="Normal 5 6 2 2 2 2" xfId="20286" xr:uid="{00000000-0005-0000-0000-00003C4F0000}"/>
    <cellStyle name="Normal 5 6 2 2 2 2 2" xfId="20287" xr:uid="{00000000-0005-0000-0000-00003D4F0000}"/>
    <cellStyle name="Normal 5 6 2 2 2 2 2 2" xfId="20288" xr:uid="{00000000-0005-0000-0000-00003E4F0000}"/>
    <cellStyle name="Normal 5 6 2 2 2 2 2 2 2" xfId="20289" xr:uid="{00000000-0005-0000-0000-00003F4F0000}"/>
    <cellStyle name="Normal 5 6 2 2 2 2 2 3" xfId="20290" xr:uid="{00000000-0005-0000-0000-0000404F0000}"/>
    <cellStyle name="Normal 5 6 2 2 2 2 3" xfId="20291" xr:uid="{00000000-0005-0000-0000-0000414F0000}"/>
    <cellStyle name="Normal 5 6 2 2 2 2 3 2" xfId="20292" xr:uid="{00000000-0005-0000-0000-0000424F0000}"/>
    <cellStyle name="Normal 5 6 2 2 2 2 4" xfId="20293" xr:uid="{00000000-0005-0000-0000-0000434F0000}"/>
    <cellStyle name="Normal 5 6 2 2 2 3" xfId="20294" xr:uid="{00000000-0005-0000-0000-0000444F0000}"/>
    <cellStyle name="Normal 5 6 2 2 2 3 2" xfId="20295" xr:uid="{00000000-0005-0000-0000-0000454F0000}"/>
    <cellStyle name="Normal 5 6 2 2 2 3 2 2" xfId="20296" xr:uid="{00000000-0005-0000-0000-0000464F0000}"/>
    <cellStyle name="Normal 5 6 2 2 2 3 3" xfId="20297" xr:uid="{00000000-0005-0000-0000-0000474F0000}"/>
    <cellStyle name="Normal 5 6 2 2 2 4" xfId="20298" xr:uid="{00000000-0005-0000-0000-0000484F0000}"/>
    <cellStyle name="Normal 5 6 2 2 2 4 2" xfId="20299" xr:uid="{00000000-0005-0000-0000-0000494F0000}"/>
    <cellStyle name="Normal 5 6 2 2 2 5" xfId="20300" xr:uid="{00000000-0005-0000-0000-00004A4F0000}"/>
    <cellStyle name="Normal 5 6 2 2 3" xfId="20301" xr:uid="{00000000-0005-0000-0000-00004B4F0000}"/>
    <cellStyle name="Normal 5 6 2 2 3 2" xfId="20302" xr:uid="{00000000-0005-0000-0000-00004C4F0000}"/>
    <cellStyle name="Normal 5 6 2 2 3 2 2" xfId="20303" xr:uid="{00000000-0005-0000-0000-00004D4F0000}"/>
    <cellStyle name="Normal 5 6 2 2 3 2 2 2" xfId="20304" xr:uid="{00000000-0005-0000-0000-00004E4F0000}"/>
    <cellStyle name="Normal 5 6 2 2 3 2 3" xfId="20305" xr:uid="{00000000-0005-0000-0000-00004F4F0000}"/>
    <cellStyle name="Normal 5 6 2 2 3 3" xfId="20306" xr:uid="{00000000-0005-0000-0000-0000504F0000}"/>
    <cellStyle name="Normal 5 6 2 2 3 3 2" xfId="20307" xr:uid="{00000000-0005-0000-0000-0000514F0000}"/>
    <cellStyle name="Normal 5 6 2 2 3 4" xfId="20308" xr:uid="{00000000-0005-0000-0000-0000524F0000}"/>
    <cellStyle name="Normal 5 6 2 2 4" xfId="20309" xr:uid="{00000000-0005-0000-0000-0000534F0000}"/>
    <cellStyle name="Normal 5 6 2 2 4 2" xfId="20310" xr:uid="{00000000-0005-0000-0000-0000544F0000}"/>
    <cellStyle name="Normal 5 6 2 2 4 2 2" xfId="20311" xr:uid="{00000000-0005-0000-0000-0000554F0000}"/>
    <cellStyle name="Normal 5 6 2 2 4 3" xfId="20312" xr:uid="{00000000-0005-0000-0000-0000564F0000}"/>
    <cellStyle name="Normal 5 6 2 2 5" xfId="20313" xr:uid="{00000000-0005-0000-0000-0000574F0000}"/>
    <cellStyle name="Normal 5 6 2 2 5 2" xfId="20314" xr:uid="{00000000-0005-0000-0000-0000584F0000}"/>
    <cellStyle name="Normal 5 6 2 2 6" xfId="20315" xr:uid="{00000000-0005-0000-0000-0000594F0000}"/>
    <cellStyle name="Normal 5 6 2 3" xfId="20316" xr:uid="{00000000-0005-0000-0000-00005A4F0000}"/>
    <cellStyle name="Normal 5 6 2 3 2" xfId="20317" xr:uid="{00000000-0005-0000-0000-00005B4F0000}"/>
    <cellStyle name="Normal 5 6 2 3 2 2" xfId="20318" xr:uid="{00000000-0005-0000-0000-00005C4F0000}"/>
    <cellStyle name="Normal 5 6 2 3 2 2 2" xfId="20319" xr:uid="{00000000-0005-0000-0000-00005D4F0000}"/>
    <cellStyle name="Normal 5 6 2 3 2 2 2 2" xfId="20320" xr:uid="{00000000-0005-0000-0000-00005E4F0000}"/>
    <cellStyle name="Normal 5 6 2 3 2 2 3" xfId="20321" xr:uid="{00000000-0005-0000-0000-00005F4F0000}"/>
    <cellStyle name="Normal 5 6 2 3 2 3" xfId="20322" xr:uid="{00000000-0005-0000-0000-0000604F0000}"/>
    <cellStyle name="Normal 5 6 2 3 2 3 2" xfId="20323" xr:uid="{00000000-0005-0000-0000-0000614F0000}"/>
    <cellStyle name="Normal 5 6 2 3 2 4" xfId="20324" xr:uid="{00000000-0005-0000-0000-0000624F0000}"/>
    <cellStyle name="Normal 5 6 2 3 3" xfId="20325" xr:uid="{00000000-0005-0000-0000-0000634F0000}"/>
    <cellStyle name="Normal 5 6 2 3 3 2" xfId="20326" xr:uid="{00000000-0005-0000-0000-0000644F0000}"/>
    <cellStyle name="Normal 5 6 2 3 3 2 2" xfId="20327" xr:uid="{00000000-0005-0000-0000-0000654F0000}"/>
    <cellStyle name="Normal 5 6 2 3 3 3" xfId="20328" xr:uid="{00000000-0005-0000-0000-0000664F0000}"/>
    <cellStyle name="Normal 5 6 2 3 4" xfId="20329" xr:uid="{00000000-0005-0000-0000-0000674F0000}"/>
    <cellStyle name="Normal 5 6 2 3 4 2" xfId="20330" xr:uid="{00000000-0005-0000-0000-0000684F0000}"/>
    <cellStyle name="Normal 5 6 2 3 5" xfId="20331" xr:uid="{00000000-0005-0000-0000-0000694F0000}"/>
    <cellStyle name="Normal 5 6 2 4" xfId="20332" xr:uid="{00000000-0005-0000-0000-00006A4F0000}"/>
    <cellStyle name="Normal 5 6 2 4 2" xfId="20333" xr:uid="{00000000-0005-0000-0000-00006B4F0000}"/>
    <cellStyle name="Normal 5 6 2 4 2 2" xfId="20334" xr:uid="{00000000-0005-0000-0000-00006C4F0000}"/>
    <cellStyle name="Normal 5 6 2 4 2 2 2" xfId="20335" xr:uid="{00000000-0005-0000-0000-00006D4F0000}"/>
    <cellStyle name="Normal 5 6 2 4 2 3" xfId="20336" xr:uid="{00000000-0005-0000-0000-00006E4F0000}"/>
    <cellStyle name="Normal 5 6 2 4 3" xfId="20337" xr:uid="{00000000-0005-0000-0000-00006F4F0000}"/>
    <cellStyle name="Normal 5 6 2 4 3 2" xfId="20338" xr:uid="{00000000-0005-0000-0000-0000704F0000}"/>
    <cellStyle name="Normal 5 6 2 4 4" xfId="20339" xr:uid="{00000000-0005-0000-0000-0000714F0000}"/>
    <cellStyle name="Normal 5 6 2 5" xfId="20340" xr:uid="{00000000-0005-0000-0000-0000724F0000}"/>
    <cellStyle name="Normal 5 6 2 5 2" xfId="20341" xr:uid="{00000000-0005-0000-0000-0000734F0000}"/>
    <cellStyle name="Normal 5 6 2 5 2 2" xfId="20342" xr:uid="{00000000-0005-0000-0000-0000744F0000}"/>
    <cellStyle name="Normal 5 6 2 5 3" xfId="20343" xr:uid="{00000000-0005-0000-0000-0000754F0000}"/>
    <cellStyle name="Normal 5 6 2 6" xfId="20344" xr:uid="{00000000-0005-0000-0000-0000764F0000}"/>
    <cellStyle name="Normal 5 6 2 6 2" xfId="20345" xr:uid="{00000000-0005-0000-0000-0000774F0000}"/>
    <cellStyle name="Normal 5 6 2 7" xfId="20346" xr:uid="{00000000-0005-0000-0000-0000784F0000}"/>
    <cellStyle name="Normal 5 6 3" xfId="20347" xr:uid="{00000000-0005-0000-0000-0000794F0000}"/>
    <cellStyle name="Normal 5 6 3 2" xfId="20348" xr:uid="{00000000-0005-0000-0000-00007A4F0000}"/>
    <cellStyle name="Normal 5 6 3 2 2" xfId="20349" xr:uid="{00000000-0005-0000-0000-00007B4F0000}"/>
    <cellStyle name="Normal 5 6 3 2 2 2" xfId="20350" xr:uid="{00000000-0005-0000-0000-00007C4F0000}"/>
    <cellStyle name="Normal 5 6 3 2 2 2 2" xfId="20351" xr:uid="{00000000-0005-0000-0000-00007D4F0000}"/>
    <cellStyle name="Normal 5 6 3 2 2 2 2 2" xfId="20352" xr:uid="{00000000-0005-0000-0000-00007E4F0000}"/>
    <cellStyle name="Normal 5 6 3 2 2 2 3" xfId="20353" xr:uid="{00000000-0005-0000-0000-00007F4F0000}"/>
    <cellStyle name="Normal 5 6 3 2 2 3" xfId="20354" xr:uid="{00000000-0005-0000-0000-0000804F0000}"/>
    <cellStyle name="Normal 5 6 3 2 2 3 2" xfId="20355" xr:uid="{00000000-0005-0000-0000-0000814F0000}"/>
    <cellStyle name="Normal 5 6 3 2 2 4" xfId="20356" xr:uid="{00000000-0005-0000-0000-0000824F0000}"/>
    <cellStyle name="Normal 5 6 3 2 3" xfId="20357" xr:uid="{00000000-0005-0000-0000-0000834F0000}"/>
    <cellStyle name="Normal 5 6 3 2 3 2" xfId="20358" xr:uid="{00000000-0005-0000-0000-0000844F0000}"/>
    <cellStyle name="Normal 5 6 3 2 3 2 2" xfId="20359" xr:uid="{00000000-0005-0000-0000-0000854F0000}"/>
    <cellStyle name="Normal 5 6 3 2 3 3" xfId="20360" xr:uid="{00000000-0005-0000-0000-0000864F0000}"/>
    <cellStyle name="Normal 5 6 3 2 4" xfId="20361" xr:uid="{00000000-0005-0000-0000-0000874F0000}"/>
    <cellStyle name="Normal 5 6 3 2 4 2" xfId="20362" xr:uid="{00000000-0005-0000-0000-0000884F0000}"/>
    <cellStyle name="Normal 5 6 3 2 5" xfId="20363" xr:uid="{00000000-0005-0000-0000-0000894F0000}"/>
    <cellStyle name="Normal 5 6 3 3" xfId="20364" xr:uid="{00000000-0005-0000-0000-00008A4F0000}"/>
    <cellStyle name="Normal 5 6 3 3 2" xfId="20365" xr:uid="{00000000-0005-0000-0000-00008B4F0000}"/>
    <cellStyle name="Normal 5 6 3 3 2 2" xfId="20366" xr:uid="{00000000-0005-0000-0000-00008C4F0000}"/>
    <cellStyle name="Normal 5 6 3 3 2 2 2" xfId="20367" xr:uid="{00000000-0005-0000-0000-00008D4F0000}"/>
    <cellStyle name="Normal 5 6 3 3 2 3" xfId="20368" xr:uid="{00000000-0005-0000-0000-00008E4F0000}"/>
    <cellStyle name="Normal 5 6 3 3 3" xfId="20369" xr:uid="{00000000-0005-0000-0000-00008F4F0000}"/>
    <cellStyle name="Normal 5 6 3 3 3 2" xfId="20370" xr:uid="{00000000-0005-0000-0000-0000904F0000}"/>
    <cellStyle name="Normal 5 6 3 3 4" xfId="20371" xr:uid="{00000000-0005-0000-0000-0000914F0000}"/>
    <cellStyle name="Normal 5 6 3 4" xfId="20372" xr:uid="{00000000-0005-0000-0000-0000924F0000}"/>
    <cellStyle name="Normal 5 6 3 4 2" xfId="20373" xr:uid="{00000000-0005-0000-0000-0000934F0000}"/>
    <cellStyle name="Normal 5 6 3 4 2 2" xfId="20374" xr:uid="{00000000-0005-0000-0000-0000944F0000}"/>
    <cellStyle name="Normal 5 6 3 4 3" xfId="20375" xr:uid="{00000000-0005-0000-0000-0000954F0000}"/>
    <cellStyle name="Normal 5 6 3 5" xfId="20376" xr:uid="{00000000-0005-0000-0000-0000964F0000}"/>
    <cellStyle name="Normal 5 6 3 5 2" xfId="20377" xr:uid="{00000000-0005-0000-0000-0000974F0000}"/>
    <cellStyle name="Normal 5 6 3 6" xfId="20378" xr:uid="{00000000-0005-0000-0000-0000984F0000}"/>
    <cellStyle name="Normal 5 6 4" xfId="20379" xr:uid="{00000000-0005-0000-0000-0000994F0000}"/>
    <cellStyle name="Normal 5 6 4 2" xfId="20380" xr:uid="{00000000-0005-0000-0000-00009A4F0000}"/>
    <cellStyle name="Normal 5 6 4 2 2" xfId="20381" xr:uid="{00000000-0005-0000-0000-00009B4F0000}"/>
    <cellStyle name="Normal 5 6 4 2 2 2" xfId="20382" xr:uid="{00000000-0005-0000-0000-00009C4F0000}"/>
    <cellStyle name="Normal 5 6 4 2 2 2 2" xfId="20383" xr:uid="{00000000-0005-0000-0000-00009D4F0000}"/>
    <cellStyle name="Normal 5 6 4 2 2 3" xfId="20384" xr:uid="{00000000-0005-0000-0000-00009E4F0000}"/>
    <cellStyle name="Normal 5 6 4 2 3" xfId="20385" xr:uid="{00000000-0005-0000-0000-00009F4F0000}"/>
    <cellStyle name="Normal 5 6 4 2 3 2" xfId="20386" xr:uid="{00000000-0005-0000-0000-0000A04F0000}"/>
    <cellStyle name="Normal 5 6 4 2 4" xfId="20387" xr:uid="{00000000-0005-0000-0000-0000A14F0000}"/>
    <cellStyle name="Normal 5 6 4 3" xfId="20388" xr:uid="{00000000-0005-0000-0000-0000A24F0000}"/>
    <cellStyle name="Normal 5 6 4 3 2" xfId="20389" xr:uid="{00000000-0005-0000-0000-0000A34F0000}"/>
    <cellStyle name="Normal 5 6 4 3 2 2" xfId="20390" xr:uid="{00000000-0005-0000-0000-0000A44F0000}"/>
    <cellStyle name="Normal 5 6 4 3 3" xfId="20391" xr:uid="{00000000-0005-0000-0000-0000A54F0000}"/>
    <cellStyle name="Normal 5 6 4 4" xfId="20392" xr:uid="{00000000-0005-0000-0000-0000A64F0000}"/>
    <cellStyle name="Normal 5 6 4 4 2" xfId="20393" xr:uid="{00000000-0005-0000-0000-0000A74F0000}"/>
    <cellStyle name="Normal 5 6 4 5" xfId="20394" xr:uid="{00000000-0005-0000-0000-0000A84F0000}"/>
    <cellStyle name="Normal 5 6 5" xfId="20395" xr:uid="{00000000-0005-0000-0000-0000A94F0000}"/>
    <cellStyle name="Normal 5 6 5 2" xfId="20396" xr:uid="{00000000-0005-0000-0000-0000AA4F0000}"/>
    <cellStyle name="Normal 5 6 5 2 2" xfId="20397" xr:uid="{00000000-0005-0000-0000-0000AB4F0000}"/>
    <cellStyle name="Normal 5 6 5 2 2 2" xfId="20398" xr:uid="{00000000-0005-0000-0000-0000AC4F0000}"/>
    <cellStyle name="Normal 5 6 5 2 3" xfId="20399" xr:uid="{00000000-0005-0000-0000-0000AD4F0000}"/>
    <cellStyle name="Normal 5 6 5 3" xfId="20400" xr:uid="{00000000-0005-0000-0000-0000AE4F0000}"/>
    <cellStyle name="Normal 5 6 5 3 2" xfId="20401" xr:uid="{00000000-0005-0000-0000-0000AF4F0000}"/>
    <cellStyle name="Normal 5 6 5 4" xfId="20402" xr:uid="{00000000-0005-0000-0000-0000B04F0000}"/>
    <cellStyle name="Normal 5 6 6" xfId="20403" xr:uid="{00000000-0005-0000-0000-0000B14F0000}"/>
    <cellStyle name="Normal 5 6 6 2" xfId="20404" xr:uid="{00000000-0005-0000-0000-0000B24F0000}"/>
    <cellStyle name="Normal 5 6 6 2 2" xfId="20405" xr:uid="{00000000-0005-0000-0000-0000B34F0000}"/>
    <cellStyle name="Normal 5 6 6 3" xfId="20406" xr:uid="{00000000-0005-0000-0000-0000B44F0000}"/>
    <cellStyle name="Normal 5 6 7" xfId="20407" xr:uid="{00000000-0005-0000-0000-0000B54F0000}"/>
    <cellStyle name="Normal 5 6 7 2" xfId="20408" xr:uid="{00000000-0005-0000-0000-0000B64F0000}"/>
    <cellStyle name="Normal 5 6 8" xfId="20409" xr:uid="{00000000-0005-0000-0000-0000B74F0000}"/>
    <cellStyle name="Normal 5 7" xfId="20410" xr:uid="{00000000-0005-0000-0000-0000B84F0000}"/>
    <cellStyle name="Normal 5 7 2" xfId="20411" xr:uid="{00000000-0005-0000-0000-0000B94F0000}"/>
    <cellStyle name="Normal 5 7 2 2" xfId="20412" xr:uid="{00000000-0005-0000-0000-0000BA4F0000}"/>
    <cellStyle name="Normal 5 7 2 2 2" xfId="20413" xr:uid="{00000000-0005-0000-0000-0000BB4F0000}"/>
    <cellStyle name="Normal 5 7 2 2 2 2" xfId="20414" xr:uid="{00000000-0005-0000-0000-0000BC4F0000}"/>
    <cellStyle name="Normal 5 7 2 2 2 2 2" xfId="20415" xr:uid="{00000000-0005-0000-0000-0000BD4F0000}"/>
    <cellStyle name="Normal 5 7 2 2 2 2 2 2" xfId="20416" xr:uid="{00000000-0005-0000-0000-0000BE4F0000}"/>
    <cellStyle name="Normal 5 7 2 2 2 2 3" xfId="20417" xr:uid="{00000000-0005-0000-0000-0000BF4F0000}"/>
    <cellStyle name="Normal 5 7 2 2 2 3" xfId="20418" xr:uid="{00000000-0005-0000-0000-0000C04F0000}"/>
    <cellStyle name="Normal 5 7 2 2 2 3 2" xfId="20419" xr:uid="{00000000-0005-0000-0000-0000C14F0000}"/>
    <cellStyle name="Normal 5 7 2 2 2 4" xfId="20420" xr:uid="{00000000-0005-0000-0000-0000C24F0000}"/>
    <cellStyle name="Normal 5 7 2 2 3" xfId="20421" xr:uid="{00000000-0005-0000-0000-0000C34F0000}"/>
    <cellStyle name="Normal 5 7 2 2 3 2" xfId="20422" xr:uid="{00000000-0005-0000-0000-0000C44F0000}"/>
    <cellStyle name="Normal 5 7 2 2 3 2 2" xfId="20423" xr:uid="{00000000-0005-0000-0000-0000C54F0000}"/>
    <cellStyle name="Normal 5 7 2 2 3 3" xfId="20424" xr:uid="{00000000-0005-0000-0000-0000C64F0000}"/>
    <cellStyle name="Normal 5 7 2 2 4" xfId="20425" xr:uid="{00000000-0005-0000-0000-0000C74F0000}"/>
    <cellStyle name="Normal 5 7 2 2 4 2" xfId="20426" xr:uid="{00000000-0005-0000-0000-0000C84F0000}"/>
    <cellStyle name="Normal 5 7 2 2 5" xfId="20427" xr:uid="{00000000-0005-0000-0000-0000C94F0000}"/>
    <cellStyle name="Normal 5 7 2 3" xfId="20428" xr:uid="{00000000-0005-0000-0000-0000CA4F0000}"/>
    <cellStyle name="Normal 5 7 2 3 2" xfId="20429" xr:uid="{00000000-0005-0000-0000-0000CB4F0000}"/>
    <cellStyle name="Normal 5 7 2 3 2 2" xfId="20430" xr:uid="{00000000-0005-0000-0000-0000CC4F0000}"/>
    <cellStyle name="Normal 5 7 2 3 2 2 2" xfId="20431" xr:uid="{00000000-0005-0000-0000-0000CD4F0000}"/>
    <cellStyle name="Normal 5 7 2 3 2 3" xfId="20432" xr:uid="{00000000-0005-0000-0000-0000CE4F0000}"/>
    <cellStyle name="Normal 5 7 2 3 3" xfId="20433" xr:uid="{00000000-0005-0000-0000-0000CF4F0000}"/>
    <cellStyle name="Normal 5 7 2 3 3 2" xfId="20434" xr:uid="{00000000-0005-0000-0000-0000D04F0000}"/>
    <cellStyle name="Normal 5 7 2 3 4" xfId="20435" xr:uid="{00000000-0005-0000-0000-0000D14F0000}"/>
    <cellStyle name="Normal 5 7 2 4" xfId="20436" xr:uid="{00000000-0005-0000-0000-0000D24F0000}"/>
    <cellStyle name="Normal 5 7 2 4 2" xfId="20437" xr:uid="{00000000-0005-0000-0000-0000D34F0000}"/>
    <cellStyle name="Normal 5 7 2 4 2 2" xfId="20438" xr:uid="{00000000-0005-0000-0000-0000D44F0000}"/>
    <cellStyle name="Normal 5 7 2 4 3" xfId="20439" xr:uid="{00000000-0005-0000-0000-0000D54F0000}"/>
    <cellStyle name="Normal 5 7 2 5" xfId="20440" xr:uid="{00000000-0005-0000-0000-0000D64F0000}"/>
    <cellStyle name="Normal 5 7 2 5 2" xfId="20441" xr:uid="{00000000-0005-0000-0000-0000D74F0000}"/>
    <cellStyle name="Normal 5 7 2 6" xfId="20442" xr:uid="{00000000-0005-0000-0000-0000D84F0000}"/>
    <cellStyle name="Normal 5 7 3" xfId="20443" xr:uid="{00000000-0005-0000-0000-0000D94F0000}"/>
    <cellStyle name="Normal 5 7 3 2" xfId="20444" xr:uid="{00000000-0005-0000-0000-0000DA4F0000}"/>
    <cellStyle name="Normal 5 7 3 2 2" xfId="20445" xr:uid="{00000000-0005-0000-0000-0000DB4F0000}"/>
    <cellStyle name="Normal 5 7 3 2 2 2" xfId="20446" xr:uid="{00000000-0005-0000-0000-0000DC4F0000}"/>
    <cellStyle name="Normal 5 7 3 2 2 2 2" xfId="20447" xr:uid="{00000000-0005-0000-0000-0000DD4F0000}"/>
    <cellStyle name="Normal 5 7 3 2 2 3" xfId="20448" xr:uid="{00000000-0005-0000-0000-0000DE4F0000}"/>
    <cellStyle name="Normal 5 7 3 2 3" xfId="20449" xr:uid="{00000000-0005-0000-0000-0000DF4F0000}"/>
    <cellStyle name="Normal 5 7 3 2 3 2" xfId="20450" xr:uid="{00000000-0005-0000-0000-0000E04F0000}"/>
    <cellStyle name="Normal 5 7 3 2 4" xfId="20451" xr:uid="{00000000-0005-0000-0000-0000E14F0000}"/>
    <cellStyle name="Normal 5 7 3 3" xfId="20452" xr:uid="{00000000-0005-0000-0000-0000E24F0000}"/>
    <cellStyle name="Normal 5 7 3 3 2" xfId="20453" xr:uid="{00000000-0005-0000-0000-0000E34F0000}"/>
    <cellStyle name="Normal 5 7 3 3 2 2" xfId="20454" xr:uid="{00000000-0005-0000-0000-0000E44F0000}"/>
    <cellStyle name="Normal 5 7 3 3 3" xfId="20455" xr:uid="{00000000-0005-0000-0000-0000E54F0000}"/>
    <cellStyle name="Normal 5 7 3 4" xfId="20456" xr:uid="{00000000-0005-0000-0000-0000E64F0000}"/>
    <cellStyle name="Normal 5 7 3 4 2" xfId="20457" xr:uid="{00000000-0005-0000-0000-0000E74F0000}"/>
    <cellStyle name="Normal 5 7 3 5" xfId="20458" xr:uid="{00000000-0005-0000-0000-0000E84F0000}"/>
    <cellStyle name="Normal 5 7 4" xfId="20459" xr:uid="{00000000-0005-0000-0000-0000E94F0000}"/>
    <cellStyle name="Normal 5 7 4 2" xfId="20460" xr:uid="{00000000-0005-0000-0000-0000EA4F0000}"/>
    <cellStyle name="Normal 5 7 4 2 2" xfId="20461" xr:uid="{00000000-0005-0000-0000-0000EB4F0000}"/>
    <cellStyle name="Normal 5 7 4 2 2 2" xfId="20462" xr:uid="{00000000-0005-0000-0000-0000EC4F0000}"/>
    <cellStyle name="Normal 5 7 4 2 3" xfId="20463" xr:uid="{00000000-0005-0000-0000-0000ED4F0000}"/>
    <cellStyle name="Normal 5 7 4 3" xfId="20464" xr:uid="{00000000-0005-0000-0000-0000EE4F0000}"/>
    <cellStyle name="Normal 5 7 4 3 2" xfId="20465" xr:uid="{00000000-0005-0000-0000-0000EF4F0000}"/>
    <cellStyle name="Normal 5 7 4 4" xfId="20466" xr:uid="{00000000-0005-0000-0000-0000F04F0000}"/>
    <cellStyle name="Normal 5 7 5" xfId="20467" xr:uid="{00000000-0005-0000-0000-0000F14F0000}"/>
    <cellStyle name="Normal 5 7 5 2" xfId="20468" xr:uid="{00000000-0005-0000-0000-0000F24F0000}"/>
    <cellStyle name="Normal 5 7 5 2 2" xfId="20469" xr:uid="{00000000-0005-0000-0000-0000F34F0000}"/>
    <cellStyle name="Normal 5 7 5 3" xfId="20470" xr:uid="{00000000-0005-0000-0000-0000F44F0000}"/>
    <cellStyle name="Normal 5 7 6" xfId="20471" xr:uid="{00000000-0005-0000-0000-0000F54F0000}"/>
    <cellStyle name="Normal 5 7 6 2" xfId="20472" xr:uid="{00000000-0005-0000-0000-0000F64F0000}"/>
    <cellStyle name="Normal 5 7 7" xfId="20473" xr:uid="{00000000-0005-0000-0000-0000F74F0000}"/>
    <cellStyle name="Normal 5 8" xfId="20474" xr:uid="{00000000-0005-0000-0000-0000F84F0000}"/>
    <cellStyle name="Normal 5 8 2" xfId="20475" xr:uid="{00000000-0005-0000-0000-0000F94F0000}"/>
    <cellStyle name="Normal 5 8 2 2" xfId="20476" xr:uid="{00000000-0005-0000-0000-0000FA4F0000}"/>
    <cellStyle name="Normal 5 8 2 2 2" xfId="20477" xr:uid="{00000000-0005-0000-0000-0000FB4F0000}"/>
    <cellStyle name="Normal 5 8 2 2 2 2" xfId="20478" xr:uid="{00000000-0005-0000-0000-0000FC4F0000}"/>
    <cellStyle name="Normal 5 8 2 2 2 2 2" xfId="20479" xr:uid="{00000000-0005-0000-0000-0000FD4F0000}"/>
    <cellStyle name="Normal 5 8 2 2 2 3" xfId="20480" xr:uid="{00000000-0005-0000-0000-0000FE4F0000}"/>
    <cellStyle name="Normal 5 8 2 2 3" xfId="20481" xr:uid="{00000000-0005-0000-0000-0000FF4F0000}"/>
    <cellStyle name="Normal 5 8 2 2 3 2" xfId="20482" xr:uid="{00000000-0005-0000-0000-000000500000}"/>
    <cellStyle name="Normal 5 8 2 2 4" xfId="20483" xr:uid="{00000000-0005-0000-0000-000001500000}"/>
    <cellStyle name="Normal 5 8 2 3" xfId="20484" xr:uid="{00000000-0005-0000-0000-000002500000}"/>
    <cellStyle name="Normal 5 8 2 3 2" xfId="20485" xr:uid="{00000000-0005-0000-0000-000003500000}"/>
    <cellStyle name="Normal 5 8 2 3 2 2" xfId="20486" xr:uid="{00000000-0005-0000-0000-000004500000}"/>
    <cellStyle name="Normal 5 8 2 3 3" xfId="20487" xr:uid="{00000000-0005-0000-0000-000005500000}"/>
    <cellStyle name="Normal 5 8 2 4" xfId="20488" xr:uid="{00000000-0005-0000-0000-000006500000}"/>
    <cellStyle name="Normal 5 8 2 4 2" xfId="20489" xr:uid="{00000000-0005-0000-0000-000007500000}"/>
    <cellStyle name="Normal 5 8 2 5" xfId="20490" xr:uid="{00000000-0005-0000-0000-000008500000}"/>
    <cellStyle name="Normal 5 8 3" xfId="20491" xr:uid="{00000000-0005-0000-0000-000009500000}"/>
    <cellStyle name="Normal 5 8 3 2" xfId="20492" xr:uid="{00000000-0005-0000-0000-00000A500000}"/>
    <cellStyle name="Normal 5 8 3 2 2" xfId="20493" xr:uid="{00000000-0005-0000-0000-00000B500000}"/>
    <cellStyle name="Normal 5 8 3 2 2 2" xfId="20494" xr:uid="{00000000-0005-0000-0000-00000C500000}"/>
    <cellStyle name="Normal 5 8 3 2 3" xfId="20495" xr:uid="{00000000-0005-0000-0000-00000D500000}"/>
    <cellStyle name="Normal 5 8 3 3" xfId="20496" xr:uid="{00000000-0005-0000-0000-00000E500000}"/>
    <cellStyle name="Normal 5 8 3 3 2" xfId="20497" xr:uid="{00000000-0005-0000-0000-00000F500000}"/>
    <cellStyle name="Normal 5 8 3 4" xfId="20498" xr:uid="{00000000-0005-0000-0000-000010500000}"/>
    <cellStyle name="Normal 5 8 4" xfId="20499" xr:uid="{00000000-0005-0000-0000-000011500000}"/>
    <cellStyle name="Normal 5 8 4 2" xfId="20500" xr:uid="{00000000-0005-0000-0000-000012500000}"/>
    <cellStyle name="Normal 5 8 4 2 2" xfId="20501" xr:uid="{00000000-0005-0000-0000-000013500000}"/>
    <cellStyle name="Normal 5 8 4 3" xfId="20502" xr:uid="{00000000-0005-0000-0000-000014500000}"/>
    <cellStyle name="Normal 5 8 5" xfId="20503" xr:uid="{00000000-0005-0000-0000-000015500000}"/>
    <cellStyle name="Normal 5 8 5 2" xfId="20504" xr:uid="{00000000-0005-0000-0000-000016500000}"/>
    <cellStyle name="Normal 5 8 6" xfId="20505" xr:uid="{00000000-0005-0000-0000-000017500000}"/>
    <cellStyle name="Normal 5 9" xfId="20506" xr:uid="{00000000-0005-0000-0000-000018500000}"/>
    <cellStyle name="Normal 5 9 2" xfId="20507" xr:uid="{00000000-0005-0000-0000-000019500000}"/>
    <cellStyle name="Normal 5 9 2 2" xfId="20508" xr:uid="{00000000-0005-0000-0000-00001A500000}"/>
    <cellStyle name="Normal 5 9 2 2 2" xfId="20509" xr:uid="{00000000-0005-0000-0000-00001B500000}"/>
    <cellStyle name="Normal 5 9 2 2 2 2" xfId="20510" xr:uid="{00000000-0005-0000-0000-00001C500000}"/>
    <cellStyle name="Normal 5 9 2 2 3" xfId="20511" xr:uid="{00000000-0005-0000-0000-00001D500000}"/>
    <cellStyle name="Normal 5 9 2 3" xfId="20512" xr:uid="{00000000-0005-0000-0000-00001E500000}"/>
    <cellStyle name="Normal 5 9 2 3 2" xfId="20513" xr:uid="{00000000-0005-0000-0000-00001F500000}"/>
    <cellStyle name="Normal 5 9 2 4" xfId="20514" xr:uid="{00000000-0005-0000-0000-000020500000}"/>
    <cellStyle name="Normal 5 9 3" xfId="20515" xr:uid="{00000000-0005-0000-0000-000021500000}"/>
    <cellStyle name="Normal 5 9 3 2" xfId="20516" xr:uid="{00000000-0005-0000-0000-000022500000}"/>
    <cellStyle name="Normal 5 9 3 2 2" xfId="20517" xr:uid="{00000000-0005-0000-0000-000023500000}"/>
    <cellStyle name="Normal 5 9 3 3" xfId="20518" xr:uid="{00000000-0005-0000-0000-000024500000}"/>
    <cellStyle name="Normal 5 9 4" xfId="20519" xr:uid="{00000000-0005-0000-0000-000025500000}"/>
    <cellStyle name="Normal 5 9 4 2" xfId="20520" xr:uid="{00000000-0005-0000-0000-000026500000}"/>
    <cellStyle name="Normal 5 9 5" xfId="20521" xr:uid="{00000000-0005-0000-0000-000027500000}"/>
    <cellStyle name="Normal 6" xfId="41" xr:uid="{00000000-0005-0000-0000-000028500000}"/>
    <cellStyle name="Normal 6 10" xfId="20523" xr:uid="{00000000-0005-0000-0000-000029500000}"/>
    <cellStyle name="Normal 6 10 2" xfId="20524" xr:uid="{00000000-0005-0000-0000-00002A500000}"/>
    <cellStyle name="Normal 6 10 2 2" xfId="20525" xr:uid="{00000000-0005-0000-0000-00002B500000}"/>
    <cellStyle name="Normal 6 10 2 2 2" xfId="20526" xr:uid="{00000000-0005-0000-0000-00002C500000}"/>
    <cellStyle name="Normal 6 10 2 3" xfId="20527" xr:uid="{00000000-0005-0000-0000-00002D500000}"/>
    <cellStyle name="Normal 6 10 3" xfId="20528" xr:uid="{00000000-0005-0000-0000-00002E500000}"/>
    <cellStyle name="Normal 6 10 3 2" xfId="20529" xr:uid="{00000000-0005-0000-0000-00002F500000}"/>
    <cellStyle name="Normal 6 10 4" xfId="20530" xr:uid="{00000000-0005-0000-0000-000030500000}"/>
    <cellStyle name="Normal 6 11" xfId="20531" xr:uid="{00000000-0005-0000-0000-000031500000}"/>
    <cellStyle name="Normal 6 11 2" xfId="20532" xr:uid="{00000000-0005-0000-0000-000032500000}"/>
    <cellStyle name="Normal 6 11 2 2" xfId="20533" xr:uid="{00000000-0005-0000-0000-000033500000}"/>
    <cellStyle name="Normal 6 11 3" xfId="20534" xr:uid="{00000000-0005-0000-0000-000034500000}"/>
    <cellStyle name="Normal 6 12" xfId="20535" xr:uid="{00000000-0005-0000-0000-000035500000}"/>
    <cellStyle name="Normal 6 12 2" xfId="20536" xr:uid="{00000000-0005-0000-0000-000036500000}"/>
    <cellStyle name="Normal 6 13" xfId="20537" xr:uid="{00000000-0005-0000-0000-000037500000}"/>
    <cellStyle name="Normal 6 14" xfId="20538" xr:uid="{00000000-0005-0000-0000-000038500000}"/>
    <cellStyle name="Normal 6 14 2" xfId="20539" xr:uid="{00000000-0005-0000-0000-000039500000}"/>
    <cellStyle name="Normal 6 15" xfId="20540" xr:uid="{00000000-0005-0000-0000-00003A500000}"/>
    <cellStyle name="Normal 6 16" xfId="20522" xr:uid="{00000000-0005-0000-0000-00003B500000}"/>
    <cellStyle name="Normal 6 2" xfId="20541" xr:uid="{00000000-0005-0000-0000-00003C500000}"/>
    <cellStyle name="Normal 6 2 10" xfId="20542" xr:uid="{00000000-0005-0000-0000-00003D500000}"/>
    <cellStyle name="Normal 6 2 10 2" xfId="20543" xr:uid="{00000000-0005-0000-0000-00003E500000}"/>
    <cellStyle name="Normal 6 2 10 2 2" xfId="20544" xr:uid="{00000000-0005-0000-0000-00003F500000}"/>
    <cellStyle name="Normal 6 2 10 3" xfId="20545" xr:uid="{00000000-0005-0000-0000-000040500000}"/>
    <cellStyle name="Normal 6 2 11" xfId="20546" xr:uid="{00000000-0005-0000-0000-000041500000}"/>
    <cellStyle name="Normal 6 2 11 2" xfId="20547" xr:uid="{00000000-0005-0000-0000-000042500000}"/>
    <cellStyle name="Normal 6 2 12" xfId="20548" xr:uid="{00000000-0005-0000-0000-000043500000}"/>
    <cellStyle name="Normal 6 2 12 2" xfId="20549" xr:uid="{00000000-0005-0000-0000-000044500000}"/>
    <cellStyle name="Normal 6 2 13" xfId="20550" xr:uid="{00000000-0005-0000-0000-000045500000}"/>
    <cellStyle name="Normal 6 2 2" xfId="20551" xr:uid="{00000000-0005-0000-0000-000046500000}"/>
    <cellStyle name="Normal 6 2 2 10" xfId="20552" xr:uid="{00000000-0005-0000-0000-000047500000}"/>
    <cellStyle name="Normal 6 2 2 10 2" xfId="20553" xr:uid="{00000000-0005-0000-0000-000048500000}"/>
    <cellStyle name="Normal 6 2 2 11" xfId="20554" xr:uid="{00000000-0005-0000-0000-000049500000}"/>
    <cellStyle name="Normal 6 2 2 2" xfId="20555" xr:uid="{00000000-0005-0000-0000-00004A500000}"/>
    <cellStyle name="Normal 6 2 2 2 10" xfId="20556" xr:uid="{00000000-0005-0000-0000-00004B500000}"/>
    <cellStyle name="Normal 6 2 2 2 2" xfId="20557" xr:uid="{00000000-0005-0000-0000-00004C500000}"/>
    <cellStyle name="Normal 6 2 2 2 2 2" xfId="20558" xr:uid="{00000000-0005-0000-0000-00004D500000}"/>
    <cellStyle name="Normal 6 2 2 2 2 2 2" xfId="20559" xr:uid="{00000000-0005-0000-0000-00004E500000}"/>
    <cellStyle name="Normal 6 2 2 2 2 2 2 2" xfId="20560" xr:uid="{00000000-0005-0000-0000-00004F500000}"/>
    <cellStyle name="Normal 6 2 2 2 2 2 2 2 2" xfId="20561" xr:uid="{00000000-0005-0000-0000-000050500000}"/>
    <cellStyle name="Normal 6 2 2 2 2 2 2 2 2 2" xfId="20562" xr:uid="{00000000-0005-0000-0000-000051500000}"/>
    <cellStyle name="Normal 6 2 2 2 2 2 2 2 2 2 2" xfId="20563" xr:uid="{00000000-0005-0000-0000-000052500000}"/>
    <cellStyle name="Normal 6 2 2 2 2 2 2 2 2 2 2 2" xfId="20564" xr:uid="{00000000-0005-0000-0000-000053500000}"/>
    <cellStyle name="Normal 6 2 2 2 2 2 2 2 2 2 2 2 2" xfId="20565" xr:uid="{00000000-0005-0000-0000-000054500000}"/>
    <cellStyle name="Normal 6 2 2 2 2 2 2 2 2 2 2 3" xfId="20566" xr:uid="{00000000-0005-0000-0000-000055500000}"/>
    <cellStyle name="Normal 6 2 2 2 2 2 2 2 2 2 3" xfId="20567" xr:uid="{00000000-0005-0000-0000-000056500000}"/>
    <cellStyle name="Normal 6 2 2 2 2 2 2 2 2 2 3 2" xfId="20568" xr:uid="{00000000-0005-0000-0000-000057500000}"/>
    <cellStyle name="Normal 6 2 2 2 2 2 2 2 2 2 4" xfId="20569" xr:uid="{00000000-0005-0000-0000-000058500000}"/>
    <cellStyle name="Normal 6 2 2 2 2 2 2 2 2 3" xfId="20570" xr:uid="{00000000-0005-0000-0000-000059500000}"/>
    <cellStyle name="Normal 6 2 2 2 2 2 2 2 2 3 2" xfId="20571" xr:uid="{00000000-0005-0000-0000-00005A500000}"/>
    <cellStyle name="Normal 6 2 2 2 2 2 2 2 2 3 2 2" xfId="20572" xr:uid="{00000000-0005-0000-0000-00005B500000}"/>
    <cellStyle name="Normal 6 2 2 2 2 2 2 2 2 3 3" xfId="20573" xr:uid="{00000000-0005-0000-0000-00005C500000}"/>
    <cellStyle name="Normal 6 2 2 2 2 2 2 2 2 4" xfId="20574" xr:uid="{00000000-0005-0000-0000-00005D500000}"/>
    <cellStyle name="Normal 6 2 2 2 2 2 2 2 2 4 2" xfId="20575" xr:uid="{00000000-0005-0000-0000-00005E500000}"/>
    <cellStyle name="Normal 6 2 2 2 2 2 2 2 2 5" xfId="20576" xr:uid="{00000000-0005-0000-0000-00005F500000}"/>
    <cellStyle name="Normal 6 2 2 2 2 2 2 2 3" xfId="20577" xr:uid="{00000000-0005-0000-0000-000060500000}"/>
    <cellStyle name="Normal 6 2 2 2 2 2 2 2 3 2" xfId="20578" xr:uid="{00000000-0005-0000-0000-000061500000}"/>
    <cellStyle name="Normal 6 2 2 2 2 2 2 2 3 2 2" xfId="20579" xr:uid="{00000000-0005-0000-0000-000062500000}"/>
    <cellStyle name="Normal 6 2 2 2 2 2 2 2 3 2 2 2" xfId="20580" xr:uid="{00000000-0005-0000-0000-000063500000}"/>
    <cellStyle name="Normal 6 2 2 2 2 2 2 2 3 2 3" xfId="20581" xr:uid="{00000000-0005-0000-0000-000064500000}"/>
    <cellStyle name="Normal 6 2 2 2 2 2 2 2 3 3" xfId="20582" xr:uid="{00000000-0005-0000-0000-000065500000}"/>
    <cellStyle name="Normal 6 2 2 2 2 2 2 2 3 3 2" xfId="20583" xr:uid="{00000000-0005-0000-0000-000066500000}"/>
    <cellStyle name="Normal 6 2 2 2 2 2 2 2 3 4" xfId="20584" xr:uid="{00000000-0005-0000-0000-000067500000}"/>
    <cellStyle name="Normal 6 2 2 2 2 2 2 2 4" xfId="20585" xr:uid="{00000000-0005-0000-0000-000068500000}"/>
    <cellStyle name="Normal 6 2 2 2 2 2 2 2 4 2" xfId="20586" xr:uid="{00000000-0005-0000-0000-000069500000}"/>
    <cellStyle name="Normal 6 2 2 2 2 2 2 2 4 2 2" xfId="20587" xr:uid="{00000000-0005-0000-0000-00006A500000}"/>
    <cellStyle name="Normal 6 2 2 2 2 2 2 2 4 3" xfId="20588" xr:uid="{00000000-0005-0000-0000-00006B500000}"/>
    <cellStyle name="Normal 6 2 2 2 2 2 2 2 5" xfId="20589" xr:uid="{00000000-0005-0000-0000-00006C500000}"/>
    <cellStyle name="Normal 6 2 2 2 2 2 2 2 5 2" xfId="20590" xr:uid="{00000000-0005-0000-0000-00006D500000}"/>
    <cellStyle name="Normal 6 2 2 2 2 2 2 2 6" xfId="20591" xr:uid="{00000000-0005-0000-0000-00006E500000}"/>
    <cellStyle name="Normal 6 2 2 2 2 2 2 3" xfId="20592" xr:uid="{00000000-0005-0000-0000-00006F500000}"/>
    <cellStyle name="Normal 6 2 2 2 2 2 2 3 2" xfId="20593" xr:uid="{00000000-0005-0000-0000-000070500000}"/>
    <cellStyle name="Normal 6 2 2 2 2 2 2 3 2 2" xfId="20594" xr:uid="{00000000-0005-0000-0000-000071500000}"/>
    <cellStyle name="Normal 6 2 2 2 2 2 2 3 2 2 2" xfId="20595" xr:uid="{00000000-0005-0000-0000-000072500000}"/>
    <cellStyle name="Normal 6 2 2 2 2 2 2 3 2 2 2 2" xfId="20596" xr:uid="{00000000-0005-0000-0000-000073500000}"/>
    <cellStyle name="Normal 6 2 2 2 2 2 2 3 2 2 3" xfId="20597" xr:uid="{00000000-0005-0000-0000-000074500000}"/>
    <cellStyle name="Normal 6 2 2 2 2 2 2 3 2 3" xfId="20598" xr:uid="{00000000-0005-0000-0000-000075500000}"/>
    <cellStyle name="Normal 6 2 2 2 2 2 2 3 2 3 2" xfId="20599" xr:uid="{00000000-0005-0000-0000-000076500000}"/>
    <cellStyle name="Normal 6 2 2 2 2 2 2 3 2 4" xfId="20600" xr:uid="{00000000-0005-0000-0000-000077500000}"/>
    <cellStyle name="Normal 6 2 2 2 2 2 2 3 3" xfId="20601" xr:uid="{00000000-0005-0000-0000-000078500000}"/>
    <cellStyle name="Normal 6 2 2 2 2 2 2 3 3 2" xfId="20602" xr:uid="{00000000-0005-0000-0000-000079500000}"/>
    <cellStyle name="Normal 6 2 2 2 2 2 2 3 3 2 2" xfId="20603" xr:uid="{00000000-0005-0000-0000-00007A500000}"/>
    <cellStyle name="Normal 6 2 2 2 2 2 2 3 3 3" xfId="20604" xr:uid="{00000000-0005-0000-0000-00007B500000}"/>
    <cellStyle name="Normal 6 2 2 2 2 2 2 3 4" xfId="20605" xr:uid="{00000000-0005-0000-0000-00007C500000}"/>
    <cellStyle name="Normal 6 2 2 2 2 2 2 3 4 2" xfId="20606" xr:uid="{00000000-0005-0000-0000-00007D500000}"/>
    <cellStyle name="Normal 6 2 2 2 2 2 2 3 5" xfId="20607" xr:uid="{00000000-0005-0000-0000-00007E500000}"/>
    <cellStyle name="Normal 6 2 2 2 2 2 2 4" xfId="20608" xr:uid="{00000000-0005-0000-0000-00007F500000}"/>
    <cellStyle name="Normal 6 2 2 2 2 2 2 4 2" xfId="20609" xr:uid="{00000000-0005-0000-0000-000080500000}"/>
    <cellStyle name="Normal 6 2 2 2 2 2 2 4 2 2" xfId="20610" xr:uid="{00000000-0005-0000-0000-000081500000}"/>
    <cellStyle name="Normal 6 2 2 2 2 2 2 4 2 2 2" xfId="20611" xr:uid="{00000000-0005-0000-0000-000082500000}"/>
    <cellStyle name="Normal 6 2 2 2 2 2 2 4 2 3" xfId="20612" xr:uid="{00000000-0005-0000-0000-000083500000}"/>
    <cellStyle name="Normal 6 2 2 2 2 2 2 4 3" xfId="20613" xr:uid="{00000000-0005-0000-0000-000084500000}"/>
    <cellStyle name="Normal 6 2 2 2 2 2 2 4 3 2" xfId="20614" xr:uid="{00000000-0005-0000-0000-000085500000}"/>
    <cellStyle name="Normal 6 2 2 2 2 2 2 4 4" xfId="20615" xr:uid="{00000000-0005-0000-0000-000086500000}"/>
    <cellStyle name="Normal 6 2 2 2 2 2 2 5" xfId="20616" xr:uid="{00000000-0005-0000-0000-000087500000}"/>
    <cellStyle name="Normal 6 2 2 2 2 2 2 5 2" xfId="20617" xr:uid="{00000000-0005-0000-0000-000088500000}"/>
    <cellStyle name="Normal 6 2 2 2 2 2 2 5 2 2" xfId="20618" xr:uid="{00000000-0005-0000-0000-000089500000}"/>
    <cellStyle name="Normal 6 2 2 2 2 2 2 5 3" xfId="20619" xr:uid="{00000000-0005-0000-0000-00008A500000}"/>
    <cellStyle name="Normal 6 2 2 2 2 2 2 6" xfId="20620" xr:uid="{00000000-0005-0000-0000-00008B500000}"/>
    <cellStyle name="Normal 6 2 2 2 2 2 2 6 2" xfId="20621" xr:uid="{00000000-0005-0000-0000-00008C500000}"/>
    <cellStyle name="Normal 6 2 2 2 2 2 2 7" xfId="20622" xr:uid="{00000000-0005-0000-0000-00008D500000}"/>
    <cellStyle name="Normal 6 2 2 2 2 2 3" xfId="20623" xr:uid="{00000000-0005-0000-0000-00008E500000}"/>
    <cellStyle name="Normal 6 2 2 2 2 2 3 2" xfId="20624" xr:uid="{00000000-0005-0000-0000-00008F500000}"/>
    <cellStyle name="Normal 6 2 2 2 2 2 3 2 2" xfId="20625" xr:uid="{00000000-0005-0000-0000-000090500000}"/>
    <cellStyle name="Normal 6 2 2 2 2 2 3 2 2 2" xfId="20626" xr:uid="{00000000-0005-0000-0000-000091500000}"/>
    <cellStyle name="Normal 6 2 2 2 2 2 3 2 2 2 2" xfId="20627" xr:uid="{00000000-0005-0000-0000-000092500000}"/>
    <cellStyle name="Normal 6 2 2 2 2 2 3 2 2 2 2 2" xfId="20628" xr:uid="{00000000-0005-0000-0000-000093500000}"/>
    <cellStyle name="Normal 6 2 2 2 2 2 3 2 2 2 3" xfId="20629" xr:uid="{00000000-0005-0000-0000-000094500000}"/>
    <cellStyle name="Normal 6 2 2 2 2 2 3 2 2 3" xfId="20630" xr:uid="{00000000-0005-0000-0000-000095500000}"/>
    <cellStyle name="Normal 6 2 2 2 2 2 3 2 2 3 2" xfId="20631" xr:uid="{00000000-0005-0000-0000-000096500000}"/>
    <cellStyle name="Normal 6 2 2 2 2 2 3 2 2 4" xfId="20632" xr:uid="{00000000-0005-0000-0000-000097500000}"/>
    <cellStyle name="Normal 6 2 2 2 2 2 3 2 3" xfId="20633" xr:uid="{00000000-0005-0000-0000-000098500000}"/>
    <cellStyle name="Normal 6 2 2 2 2 2 3 2 3 2" xfId="20634" xr:uid="{00000000-0005-0000-0000-000099500000}"/>
    <cellStyle name="Normal 6 2 2 2 2 2 3 2 3 2 2" xfId="20635" xr:uid="{00000000-0005-0000-0000-00009A500000}"/>
    <cellStyle name="Normal 6 2 2 2 2 2 3 2 3 3" xfId="20636" xr:uid="{00000000-0005-0000-0000-00009B500000}"/>
    <cellStyle name="Normal 6 2 2 2 2 2 3 2 4" xfId="20637" xr:uid="{00000000-0005-0000-0000-00009C500000}"/>
    <cellStyle name="Normal 6 2 2 2 2 2 3 2 4 2" xfId="20638" xr:uid="{00000000-0005-0000-0000-00009D500000}"/>
    <cellStyle name="Normal 6 2 2 2 2 2 3 2 5" xfId="20639" xr:uid="{00000000-0005-0000-0000-00009E500000}"/>
    <cellStyle name="Normal 6 2 2 2 2 2 3 3" xfId="20640" xr:uid="{00000000-0005-0000-0000-00009F500000}"/>
    <cellStyle name="Normal 6 2 2 2 2 2 3 3 2" xfId="20641" xr:uid="{00000000-0005-0000-0000-0000A0500000}"/>
    <cellStyle name="Normal 6 2 2 2 2 2 3 3 2 2" xfId="20642" xr:uid="{00000000-0005-0000-0000-0000A1500000}"/>
    <cellStyle name="Normal 6 2 2 2 2 2 3 3 2 2 2" xfId="20643" xr:uid="{00000000-0005-0000-0000-0000A2500000}"/>
    <cellStyle name="Normal 6 2 2 2 2 2 3 3 2 3" xfId="20644" xr:uid="{00000000-0005-0000-0000-0000A3500000}"/>
    <cellStyle name="Normal 6 2 2 2 2 2 3 3 3" xfId="20645" xr:uid="{00000000-0005-0000-0000-0000A4500000}"/>
    <cellStyle name="Normal 6 2 2 2 2 2 3 3 3 2" xfId="20646" xr:uid="{00000000-0005-0000-0000-0000A5500000}"/>
    <cellStyle name="Normal 6 2 2 2 2 2 3 3 4" xfId="20647" xr:uid="{00000000-0005-0000-0000-0000A6500000}"/>
    <cellStyle name="Normal 6 2 2 2 2 2 3 4" xfId="20648" xr:uid="{00000000-0005-0000-0000-0000A7500000}"/>
    <cellStyle name="Normal 6 2 2 2 2 2 3 4 2" xfId="20649" xr:uid="{00000000-0005-0000-0000-0000A8500000}"/>
    <cellStyle name="Normal 6 2 2 2 2 2 3 4 2 2" xfId="20650" xr:uid="{00000000-0005-0000-0000-0000A9500000}"/>
    <cellStyle name="Normal 6 2 2 2 2 2 3 4 3" xfId="20651" xr:uid="{00000000-0005-0000-0000-0000AA500000}"/>
    <cellStyle name="Normal 6 2 2 2 2 2 3 5" xfId="20652" xr:uid="{00000000-0005-0000-0000-0000AB500000}"/>
    <cellStyle name="Normal 6 2 2 2 2 2 3 5 2" xfId="20653" xr:uid="{00000000-0005-0000-0000-0000AC500000}"/>
    <cellStyle name="Normal 6 2 2 2 2 2 3 6" xfId="20654" xr:uid="{00000000-0005-0000-0000-0000AD500000}"/>
    <cellStyle name="Normal 6 2 2 2 2 2 4" xfId="20655" xr:uid="{00000000-0005-0000-0000-0000AE500000}"/>
    <cellStyle name="Normal 6 2 2 2 2 2 4 2" xfId="20656" xr:uid="{00000000-0005-0000-0000-0000AF500000}"/>
    <cellStyle name="Normal 6 2 2 2 2 2 4 2 2" xfId="20657" xr:uid="{00000000-0005-0000-0000-0000B0500000}"/>
    <cellStyle name="Normal 6 2 2 2 2 2 4 2 2 2" xfId="20658" xr:uid="{00000000-0005-0000-0000-0000B1500000}"/>
    <cellStyle name="Normal 6 2 2 2 2 2 4 2 2 2 2" xfId="20659" xr:uid="{00000000-0005-0000-0000-0000B2500000}"/>
    <cellStyle name="Normal 6 2 2 2 2 2 4 2 2 3" xfId="20660" xr:uid="{00000000-0005-0000-0000-0000B3500000}"/>
    <cellStyle name="Normal 6 2 2 2 2 2 4 2 3" xfId="20661" xr:uid="{00000000-0005-0000-0000-0000B4500000}"/>
    <cellStyle name="Normal 6 2 2 2 2 2 4 2 3 2" xfId="20662" xr:uid="{00000000-0005-0000-0000-0000B5500000}"/>
    <cellStyle name="Normal 6 2 2 2 2 2 4 2 4" xfId="20663" xr:uid="{00000000-0005-0000-0000-0000B6500000}"/>
    <cellStyle name="Normal 6 2 2 2 2 2 4 3" xfId="20664" xr:uid="{00000000-0005-0000-0000-0000B7500000}"/>
    <cellStyle name="Normal 6 2 2 2 2 2 4 3 2" xfId="20665" xr:uid="{00000000-0005-0000-0000-0000B8500000}"/>
    <cellStyle name="Normal 6 2 2 2 2 2 4 3 2 2" xfId="20666" xr:uid="{00000000-0005-0000-0000-0000B9500000}"/>
    <cellStyle name="Normal 6 2 2 2 2 2 4 3 3" xfId="20667" xr:uid="{00000000-0005-0000-0000-0000BA500000}"/>
    <cellStyle name="Normal 6 2 2 2 2 2 4 4" xfId="20668" xr:uid="{00000000-0005-0000-0000-0000BB500000}"/>
    <cellStyle name="Normal 6 2 2 2 2 2 4 4 2" xfId="20669" xr:uid="{00000000-0005-0000-0000-0000BC500000}"/>
    <cellStyle name="Normal 6 2 2 2 2 2 4 5" xfId="20670" xr:uid="{00000000-0005-0000-0000-0000BD500000}"/>
    <cellStyle name="Normal 6 2 2 2 2 2 5" xfId="20671" xr:uid="{00000000-0005-0000-0000-0000BE500000}"/>
    <cellStyle name="Normal 6 2 2 2 2 2 5 2" xfId="20672" xr:uid="{00000000-0005-0000-0000-0000BF500000}"/>
    <cellStyle name="Normal 6 2 2 2 2 2 5 2 2" xfId="20673" xr:uid="{00000000-0005-0000-0000-0000C0500000}"/>
    <cellStyle name="Normal 6 2 2 2 2 2 5 2 2 2" xfId="20674" xr:uid="{00000000-0005-0000-0000-0000C1500000}"/>
    <cellStyle name="Normal 6 2 2 2 2 2 5 2 3" xfId="20675" xr:uid="{00000000-0005-0000-0000-0000C2500000}"/>
    <cellStyle name="Normal 6 2 2 2 2 2 5 3" xfId="20676" xr:uid="{00000000-0005-0000-0000-0000C3500000}"/>
    <cellStyle name="Normal 6 2 2 2 2 2 5 3 2" xfId="20677" xr:uid="{00000000-0005-0000-0000-0000C4500000}"/>
    <cellStyle name="Normal 6 2 2 2 2 2 5 4" xfId="20678" xr:uid="{00000000-0005-0000-0000-0000C5500000}"/>
    <cellStyle name="Normal 6 2 2 2 2 2 6" xfId="20679" xr:uid="{00000000-0005-0000-0000-0000C6500000}"/>
    <cellStyle name="Normal 6 2 2 2 2 2 6 2" xfId="20680" xr:uid="{00000000-0005-0000-0000-0000C7500000}"/>
    <cellStyle name="Normal 6 2 2 2 2 2 6 2 2" xfId="20681" xr:uid="{00000000-0005-0000-0000-0000C8500000}"/>
    <cellStyle name="Normal 6 2 2 2 2 2 6 3" xfId="20682" xr:uid="{00000000-0005-0000-0000-0000C9500000}"/>
    <cellStyle name="Normal 6 2 2 2 2 2 7" xfId="20683" xr:uid="{00000000-0005-0000-0000-0000CA500000}"/>
    <cellStyle name="Normal 6 2 2 2 2 2 7 2" xfId="20684" xr:uid="{00000000-0005-0000-0000-0000CB500000}"/>
    <cellStyle name="Normal 6 2 2 2 2 2 8" xfId="20685" xr:uid="{00000000-0005-0000-0000-0000CC500000}"/>
    <cellStyle name="Normal 6 2 2 2 2 3" xfId="20686" xr:uid="{00000000-0005-0000-0000-0000CD500000}"/>
    <cellStyle name="Normal 6 2 2 2 2 3 2" xfId="20687" xr:uid="{00000000-0005-0000-0000-0000CE500000}"/>
    <cellStyle name="Normal 6 2 2 2 2 3 2 2" xfId="20688" xr:uid="{00000000-0005-0000-0000-0000CF500000}"/>
    <cellStyle name="Normal 6 2 2 2 2 3 2 2 2" xfId="20689" xr:uid="{00000000-0005-0000-0000-0000D0500000}"/>
    <cellStyle name="Normal 6 2 2 2 2 3 2 2 2 2" xfId="20690" xr:uid="{00000000-0005-0000-0000-0000D1500000}"/>
    <cellStyle name="Normal 6 2 2 2 2 3 2 2 2 2 2" xfId="20691" xr:uid="{00000000-0005-0000-0000-0000D2500000}"/>
    <cellStyle name="Normal 6 2 2 2 2 3 2 2 2 2 2 2" xfId="20692" xr:uid="{00000000-0005-0000-0000-0000D3500000}"/>
    <cellStyle name="Normal 6 2 2 2 2 3 2 2 2 2 3" xfId="20693" xr:uid="{00000000-0005-0000-0000-0000D4500000}"/>
    <cellStyle name="Normal 6 2 2 2 2 3 2 2 2 3" xfId="20694" xr:uid="{00000000-0005-0000-0000-0000D5500000}"/>
    <cellStyle name="Normal 6 2 2 2 2 3 2 2 2 3 2" xfId="20695" xr:uid="{00000000-0005-0000-0000-0000D6500000}"/>
    <cellStyle name="Normal 6 2 2 2 2 3 2 2 2 4" xfId="20696" xr:uid="{00000000-0005-0000-0000-0000D7500000}"/>
    <cellStyle name="Normal 6 2 2 2 2 3 2 2 3" xfId="20697" xr:uid="{00000000-0005-0000-0000-0000D8500000}"/>
    <cellStyle name="Normal 6 2 2 2 2 3 2 2 3 2" xfId="20698" xr:uid="{00000000-0005-0000-0000-0000D9500000}"/>
    <cellStyle name="Normal 6 2 2 2 2 3 2 2 3 2 2" xfId="20699" xr:uid="{00000000-0005-0000-0000-0000DA500000}"/>
    <cellStyle name="Normal 6 2 2 2 2 3 2 2 3 3" xfId="20700" xr:uid="{00000000-0005-0000-0000-0000DB500000}"/>
    <cellStyle name="Normal 6 2 2 2 2 3 2 2 4" xfId="20701" xr:uid="{00000000-0005-0000-0000-0000DC500000}"/>
    <cellStyle name="Normal 6 2 2 2 2 3 2 2 4 2" xfId="20702" xr:uid="{00000000-0005-0000-0000-0000DD500000}"/>
    <cellStyle name="Normal 6 2 2 2 2 3 2 2 5" xfId="20703" xr:uid="{00000000-0005-0000-0000-0000DE500000}"/>
    <cellStyle name="Normal 6 2 2 2 2 3 2 3" xfId="20704" xr:uid="{00000000-0005-0000-0000-0000DF500000}"/>
    <cellStyle name="Normal 6 2 2 2 2 3 2 3 2" xfId="20705" xr:uid="{00000000-0005-0000-0000-0000E0500000}"/>
    <cellStyle name="Normal 6 2 2 2 2 3 2 3 2 2" xfId="20706" xr:uid="{00000000-0005-0000-0000-0000E1500000}"/>
    <cellStyle name="Normal 6 2 2 2 2 3 2 3 2 2 2" xfId="20707" xr:uid="{00000000-0005-0000-0000-0000E2500000}"/>
    <cellStyle name="Normal 6 2 2 2 2 3 2 3 2 3" xfId="20708" xr:uid="{00000000-0005-0000-0000-0000E3500000}"/>
    <cellStyle name="Normal 6 2 2 2 2 3 2 3 3" xfId="20709" xr:uid="{00000000-0005-0000-0000-0000E4500000}"/>
    <cellStyle name="Normal 6 2 2 2 2 3 2 3 3 2" xfId="20710" xr:uid="{00000000-0005-0000-0000-0000E5500000}"/>
    <cellStyle name="Normal 6 2 2 2 2 3 2 3 4" xfId="20711" xr:uid="{00000000-0005-0000-0000-0000E6500000}"/>
    <cellStyle name="Normal 6 2 2 2 2 3 2 4" xfId="20712" xr:uid="{00000000-0005-0000-0000-0000E7500000}"/>
    <cellStyle name="Normal 6 2 2 2 2 3 2 4 2" xfId="20713" xr:uid="{00000000-0005-0000-0000-0000E8500000}"/>
    <cellStyle name="Normal 6 2 2 2 2 3 2 4 2 2" xfId="20714" xr:uid="{00000000-0005-0000-0000-0000E9500000}"/>
    <cellStyle name="Normal 6 2 2 2 2 3 2 4 3" xfId="20715" xr:uid="{00000000-0005-0000-0000-0000EA500000}"/>
    <cellStyle name="Normal 6 2 2 2 2 3 2 5" xfId="20716" xr:uid="{00000000-0005-0000-0000-0000EB500000}"/>
    <cellStyle name="Normal 6 2 2 2 2 3 2 5 2" xfId="20717" xr:uid="{00000000-0005-0000-0000-0000EC500000}"/>
    <cellStyle name="Normal 6 2 2 2 2 3 2 6" xfId="20718" xr:uid="{00000000-0005-0000-0000-0000ED500000}"/>
    <cellStyle name="Normal 6 2 2 2 2 3 3" xfId="20719" xr:uid="{00000000-0005-0000-0000-0000EE500000}"/>
    <cellStyle name="Normal 6 2 2 2 2 3 3 2" xfId="20720" xr:uid="{00000000-0005-0000-0000-0000EF500000}"/>
    <cellStyle name="Normal 6 2 2 2 2 3 3 2 2" xfId="20721" xr:uid="{00000000-0005-0000-0000-0000F0500000}"/>
    <cellStyle name="Normal 6 2 2 2 2 3 3 2 2 2" xfId="20722" xr:uid="{00000000-0005-0000-0000-0000F1500000}"/>
    <cellStyle name="Normal 6 2 2 2 2 3 3 2 2 2 2" xfId="20723" xr:uid="{00000000-0005-0000-0000-0000F2500000}"/>
    <cellStyle name="Normal 6 2 2 2 2 3 3 2 2 3" xfId="20724" xr:uid="{00000000-0005-0000-0000-0000F3500000}"/>
    <cellStyle name="Normal 6 2 2 2 2 3 3 2 3" xfId="20725" xr:uid="{00000000-0005-0000-0000-0000F4500000}"/>
    <cellStyle name="Normal 6 2 2 2 2 3 3 2 3 2" xfId="20726" xr:uid="{00000000-0005-0000-0000-0000F5500000}"/>
    <cellStyle name="Normal 6 2 2 2 2 3 3 2 4" xfId="20727" xr:uid="{00000000-0005-0000-0000-0000F6500000}"/>
    <cellStyle name="Normal 6 2 2 2 2 3 3 3" xfId="20728" xr:uid="{00000000-0005-0000-0000-0000F7500000}"/>
    <cellStyle name="Normal 6 2 2 2 2 3 3 3 2" xfId="20729" xr:uid="{00000000-0005-0000-0000-0000F8500000}"/>
    <cellStyle name="Normal 6 2 2 2 2 3 3 3 2 2" xfId="20730" xr:uid="{00000000-0005-0000-0000-0000F9500000}"/>
    <cellStyle name="Normal 6 2 2 2 2 3 3 3 3" xfId="20731" xr:uid="{00000000-0005-0000-0000-0000FA500000}"/>
    <cellStyle name="Normal 6 2 2 2 2 3 3 4" xfId="20732" xr:uid="{00000000-0005-0000-0000-0000FB500000}"/>
    <cellStyle name="Normal 6 2 2 2 2 3 3 4 2" xfId="20733" xr:uid="{00000000-0005-0000-0000-0000FC500000}"/>
    <cellStyle name="Normal 6 2 2 2 2 3 3 5" xfId="20734" xr:uid="{00000000-0005-0000-0000-0000FD500000}"/>
    <cellStyle name="Normal 6 2 2 2 2 3 4" xfId="20735" xr:uid="{00000000-0005-0000-0000-0000FE500000}"/>
    <cellStyle name="Normal 6 2 2 2 2 3 4 2" xfId="20736" xr:uid="{00000000-0005-0000-0000-0000FF500000}"/>
    <cellStyle name="Normal 6 2 2 2 2 3 4 2 2" xfId="20737" xr:uid="{00000000-0005-0000-0000-000000510000}"/>
    <cellStyle name="Normal 6 2 2 2 2 3 4 2 2 2" xfId="20738" xr:uid="{00000000-0005-0000-0000-000001510000}"/>
    <cellStyle name="Normal 6 2 2 2 2 3 4 2 3" xfId="20739" xr:uid="{00000000-0005-0000-0000-000002510000}"/>
    <cellStyle name="Normal 6 2 2 2 2 3 4 3" xfId="20740" xr:uid="{00000000-0005-0000-0000-000003510000}"/>
    <cellStyle name="Normal 6 2 2 2 2 3 4 3 2" xfId="20741" xr:uid="{00000000-0005-0000-0000-000004510000}"/>
    <cellStyle name="Normal 6 2 2 2 2 3 4 4" xfId="20742" xr:uid="{00000000-0005-0000-0000-000005510000}"/>
    <cellStyle name="Normal 6 2 2 2 2 3 5" xfId="20743" xr:uid="{00000000-0005-0000-0000-000006510000}"/>
    <cellStyle name="Normal 6 2 2 2 2 3 5 2" xfId="20744" xr:uid="{00000000-0005-0000-0000-000007510000}"/>
    <cellStyle name="Normal 6 2 2 2 2 3 5 2 2" xfId="20745" xr:uid="{00000000-0005-0000-0000-000008510000}"/>
    <cellStyle name="Normal 6 2 2 2 2 3 5 3" xfId="20746" xr:uid="{00000000-0005-0000-0000-000009510000}"/>
    <cellStyle name="Normal 6 2 2 2 2 3 6" xfId="20747" xr:uid="{00000000-0005-0000-0000-00000A510000}"/>
    <cellStyle name="Normal 6 2 2 2 2 3 6 2" xfId="20748" xr:uid="{00000000-0005-0000-0000-00000B510000}"/>
    <cellStyle name="Normal 6 2 2 2 2 3 7" xfId="20749" xr:uid="{00000000-0005-0000-0000-00000C510000}"/>
    <cellStyle name="Normal 6 2 2 2 2 4" xfId="20750" xr:uid="{00000000-0005-0000-0000-00000D510000}"/>
    <cellStyle name="Normal 6 2 2 2 2 4 2" xfId="20751" xr:uid="{00000000-0005-0000-0000-00000E510000}"/>
    <cellStyle name="Normal 6 2 2 2 2 4 2 2" xfId="20752" xr:uid="{00000000-0005-0000-0000-00000F510000}"/>
    <cellStyle name="Normal 6 2 2 2 2 4 2 2 2" xfId="20753" xr:uid="{00000000-0005-0000-0000-000010510000}"/>
    <cellStyle name="Normal 6 2 2 2 2 4 2 2 2 2" xfId="20754" xr:uid="{00000000-0005-0000-0000-000011510000}"/>
    <cellStyle name="Normal 6 2 2 2 2 4 2 2 2 2 2" xfId="20755" xr:uid="{00000000-0005-0000-0000-000012510000}"/>
    <cellStyle name="Normal 6 2 2 2 2 4 2 2 2 3" xfId="20756" xr:uid="{00000000-0005-0000-0000-000013510000}"/>
    <cellStyle name="Normal 6 2 2 2 2 4 2 2 3" xfId="20757" xr:uid="{00000000-0005-0000-0000-000014510000}"/>
    <cellStyle name="Normal 6 2 2 2 2 4 2 2 3 2" xfId="20758" xr:uid="{00000000-0005-0000-0000-000015510000}"/>
    <cellStyle name="Normal 6 2 2 2 2 4 2 2 4" xfId="20759" xr:uid="{00000000-0005-0000-0000-000016510000}"/>
    <cellStyle name="Normal 6 2 2 2 2 4 2 3" xfId="20760" xr:uid="{00000000-0005-0000-0000-000017510000}"/>
    <cellStyle name="Normal 6 2 2 2 2 4 2 3 2" xfId="20761" xr:uid="{00000000-0005-0000-0000-000018510000}"/>
    <cellStyle name="Normal 6 2 2 2 2 4 2 3 2 2" xfId="20762" xr:uid="{00000000-0005-0000-0000-000019510000}"/>
    <cellStyle name="Normal 6 2 2 2 2 4 2 3 3" xfId="20763" xr:uid="{00000000-0005-0000-0000-00001A510000}"/>
    <cellStyle name="Normal 6 2 2 2 2 4 2 4" xfId="20764" xr:uid="{00000000-0005-0000-0000-00001B510000}"/>
    <cellStyle name="Normal 6 2 2 2 2 4 2 4 2" xfId="20765" xr:uid="{00000000-0005-0000-0000-00001C510000}"/>
    <cellStyle name="Normal 6 2 2 2 2 4 2 5" xfId="20766" xr:uid="{00000000-0005-0000-0000-00001D510000}"/>
    <cellStyle name="Normal 6 2 2 2 2 4 3" xfId="20767" xr:uid="{00000000-0005-0000-0000-00001E510000}"/>
    <cellStyle name="Normal 6 2 2 2 2 4 3 2" xfId="20768" xr:uid="{00000000-0005-0000-0000-00001F510000}"/>
    <cellStyle name="Normal 6 2 2 2 2 4 3 2 2" xfId="20769" xr:uid="{00000000-0005-0000-0000-000020510000}"/>
    <cellStyle name="Normal 6 2 2 2 2 4 3 2 2 2" xfId="20770" xr:uid="{00000000-0005-0000-0000-000021510000}"/>
    <cellStyle name="Normal 6 2 2 2 2 4 3 2 3" xfId="20771" xr:uid="{00000000-0005-0000-0000-000022510000}"/>
    <cellStyle name="Normal 6 2 2 2 2 4 3 3" xfId="20772" xr:uid="{00000000-0005-0000-0000-000023510000}"/>
    <cellStyle name="Normal 6 2 2 2 2 4 3 3 2" xfId="20773" xr:uid="{00000000-0005-0000-0000-000024510000}"/>
    <cellStyle name="Normal 6 2 2 2 2 4 3 4" xfId="20774" xr:uid="{00000000-0005-0000-0000-000025510000}"/>
    <cellStyle name="Normal 6 2 2 2 2 4 4" xfId="20775" xr:uid="{00000000-0005-0000-0000-000026510000}"/>
    <cellStyle name="Normal 6 2 2 2 2 4 4 2" xfId="20776" xr:uid="{00000000-0005-0000-0000-000027510000}"/>
    <cellStyle name="Normal 6 2 2 2 2 4 4 2 2" xfId="20777" xr:uid="{00000000-0005-0000-0000-000028510000}"/>
    <cellStyle name="Normal 6 2 2 2 2 4 4 3" xfId="20778" xr:uid="{00000000-0005-0000-0000-000029510000}"/>
    <cellStyle name="Normal 6 2 2 2 2 4 5" xfId="20779" xr:uid="{00000000-0005-0000-0000-00002A510000}"/>
    <cellStyle name="Normal 6 2 2 2 2 4 5 2" xfId="20780" xr:uid="{00000000-0005-0000-0000-00002B510000}"/>
    <cellStyle name="Normal 6 2 2 2 2 4 6" xfId="20781" xr:uid="{00000000-0005-0000-0000-00002C510000}"/>
    <cellStyle name="Normal 6 2 2 2 2 5" xfId="20782" xr:uid="{00000000-0005-0000-0000-00002D510000}"/>
    <cellStyle name="Normal 6 2 2 2 2 5 2" xfId="20783" xr:uid="{00000000-0005-0000-0000-00002E510000}"/>
    <cellStyle name="Normal 6 2 2 2 2 5 2 2" xfId="20784" xr:uid="{00000000-0005-0000-0000-00002F510000}"/>
    <cellStyle name="Normal 6 2 2 2 2 5 2 2 2" xfId="20785" xr:uid="{00000000-0005-0000-0000-000030510000}"/>
    <cellStyle name="Normal 6 2 2 2 2 5 2 2 2 2" xfId="20786" xr:uid="{00000000-0005-0000-0000-000031510000}"/>
    <cellStyle name="Normal 6 2 2 2 2 5 2 2 3" xfId="20787" xr:uid="{00000000-0005-0000-0000-000032510000}"/>
    <cellStyle name="Normal 6 2 2 2 2 5 2 3" xfId="20788" xr:uid="{00000000-0005-0000-0000-000033510000}"/>
    <cellStyle name="Normal 6 2 2 2 2 5 2 3 2" xfId="20789" xr:uid="{00000000-0005-0000-0000-000034510000}"/>
    <cellStyle name="Normal 6 2 2 2 2 5 2 4" xfId="20790" xr:uid="{00000000-0005-0000-0000-000035510000}"/>
    <cellStyle name="Normal 6 2 2 2 2 5 3" xfId="20791" xr:uid="{00000000-0005-0000-0000-000036510000}"/>
    <cellStyle name="Normal 6 2 2 2 2 5 3 2" xfId="20792" xr:uid="{00000000-0005-0000-0000-000037510000}"/>
    <cellStyle name="Normal 6 2 2 2 2 5 3 2 2" xfId="20793" xr:uid="{00000000-0005-0000-0000-000038510000}"/>
    <cellStyle name="Normal 6 2 2 2 2 5 3 3" xfId="20794" xr:uid="{00000000-0005-0000-0000-000039510000}"/>
    <cellStyle name="Normal 6 2 2 2 2 5 4" xfId="20795" xr:uid="{00000000-0005-0000-0000-00003A510000}"/>
    <cellStyle name="Normal 6 2 2 2 2 5 4 2" xfId="20796" xr:uid="{00000000-0005-0000-0000-00003B510000}"/>
    <cellStyle name="Normal 6 2 2 2 2 5 5" xfId="20797" xr:uid="{00000000-0005-0000-0000-00003C510000}"/>
    <cellStyle name="Normal 6 2 2 2 2 6" xfId="20798" xr:uid="{00000000-0005-0000-0000-00003D510000}"/>
    <cellStyle name="Normal 6 2 2 2 2 6 2" xfId="20799" xr:uid="{00000000-0005-0000-0000-00003E510000}"/>
    <cellStyle name="Normal 6 2 2 2 2 6 2 2" xfId="20800" xr:uid="{00000000-0005-0000-0000-00003F510000}"/>
    <cellStyle name="Normal 6 2 2 2 2 6 2 2 2" xfId="20801" xr:uid="{00000000-0005-0000-0000-000040510000}"/>
    <cellStyle name="Normal 6 2 2 2 2 6 2 3" xfId="20802" xr:uid="{00000000-0005-0000-0000-000041510000}"/>
    <cellStyle name="Normal 6 2 2 2 2 6 3" xfId="20803" xr:uid="{00000000-0005-0000-0000-000042510000}"/>
    <cellStyle name="Normal 6 2 2 2 2 6 3 2" xfId="20804" xr:uid="{00000000-0005-0000-0000-000043510000}"/>
    <cellStyle name="Normal 6 2 2 2 2 6 4" xfId="20805" xr:uid="{00000000-0005-0000-0000-000044510000}"/>
    <cellStyle name="Normal 6 2 2 2 2 7" xfId="20806" xr:uid="{00000000-0005-0000-0000-000045510000}"/>
    <cellStyle name="Normal 6 2 2 2 2 7 2" xfId="20807" xr:uid="{00000000-0005-0000-0000-000046510000}"/>
    <cellStyle name="Normal 6 2 2 2 2 7 2 2" xfId="20808" xr:uid="{00000000-0005-0000-0000-000047510000}"/>
    <cellStyle name="Normal 6 2 2 2 2 7 3" xfId="20809" xr:uid="{00000000-0005-0000-0000-000048510000}"/>
    <cellStyle name="Normal 6 2 2 2 2 8" xfId="20810" xr:uid="{00000000-0005-0000-0000-000049510000}"/>
    <cellStyle name="Normal 6 2 2 2 2 8 2" xfId="20811" xr:uid="{00000000-0005-0000-0000-00004A510000}"/>
    <cellStyle name="Normal 6 2 2 2 2 9" xfId="20812" xr:uid="{00000000-0005-0000-0000-00004B510000}"/>
    <cellStyle name="Normal 6 2 2 2 3" xfId="20813" xr:uid="{00000000-0005-0000-0000-00004C510000}"/>
    <cellStyle name="Normal 6 2 2 2 3 2" xfId="20814" xr:uid="{00000000-0005-0000-0000-00004D510000}"/>
    <cellStyle name="Normal 6 2 2 2 3 2 2" xfId="20815" xr:uid="{00000000-0005-0000-0000-00004E510000}"/>
    <cellStyle name="Normal 6 2 2 2 3 2 2 2" xfId="20816" xr:uid="{00000000-0005-0000-0000-00004F510000}"/>
    <cellStyle name="Normal 6 2 2 2 3 2 2 2 2" xfId="20817" xr:uid="{00000000-0005-0000-0000-000050510000}"/>
    <cellStyle name="Normal 6 2 2 2 3 2 2 2 2 2" xfId="20818" xr:uid="{00000000-0005-0000-0000-000051510000}"/>
    <cellStyle name="Normal 6 2 2 2 3 2 2 2 2 2 2" xfId="20819" xr:uid="{00000000-0005-0000-0000-000052510000}"/>
    <cellStyle name="Normal 6 2 2 2 3 2 2 2 2 2 2 2" xfId="20820" xr:uid="{00000000-0005-0000-0000-000053510000}"/>
    <cellStyle name="Normal 6 2 2 2 3 2 2 2 2 2 3" xfId="20821" xr:uid="{00000000-0005-0000-0000-000054510000}"/>
    <cellStyle name="Normal 6 2 2 2 3 2 2 2 2 3" xfId="20822" xr:uid="{00000000-0005-0000-0000-000055510000}"/>
    <cellStyle name="Normal 6 2 2 2 3 2 2 2 2 3 2" xfId="20823" xr:uid="{00000000-0005-0000-0000-000056510000}"/>
    <cellStyle name="Normal 6 2 2 2 3 2 2 2 2 4" xfId="20824" xr:uid="{00000000-0005-0000-0000-000057510000}"/>
    <cellStyle name="Normal 6 2 2 2 3 2 2 2 3" xfId="20825" xr:uid="{00000000-0005-0000-0000-000058510000}"/>
    <cellStyle name="Normal 6 2 2 2 3 2 2 2 3 2" xfId="20826" xr:uid="{00000000-0005-0000-0000-000059510000}"/>
    <cellStyle name="Normal 6 2 2 2 3 2 2 2 3 2 2" xfId="20827" xr:uid="{00000000-0005-0000-0000-00005A510000}"/>
    <cellStyle name="Normal 6 2 2 2 3 2 2 2 3 3" xfId="20828" xr:uid="{00000000-0005-0000-0000-00005B510000}"/>
    <cellStyle name="Normal 6 2 2 2 3 2 2 2 4" xfId="20829" xr:uid="{00000000-0005-0000-0000-00005C510000}"/>
    <cellStyle name="Normal 6 2 2 2 3 2 2 2 4 2" xfId="20830" xr:uid="{00000000-0005-0000-0000-00005D510000}"/>
    <cellStyle name="Normal 6 2 2 2 3 2 2 2 5" xfId="20831" xr:uid="{00000000-0005-0000-0000-00005E510000}"/>
    <cellStyle name="Normal 6 2 2 2 3 2 2 3" xfId="20832" xr:uid="{00000000-0005-0000-0000-00005F510000}"/>
    <cellStyle name="Normal 6 2 2 2 3 2 2 3 2" xfId="20833" xr:uid="{00000000-0005-0000-0000-000060510000}"/>
    <cellStyle name="Normal 6 2 2 2 3 2 2 3 2 2" xfId="20834" xr:uid="{00000000-0005-0000-0000-000061510000}"/>
    <cellStyle name="Normal 6 2 2 2 3 2 2 3 2 2 2" xfId="20835" xr:uid="{00000000-0005-0000-0000-000062510000}"/>
    <cellStyle name="Normal 6 2 2 2 3 2 2 3 2 3" xfId="20836" xr:uid="{00000000-0005-0000-0000-000063510000}"/>
    <cellStyle name="Normal 6 2 2 2 3 2 2 3 3" xfId="20837" xr:uid="{00000000-0005-0000-0000-000064510000}"/>
    <cellStyle name="Normal 6 2 2 2 3 2 2 3 3 2" xfId="20838" xr:uid="{00000000-0005-0000-0000-000065510000}"/>
    <cellStyle name="Normal 6 2 2 2 3 2 2 3 4" xfId="20839" xr:uid="{00000000-0005-0000-0000-000066510000}"/>
    <cellStyle name="Normal 6 2 2 2 3 2 2 4" xfId="20840" xr:uid="{00000000-0005-0000-0000-000067510000}"/>
    <cellStyle name="Normal 6 2 2 2 3 2 2 4 2" xfId="20841" xr:uid="{00000000-0005-0000-0000-000068510000}"/>
    <cellStyle name="Normal 6 2 2 2 3 2 2 4 2 2" xfId="20842" xr:uid="{00000000-0005-0000-0000-000069510000}"/>
    <cellStyle name="Normal 6 2 2 2 3 2 2 4 3" xfId="20843" xr:uid="{00000000-0005-0000-0000-00006A510000}"/>
    <cellStyle name="Normal 6 2 2 2 3 2 2 5" xfId="20844" xr:uid="{00000000-0005-0000-0000-00006B510000}"/>
    <cellStyle name="Normal 6 2 2 2 3 2 2 5 2" xfId="20845" xr:uid="{00000000-0005-0000-0000-00006C510000}"/>
    <cellStyle name="Normal 6 2 2 2 3 2 2 6" xfId="20846" xr:uid="{00000000-0005-0000-0000-00006D510000}"/>
    <cellStyle name="Normal 6 2 2 2 3 2 3" xfId="20847" xr:uid="{00000000-0005-0000-0000-00006E510000}"/>
    <cellStyle name="Normal 6 2 2 2 3 2 3 2" xfId="20848" xr:uid="{00000000-0005-0000-0000-00006F510000}"/>
    <cellStyle name="Normal 6 2 2 2 3 2 3 2 2" xfId="20849" xr:uid="{00000000-0005-0000-0000-000070510000}"/>
    <cellStyle name="Normal 6 2 2 2 3 2 3 2 2 2" xfId="20850" xr:uid="{00000000-0005-0000-0000-000071510000}"/>
    <cellStyle name="Normal 6 2 2 2 3 2 3 2 2 2 2" xfId="20851" xr:uid="{00000000-0005-0000-0000-000072510000}"/>
    <cellStyle name="Normal 6 2 2 2 3 2 3 2 2 3" xfId="20852" xr:uid="{00000000-0005-0000-0000-000073510000}"/>
    <cellStyle name="Normal 6 2 2 2 3 2 3 2 3" xfId="20853" xr:uid="{00000000-0005-0000-0000-000074510000}"/>
    <cellStyle name="Normal 6 2 2 2 3 2 3 2 3 2" xfId="20854" xr:uid="{00000000-0005-0000-0000-000075510000}"/>
    <cellStyle name="Normal 6 2 2 2 3 2 3 2 4" xfId="20855" xr:uid="{00000000-0005-0000-0000-000076510000}"/>
    <cellStyle name="Normal 6 2 2 2 3 2 3 3" xfId="20856" xr:uid="{00000000-0005-0000-0000-000077510000}"/>
    <cellStyle name="Normal 6 2 2 2 3 2 3 3 2" xfId="20857" xr:uid="{00000000-0005-0000-0000-000078510000}"/>
    <cellStyle name="Normal 6 2 2 2 3 2 3 3 2 2" xfId="20858" xr:uid="{00000000-0005-0000-0000-000079510000}"/>
    <cellStyle name="Normal 6 2 2 2 3 2 3 3 3" xfId="20859" xr:uid="{00000000-0005-0000-0000-00007A510000}"/>
    <cellStyle name="Normal 6 2 2 2 3 2 3 4" xfId="20860" xr:uid="{00000000-0005-0000-0000-00007B510000}"/>
    <cellStyle name="Normal 6 2 2 2 3 2 3 4 2" xfId="20861" xr:uid="{00000000-0005-0000-0000-00007C510000}"/>
    <cellStyle name="Normal 6 2 2 2 3 2 3 5" xfId="20862" xr:uid="{00000000-0005-0000-0000-00007D510000}"/>
    <cellStyle name="Normal 6 2 2 2 3 2 4" xfId="20863" xr:uid="{00000000-0005-0000-0000-00007E510000}"/>
    <cellStyle name="Normal 6 2 2 2 3 2 4 2" xfId="20864" xr:uid="{00000000-0005-0000-0000-00007F510000}"/>
    <cellStyle name="Normal 6 2 2 2 3 2 4 2 2" xfId="20865" xr:uid="{00000000-0005-0000-0000-000080510000}"/>
    <cellStyle name="Normal 6 2 2 2 3 2 4 2 2 2" xfId="20866" xr:uid="{00000000-0005-0000-0000-000081510000}"/>
    <cellStyle name="Normal 6 2 2 2 3 2 4 2 3" xfId="20867" xr:uid="{00000000-0005-0000-0000-000082510000}"/>
    <cellStyle name="Normal 6 2 2 2 3 2 4 3" xfId="20868" xr:uid="{00000000-0005-0000-0000-000083510000}"/>
    <cellStyle name="Normal 6 2 2 2 3 2 4 3 2" xfId="20869" xr:uid="{00000000-0005-0000-0000-000084510000}"/>
    <cellStyle name="Normal 6 2 2 2 3 2 4 4" xfId="20870" xr:uid="{00000000-0005-0000-0000-000085510000}"/>
    <cellStyle name="Normal 6 2 2 2 3 2 5" xfId="20871" xr:uid="{00000000-0005-0000-0000-000086510000}"/>
    <cellStyle name="Normal 6 2 2 2 3 2 5 2" xfId="20872" xr:uid="{00000000-0005-0000-0000-000087510000}"/>
    <cellStyle name="Normal 6 2 2 2 3 2 5 2 2" xfId="20873" xr:uid="{00000000-0005-0000-0000-000088510000}"/>
    <cellStyle name="Normal 6 2 2 2 3 2 5 3" xfId="20874" xr:uid="{00000000-0005-0000-0000-000089510000}"/>
    <cellStyle name="Normal 6 2 2 2 3 2 6" xfId="20875" xr:uid="{00000000-0005-0000-0000-00008A510000}"/>
    <cellStyle name="Normal 6 2 2 2 3 2 6 2" xfId="20876" xr:uid="{00000000-0005-0000-0000-00008B510000}"/>
    <cellStyle name="Normal 6 2 2 2 3 2 7" xfId="20877" xr:uid="{00000000-0005-0000-0000-00008C510000}"/>
    <cellStyle name="Normal 6 2 2 2 3 3" xfId="20878" xr:uid="{00000000-0005-0000-0000-00008D510000}"/>
    <cellStyle name="Normal 6 2 2 2 3 3 2" xfId="20879" xr:uid="{00000000-0005-0000-0000-00008E510000}"/>
    <cellStyle name="Normal 6 2 2 2 3 3 2 2" xfId="20880" xr:uid="{00000000-0005-0000-0000-00008F510000}"/>
    <cellStyle name="Normal 6 2 2 2 3 3 2 2 2" xfId="20881" xr:uid="{00000000-0005-0000-0000-000090510000}"/>
    <cellStyle name="Normal 6 2 2 2 3 3 2 2 2 2" xfId="20882" xr:uid="{00000000-0005-0000-0000-000091510000}"/>
    <cellStyle name="Normal 6 2 2 2 3 3 2 2 2 2 2" xfId="20883" xr:uid="{00000000-0005-0000-0000-000092510000}"/>
    <cellStyle name="Normal 6 2 2 2 3 3 2 2 2 3" xfId="20884" xr:uid="{00000000-0005-0000-0000-000093510000}"/>
    <cellStyle name="Normal 6 2 2 2 3 3 2 2 3" xfId="20885" xr:uid="{00000000-0005-0000-0000-000094510000}"/>
    <cellStyle name="Normal 6 2 2 2 3 3 2 2 3 2" xfId="20886" xr:uid="{00000000-0005-0000-0000-000095510000}"/>
    <cellStyle name="Normal 6 2 2 2 3 3 2 2 4" xfId="20887" xr:uid="{00000000-0005-0000-0000-000096510000}"/>
    <cellStyle name="Normal 6 2 2 2 3 3 2 3" xfId="20888" xr:uid="{00000000-0005-0000-0000-000097510000}"/>
    <cellStyle name="Normal 6 2 2 2 3 3 2 3 2" xfId="20889" xr:uid="{00000000-0005-0000-0000-000098510000}"/>
    <cellStyle name="Normal 6 2 2 2 3 3 2 3 2 2" xfId="20890" xr:uid="{00000000-0005-0000-0000-000099510000}"/>
    <cellStyle name="Normal 6 2 2 2 3 3 2 3 3" xfId="20891" xr:uid="{00000000-0005-0000-0000-00009A510000}"/>
    <cellStyle name="Normal 6 2 2 2 3 3 2 4" xfId="20892" xr:uid="{00000000-0005-0000-0000-00009B510000}"/>
    <cellStyle name="Normal 6 2 2 2 3 3 2 4 2" xfId="20893" xr:uid="{00000000-0005-0000-0000-00009C510000}"/>
    <cellStyle name="Normal 6 2 2 2 3 3 2 5" xfId="20894" xr:uid="{00000000-0005-0000-0000-00009D510000}"/>
    <cellStyle name="Normal 6 2 2 2 3 3 3" xfId="20895" xr:uid="{00000000-0005-0000-0000-00009E510000}"/>
    <cellStyle name="Normal 6 2 2 2 3 3 3 2" xfId="20896" xr:uid="{00000000-0005-0000-0000-00009F510000}"/>
    <cellStyle name="Normal 6 2 2 2 3 3 3 2 2" xfId="20897" xr:uid="{00000000-0005-0000-0000-0000A0510000}"/>
    <cellStyle name="Normal 6 2 2 2 3 3 3 2 2 2" xfId="20898" xr:uid="{00000000-0005-0000-0000-0000A1510000}"/>
    <cellStyle name="Normal 6 2 2 2 3 3 3 2 3" xfId="20899" xr:uid="{00000000-0005-0000-0000-0000A2510000}"/>
    <cellStyle name="Normal 6 2 2 2 3 3 3 3" xfId="20900" xr:uid="{00000000-0005-0000-0000-0000A3510000}"/>
    <cellStyle name="Normal 6 2 2 2 3 3 3 3 2" xfId="20901" xr:uid="{00000000-0005-0000-0000-0000A4510000}"/>
    <cellStyle name="Normal 6 2 2 2 3 3 3 4" xfId="20902" xr:uid="{00000000-0005-0000-0000-0000A5510000}"/>
    <cellStyle name="Normal 6 2 2 2 3 3 4" xfId="20903" xr:uid="{00000000-0005-0000-0000-0000A6510000}"/>
    <cellStyle name="Normal 6 2 2 2 3 3 4 2" xfId="20904" xr:uid="{00000000-0005-0000-0000-0000A7510000}"/>
    <cellStyle name="Normal 6 2 2 2 3 3 4 2 2" xfId="20905" xr:uid="{00000000-0005-0000-0000-0000A8510000}"/>
    <cellStyle name="Normal 6 2 2 2 3 3 4 3" xfId="20906" xr:uid="{00000000-0005-0000-0000-0000A9510000}"/>
    <cellStyle name="Normal 6 2 2 2 3 3 5" xfId="20907" xr:uid="{00000000-0005-0000-0000-0000AA510000}"/>
    <cellStyle name="Normal 6 2 2 2 3 3 5 2" xfId="20908" xr:uid="{00000000-0005-0000-0000-0000AB510000}"/>
    <cellStyle name="Normal 6 2 2 2 3 3 6" xfId="20909" xr:uid="{00000000-0005-0000-0000-0000AC510000}"/>
    <cellStyle name="Normal 6 2 2 2 3 4" xfId="20910" xr:uid="{00000000-0005-0000-0000-0000AD510000}"/>
    <cellStyle name="Normal 6 2 2 2 3 4 2" xfId="20911" xr:uid="{00000000-0005-0000-0000-0000AE510000}"/>
    <cellStyle name="Normal 6 2 2 2 3 4 2 2" xfId="20912" xr:uid="{00000000-0005-0000-0000-0000AF510000}"/>
    <cellStyle name="Normal 6 2 2 2 3 4 2 2 2" xfId="20913" xr:uid="{00000000-0005-0000-0000-0000B0510000}"/>
    <cellStyle name="Normal 6 2 2 2 3 4 2 2 2 2" xfId="20914" xr:uid="{00000000-0005-0000-0000-0000B1510000}"/>
    <cellStyle name="Normal 6 2 2 2 3 4 2 2 3" xfId="20915" xr:uid="{00000000-0005-0000-0000-0000B2510000}"/>
    <cellStyle name="Normal 6 2 2 2 3 4 2 3" xfId="20916" xr:uid="{00000000-0005-0000-0000-0000B3510000}"/>
    <cellStyle name="Normal 6 2 2 2 3 4 2 3 2" xfId="20917" xr:uid="{00000000-0005-0000-0000-0000B4510000}"/>
    <cellStyle name="Normal 6 2 2 2 3 4 2 4" xfId="20918" xr:uid="{00000000-0005-0000-0000-0000B5510000}"/>
    <cellStyle name="Normal 6 2 2 2 3 4 3" xfId="20919" xr:uid="{00000000-0005-0000-0000-0000B6510000}"/>
    <cellStyle name="Normal 6 2 2 2 3 4 3 2" xfId="20920" xr:uid="{00000000-0005-0000-0000-0000B7510000}"/>
    <cellStyle name="Normal 6 2 2 2 3 4 3 2 2" xfId="20921" xr:uid="{00000000-0005-0000-0000-0000B8510000}"/>
    <cellStyle name="Normal 6 2 2 2 3 4 3 3" xfId="20922" xr:uid="{00000000-0005-0000-0000-0000B9510000}"/>
    <cellStyle name="Normal 6 2 2 2 3 4 4" xfId="20923" xr:uid="{00000000-0005-0000-0000-0000BA510000}"/>
    <cellStyle name="Normal 6 2 2 2 3 4 4 2" xfId="20924" xr:uid="{00000000-0005-0000-0000-0000BB510000}"/>
    <cellStyle name="Normal 6 2 2 2 3 4 5" xfId="20925" xr:uid="{00000000-0005-0000-0000-0000BC510000}"/>
    <cellStyle name="Normal 6 2 2 2 3 5" xfId="20926" xr:uid="{00000000-0005-0000-0000-0000BD510000}"/>
    <cellStyle name="Normal 6 2 2 2 3 5 2" xfId="20927" xr:uid="{00000000-0005-0000-0000-0000BE510000}"/>
    <cellStyle name="Normal 6 2 2 2 3 5 2 2" xfId="20928" xr:uid="{00000000-0005-0000-0000-0000BF510000}"/>
    <cellStyle name="Normal 6 2 2 2 3 5 2 2 2" xfId="20929" xr:uid="{00000000-0005-0000-0000-0000C0510000}"/>
    <cellStyle name="Normal 6 2 2 2 3 5 2 3" xfId="20930" xr:uid="{00000000-0005-0000-0000-0000C1510000}"/>
    <cellStyle name="Normal 6 2 2 2 3 5 3" xfId="20931" xr:uid="{00000000-0005-0000-0000-0000C2510000}"/>
    <cellStyle name="Normal 6 2 2 2 3 5 3 2" xfId="20932" xr:uid="{00000000-0005-0000-0000-0000C3510000}"/>
    <cellStyle name="Normal 6 2 2 2 3 5 4" xfId="20933" xr:uid="{00000000-0005-0000-0000-0000C4510000}"/>
    <cellStyle name="Normal 6 2 2 2 3 6" xfId="20934" xr:uid="{00000000-0005-0000-0000-0000C5510000}"/>
    <cellStyle name="Normal 6 2 2 2 3 6 2" xfId="20935" xr:uid="{00000000-0005-0000-0000-0000C6510000}"/>
    <cellStyle name="Normal 6 2 2 2 3 6 2 2" xfId="20936" xr:uid="{00000000-0005-0000-0000-0000C7510000}"/>
    <cellStyle name="Normal 6 2 2 2 3 6 3" xfId="20937" xr:uid="{00000000-0005-0000-0000-0000C8510000}"/>
    <cellStyle name="Normal 6 2 2 2 3 7" xfId="20938" xr:uid="{00000000-0005-0000-0000-0000C9510000}"/>
    <cellStyle name="Normal 6 2 2 2 3 7 2" xfId="20939" xr:uid="{00000000-0005-0000-0000-0000CA510000}"/>
    <cellStyle name="Normal 6 2 2 2 3 8" xfId="20940" xr:uid="{00000000-0005-0000-0000-0000CB510000}"/>
    <cellStyle name="Normal 6 2 2 2 4" xfId="20941" xr:uid="{00000000-0005-0000-0000-0000CC510000}"/>
    <cellStyle name="Normal 6 2 2 2 4 2" xfId="20942" xr:uid="{00000000-0005-0000-0000-0000CD510000}"/>
    <cellStyle name="Normal 6 2 2 2 4 2 2" xfId="20943" xr:uid="{00000000-0005-0000-0000-0000CE510000}"/>
    <cellStyle name="Normal 6 2 2 2 4 2 2 2" xfId="20944" xr:uid="{00000000-0005-0000-0000-0000CF510000}"/>
    <cellStyle name="Normal 6 2 2 2 4 2 2 2 2" xfId="20945" xr:uid="{00000000-0005-0000-0000-0000D0510000}"/>
    <cellStyle name="Normal 6 2 2 2 4 2 2 2 2 2" xfId="20946" xr:uid="{00000000-0005-0000-0000-0000D1510000}"/>
    <cellStyle name="Normal 6 2 2 2 4 2 2 2 2 2 2" xfId="20947" xr:uid="{00000000-0005-0000-0000-0000D2510000}"/>
    <cellStyle name="Normal 6 2 2 2 4 2 2 2 2 3" xfId="20948" xr:uid="{00000000-0005-0000-0000-0000D3510000}"/>
    <cellStyle name="Normal 6 2 2 2 4 2 2 2 3" xfId="20949" xr:uid="{00000000-0005-0000-0000-0000D4510000}"/>
    <cellStyle name="Normal 6 2 2 2 4 2 2 2 3 2" xfId="20950" xr:uid="{00000000-0005-0000-0000-0000D5510000}"/>
    <cellStyle name="Normal 6 2 2 2 4 2 2 2 4" xfId="20951" xr:uid="{00000000-0005-0000-0000-0000D6510000}"/>
    <cellStyle name="Normal 6 2 2 2 4 2 2 3" xfId="20952" xr:uid="{00000000-0005-0000-0000-0000D7510000}"/>
    <cellStyle name="Normal 6 2 2 2 4 2 2 3 2" xfId="20953" xr:uid="{00000000-0005-0000-0000-0000D8510000}"/>
    <cellStyle name="Normal 6 2 2 2 4 2 2 3 2 2" xfId="20954" xr:uid="{00000000-0005-0000-0000-0000D9510000}"/>
    <cellStyle name="Normal 6 2 2 2 4 2 2 3 3" xfId="20955" xr:uid="{00000000-0005-0000-0000-0000DA510000}"/>
    <cellStyle name="Normal 6 2 2 2 4 2 2 4" xfId="20956" xr:uid="{00000000-0005-0000-0000-0000DB510000}"/>
    <cellStyle name="Normal 6 2 2 2 4 2 2 4 2" xfId="20957" xr:uid="{00000000-0005-0000-0000-0000DC510000}"/>
    <cellStyle name="Normal 6 2 2 2 4 2 2 5" xfId="20958" xr:uid="{00000000-0005-0000-0000-0000DD510000}"/>
    <cellStyle name="Normal 6 2 2 2 4 2 3" xfId="20959" xr:uid="{00000000-0005-0000-0000-0000DE510000}"/>
    <cellStyle name="Normal 6 2 2 2 4 2 3 2" xfId="20960" xr:uid="{00000000-0005-0000-0000-0000DF510000}"/>
    <cellStyle name="Normal 6 2 2 2 4 2 3 2 2" xfId="20961" xr:uid="{00000000-0005-0000-0000-0000E0510000}"/>
    <cellStyle name="Normal 6 2 2 2 4 2 3 2 2 2" xfId="20962" xr:uid="{00000000-0005-0000-0000-0000E1510000}"/>
    <cellStyle name="Normal 6 2 2 2 4 2 3 2 3" xfId="20963" xr:uid="{00000000-0005-0000-0000-0000E2510000}"/>
    <cellStyle name="Normal 6 2 2 2 4 2 3 3" xfId="20964" xr:uid="{00000000-0005-0000-0000-0000E3510000}"/>
    <cellStyle name="Normal 6 2 2 2 4 2 3 3 2" xfId="20965" xr:uid="{00000000-0005-0000-0000-0000E4510000}"/>
    <cellStyle name="Normal 6 2 2 2 4 2 3 4" xfId="20966" xr:uid="{00000000-0005-0000-0000-0000E5510000}"/>
    <cellStyle name="Normal 6 2 2 2 4 2 4" xfId="20967" xr:uid="{00000000-0005-0000-0000-0000E6510000}"/>
    <cellStyle name="Normal 6 2 2 2 4 2 4 2" xfId="20968" xr:uid="{00000000-0005-0000-0000-0000E7510000}"/>
    <cellStyle name="Normal 6 2 2 2 4 2 4 2 2" xfId="20969" xr:uid="{00000000-0005-0000-0000-0000E8510000}"/>
    <cellStyle name="Normal 6 2 2 2 4 2 4 3" xfId="20970" xr:uid="{00000000-0005-0000-0000-0000E9510000}"/>
    <cellStyle name="Normal 6 2 2 2 4 2 5" xfId="20971" xr:uid="{00000000-0005-0000-0000-0000EA510000}"/>
    <cellStyle name="Normal 6 2 2 2 4 2 5 2" xfId="20972" xr:uid="{00000000-0005-0000-0000-0000EB510000}"/>
    <cellStyle name="Normal 6 2 2 2 4 2 6" xfId="20973" xr:uid="{00000000-0005-0000-0000-0000EC510000}"/>
    <cellStyle name="Normal 6 2 2 2 4 3" xfId="20974" xr:uid="{00000000-0005-0000-0000-0000ED510000}"/>
    <cellStyle name="Normal 6 2 2 2 4 3 2" xfId="20975" xr:uid="{00000000-0005-0000-0000-0000EE510000}"/>
    <cellStyle name="Normal 6 2 2 2 4 3 2 2" xfId="20976" xr:uid="{00000000-0005-0000-0000-0000EF510000}"/>
    <cellStyle name="Normal 6 2 2 2 4 3 2 2 2" xfId="20977" xr:uid="{00000000-0005-0000-0000-0000F0510000}"/>
    <cellStyle name="Normal 6 2 2 2 4 3 2 2 2 2" xfId="20978" xr:uid="{00000000-0005-0000-0000-0000F1510000}"/>
    <cellStyle name="Normal 6 2 2 2 4 3 2 2 3" xfId="20979" xr:uid="{00000000-0005-0000-0000-0000F2510000}"/>
    <cellStyle name="Normal 6 2 2 2 4 3 2 3" xfId="20980" xr:uid="{00000000-0005-0000-0000-0000F3510000}"/>
    <cellStyle name="Normal 6 2 2 2 4 3 2 3 2" xfId="20981" xr:uid="{00000000-0005-0000-0000-0000F4510000}"/>
    <cellStyle name="Normal 6 2 2 2 4 3 2 4" xfId="20982" xr:uid="{00000000-0005-0000-0000-0000F5510000}"/>
    <cellStyle name="Normal 6 2 2 2 4 3 3" xfId="20983" xr:uid="{00000000-0005-0000-0000-0000F6510000}"/>
    <cellStyle name="Normal 6 2 2 2 4 3 3 2" xfId="20984" xr:uid="{00000000-0005-0000-0000-0000F7510000}"/>
    <cellStyle name="Normal 6 2 2 2 4 3 3 2 2" xfId="20985" xr:uid="{00000000-0005-0000-0000-0000F8510000}"/>
    <cellStyle name="Normal 6 2 2 2 4 3 3 3" xfId="20986" xr:uid="{00000000-0005-0000-0000-0000F9510000}"/>
    <cellStyle name="Normal 6 2 2 2 4 3 4" xfId="20987" xr:uid="{00000000-0005-0000-0000-0000FA510000}"/>
    <cellStyle name="Normal 6 2 2 2 4 3 4 2" xfId="20988" xr:uid="{00000000-0005-0000-0000-0000FB510000}"/>
    <cellStyle name="Normal 6 2 2 2 4 3 5" xfId="20989" xr:uid="{00000000-0005-0000-0000-0000FC510000}"/>
    <cellStyle name="Normal 6 2 2 2 4 4" xfId="20990" xr:uid="{00000000-0005-0000-0000-0000FD510000}"/>
    <cellStyle name="Normal 6 2 2 2 4 4 2" xfId="20991" xr:uid="{00000000-0005-0000-0000-0000FE510000}"/>
    <cellStyle name="Normal 6 2 2 2 4 4 2 2" xfId="20992" xr:uid="{00000000-0005-0000-0000-0000FF510000}"/>
    <cellStyle name="Normal 6 2 2 2 4 4 2 2 2" xfId="20993" xr:uid="{00000000-0005-0000-0000-000000520000}"/>
    <cellStyle name="Normal 6 2 2 2 4 4 2 3" xfId="20994" xr:uid="{00000000-0005-0000-0000-000001520000}"/>
    <cellStyle name="Normal 6 2 2 2 4 4 3" xfId="20995" xr:uid="{00000000-0005-0000-0000-000002520000}"/>
    <cellStyle name="Normal 6 2 2 2 4 4 3 2" xfId="20996" xr:uid="{00000000-0005-0000-0000-000003520000}"/>
    <cellStyle name="Normal 6 2 2 2 4 4 4" xfId="20997" xr:uid="{00000000-0005-0000-0000-000004520000}"/>
    <cellStyle name="Normal 6 2 2 2 4 5" xfId="20998" xr:uid="{00000000-0005-0000-0000-000005520000}"/>
    <cellStyle name="Normal 6 2 2 2 4 5 2" xfId="20999" xr:uid="{00000000-0005-0000-0000-000006520000}"/>
    <cellStyle name="Normal 6 2 2 2 4 5 2 2" xfId="21000" xr:uid="{00000000-0005-0000-0000-000007520000}"/>
    <cellStyle name="Normal 6 2 2 2 4 5 3" xfId="21001" xr:uid="{00000000-0005-0000-0000-000008520000}"/>
    <cellStyle name="Normal 6 2 2 2 4 6" xfId="21002" xr:uid="{00000000-0005-0000-0000-000009520000}"/>
    <cellStyle name="Normal 6 2 2 2 4 6 2" xfId="21003" xr:uid="{00000000-0005-0000-0000-00000A520000}"/>
    <cellStyle name="Normal 6 2 2 2 4 7" xfId="21004" xr:uid="{00000000-0005-0000-0000-00000B520000}"/>
    <cellStyle name="Normal 6 2 2 2 5" xfId="21005" xr:uid="{00000000-0005-0000-0000-00000C520000}"/>
    <cellStyle name="Normal 6 2 2 2 5 2" xfId="21006" xr:uid="{00000000-0005-0000-0000-00000D520000}"/>
    <cellStyle name="Normal 6 2 2 2 5 2 2" xfId="21007" xr:uid="{00000000-0005-0000-0000-00000E520000}"/>
    <cellStyle name="Normal 6 2 2 2 5 2 2 2" xfId="21008" xr:uid="{00000000-0005-0000-0000-00000F520000}"/>
    <cellStyle name="Normal 6 2 2 2 5 2 2 2 2" xfId="21009" xr:uid="{00000000-0005-0000-0000-000010520000}"/>
    <cellStyle name="Normal 6 2 2 2 5 2 2 2 2 2" xfId="21010" xr:uid="{00000000-0005-0000-0000-000011520000}"/>
    <cellStyle name="Normal 6 2 2 2 5 2 2 2 3" xfId="21011" xr:uid="{00000000-0005-0000-0000-000012520000}"/>
    <cellStyle name="Normal 6 2 2 2 5 2 2 3" xfId="21012" xr:uid="{00000000-0005-0000-0000-000013520000}"/>
    <cellStyle name="Normal 6 2 2 2 5 2 2 3 2" xfId="21013" xr:uid="{00000000-0005-0000-0000-000014520000}"/>
    <cellStyle name="Normal 6 2 2 2 5 2 2 4" xfId="21014" xr:uid="{00000000-0005-0000-0000-000015520000}"/>
    <cellStyle name="Normal 6 2 2 2 5 2 3" xfId="21015" xr:uid="{00000000-0005-0000-0000-000016520000}"/>
    <cellStyle name="Normal 6 2 2 2 5 2 3 2" xfId="21016" xr:uid="{00000000-0005-0000-0000-000017520000}"/>
    <cellStyle name="Normal 6 2 2 2 5 2 3 2 2" xfId="21017" xr:uid="{00000000-0005-0000-0000-000018520000}"/>
    <cellStyle name="Normal 6 2 2 2 5 2 3 3" xfId="21018" xr:uid="{00000000-0005-0000-0000-000019520000}"/>
    <cellStyle name="Normal 6 2 2 2 5 2 4" xfId="21019" xr:uid="{00000000-0005-0000-0000-00001A520000}"/>
    <cellStyle name="Normal 6 2 2 2 5 2 4 2" xfId="21020" xr:uid="{00000000-0005-0000-0000-00001B520000}"/>
    <cellStyle name="Normal 6 2 2 2 5 2 5" xfId="21021" xr:uid="{00000000-0005-0000-0000-00001C520000}"/>
    <cellStyle name="Normal 6 2 2 2 5 3" xfId="21022" xr:uid="{00000000-0005-0000-0000-00001D520000}"/>
    <cellStyle name="Normal 6 2 2 2 5 3 2" xfId="21023" xr:uid="{00000000-0005-0000-0000-00001E520000}"/>
    <cellStyle name="Normal 6 2 2 2 5 3 2 2" xfId="21024" xr:uid="{00000000-0005-0000-0000-00001F520000}"/>
    <cellStyle name="Normal 6 2 2 2 5 3 2 2 2" xfId="21025" xr:uid="{00000000-0005-0000-0000-000020520000}"/>
    <cellStyle name="Normal 6 2 2 2 5 3 2 3" xfId="21026" xr:uid="{00000000-0005-0000-0000-000021520000}"/>
    <cellStyle name="Normal 6 2 2 2 5 3 3" xfId="21027" xr:uid="{00000000-0005-0000-0000-000022520000}"/>
    <cellStyle name="Normal 6 2 2 2 5 3 3 2" xfId="21028" xr:uid="{00000000-0005-0000-0000-000023520000}"/>
    <cellStyle name="Normal 6 2 2 2 5 3 4" xfId="21029" xr:uid="{00000000-0005-0000-0000-000024520000}"/>
    <cellStyle name="Normal 6 2 2 2 5 4" xfId="21030" xr:uid="{00000000-0005-0000-0000-000025520000}"/>
    <cellStyle name="Normal 6 2 2 2 5 4 2" xfId="21031" xr:uid="{00000000-0005-0000-0000-000026520000}"/>
    <cellStyle name="Normal 6 2 2 2 5 4 2 2" xfId="21032" xr:uid="{00000000-0005-0000-0000-000027520000}"/>
    <cellStyle name="Normal 6 2 2 2 5 4 3" xfId="21033" xr:uid="{00000000-0005-0000-0000-000028520000}"/>
    <cellStyle name="Normal 6 2 2 2 5 5" xfId="21034" xr:uid="{00000000-0005-0000-0000-000029520000}"/>
    <cellStyle name="Normal 6 2 2 2 5 5 2" xfId="21035" xr:uid="{00000000-0005-0000-0000-00002A520000}"/>
    <cellStyle name="Normal 6 2 2 2 5 6" xfId="21036" xr:uid="{00000000-0005-0000-0000-00002B520000}"/>
    <cellStyle name="Normal 6 2 2 2 6" xfId="21037" xr:uid="{00000000-0005-0000-0000-00002C520000}"/>
    <cellStyle name="Normal 6 2 2 2 6 2" xfId="21038" xr:uid="{00000000-0005-0000-0000-00002D520000}"/>
    <cellStyle name="Normal 6 2 2 2 6 2 2" xfId="21039" xr:uid="{00000000-0005-0000-0000-00002E520000}"/>
    <cellStyle name="Normal 6 2 2 2 6 2 2 2" xfId="21040" xr:uid="{00000000-0005-0000-0000-00002F520000}"/>
    <cellStyle name="Normal 6 2 2 2 6 2 2 2 2" xfId="21041" xr:uid="{00000000-0005-0000-0000-000030520000}"/>
    <cellStyle name="Normal 6 2 2 2 6 2 2 3" xfId="21042" xr:uid="{00000000-0005-0000-0000-000031520000}"/>
    <cellStyle name="Normal 6 2 2 2 6 2 3" xfId="21043" xr:uid="{00000000-0005-0000-0000-000032520000}"/>
    <cellStyle name="Normal 6 2 2 2 6 2 3 2" xfId="21044" xr:uid="{00000000-0005-0000-0000-000033520000}"/>
    <cellStyle name="Normal 6 2 2 2 6 2 4" xfId="21045" xr:uid="{00000000-0005-0000-0000-000034520000}"/>
    <cellStyle name="Normal 6 2 2 2 6 3" xfId="21046" xr:uid="{00000000-0005-0000-0000-000035520000}"/>
    <cellStyle name="Normal 6 2 2 2 6 3 2" xfId="21047" xr:uid="{00000000-0005-0000-0000-000036520000}"/>
    <cellStyle name="Normal 6 2 2 2 6 3 2 2" xfId="21048" xr:uid="{00000000-0005-0000-0000-000037520000}"/>
    <cellStyle name="Normal 6 2 2 2 6 3 3" xfId="21049" xr:uid="{00000000-0005-0000-0000-000038520000}"/>
    <cellStyle name="Normal 6 2 2 2 6 4" xfId="21050" xr:uid="{00000000-0005-0000-0000-000039520000}"/>
    <cellStyle name="Normal 6 2 2 2 6 4 2" xfId="21051" xr:uid="{00000000-0005-0000-0000-00003A520000}"/>
    <cellStyle name="Normal 6 2 2 2 6 5" xfId="21052" xr:uid="{00000000-0005-0000-0000-00003B520000}"/>
    <cellStyle name="Normal 6 2 2 2 7" xfId="21053" xr:uid="{00000000-0005-0000-0000-00003C520000}"/>
    <cellStyle name="Normal 6 2 2 2 7 2" xfId="21054" xr:uid="{00000000-0005-0000-0000-00003D520000}"/>
    <cellStyle name="Normal 6 2 2 2 7 2 2" xfId="21055" xr:uid="{00000000-0005-0000-0000-00003E520000}"/>
    <cellStyle name="Normal 6 2 2 2 7 2 2 2" xfId="21056" xr:uid="{00000000-0005-0000-0000-00003F520000}"/>
    <cellStyle name="Normal 6 2 2 2 7 2 3" xfId="21057" xr:uid="{00000000-0005-0000-0000-000040520000}"/>
    <cellStyle name="Normal 6 2 2 2 7 3" xfId="21058" xr:uid="{00000000-0005-0000-0000-000041520000}"/>
    <cellStyle name="Normal 6 2 2 2 7 3 2" xfId="21059" xr:uid="{00000000-0005-0000-0000-000042520000}"/>
    <cellStyle name="Normal 6 2 2 2 7 4" xfId="21060" xr:uid="{00000000-0005-0000-0000-000043520000}"/>
    <cellStyle name="Normal 6 2 2 2 8" xfId="21061" xr:uid="{00000000-0005-0000-0000-000044520000}"/>
    <cellStyle name="Normal 6 2 2 2 8 2" xfId="21062" xr:uid="{00000000-0005-0000-0000-000045520000}"/>
    <cellStyle name="Normal 6 2 2 2 8 2 2" xfId="21063" xr:uid="{00000000-0005-0000-0000-000046520000}"/>
    <cellStyle name="Normal 6 2 2 2 8 3" xfId="21064" xr:uid="{00000000-0005-0000-0000-000047520000}"/>
    <cellStyle name="Normal 6 2 2 2 9" xfId="21065" xr:uid="{00000000-0005-0000-0000-000048520000}"/>
    <cellStyle name="Normal 6 2 2 2 9 2" xfId="21066" xr:uid="{00000000-0005-0000-0000-000049520000}"/>
    <cellStyle name="Normal 6 2 2 3" xfId="21067" xr:uid="{00000000-0005-0000-0000-00004A520000}"/>
    <cellStyle name="Normal 6 2 2 3 2" xfId="21068" xr:uid="{00000000-0005-0000-0000-00004B520000}"/>
    <cellStyle name="Normal 6 2 2 3 2 2" xfId="21069" xr:uid="{00000000-0005-0000-0000-00004C520000}"/>
    <cellStyle name="Normal 6 2 2 3 2 2 2" xfId="21070" xr:uid="{00000000-0005-0000-0000-00004D520000}"/>
    <cellStyle name="Normal 6 2 2 3 2 2 2 2" xfId="21071" xr:uid="{00000000-0005-0000-0000-00004E520000}"/>
    <cellStyle name="Normal 6 2 2 3 2 2 2 2 2" xfId="21072" xr:uid="{00000000-0005-0000-0000-00004F520000}"/>
    <cellStyle name="Normal 6 2 2 3 2 2 2 2 2 2" xfId="21073" xr:uid="{00000000-0005-0000-0000-000050520000}"/>
    <cellStyle name="Normal 6 2 2 3 2 2 2 2 2 2 2" xfId="21074" xr:uid="{00000000-0005-0000-0000-000051520000}"/>
    <cellStyle name="Normal 6 2 2 3 2 2 2 2 2 2 2 2" xfId="21075" xr:uid="{00000000-0005-0000-0000-000052520000}"/>
    <cellStyle name="Normal 6 2 2 3 2 2 2 2 2 2 3" xfId="21076" xr:uid="{00000000-0005-0000-0000-000053520000}"/>
    <cellStyle name="Normal 6 2 2 3 2 2 2 2 2 3" xfId="21077" xr:uid="{00000000-0005-0000-0000-000054520000}"/>
    <cellStyle name="Normal 6 2 2 3 2 2 2 2 2 3 2" xfId="21078" xr:uid="{00000000-0005-0000-0000-000055520000}"/>
    <cellStyle name="Normal 6 2 2 3 2 2 2 2 2 4" xfId="21079" xr:uid="{00000000-0005-0000-0000-000056520000}"/>
    <cellStyle name="Normal 6 2 2 3 2 2 2 2 3" xfId="21080" xr:uid="{00000000-0005-0000-0000-000057520000}"/>
    <cellStyle name="Normal 6 2 2 3 2 2 2 2 3 2" xfId="21081" xr:uid="{00000000-0005-0000-0000-000058520000}"/>
    <cellStyle name="Normal 6 2 2 3 2 2 2 2 3 2 2" xfId="21082" xr:uid="{00000000-0005-0000-0000-000059520000}"/>
    <cellStyle name="Normal 6 2 2 3 2 2 2 2 3 3" xfId="21083" xr:uid="{00000000-0005-0000-0000-00005A520000}"/>
    <cellStyle name="Normal 6 2 2 3 2 2 2 2 4" xfId="21084" xr:uid="{00000000-0005-0000-0000-00005B520000}"/>
    <cellStyle name="Normal 6 2 2 3 2 2 2 2 4 2" xfId="21085" xr:uid="{00000000-0005-0000-0000-00005C520000}"/>
    <cellStyle name="Normal 6 2 2 3 2 2 2 2 5" xfId="21086" xr:uid="{00000000-0005-0000-0000-00005D520000}"/>
    <cellStyle name="Normal 6 2 2 3 2 2 2 3" xfId="21087" xr:uid="{00000000-0005-0000-0000-00005E520000}"/>
    <cellStyle name="Normal 6 2 2 3 2 2 2 3 2" xfId="21088" xr:uid="{00000000-0005-0000-0000-00005F520000}"/>
    <cellStyle name="Normal 6 2 2 3 2 2 2 3 2 2" xfId="21089" xr:uid="{00000000-0005-0000-0000-000060520000}"/>
    <cellStyle name="Normal 6 2 2 3 2 2 2 3 2 2 2" xfId="21090" xr:uid="{00000000-0005-0000-0000-000061520000}"/>
    <cellStyle name="Normal 6 2 2 3 2 2 2 3 2 3" xfId="21091" xr:uid="{00000000-0005-0000-0000-000062520000}"/>
    <cellStyle name="Normal 6 2 2 3 2 2 2 3 3" xfId="21092" xr:uid="{00000000-0005-0000-0000-000063520000}"/>
    <cellStyle name="Normal 6 2 2 3 2 2 2 3 3 2" xfId="21093" xr:uid="{00000000-0005-0000-0000-000064520000}"/>
    <cellStyle name="Normal 6 2 2 3 2 2 2 3 4" xfId="21094" xr:uid="{00000000-0005-0000-0000-000065520000}"/>
    <cellStyle name="Normal 6 2 2 3 2 2 2 4" xfId="21095" xr:uid="{00000000-0005-0000-0000-000066520000}"/>
    <cellStyle name="Normal 6 2 2 3 2 2 2 4 2" xfId="21096" xr:uid="{00000000-0005-0000-0000-000067520000}"/>
    <cellStyle name="Normal 6 2 2 3 2 2 2 4 2 2" xfId="21097" xr:uid="{00000000-0005-0000-0000-000068520000}"/>
    <cellStyle name="Normal 6 2 2 3 2 2 2 4 3" xfId="21098" xr:uid="{00000000-0005-0000-0000-000069520000}"/>
    <cellStyle name="Normal 6 2 2 3 2 2 2 5" xfId="21099" xr:uid="{00000000-0005-0000-0000-00006A520000}"/>
    <cellStyle name="Normal 6 2 2 3 2 2 2 5 2" xfId="21100" xr:uid="{00000000-0005-0000-0000-00006B520000}"/>
    <cellStyle name="Normal 6 2 2 3 2 2 2 6" xfId="21101" xr:uid="{00000000-0005-0000-0000-00006C520000}"/>
    <cellStyle name="Normal 6 2 2 3 2 2 3" xfId="21102" xr:uid="{00000000-0005-0000-0000-00006D520000}"/>
    <cellStyle name="Normal 6 2 2 3 2 2 3 2" xfId="21103" xr:uid="{00000000-0005-0000-0000-00006E520000}"/>
    <cellStyle name="Normal 6 2 2 3 2 2 3 2 2" xfId="21104" xr:uid="{00000000-0005-0000-0000-00006F520000}"/>
    <cellStyle name="Normal 6 2 2 3 2 2 3 2 2 2" xfId="21105" xr:uid="{00000000-0005-0000-0000-000070520000}"/>
    <cellStyle name="Normal 6 2 2 3 2 2 3 2 2 2 2" xfId="21106" xr:uid="{00000000-0005-0000-0000-000071520000}"/>
    <cellStyle name="Normal 6 2 2 3 2 2 3 2 2 3" xfId="21107" xr:uid="{00000000-0005-0000-0000-000072520000}"/>
    <cellStyle name="Normal 6 2 2 3 2 2 3 2 3" xfId="21108" xr:uid="{00000000-0005-0000-0000-000073520000}"/>
    <cellStyle name="Normal 6 2 2 3 2 2 3 2 3 2" xfId="21109" xr:uid="{00000000-0005-0000-0000-000074520000}"/>
    <cellStyle name="Normal 6 2 2 3 2 2 3 2 4" xfId="21110" xr:uid="{00000000-0005-0000-0000-000075520000}"/>
    <cellStyle name="Normal 6 2 2 3 2 2 3 3" xfId="21111" xr:uid="{00000000-0005-0000-0000-000076520000}"/>
    <cellStyle name="Normal 6 2 2 3 2 2 3 3 2" xfId="21112" xr:uid="{00000000-0005-0000-0000-000077520000}"/>
    <cellStyle name="Normal 6 2 2 3 2 2 3 3 2 2" xfId="21113" xr:uid="{00000000-0005-0000-0000-000078520000}"/>
    <cellStyle name="Normal 6 2 2 3 2 2 3 3 3" xfId="21114" xr:uid="{00000000-0005-0000-0000-000079520000}"/>
    <cellStyle name="Normal 6 2 2 3 2 2 3 4" xfId="21115" xr:uid="{00000000-0005-0000-0000-00007A520000}"/>
    <cellStyle name="Normal 6 2 2 3 2 2 3 4 2" xfId="21116" xr:uid="{00000000-0005-0000-0000-00007B520000}"/>
    <cellStyle name="Normal 6 2 2 3 2 2 3 5" xfId="21117" xr:uid="{00000000-0005-0000-0000-00007C520000}"/>
    <cellStyle name="Normal 6 2 2 3 2 2 4" xfId="21118" xr:uid="{00000000-0005-0000-0000-00007D520000}"/>
    <cellStyle name="Normal 6 2 2 3 2 2 4 2" xfId="21119" xr:uid="{00000000-0005-0000-0000-00007E520000}"/>
    <cellStyle name="Normal 6 2 2 3 2 2 4 2 2" xfId="21120" xr:uid="{00000000-0005-0000-0000-00007F520000}"/>
    <cellStyle name="Normal 6 2 2 3 2 2 4 2 2 2" xfId="21121" xr:uid="{00000000-0005-0000-0000-000080520000}"/>
    <cellStyle name="Normal 6 2 2 3 2 2 4 2 3" xfId="21122" xr:uid="{00000000-0005-0000-0000-000081520000}"/>
    <cellStyle name="Normal 6 2 2 3 2 2 4 3" xfId="21123" xr:uid="{00000000-0005-0000-0000-000082520000}"/>
    <cellStyle name="Normal 6 2 2 3 2 2 4 3 2" xfId="21124" xr:uid="{00000000-0005-0000-0000-000083520000}"/>
    <cellStyle name="Normal 6 2 2 3 2 2 4 4" xfId="21125" xr:uid="{00000000-0005-0000-0000-000084520000}"/>
    <cellStyle name="Normal 6 2 2 3 2 2 5" xfId="21126" xr:uid="{00000000-0005-0000-0000-000085520000}"/>
    <cellStyle name="Normal 6 2 2 3 2 2 5 2" xfId="21127" xr:uid="{00000000-0005-0000-0000-000086520000}"/>
    <cellStyle name="Normal 6 2 2 3 2 2 5 2 2" xfId="21128" xr:uid="{00000000-0005-0000-0000-000087520000}"/>
    <cellStyle name="Normal 6 2 2 3 2 2 5 3" xfId="21129" xr:uid="{00000000-0005-0000-0000-000088520000}"/>
    <cellStyle name="Normal 6 2 2 3 2 2 6" xfId="21130" xr:uid="{00000000-0005-0000-0000-000089520000}"/>
    <cellStyle name="Normal 6 2 2 3 2 2 6 2" xfId="21131" xr:uid="{00000000-0005-0000-0000-00008A520000}"/>
    <cellStyle name="Normal 6 2 2 3 2 2 7" xfId="21132" xr:uid="{00000000-0005-0000-0000-00008B520000}"/>
    <cellStyle name="Normal 6 2 2 3 2 3" xfId="21133" xr:uid="{00000000-0005-0000-0000-00008C520000}"/>
    <cellStyle name="Normal 6 2 2 3 2 3 2" xfId="21134" xr:uid="{00000000-0005-0000-0000-00008D520000}"/>
    <cellStyle name="Normal 6 2 2 3 2 3 2 2" xfId="21135" xr:uid="{00000000-0005-0000-0000-00008E520000}"/>
    <cellStyle name="Normal 6 2 2 3 2 3 2 2 2" xfId="21136" xr:uid="{00000000-0005-0000-0000-00008F520000}"/>
    <cellStyle name="Normal 6 2 2 3 2 3 2 2 2 2" xfId="21137" xr:uid="{00000000-0005-0000-0000-000090520000}"/>
    <cellStyle name="Normal 6 2 2 3 2 3 2 2 2 2 2" xfId="21138" xr:uid="{00000000-0005-0000-0000-000091520000}"/>
    <cellStyle name="Normal 6 2 2 3 2 3 2 2 2 3" xfId="21139" xr:uid="{00000000-0005-0000-0000-000092520000}"/>
    <cellStyle name="Normal 6 2 2 3 2 3 2 2 3" xfId="21140" xr:uid="{00000000-0005-0000-0000-000093520000}"/>
    <cellStyle name="Normal 6 2 2 3 2 3 2 2 3 2" xfId="21141" xr:uid="{00000000-0005-0000-0000-000094520000}"/>
    <cellStyle name="Normal 6 2 2 3 2 3 2 2 4" xfId="21142" xr:uid="{00000000-0005-0000-0000-000095520000}"/>
    <cellStyle name="Normal 6 2 2 3 2 3 2 3" xfId="21143" xr:uid="{00000000-0005-0000-0000-000096520000}"/>
    <cellStyle name="Normal 6 2 2 3 2 3 2 3 2" xfId="21144" xr:uid="{00000000-0005-0000-0000-000097520000}"/>
    <cellStyle name="Normal 6 2 2 3 2 3 2 3 2 2" xfId="21145" xr:uid="{00000000-0005-0000-0000-000098520000}"/>
    <cellStyle name="Normal 6 2 2 3 2 3 2 3 3" xfId="21146" xr:uid="{00000000-0005-0000-0000-000099520000}"/>
    <cellStyle name="Normal 6 2 2 3 2 3 2 4" xfId="21147" xr:uid="{00000000-0005-0000-0000-00009A520000}"/>
    <cellStyle name="Normal 6 2 2 3 2 3 2 4 2" xfId="21148" xr:uid="{00000000-0005-0000-0000-00009B520000}"/>
    <cellStyle name="Normal 6 2 2 3 2 3 2 5" xfId="21149" xr:uid="{00000000-0005-0000-0000-00009C520000}"/>
    <cellStyle name="Normal 6 2 2 3 2 3 3" xfId="21150" xr:uid="{00000000-0005-0000-0000-00009D520000}"/>
    <cellStyle name="Normal 6 2 2 3 2 3 3 2" xfId="21151" xr:uid="{00000000-0005-0000-0000-00009E520000}"/>
    <cellStyle name="Normal 6 2 2 3 2 3 3 2 2" xfId="21152" xr:uid="{00000000-0005-0000-0000-00009F520000}"/>
    <cellStyle name="Normal 6 2 2 3 2 3 3 2 2 2" xfId="21153" xr:uid="{00000000-0005-0000-0000-0000A0520000}"/>
    <cellStyle name="Normal 6 2 2 3 2 3 3 2 3" xfId="21154" xr:uid="{00000000-0005-0000-0000-0000A1520000}"/>
    <cellStyle name="Normal 6 2 2 3 2 3 3 3" xfId="21155" xr:uid="{00000000-0005-0000-0000-0000A2520000}"/>
    <cellStyle name="Normal 6 2 2 3 2 3 3 3 2" xfId="21156" xr:uid="{00000000-0005-0000-0000-0000A3520000}"/>
    <cellStyle name="Normal 6 2 2 3 2 3 3 4" xfId="21157" xr:uid="{00000000-0005-0000-0000-0000A4520000}"/>
    <cellStyle name="Normal 6 2 2 3 2 3 4" xfId="21158" xr:uid="{00000000-0005-0000-0000-0000A5520000}"/>
    <cellStyle name="Normal 6 2 2 3 2 3 4 2" xfId="21159" xr:uid="{00000000-0005-0000-0000-0000A6520000}"/>
    <cellStyle name="Normal 6 2 2 3 2 3 4 2 2" xfId="21160" xr:uid="{00000000-0005-0000-0000-0000A7520000}"/>
    <cellStyle name="Normal 6 2 2 3 2 3 4 3" xfId="21161" xr:uid="{00000000-0005-0000-0000-0000A8520000}"/>
    <cellStyle name="Normal 6 2 2 3 2 3 5" xfId="21162" xr:uid="{00000000-0005-0000-0000-0000A9520000}"/>
    <cellStyle name="Normal 6 2 2 3 2 3 5 2" xfId="21163" xr:uid="{00000000-0005-0000-0000-0000AA520000}"/>
    <cellStyle name="Normal 6 2 2 3 2 3 6" xfId="21164" xr:uid="{00000000-0005-0000-0000-0000AB520000}"/>
    <cellStyle name="Normal 6 2 2 3 2 4" xfId="21165" xr:uid="{00000000-0005-0000-0000-0000AC520000}"/>
    <cellStyle name="Normal 6 2 2 3 2 4 2" xfId="21166" xr:uid="{00000000-0005-0000-0000-0000AD520000}"/>
    <cellStyle name="Normal 6 2 2 3 2 4 2 2" xfId="21167" xr:uid="{00000000-0005-0000-0000-0000AE520000}"/>
    <cellStyle name="Normal 6 2 2 3 2 4 2 2 2" xfId="21168" xr:uid="{00000000-0005-0000-0000-0000AF520000}"/>
    <cellStyle name="Normal 6 2 2 3 2 4 2 2 2 2" xfId="21169" xr:uid="{00000000-0005-0000-0000-0000B0520000}"/>
    <cellStyle name="Normal 6 2 2 3 2 4 2 2 3" xfId="21170" xr:uid="{00000000-0005-0000-0000-0000B1520000}"/>
    <cellStyle name="Normal 6 2 2 3 2 4 2 3" xfId="21171" xr:uid="{00000000-0005-0000-0000-0000B2520000}"/>
    <cellStyle name="Normal 6 2 2 3 2 4 2 3 2" xfId="21172" xr:uid="{00000000-0005-0000-0000-0000B3520000}"/>
    <cellStyle name="Normal 6 2 2 3 2 4 2 4" xfId="21173" xr:uid="{00000000-0005-0000-0000-0000B4520000}"/>
    <cellStyle name="Normal 6 2 2 3 2 4 3" xfId="21174" xr:uid="{00000000-0005-0000-0000-0000B5520000}"/>
    <cellStyle name="Normal 6 2 2 3 2 4 3 2" xfId="21175" xr:uid="{00000000-0005-0000-0000-0000B6520000}"/>
    <cellStyle name="Normal 6 2 2 3 2 4 3 2 2" xfId="21176" xr:uid="{00000000-0005-0000-0000-0000B7520000}"/>
    <cellStyle name="Normal 6 2 2 3 2 4 3 3" xfId="21177" xr:uid="{00000000-0005-0000-0000-0000B8520000}"/>
    <cellStyle name="Normal 6 2 2 3 2 4 4" xfId="21178" xr:uid="{00000000-0005-0000-0000-0000B9520000}"/>
    <cellStyle name="Normal 6 2 2 3 2 4 4 2" xfId="21179" xr:uid="{00000000-0005-0000-0000-0000BA520000}"/>
    <cellStyle name="Normal 6 2 2 3 2 4 5" xfId="21180" xr:uid="{00000000-0005-0000-0000-0000BB520000}"/>
    <cellStyle name="Normal 6 2 2 3 2 5" xfId="21181" xr:uid="{00000000-0005-0000-0000-0000BC520000}"/>
    <cellStyle name="Normal 6 2 2 3 2 5 2" xfId="21182" xr:uid="{00000000-0005-0000-0000-0000BD520000}"/>
    <cellStyle name="Normal 6 2 2 3 2 5 2 2" xfId="21183" xr:uid="{00000000-0005-0000-0000-0000BE520000}"/>
    <cellStyle name="Normal 6 2 2 3 2 5 2 2 2" xfId="21184" xr:uid="{00000000-0005-0000-0000-0000BF520000}"/>
    <cellStyle name="Normal 6 2 2 3 2 5 2 3" xfId="21185" xr:uid="{00000000-0005-0000-0000-0000C0520000}"/>
    <cellStyle name="Normal 6 2 2 3 2 5 3" xfId="21186" xr:uid="{00000000-0005-0000-0000-0000C1520000}"/>
    <cellStyle name="Normal 6 2 2 3 2 5 3 2" xfId="21187" xr:uid="{00000000-0005-0000-0000-0000C2520000}"/>
    <cellStyle name="Normal 6 2 2 3 2 5 4" xfId="21188" xr:uid="{00000000-0005-0000-0000-0000C3520000}"/>
    <cellStyle name="Normal 6 2 2 3 2 6" xfId="21189" xr:uid="{00000000-0005-0000-0000-0000C4520000}"/>
    <cellStyle name="Normal 6 2 2 3 2 6 2" xfId="21190" xr:uid="{00000000-0005-0000-0000-0000C5520000}"/>
    <cellStyle name="Normal 6 2 2 3 2 6 2 2" xfId="21191" xr:uid="{00000000-0005-0000-0000-0000C6520000}"/>
    <cellStyle name="Normal 6 2 2 3 2 6 3" xfId="21192" xr:uid="{00000000-0005-0000-0000-0000C7520000}"/>
    <cellStyle name="Normal 6 2 2 3 2 7" xfId="21193" xr:uid="{00000000-0005-0000-0000-0000C8520000}"/>
    <cellStyle name="Normal 6 2 2 3 2 7 2" xfId="21194" xr:uid="{00000000-0005-0000-0000-0000C9520000}"/>
    <cellStyle name="Normal 6 2 2 3 2 8" xfId="21195" xr:uid="{00000000-0005-0000-0000-0000CA520000}"/>
    <cellStyle name="Normal 6 2 2 3 3" xfId="21196" xr:uid="{00000000-0005-0000-0000-0000CB520000}"/>
    <cellStyle name="Normal 6 2 2 3 3 2" xfId="21197" xr:uid="{00000000-0005-0000-0000-0000CC520000}"/>
    <cellStyle name="Normal 6 2 2 3 3 2 2" xfId="21198" xr:uid="{00000000-0005-0000-0000-0000CD520000}"/>
    <cellStyle name="Normal 6 2 2 3 3 2 2 2" xfId="21199" xr:uid="{00000000-0005-0000-0000-0000CE520000}"/>
    <cellStyle name="Normal 6 2 2 3 3 2 2 2 2" xfId="21200" xr:uid="{00000000-0005-0000-0000-0000CF520000}"/>
    <cellStyle name="Normal 6 2 2 3 3 2 2 2 2 2" xfId="21201" xr:uid="{00000000-0005-0000-0000-0000D0520000}"/>
    <cellStyle name="Normal 6 2 2 3 3 2 2 2 2 2 2" xfId="21202" xr:uid="{00000000-0005-0000-0000-0000D1520000}"/>
    <cellStyle name="Normal 6 2 2 3 3 2 2 2 2 3" xfId="21203" xr:uid="{00000000-0005-0000-0000-0000D2520000}"/>
    <cellStyle name="Normal 6 2 2 3 3 2 2 2 3" xfId="21204" xr:uid="{00000000-0005-0000-0000-0000D3520000}"/>
    <cellStyle name="Normal 6 2 2 3 3 2 2 2 3 2" xfId="21205" xr:uid="{00000000-0005-0000-0000-0000D4520000}"/>
    <cellStyle name="Normal 6 2 2 3 3 2 2 2 4" xfId="21206" xr:uid="{00000000-0005-0000-0000-0000D5520000}"/>
    <cellStyle name="Normal 6 2 2 3 3 2 2 3" xfId="21207" xr:uid="{00000000-0005-0000-0000-0000D6520000}"/>
    <cellStyle name="Normal 6 2 2 3 3 2 2 3 2" xfId="21208" xr:uid="{00000000-0005-0000-0000-0000D7520000}"/>
    <cellStyle name="Normal 6 2 2 3 3 2 2 3 2 2" xfId="21209" xr:uid="{00000000-0005-0000-0000-0000D8520000}"/>
    <cellStyle name="Normal 6 2 2 3 3 2 2 3 3" xfId="21210" xr:uid="{00000000-0005-0000-0000-0000D9520000}"/>
    <cellStyle name="Normal 6 2 2 3 3 2 2 4" xfId="21211" xr:uid="{00000000-0005-0000-0000-0000DA520000}"/>
    <cellStyle name="Normal 6 2 2 3 3 2 2 4 2" xfId="21212" xr:uid="{00000000-0005-0000-0000-0000DB520000}"/>
    <cellStyle name="Normal 6 2 2 3 3 2 2 5" xfId="21213" xr:uid="{00000000-0005-0000-0000-0000DC520000}"/>
    <cellStyle name="Normal 6 2 2 3 3 2 3" xfId="21214" xr:uid="{00000000-0005-0000-0000-0000DD520000}"/>
    <cellStyle name="Normal 6 2 2 3 3 2 3 2" xfId="21215" xr:uid="{00000000-0005-0000-0000-0000DE520000}"/>
    <cellStyle name="Normal 6 2 2 3 3 2 3 2 2" xfId="21216" xr:uid="{00000000-0005-0000-0000-0000DF520000}"/>
    <cellStyle name="Normal 6 2 2 3 3 2 3 2 2 2" xfId="21217" xr:uid="{00000000-0005-0000-0000-0000E0520000}"/>
    <cellStyle name="Normal 6 2 2 3 3 2 3 2 3" xfId="21218" xr:uid="{00000000-0005-0000-0000-0000E1520000}"/>
    <cellStyle name="Normal 6 2 2 3 3 2 3 3" xfId="21219" xr:uid="{00000000-0005-0000-0000-0000E2520000}"/>
    <cellStyle name="Normal 6 2 2 3 3 2 3 3 2" xfId="21220" xr:uid="{00000000-0005-0000-0000-0000E3520000}"/>
    <cellStyle name="Normal 6 2 2 3 3 2 3 4" xfId="21221" xr:uid="{00000000-0005-0000-0000-0000E4520000}"/>
    <cellStyle name="Normal 6 2 2 3 3 2 4" xfId="21222" xr:uid="{00000000-0005-0000-0000-0000E5520000}"/>
    <cellStyle name="Normal 6 2 2 3 3 2 4 2" xfId="21223" xr:uid="{00000000-0005-0000-0000-0000E6520000}"/>
    <cellStyle name="Normal 6 2 2 3 3 2 4 2 2" xfId="21224" xr:uid="{00000000-0005-0000-0000-0000E7520000}"/>
    <cellStyle name="Normal 6 2 2 3 3 2 4 3" xfId="21225" xr:uid="{00000000-0005-0000-0000-0000E8520000}"/>
    <cellStyle name="Normal 6 2 2 3 3 2 5" xfId="21226" xr:uid="{00000000-0005-0000-0000-0000E9520000}"/>
    <cellStyle name="Normal 6 2 2 3 3 2 5 2" xfId="21227" xr:uid="{00000000-0005-0000-0000-0000EA520000}"/>
    <cellStyle name="Normal 6 2 2 3 3 2 6" xfId="21228" xr:uid="{00000000-0005-0000-0000-0000EB520000}"/>
    <cellStyle name="Normal 6 2 2 3 3 3" xfId="21229" xr:uid="{00000000-0005-0000-0000-0000EC520000}"/>
    <cellStyle name="Normal 6 2 2 3 3 3 2" xfId="21230" xr:uid="{00000000-0005-0000-0000-0000ED520000}"/>
    <cellStyle name="Normal 6 2 2 3 3 3 2 2" xfId="21231" xr:uid="{00000000-0005-0000-0000-0000EE520000}"/>
    <cellStyle name="Normal 6 2 2 3 3 3 2 2 2" xfId="21232" xr:uid="{00000000-0005-0000-0000-0000EF520000}"/>
    <cellStyle name="Normal 6 2 2 3 3 3 2 2 2 2" xfId="21233" xr:uid="{00000000-0005-0000-0000-0000F0520000}"/>
    <cellStyle name="Normal 6 2 2 3 3 3 2 2 3" xfId="21234" xr:uid="{00000000-0005-0000-0000-0000F1520000}"/>
    <cellStyle name="Normal 6 2 2 3 3 3 2 3" xfId="21235" xr:uid="{00000000-0005-0000-0000-0000F2520000}"/>
    <cellStyle name="Normal 6 2 2 3 3 3 2 3 2" xfId="21236" xr:uid="{00000000-0005-0000-0000-0000F3520000}"/>
    <cellStyle name="Normal 6 2 2 3 3 3 2 4" xfId="21237" xr:uid="{00000000-0005-0000-0000-0000F4520000}"/>
    <cellStyle name="Normal 6 2 2 3 3 3 3" xfId="21238" xr:uid="{00000000-0005-0000-0000-0000F5520000}"/>
    <cellStyle name="Normal 6 2 2 3 3 3 3 2" xfId="21239" xr:uid="{00000000-0005-0000-0000-0000F6520000}"/>
    <cellStyle name="Normal 6 2 2 3 3 3 3 2 2" xfId="21240" xr:uid="{00000000-0005-0000-0000-0000F7520000}"/>
    <cellStyle name="Normal 6 2 2 3 3 3 3 3" xfId="21241" xr:uid="{00000000-0005-0000-0000-0000F8520000}"/>
    <cellStyle name="Normal 6 2 2 3 3 3 4" xfId="21242" xr:uid="{00000000-0005-0000-0000-0000F9520000}"/>
    <cellStyle name="Normal 6 2 2 3 3 3 4 2" xfId="21243" xr:uid="{00000000-0005-0000-0000-0000FA520000}"/>
    <cellStyle name="Normal 6 2 2 3 3 3 5" xfId="21244" xr:uid="{00000000-0005-0000-0000-0000FB520000}"/>
    <cellStyle name="Normal 6 2 2 3 3 4" xfId="21245" xr:uid="{00000000-0005-0000-0000-0000FC520000}"/>
    <cellStyle name="Normal 6 2 2 3 3 4 2" xfId="21246" xr:uid="{00000000-0005-0000-0000-0000FD520000}"/>
    <cellStyle name="Normal 6 2 2 3 3 4 2 2" xfId="21247" xr:uid="{00000000-0005-0000-0000-0000FE520000}"/>
    <cellStyle name="Normal 6 2 2 3 3 4 2 2 2" xfId="21248" xr:uid="{00000000-0005-0000-0000-0000FF520000}"/>
    <cellStyle name="Normal 6 2 2 3 3 4 2 3" xfId="21249" xr:uid="{00000000-0005-0000-0000-000000530000}"/>
    <cellStyle name="Normal 6 2 2 3 3 4 3" xfId="21250" xr:uid="{00000000-0005-0000-0000-000001530000}"/>
    <cellStyle name="Normal 6 2 2 3 3 4 3 2" xfId="21251" xr:uid="{00000000-0005-0000-0000-000002530000}"/>
    <cellStyle name="Normal 6 2 2 3 3 4 4" xfId="21252" xr:uid="{00000000-0005-0000-0000-000003530000}"/>
    <cellStyle name="Normal 6 2 2 3 3 5" xfId="21253" xr:uid="{00000000-0005-0000-0000-000004530000}"/>
    <cellStyle name="Normal 6 2 2 3 3 5 2" xfId="21254" xr:uid="{00000000-0005-0000-0000-000005530000}"/>
    <cellStyle name="Normal 6 2 2 3 3 5 2 2" xfId="21255" xr:uid="{00000000-0005-0000-0000-000006530000}"/>
    <cellStyle name="Normal 6 2 2 3 3 5 3" xfId="21256" xr:uid="{00000000-0005-0000-0000-000007530000}"/>
    <cellStyle name="Normal 6 2 2 3 3 6" xfId="21257" xr:uid="{00000000-0005-0000-0000-000008530000}"/>
    <cellStyle name="Normal 6 2 2 3 3 6 2" xfId="21258" xr:uid="{00000000-0005-0000-0000-000009530000}"/>
    <cellStyle name="Normal 6 2 2 3 3 7" xfId="21259" xr:uid="{00000000-0005-0000-0000-00000A530000}"/>
    <cellStyle name="Normal 6 2 2 3 4" xfId="21260" xr:uid="{00000000-0005-0000-0000-00000B530000}"/>
    <cellStyle name="Normal 6 2 2 3 4 2" xfId="21261" xr:uid="{00000000-0005-0000-0000-00000C530000}"/>
    <cellStyle name="Normal 6 2 2 3 4 2 2" xfId="21262" xr:uid="{00000000-0005-0000-0000-00000D530000}"/>
    <cellStyle name="Normal 6 2 2 3 4 2 2 2" xfId="21263" xr:uid="{00000000-0005-0000-0000-00000E530000}"/>
    <cellStyle name="Normal 6 2 2 3 4 2 2 2 2" xfId="21264" xr:uid="{00000000-0005-0000-0000-00000F530000}"/>
    <cellStyle name="Normal 6 2 2 3 4 2 2 2 2 2" xfId="21265" xr:uid="{00000000-0005-0000-0000-000010530000}"/>
    <cellStyle name="Normal 6 2 2 3 4 2 2 2 3" xfId="21266" xr:uid="{00000000-0005-0000-0000-000011530000}"/>
    <cellStyle name="Normal 6 2 2 3 4 2 2 3" xfId="21267" xr:uid="{00000000-0005-0000-0000-000012530000}"/>
    <cellStyle name="Normal 6 2 2 3 4 2 2 3 2" xfId="21268" xr:uid="{00000000-0005-0000-0000-000013530000}"/>
    <cellStyle name="Normal 6 2 2 3 4 2 2 4" xfId="21269" xr:uid="{00000000-0005-0000-0000-000014530000}"/>
    <cellStyle name="Normal 6 2 2 3 4 2 3" xfId="21270" xr:uid="{00000000-0005-0000-0000-000015530000}"/>
    <cellStyle name="Normal 6 2 2 3 4 2 3 2" xfId="21271" xr:uid="{00000000-0005-0000-0000-000016530000}"/>
    <cellStyle name="Normal 6 2 2 3 4 2 3 2 2" xfId="21272" xr:uid="{00000000-0005-0000-0000-000017530000}"/>
    <cellStyle name="Normal 6 2 2 3 4 2 3 3" xfId="21273" xr:uid="{00000000-0005-0000-0000-000018530000}"/>
    <cellStyle name="Normal 6 2 2 3 4 2 4" xfId="21274" xr:uid="{00000000-0005-0000-0000-000019530000}"/>
    <cellStyle name="Normal 6 2 2 3 4 2 4 2" xfId="21275" xr:uid="{00000000-0005-0000-0000-00001A530000}"/>
    <cellStyle name="Normal 6 2 2 3 4 2 5" xfId="21276" xr:uid="{00000000-0005-0000-0000-00001B530000}"/>
    <cellStyle name="Normal 6 2 2 3 4 3" xfId="21277" xr:uid="{00000000-0005-0000-0000-00001C530000}"/>
    <cellStyle name="Normal 6 2 2 3 4 3 2" xfId="21278" xr:uid="{00000000-0005-0000-0000-00001D530000}"/>
    <cellStyle name="Normal 6 2 2 3 4 3 2 2" xfId="21279" xr:uid="{00000000-0005-0000-0000-00001E530000}"/>
    <cellStyle name="Normal 6 2 2 3 4 3 2 2 2" xfId="21280" xr:uid="{00000000-0005-0000-0000-00001F530000}"/>
    <cellStyle name="Normal 6 2 2 3 4 3 2 3" xfId="21281" xr:uid="{00000000-0005-0000-0000-000020530000}"/>
    <cellStyle name="Normal 6 2 2 3 4 3 3" xfId="21282" xr:uid="{00000000-0005-0000-0000-000021530000}"/>
    <cellStyle name="Normal 6 2 2 3 4 3 3 2" xfId="21283" xr:uid="{00000000-0005-0000-0000-000022530000}"/>
    <cellStyle name="Normal 6 2 2 3 4 3 4" xfId="21284" xr:uid="{00000000-0005-0000-0000-000023530000}"/>
    <cellStyle name="Normal 6 2 2 3 4 4" xfId="21285" xr:uid="{00000000-0005-0000-0000-000024530000}"/>
    <cellStyle name="Normal 6 2 2 3 4 4 2" xfId="21286" xr:uid="{00000000-0005-0000-0000-000025530000}"/>
    <cellStyle name="Normal 6 2 2 3 4 4 2 2" xfId="21287" xr:uid="{00000000-0005-0000-0000-000026530000}"/>
    <cellStyle name="Normal 6 2 2 3 4 4 3" xfId="21288" xr:uid="{00000000-0005-0000-0000-000027530000}"/>
    <cellStyle name="Normal 6 2 2 3 4 5" xfId="21289" xr:uid="{00000000-0005-0000-0000-000028530000}"/>
    <cellStyle name="Normal 6 2 2 3 4 5 2" xfId="21290" xr:uid="{00000000-0005-0000-0000-000029530000}"/>
    <cellStyle name="Normal 6 2 2 3 4 6" xfId="21291" xr:uid="{00000000-0005-0000-0000-00002A530000}"/>
    <cellStyle name="Normal 6 2 2 3 5" xfId="21292" xr:uid="{00000000-0005-0000-0000-00002B530000}"/>
    <cellStyle name="Normal 6 2 2 3 5 2" xfId="21293" xr:uid="{00000000-0005-0000-0000-00002C530000}"/>
    <cellStyle name="Normal 6 2 2 3 5 2 2" xfId="21294" xr:uid="{00000000-0005-0000-0000-00002D530000}"/>
    <cellStyle name="Normal 6 2 2 3 5 2 2 2" xfId="21295" xr:uid="{00000000-0005-0000-0000-00002E530000}"/>
    <cellStyle name="Normal 6 2 2 3 5 2 2 2 2" xfId="21296" xr:uid="{00000000-0005-0000-0000-00002F530000}"/>
    <cellStyle name="Normal 6 2 2 3 5 2 2 3" xfId="21297" xr:uid="{00000000-0005-0000-0000-000030530000}"/>
    <cellStyle name="Normal 6 2 2 3 5 2 3" xfId="21298" xr:uid="{00000000-0005-0000-0000-000031530000}"/>
    <cellStyle name="Normal 6 2 2 3 5 2 3 2" xfId="21299" xr:uid="{00000000-0005-0000-0000-000032530000}"/>
    <cellStyle name="Normal 6 2 2 3 5 2 4" xfId="21300" xr:uid="{00000000-0005-0000-0000-000033530000}"/>
    <cellStyle name="Normal 6 2 2 3 5 3" xfId="21301" xr:uid="{00000000-0005-0000-0000-000034530000}"/>
    <cellStyle name="Normal 6 2 2 3 5 3 2" xfId="21302" xr:uid="{00000000-0005-0000-0000-000035530000}"/>
    <cellStyle name="Normal 6 2 2 3 5 3 2 2" xfId="21303" xr:uid="{00000000-0005-0000-0000-000036530000}"/>
    <cellStyle name="Normal 6 2 2 3 5 3 3" xfId="21304" xr:uid="{00000000-0005-0000-0000-000037530000}"/>
    <cellStyle name="Normal 6 2 2 3 5 4" xfId="21305" xr:uid="{00000000-0005-0000-0000-000038530000}"/>
    <cellStyle name="Normal 6 2 2 3 5 4 2" xfId="21306" xr:uid="{00000000-0005-0000-0000-000039530000}"/>
    <cellStyle name="Normal 6 2 2 3 5 5" xfId="21307" xr:uid="{00000000-0005-0000-0000-00003A530000}"/>
    <cellStyle name="Normal 6 2 2 3 6" xfId="21308" xr:uid="{00000000-0005-0000-0000-00003B530000}"/>
    <cellStyle name="Normal 6 2 2 3 6 2" xfId="21309" xr:uid="{00000000-0005-0000-0000-00003C530000}"/>
    <cellStyle name="Normal 6 2 2 3 6 2 2" xfId="21310" xr:uid="{00000000-0005-0000-0000-00003D530000}"/>
    <cellStyle name="Normal 6 2 2 3 6 2 2 2" xfId="21311" xr:uid="{00000000-0005-0000-0000-00003E530000}"/>
    <cellStyle name="Normal 6 2 2 3 6 2 3" xfId="21312" xr:uid="{00000000-0005-0000-0000-00003F530000}"/>
    <cellStyle name="Normal 6 2 2 3 6 3" xfId="21313" xr:uid="{00000000-0005-0000-0000-000040530000}"/>
    <cellStyle name="Normal 6 2 2 3 6 3 2" xfId="21314" xr:uid="{00000000-0005-0000-0000-000041530000}"/>
    <cellStyle name="Normal 6 2 2 3 6 4" xfId="21315" xr:uid="{00000000-0005-0000-0000-000042530000}"/>
    <cellStyle name="Normal 6 2 2 3 7" xfId="21316" xr:uid="{00000000-0005-0000-0000-000043530000}"/>
    <cellStyle name="Normal 6 2 2 3 7 2" xfId="21317" xr:uid="{00000000-0005-0000-0000-000044530000}"/>
    <cellStyle name="Normal 6 2 2 3 7 2 2" xfId="21318" xr:uid="{00000000-0005-0000-0000-000045530000}"/>
    <cellStyle name="Normal 6 2 2 3 7 3" xfId="21319" xr:uid="{00000000-0005-0000-0000-000046530000}"/>
    <cellStyle name="Normal 6 2 2 3 8" xfId="21320" xr:uid="{00000000-0005-0000-0000-000047530000}"/>
    <cellStyle name="Normal 6 2 2 3 8 2" xfId="21321" xr:uid="{00000000-0005-0000-0000-000048530000}"/>
    <cellStyle name="Normal 6 2 2 3 9" xfId="21322" xr:uid="{00000000-0005-0000-0000-000049530000}"/>
    <cellStyle name="Normal 6 2 2 4" xfId="21323" xr:uid="{00000000-0005-0000-0000-00004A530000}"/>
    <cellStyle name="Normal 6 2 2 4 2" xfId="21324" xr:uid="{00000000-0005-0000-0000-00004B530000}"/>
    <cellStyle name="Normal 6 2 2 4 2 2" xfId="21325" xr:uid="{00000000-0005-0000-0000-00004C530000}"/>
    <cellStyle name="Normal 6 2 2 4 2 2 2" xfId="21326" xr:uid="{00000000-0005-0000-0000-00004D530000}"/>
    <cellStyle name="Normal 6 2 2 4 2 2 2 2" xfId="21327" xr:uid="{00000000-0005-0000-0000-00004E530000}"/>
    <cellStyle name="Normal 6 2 2 4 2 2 2 2 2" xfId="21328" xr:uid="{00000000-0005-0000-0000-00004F530000}"/>
    <cellStyle name="Normal 6 2 2 4 2 2 2 2 2 2" xfId="21329" xr:uid="{00000000-0005-0000-0000-000050530000}"/>
    <cellStyle name="Normal 6 2 2 4 2 2 2 2 2 2 2" xfId="21330" xr:uid="{00000000-0005-0000-0000-000051530000}"/>
    <cellStyle name="Normal 6 2 2 4 2 2 2 2 2 3" xfId="21331" xr:uid="{00000000-0005-0000-0000-000052530000}"/>
    <cellStyle name="Normal 6 2 2 4 2 2 2 2 3" xfId="21332" xr:uid="{00000000-0005-0000-0000-000053530000}"/>
    <cellStyle name="Normal 6 2 2 4 2 2 2 2 3 2" xfId="21333" xr:uid="{00000000-0005-0000-0000-000054530000}"/>
    <cellStyle name="Normal 6 2 2 4 2 2 2 2 4" xfId="21334" xr:uid="{00000000-0005-0000-0000-000055530000}"/>
    <cellStyle name="Normal 6 2 2 4 2 2 2 3" xfId="21335" xr:uid="{00000000-0005-0000-0000-000056530000}"/>
    <cellStyle name="Normal 6 2 2 4 2 2 2 3 2" xfId="21336" xr:uid="{00000000-0005-0000-0000-000057530000}"/>
    <cellStyle name="Normal 6 2 2 4 2 2 2 3 2 2" xfId="21337" xr:uid="{00000000-0005-0000-0000-000058530000}"/>
    <cellStyle name="Normal 6 2 2 4 2 2 2 3 3" xfId="21338" xr:uid="{00000000-0005-0000-0000-000059530000}"/>
    <cellStyle name="Normal 6 2 2 4 2 2 2 4" xfId="21339" xr:uid="{00000000-0005-0000-0000-00005A530000}"/>
    <cellStyle name="Normal 6 2 2 4 2 2 2 4 2" xfId="21340" xr:uid="{00000000-0005-0000-0000-00005B530000}"/>
    <cellStyle name="Normal 6 2 2 4 2 2 2 5" xfId="21341" xr:uid="{00000000-0005-0000-0000-00005C530000}"/>
    <cellStyle name="Normal 6 2 2 4 2 2 3" xfId="21342" xr:uid="{00000000-0005-0000-0000-00005D530000}"/>
    <cellStyle name="Normal 6 2 2 4 2 2 3 2" xfId="21343" xr:uid="{00000000-0005-0000-0000-00005E530000}"/>
    <cellStyle name="Normal 6 2 2 4 2 2 3 2 2" xfId="21344" xr:uid="{00000000-0005-0000-0000-00005F530000}"/>
    <cellStyle name="Normal 6 2 2 4 2 2 3 2 2 2" xfId="21345" xr:uid="{00000000-0005-0000-0000-000060530000}"/>
    <cellStyle name="Normal 6 2 2 4 2 2 3 2 3" xfId="21346" xr:uid="{00000000-0005-0000-0000-000061530000}"/>
    <cellStyle name="Normal 6 2 2 4 2 2 3 3" xfId="21347" xr:uid="{00000000-0005-0000-0000-000062530000}"/>
    <cellStyle name="Normal 6 2 2 4 2 2 3 3 2" xfId="21348" xr:uid="{00000000-0005-0000-0000-000063530000}"/>
    <cellStyle name="Normal 6 2 2 4 2 2 3 4" xfId="21349" xr:uid="{00000000-0005-0000-0000-000064530000}"/>
    <cellStyle name="Normal 6 2 2 4 2 2 4" xfId="21350" xr:uid="{00000000-0005-0000-0000-000065530000}"/>
    <cellStyle name="Normal 6 2 2 4 2 2 4 2" xfId="21351" xr:uid="{00000000-0005-0000-0000-000066530000}"/>
    <cellStyle name="Normal 6 2 2 4 2 2 4 2 2" xfId="21352" xr:uid="{00000000-0005-0000-0000-000067530000}"/>
    <cellStyle name="Normal 6 2 2 4 2 2 4 3" xfId="21353" xr:uid="{00000000-0005-0000-0000-000068530000}"/>
    <cellStyle name="Normal 6 2 2 4 2 2 5" xfId="21354" xr:uid="{00000000-0005-0000-0000-000069530000}"/>
    <cellStyle name="Normal 6 2 2 4 2 2 5 2" xfId="21355" xr:uid="{00000000-0005-0000-0000-00006A530000}"/>
    <cellStyle name="Normal 6 2 2 4 2 2 6" xfId="21356" xr:uid="{00000000-0005-0000-0000-00006B530000}"/>
    <cellStyle name="Normal 6 2 2 4 2 3" xfId="21357" xr:uid="{00000000-0005-0000-0000-00006C530000}"/>
    <cellStyle name="Normal 6 2 2 4 2 3 2" xfId="21358" xr:uid="{00000000-0005-0000-0000-00006D530000}"/>
    <cellStyle name="Normal 6 2 2 4 2 3 2 2" xfId="21359" xr:uid="{00000000-0005-0000-0000-00006E530000}"/>
    <cellStyle name="Normal 6 2 2 4 2 3 2 2 2" xfId="21360" xr:uid="{00000000-0005-0000-0000-00006F530000}"/>
    <cellStyle name="Normal 6 2 2 4 2 3 2 2 2 2" xfId="21361" xr:uid="{00000000-0005-0000-0000-000070530000}"/>
    <cellStyle name="Normal 6 2 2 4 2 3 2 2 3" xfId="21362" xr:uid="{00000000-0005-0000-0000-000071530000}"/>
    <cellStyle name="Normal 6 2 2 4 2 3 2 3" xfId="21363" xr:uid="{00000000-0005-0000-0000-000072530000}"/>
    <cellStyle name="Normal 6 2 2 4 2 3 2 3 2" xfId="21364" xr:uid="{00000000-0005-0000-0000-000073530000}"/>
    <cellStyle name="Normal 6 2 2 4 2 3 2 4" xfId="21365" xr:uid="{00000000-0005-0000-0000-000074530000}"/>
    <cellStyle name="Normal 6 2 2 4 2 3 3" xfId="21366" xr:uid="{00000000-0005-0000-0000-000075530000}"/>
    <cellStyle name="Normal 6 2 2 4 2 3 3 2" xfId="21367" xr:uid="{00000000-0005-0000-0000-000076530000}"/>
    <cellStyle name="Normal 6 2 2 4 2 3 3 2 2" xfId="21368" xr:uid="{00000000-0005-0000-0000-000077530000}"/>
    <cellStyle name="Normal 6 2 2 4 2 3 3 3" xfId="21369" xr:uid="{00000000-0005-0000-0000-000078530000}"/>
    <cellStyle name="Normal 6 2 2 4 2 3 4" xfId="21370" xr:uid="{00000000-0005-0000-0000-000079530000}"/>
    <cellStyle name="Normal 6 2 2 4 2 3 4 2" xfId="21371" xr:uid="{00000000-0005-0000-0000-00007A530000}"/>
    <cellStyle name="Normal 6 2 2 4 2 3 5" xfId="21372" xr:uid="{00000000-0005-0000-0000-00007B530000}"/>
    <cellStyle name="Normal 6 2 2 4 2 4" xfId="21373" xr:uid="{00000000-0005-0000-0000-00007C530000}"/>
    <cellStyle name="Normal 6 2 2 4 2 4 2" xfId="21374" xr:uid="{00000000-0005-0000-0000-00007D530000}"/>
    <cellStyle name="Normal 6 2 2 4 2 4 2 2" xfId="21375" xr:uid="{00000000-0005-0000-0000-00007E530000}"/>
    <cellStyle name="Normal 6 2 2 4 2 4 2 2 2" xfId="21376" xr:uid="{00000000-0005-0000-0000-00007F530000}"/>
    <cellStyle name="Normal 6 2 2 4 2 4 2 3" xfId="21377" xr:uid="{00000000-0005-0000-0000-000080530000}"/>
    <cellStyle name="Normal 6 2 2 4 2 4 3" xfId="21378" xr:uid="{00000000-0005-0000-0000-000081530000}"/>
    <cellStyle name="Normal 6 2 2 4 2 4 3 2" xfId="21379" xr:uid="{00000000-0005-0000-0000-000082530000}"/>
    <cellStyle name="Normal 6 2 2 4 2 4 4" xfId="21380" xr:uid="{00000000-0005-0000-0000-000083530000}"/>
    <cellStyle name="Normal 6 2 2 4 2 5" xfId="21381" xr:uid="{00000000-0005-0000-0000-000084530000}"/>
    <cellStyle name="Normal 6 2 2 4 2 5 2" xfId="21382" xr:uid="{00000000-0005-0000-0000-000085530000}"/>
    <cellStyle name="Normal 6 2 2 4 2 5 2 2" xfId="21383" xr:uid="{00000000-0005-0000-0000-000086530000}"/>
    <cellStyle name="Normal 6 2 2 4 2 5 3" xfId="21384" xr:uid="{00000000-0005-0000-0000-000087530000}"/>
    <cellStyle name="Normal 6 2 2 4 2 6" xfId="21385" xr:uid="{00000000-0005-0000-0000-000088530000}"/>
    <cellStyle name="Normal 6 2 2 4 2 6 2" xfId="21386" xr:uid="{00000000-0005-0000-0000-000089530000}"/>
    <cellStyle name="Normal 6 2 2 4 2 7" xfId="21387" xr:uid="{00000000-0005-0000-0000-00008A530000}"/>
    <cellStyle name="Normal 6 2 2 4 3" xfId="21388" xr:uid="{00000000-0005-0000-0000-00008B530000}"/>
    <cellStyle name="Normal 6 2 2 4 3 2" xfId="21389" xr:uid="{00000000-0005-0000-0000-00008C530000}"/>
    <cellStyle name="Normal 6 2 2 4 3 2 2" xfId="21390" xr:uid="{00000000-0005-0000-0000-00008D530000}"/>
    <cellStyle name="Normal 6 2 2 4 3 2 2 2" xfId="21391" xr:uid="{00000000-0005-0000-0000-00008E530000}"/>
    <cellStyle name="Normal 6 2 2 4 3 2 2 2 2" xfId="21392" xr:uid="{00000000-0005-0000-0000-00008F530000}"/>
    <cellStyle name="Normal 6 2 2 4 3 2 2 2 2 2" xfId="21393" xr:uid="{00000000-0005-0000-0000-000090530000}"/>
    <cellStyle name="Normal 6 2 2 4 3 2 2 2 3" xfId="21394" xr:uid="{00000000-0005-0000-0000-000091530000}"/>
    <cellStyle name="Normal 6 2 2 4 3 2 2 3" xfId="21395" xr:uid="{00000000-0005-0000-0000-000092530000}"/>
    <cellStyle name="Normal 6 2 2 4 3 2 2 3 2" xfId="21396" xr:uid="{00000000-0005-0000-0000-000093530000}"/>
    <cellStyle name="Normal 6 2 2 4 3 2 2 4" xfId="21397" xr:uid="{00000000-0005-0000-0000-000094530000}"/>
    <cellStyle name="Normal 6 2 2 4 3 2 3" xfId="21398" xr:uid="{00000000-0005-0000-0000-000095530000}"/>
    <cellStyle name="Normal 6 2 2 4 3 2 3 2" xfId="21399" xr:uid="{00000000-0005-0000-0000-000096530000}"/>
    <cellStyle name="Normal 6 2 2 4 3 2 3 2 2" xfId="21400" xr:uid="{00000000-0005-0000-0000-000097530000}"/>
    <cellStyle name="Normal 6 2 2 4 3 2 3 3" xfId="21401" xr:uid="{00000000-0005-0000-0000-000098530000}"/>
    <cellStyle name="Normal 6 2 2 4 3 2 4" xfId="21402" xr:uid="{00000000-0005-0000-0000-000099530000}"/>
    <cellStyle name="Normal 6 2 2 4 3 2 4 2" xfId="21403" xr:uid="{00000000-0005-0000-0000-00009A530000}"/>
    <cellStyle name="Normal 6 2 2 4 3 2 5" xfId="21404" xr:uid="{00000000-0005-0000-0000-00009B530000}"/>
    <cellStyle name="Normal 6 2 2 4 3 3" xfId="21405" xr:uid="{00000000-0005-0000-0000-00009C530000}"/>
    <cellStyle name="Normal 6 2 2 4 3 3 2" xfId="21406" xr:uid="{00000000-0005-0000-0000-00009D530000}"/>
    <cellStyle name="Normal 6 2 2 4 3 3 2 2" xfId="21407" xr:uid="{00000000-0005-0000-0000-00009E530000}"/>
    <cellStyle name="Normal 6 2 2 4 3 3 2 2 2" xfId="21408" xr:uid="{00000000-0005-0000-0000-00009F530000}"/>
    <cellStyle name="Normal 6 2 2 4 3 3 2 3" xfId="21409" xr:uid="{00000000-0005-0000-0000-0000A0530000}"/>
    <cellStyle name="Normal 6 2 2 4 3 3 3" xfId="21410" xr:uid="{00000000-0005-0000-0000-0000A1530000}"/>
    <cellStyle name="Normal 6 2 2 4 3 3 3 2" xfId="21411" xr:uid="{00000000-0005-0000-0000-0000A2530000}"/>
    <cellStyle name="Normal 6 2 2 4 3 3 4" xfId="21412" xr:uid="{00000000-0005-0000-0000-0000A3530000}"/>
    <cellStyle name="Normal 6 2 2 4 3 4" xfId="21413" xr:uid="{00000000-0005-0000-0000-0000A4530000}"/>
    <cellStyle name="Normal 6 2 2 4 3 4 2" xfId="21414" xr:uid="{00000000-0005-0000-0000-0000A5530000}"/>
    <cellStyle name="Normal 6 2 2 4 3 4 2 2" xfId="21415" xr:uid="{00000000-0005-0000-0000-0000A6530000}"/>
    <cellStyle name="Normal 6 2 2 4 3 4 3" xfId="21416" xr:uid="{00000000-0005-0000-0000-0000A7530000}"/>
    <cellStyle name="Normal 6 2 2 4 3 5" xfId="21417" xr:uid="{00000000-0005-0000-0000-0000A8530000}"/>
    <cellStyle name="Normal 6 2 2 4 3 5 2" xfId="21418" xr:uid="{00000000-0005-0000-0000-0000A9530000}"/>
    <cellStyle name="Normal 6 2 2 4 3 6" xfId="21419" xr:uid="{00000000-0005-0000-0000-0000AA530000}"/>
    <cellStyle name="Normal 6 2 2 4 4" xfId="21420" xr:uid="{00000000-0005-0000-0000-0000AB530000}"/>
    <cellStyle name="Normal 6 2 2 4 4 2" xfId="21421" xr:uid="{00000000-0005-0000-0000-0000AC530000}"/>
    <cellStyle name="Normal 6 2 2 4 4 2 2" xfId="21422" xr:uid="{00000000-0005-0000-0000-0000AD530000}"/>
    <cellStyle name="Normal 6 2 2 4 4 2 2 2" xfId="21423" xr:uid="{00000000-0005-0000-0000-0000AE530000}"/>
    <cellStyle name="Normal 6 2 2 4 4 2 2 2 2" xfId="21424" xr:uid="{00000000-0005-0000-0000-0000AF530000}"/>
    <cellStyle name="Normal 6 2 2 4 4 2 2 3" xfId="21425" xr:uid="{00000000-0005-0000-0000-0000B0530000}"/>
    <cellStyle name="Normal 6 2 2 4 4 2 3" xfId="21426" xr:uid="{00000000-0005-0000-0000-0000B1530000}"/>
    <cellStyle name="Normal 6 2 2 4 4 2 3 2" xfId="21427" xr:uid="{00000000-0005-0000-0000-0000B2530000}"/>
    <cellStyle name="Normal 6 2 2 4 4 2 4" xfId="21428" xr:uid="{00000000-0005-0000-0000-0000B3530000}"/>
    <cellStyle name="Normal 6 2 2 4 4 3" xfId="21429" xr:uid="{00000000-0005-0000-0000-0000B4530000}"/>
    <cellStyle name="Normal 6 2 2 4 4 3 2" xfId="21430" xr:uid="{00000000-0005-0000-0000-0000B5530000}"/>
    <cellStyle name="Normal 6 2 2 4 4 3 2 2" xfId="21431" xr:uid="{00000000-0005-0000-0000-0000B6530000}"/>
    <cellStyle name="Normal 6 2 2 4 4 3 3" xfId="21432" xr:uid="{00000000-0005-0000-0000-0000B7530000}"/>
    <cellStyle name="Normal 6 2 2 4 4 4" xfId="21433" xr:uid="{00000000-0005-0000-0000-0000B8530000}"/>
    <cellStyle name="Normal 6 2 2 4 4 4 2" xfId="21434" xr:uid="{00000000-0005-0000-0000-0000B9530000}"/>
    <cellStyle name="Normal 6 2 2 4 4 5" xfId="21435" xr:uid="{00000000-0005-0000-0000-0000BA530000}"/>
    <cellStyle name="Normal 6 2 2 4 5" xfId="21436" xr:uid="{00000000-0005-0000-0000-0000BB530000}"/>
    <cellStyle name="Normal 6 2 2 4 5 2" xfId="21437" xr:uid="{00000000-0005-0000-0000-0000BC530000}"/>
    <cellStyle name="Normal 6 2 2 4 5 2 2" xfId="21438" xr:uid="{00000000-0005-0000-0000-0000BD530000}"/>
    <cellStyle name="Normal 6 2 2 4 5 2 2 2" xfId="21439" xr:uid="{00000000-0005-0000-0000-0000BE530000}"/>
    <cellStyle name="Normal 6 2 2 4 5 2 3" xfId="21440" xr:uid="{00000000-0005-0000-0000-0000BF530000}"/>
    <cellStyle name="Normal 6 2 2 4 5 3" xfId="21441" xr:uid="{00000000-0005-0000-0000-0000C0530000}"/>
    <cellStyle name="Normal 6 2 2 4 5 3 2" xfId="21442" xr:uid="{00000000-0005-0000-0000-0000C1530000}"/>
    <cellStyle name="Normal 6 2 2 4 5 4" xfId="21443" xr:uid="{00000000-0005-0000-0000-0000C2530000}"/>
    <cellStyle name="Normal 6 2 2 4 6" xfId="21444" xr:uid="{00000000-0005-0000-0000-0000C3530000}"/>
    <cellStyle name="Normal 6 2 2 4 6 2" xfId="21445" xr:uid="{00000000-0005-0000-0000-0000C4530000}"/>
    <cellStyle name="Normal 6 2 2 4 6 2 2" xfId="21446" xr:uid="{00000000-0005-0000-0000-0000C5530000}"/>
    <cellStyle name="Normal 6 2 2 4 6 3" xfId="21447" xr:uid="{00000000-0005-0000-0000-0000C6530000}"/>
    <cellStyle name="Normal 6 2 2 4 7" xfId="21448" xr:uid="{00000000-0005-0000-0000-0000C7530000}"/>
    <cellStyle name="Normal 6 2 2 4 7 2" xfId="21449" xr:uid="{00000000-0005-0000-0000-0000C8530000}"/>
    <cellStyle name="Normal 6 2 2 4 8" xfId="21450" xr:uid="{00000000-0005-0000-0000-0000C9530000}"/>
    <cellStyle name="Normal 6 2 2 5" xfId="21451" xr:uid="{00000000-0005-0000-0000-0000CA530000}"/>
    <cellStyle name="Normal 6 2 2 5 2" xfId="21452" xr:uid="{00000000-0005-0000-0000-0000CB530000}"/>
    <cellStyle name="Normal 6 2 2 5 2 2" xfId="21453" xr:uid="{00000000-0005-0000-0000-0000CC530000}"/>
    <cellStyle name="Normal 6 2 2 5 2 2 2" xfId="21454" xr:uid="{00000000-0005-0000-0000-0000CD530000}"/>
    <cellStyle name="Normal 6 2 2 5 2 2 2 2" xfId="21455" xr:uid="{00000000-0005-0000-0000-0000CE530000}"/>
    <cellStyle name="Normal 6 2 2 5 2 2 2 2 2" xfId="21456" xr:uid="{00000000-0005-0000-0000-0000CF530000}"/>
    <cellStyle name="Normal 6 2 2 5 2 2 2 2 2 2" xfId="21457" xr:uid="{00000000-0005-0000-0000-0000D0530000}"/>
    <cellStyle name="Normal 6 2 2 5 2 2 2 2 3" xfId="21458" xr:uid="{00000000-0005-0000-0000-0000D1530000}"/>
    <cellStyle name="Normal 6 2 2 5 2 2 2 3" xfId="21459" xr:uid="{00000000-0005-0000-0000-0000D2530000}"/>
    <cellStyle name="Normal 6 2 2 5 2 2 2 3 2" xfId="21460" xr:uid="{00000000-0005-0000-0000-0000D3530000}"/>
    <cellStyle name="Normal 6 2 2 5 2 2 2 4" xfId="21461" xr:uid="{00000000-0005-0000-0000-0000D4530000}"/>
    <cellStyle name="Normal 6 2 2 5 2 2 3" xfId="21462" xr:uid="{00000000-0005-0000-0000-0000D5530000}"/>
    <cellStyle name="Normal 6 2 2 5 2 2 3 2" xfId="21463" xr:uid="{00000000-0005-0000-0000-0000D6530000}"/>
    <cellStyle name="Normal 6 2 2 5 2 2 3 2 2" xfId="21464" xr:uid="{00000000-0005-0000-0000-0000D7530000}"/>
    <cellStyle name="Normal 6 2 2 5 2 2 3 3" xfId="21465" xr:uid="{00000000-0005-0000-0000-0000D8530000}"/>
    <cellStyle name="Normal 6 2 2 5 2 2 4" xfId="21466" xr:uid="{00000000-0005-0000-0000-0000D9530000}"/>
    <cellStyle name="Normal 6 2 2 5 2 2 4 2" xfId="21467" xr:uid="{00000000-0005-0000-0000-0000DA530000}"/>
    <cellStyle name="Normal 6 2 2 5 2 2 5" xfId="21468" xr:uid="{00000000-0005-0000-0000-0000DB530000}"/>
    <cellStyle name="Normal 6 2 2 5 2 3" xfId="21469" xr:uid="{00000000-0005-0000-0000-0000DC530000}"/>
    <cellStyle name="Normal 6 2 2 5 2 3 2" xfId="21470" xr:uid="{00000000-0005-0000-0000-0000DD530000}"/>
    <cellStyle name="Normal 6 2 2 5 2 3 2 2" xfId="21471" xr:uid="{00000000-0005-0000-0000-0000DE530000}"/>
    <cellStyle name="Normal 6 2 2 5 2 3 2 2 2" xfId="21472" xr:uid="{00000000-0005-0000-0000-0000DF530000}"/>
    <cellStyle name="Normal 6 2 2 5 2 3 2 3" xfId="21473" xr:uid="{00000000-0005-0000-0000-0000E0530000}"/>
    <cellStyle name="Normal 6 2 2 5 2 3 3" xfId="21474" xr:uid="{00000000-0005-0000-0000-0000E1530000}"/>
    <cellStyle name="Normal 6 2 2 5 2 3 3 2" xfId="21475" xr:uid="{00000000-0005-0000-0000-0000E2530000}"/>
    <cellStyle name="Normal 6 2 2 5 2 3 4" xfId="21476" xr:uid="{00000000-0005-0000-0000-0000E3530000}"/>
    <cellStyle name="Normal 6 2 2 5 2 4" xfId="21477" xr:uid="{00000000-0005-0000-0000-0000E4530000}"/>
    <cellStyle name="Normal 6 2 2 5 2 4 2" xfId="21478" xr:uid="{00000000-0005-0000-0000-0000E5530000}"/>
    <cellStyle name="Normal 6 2 2 5 2 4 2 2" xfId="21479" xr:uid="{00000000-0005-0000-0000-0000E6530000}"/>
    <cellStyle name="Normal 6 2 2 5 2 4 3" xfId="21480" xr:uid="{00000000-0005-0000-0000-0000E7530000}"/>
    <cellStyle name="Normal 6 2 2 5 2 5" xfId="21481" xr:uid="{00000000-0005-0000-0000-0000E8530000}"/>
    <cellStyle name="Normal 6 2 2 5 2 5 2" xfId="21482" xr:uid="{00000000-0005-0000-0000-0000E9530000}"/>
    <cellStyle name="Normal 6 2 2 5 2 6" xfId="21483" xr:uid="{00000000-0005-0000-0000-0000EA530000}"/>
    <cellStyle name="Normal 6 2 2 5 3" xfId="21484" xr:uid="{00000000-0005-0000-0000-0000EB530000}"/>
    <cellStyle name="Normal 6 2 2 5 3 2" xfId="21485" xr:uid="{00000000-0005-0000-0000-0000EC530000}"/>
    <cellStyle name="Normal 6 2 2 5 3 2 2" xfId="21486" xr:uid="{00000000-0005-0000-0000-0000ED530000}"/>
    <cellStyle name="Normal 6 2 2 5 3 2 2 2" xfId="21487" xr:uid="{00000000-0005-0000-0000-0000EE530000}"/>
    <cellStyle name="Normal 6 2 2 5 3 2 2 2 2" xfId="21488" xr:uid="{00000000-0005-0000-0000-0000EF530000}"/>
    <cellStyle name="Normal 6 2 2 5 3 2 2 3" xfId="21489" xr:uid="{00000000-0005-0000-0000-0000F0530000}"/>
    <cellStyle name="Normal 6 2 2 5 3 2 3" xfId="21490" xr:uid="{00000000-0005-0000-0000-0000F1530000}"/>
    <cellStyle name="Normal 6 2 2 5 3 2 3 2" xfId="21491" xr:uid="{00000000-0005-0000-0000-0000F2530000}"/>
    <cellStyle name="Normal 6 2 2 5 3 2 4" xfId="21492" xr:uid="{00000000-0005-0000-0000-0000F3530000}"/>
    <cellStyle name="Normal 6 2 2 5 3 3" xfId="21493" xr:uid="{00000000-0005-0000-0000-0000F4530000}"/>
    <cellStyle name="Normal 6 2 2 5 3 3 2" xfId="21494" xr:uid="{00000000-0005-0000-0000-0000F5530000}"/>
    <cellStyle name="Normal 6 2 2 5 3 3 2 2" xfId="21495" xr:uid="{00000000-0005-0000-0000-0000F6530000}"/>
    <cellStyle name="Normal 6 2 2 5 3 3 3" xfId="21496" xr:uid="{00000000-0005-0000-0000-0000F7530000}"/>
    <cellStyle name="Normal 6 2 2 5 3 4" xfId="21497" xr:uid="{00000000-0005-0000-0000-0000F8530000}"/>
    <cellStyle name="Normal 6 2 2 5 3 4 2" xfId="21498" xr:uid="{00000000-0005-0000-0000-0000F9530000}"/>
    <cellStyle name="Normal 6 2 2 5 3 5" xfId="21499" xr:uid="{00000000-0005-0000-0000-0000FA530000}"/>
    <cellStyle name="Normal 6 2 2 5 4" xfId="21500" xr:uid="{00000000-0005-0000-0000-0000FB530000}"/>
    <cellStyle name="Normal 6 2 2 5 4 2" xfId="21501" xr:uid="{00000000-0005-0000-0000-0000FC530000}"/>
    <cellStyle name="Normal 6 2 2 5 4 2 2" xfId="21502" xr:uid="{00000000-0005-0000-0000-0000FD530000}"/>
    <cellStyle name="Normal 6 2 2 5 4 2 2 2" xfId="21503" xr:uid="{00000000-0005-0000-0000-0000FE530000}"/>
    <cellStyle name="Normal 6 2 2 5 4 2 3" xfId="21504" xr:uid="{00000000-0005-0000-0000-0000FF530000}"/>
    <cellStyle name="Normal 6 2 2 5 4 3" xfId="21505" xr:uid="{00000000-0005-0000-0000-000000540000}"/>
    <cellStyle name="Normal 6 2 2 5 4 3 2" xfId="21506" xr:uid="{00000000-0005-0000-0000-000001540000}"/>
    <cellStyle name="Normal 6 2 2 5 4 4" xfId="21507" xr:uid="{00000000-0005-0000-0000-000002540000}"/>
    <cellStyle name="Normal 6 2 2 5 5" xfId="21508" xr:uid="{00000000-0005-0000-0000-000003540000}"/>
    <cellStyle name="Normal 6 2 2 5 5 2" xfId="21509" xr:uid="{00000000-0005-0000-0000-000004540000}"/>
    <cellStyle name="Normal 6 2 2 5 5 2 2" xfId="21510" xr:uid="{00000000-0005-0000-0000-000005540000}"/>
    <cellStyle name="Normal 6 2 2 5 5 3" xfId="21511" xr:uid="{00000000-0005-0000-0000-000006540000}"/>
    <cellStyle name="Normal 6 2 2 5 6" xfId="21512" xr:uid="{00000000-0005-0000-0000-000007540000}"/>
    <cellStyle name="Normal 6 2 2 5 6 2" xfId="21513" xr:uid="{00000000-0005-0000-0000-000008540000}"/>
    <cellStyle name="Normal 6 2 2 5 7" xfId="21514" xr:uid="{00000000-0005-0000-0000-000009540000}"/>
    <cellStyle name="Normal 6 2 2 6" xfId="21515" xr:uid="{00000000-0005-0000-0000-00000A540000}"/>
    <cellStyle name="Normal 6 2 2 6 2" xfId="21516" xr:uid="{00000000-0005-0000-0000-00000B540000}"/>
    <cellStyle name="Normal 6 2 2 6 2 2" xfId="21517" xr:uid="{00000000-0005-0000-0000-00000C540000}"/>
    <cellStyle name="Normal 6 2 2 6 2 2 2" xfId="21518" xr:uid="{00000000-0005-0000-0000-00000D540000}"/>
    <cellStyle name="Normal 6 2 2 6 2 2 2 2" xfId="21519" xr:uid="{00000000-0005-0000-0000-00000E540000}"/>
    <cellStyle name="Normal 6 2 2 6 2 2 2 2 2" xfId="21520" xr:uid="{00000000-0005-0000-0000-00000F540000}"/>
    <cellStyle name="Normal 6 2 2 6 2 2 2 3" xfId="21521" xr:uid="{00000000-0005-0000-0000-000010540000}"/>
    <cellStyle name="Normal 6 2 2 6 2 2 3" xfId="21522" xr:uid="{00000000-0005-0000-0000-000011540000}"/>
    <cellStyle name="Normal 6 2 2 6 2 2 3 2" xfId="21523" xr:uid="{00000000-0005-0000-0000-000012540000}"/>
    <cellStyle name="Normal 6 2 2 6 2 2 4" xfId="21524" xr:uid="{00000000-0005-0000-0000-000013540000}"/>
    <cellStyle name="Normal 6 2 2 6 2 3" xfId="21525" xr:uid="{00000000-0005-0000-0000-000014540000}"/>
    <cellStyle name="Normal 6 2 2 6 2 3 2" xfId="21526" xr:uid="{00000000-0005-0000-0000-000015540000}"/>
    <cellStyle name="Normal 6 2 2 6 2 3 2 2" xfId="21527" xr:uid="{00000000-0005-0000-0000-000016540000}"/>
    <cellStyle name="Normal 6 2 2 6 2 3 3" xfId="21528" xr:uid="{00000000-0005-0000-0000-000017540000}"/>
    <cellStyle name="Normal 6 2 2 6 2 4" xfId="21529" xr:uid="{00000000-0005-0000-0000-000018540000}"/>
    <cellStyle name="Normal 6 2 2 6 2 4 2" xfId="21530" xr:uid="{00000000-0005-0000-0000-000019540000}"/>
    <cellStyle name="Normal 6 2 2 6 2 5" xfId="21531" xr:uid="{00000000-0005-0000-0000-00001A540000}"/>
    <cellStyle name="Normal 6 2 2 6 3" xfId="21532" xr:uid="{00000000-0005-0000-0000-00001B540000}"/>
    <cellStyle name="Normal 6 2 2 6 3 2" xfId="21533" xr:uid="{00000000-0005-0000-0000-00001C540000}"/>
    <cellStyle name="Normal 6 2 2 6 3 2 2" xfId="21534" xr:uid="{00000000-0005-0000-0000-00001D540000}"/>
    <cellStyle name="Normal 6 2 2 6 3 2 2 2" xfId="21535" xr:uid="{00000000-0005-0000-0000-00001E540000}"/>
    <cellStyle name="Normal 6 2 2 6 3 2 3" xfId="21536" xr:uid="{00000000-0005-0000-0000-00001F540000}"/>
    <cellStyle name="Normal 6 2 2 6 3 3" xfId="21537" xr:uid="{00000000-0005-0000-0000-000020540000}"/>
    <cellStyle name="Normal 6 2 2 6 3 3 2" xfId="21538" xr:uid="{00000000-0005-0000-0000-000021540000}"/>
    <cellStyle name="Normal 6 2 2 6 3 4" xfId="21539" xr:uid="{00000000-0005-0000-0000-000022540000}"/>
    <cellStyle name="Normal 6 2 2 6 4" xfId="21540" xr:uid="{00000000-0005-0000-0000-000023540000}"/>
    <cellStyle name="Normal 6 2 2 6 4 2" xfId="21541" xr:uid="{00000000-0005-0000-0000-000024540000}"/>
    <cellStyle name="Normal 6 2 2 6 4 2 2" xfId="21542" xr:uid="{00000000-0005-0000-0000-000025540000}"/>
    <cellStyle name="Normal 6 2 2 6 4 3" xfId="21543" xr:uid="{00000000-0005-0000-0000-000026540000}"/>
    <cellStyle name="Normal 6 2 2 6 5" xfId="21544" xr:uid="{00000000-0005-0000-0000-000027540000}"/>
    <cellStyle name="Normal 6 2 2 6 5 2" xfId="21545" xr:uid="{00000000-0005-0000-0000-000028540000}"/>
    <cellStyle name="Normal 6 2 2 6 6" xfId="21546" xr:uid="{00000000-0005-0000-0000-000029540000}"/>
    <cellStyle name="Normal 6 2 2 7" xfId="21547" xr:uid="{00000000-0005-0000-0000-00002A540000}"/>
    <cellStyle name="Normal 6 2 2 7 2" xfId="21548" xr:uid="{00000000-0005-0000-0000-00002B540000}"/>
    <cellStyle name="Normal 6 2 2 7 2 2" xfId="21549" xr:uid="{00000000-0005-0000-0000-00002C540000}"/>
    <cellStyle name="Normal 6 2 2 7 2 2 2" xfId="21550" xr:uid="{00000000-0005-0000-0000-00002D540000}"/>
    <cellStyle name="Normal 6 2 2 7 2 2 2 2" xfId="21551" xr:uid="{00000000-0005-0000-0000-00002E540000}"/>
    <cellStyle name="Normal 6 2 2 7 2 2 3" xfId="21552" xr:uid="{00000000-0005-0000-0000-00002F540000}"/>
    <cellStyle name="Normal 6 2 2 7 2 3" xfId="21553" xr:uid="{00000000-0005-0000-0000-000030540000}"/>
    <cellStyle name="Normal 6 2 2 7 2 3 2" xfId="21554" xr:uid="{00000000-0005-0000-0000-000031540000}"/>
    <cellStyle name="Normal 6 2 2 7 2 4" xfId="21555" xr:uid="{00000000-0005-0000-0000-000032540000}"/>
    <cellStyle name="Normal 6 2 2 7 3" xfId="21556" xr:uid="{00000000-0005-0000-0000-000033540000}"/>
    <cellStyle name="Normal 6 2 2 7 3 2" xfId="21557" xr:uid="{00000000-0005-0000-0000-000034540000}"/>
    <cellStyle name="Normal 6 2 2 7 3 2 2" xfId="21558" xr:uid="{00000000-0005-0000-0000-000035540000}"/>
    <cellStyle name="Normal 6 2 2 7 3 3" xfId="21559" xr:uid="{00000000-0005-0000-0000-000036540000}"/>
    <cellStyle name="Normal 6 2 2 7 4" xfId="21560" xr:uid="{00000000-0005-0000-0000-000037540000}"/>
    <cellStyle name="Normal 6 2 2 7 4 2" xfId="21561" xr:uid="{00000000-0005-0000-0000-000038540000}"/>
    <cellStyle name="Normal 6 2 2 7 5" xfId="21562" xr:uid="{00000000-0005-0000-0000-000039540000}"/>
    <cellStyle name="Normal 6 2 2 8" xfId="21563" xr:uid="{00000000-0005-0000-0000-00003A540000}"/>
    <cellStyle name="Normal 6 2 2 8 2" xfId="21564" xr:uid="{00000000-0005-0000-0000-00003B540000}"/>
    <cellStyle name="Normal 6 2 2 8 2 2" xfId="21565" xr:uid="{00000000-0005-0000-0000-00003C540000}"/>
    <cellStyle name="Normal 6 2 2 8 2 2 2" xfId="21566" xr:uid="{00000000-0005-0000-0000-00003D540000}"/>
    <cellStyle name="Normal 6 2 2 8 2 3" xfId="21567" xr:uid="{00000000-0005-0000-0000-00003E540000}"/>
    <cellStyle name="Normal 6 2 2 8 3" xfId="21568" xr:uid="{00000000-0005-0000-0000-00003F540000}"/>
    <cellStyle name="Normal 6 2 2 8 3 2" xfId="21569" xr:uid="{00000000-0005-0000-0000-000040540000}"/>
    <cellStyle name="Normal 6 2 2 8 4" xfId="21570" xr:uid="{00000000-0005-0000-0000-000041540000}"/>
    <cellStyle name="Normal 6 2 2 9" xfId="21571" xr:uid="{00000000-0005-0000-0000-000042540000}"/>
    <cellStyle name="Normal 6 2 2 9 2" xfId="21572" xr:uid="{00000000-0005-0000-0000-000043540000}"/>
    <cellStyle name="Normal 6 2 2 9 2 2" xfId="21573" xr:uid="{00000000-0005-0000-0000-000044540000}"/>
    <cellStyle name="Normal 6 2 2 9 3" xfId="21574" xr:uid="{00000000-0005-0000-0000-000045540000}"/>
    <cellStyle name="Normal 6 2 3" xfId="21575" xr:uid="{00000000-0005-0000-0000-000046540000}"/>
    <cellStyle name="Normal 6 2 3 10" xfId="21576" xr:uid="{00000000-0005-0000-0000-000047540000}"/>
    <cellStyle name="Normal 6 2 3 2" xfId="21577" xr:uid="{00000000-0005-0000-0000-000048540000}"/>
    <cellStyle name="Normal 6 2 3 2 2" xfId="21578" xr:uid="{00000000-0005-0000-0000-000049540000}"/>
    <cellStyle name="Normal 6 2 3 2 2 2" xfId="21579" xr:uid="{00000000-0005-0000-0000-00004A540000}"/>
    <cellStyle name="Normal 6 2 3 2 2 2 2" xfId="21580" xr:uid="{00000000-0005-0000-0000-00004B540000}"/>
    <cellStyle name="Normal 6 2 3 2 2 2 2 2" xfId="21581" xr:uid="{00000000-0005-0000-0000-00004C540000}"/>
    <cellStyle name="Normal 6 2 3 2 2 2 2 2 2" xfId="21582" xr:uid="{00000000-0005-0000-0000-00004D540000}"/>
    <cellStyle name="Normal 6 2 3 2 2 2 2 2 2 2" xfId="21583" xr:uid="{00000000-0005-0000-0000-00004E540000}"/>
    <cellStyle name="Normal 6 2 3 2 2 2 2 2 2 2 2" xfId="21584" xr:uid="{00000000-0005-0000-0000-00004F540000}"/>
    <cellStyle name="Normal 6 2 3 2 2 2 2 2 2 2 2 2" xfId="21585" xr:uid="{00000000-0005-0000-0000-000050540000}"/>
    <cellStyle name="Normal 6 2 3 2 2 2 2 2 2 2 3" xfId="21586" xr:uid="{00000000-0005-0000-0000-000051540000}"/>
    <cellStyle name="Normal 6 2 3 2 2 2 2 2 2 3" xfId="21587" xr:uid="{00000000-0005-0000-0000-000052540000}"/>
    <cellStyle name="Normal 6 2 3 2 2 2 2 2 2 3 2" xfId="21588" xr:uid="{00000000-0005-0000-0000-000053540000}"/>
    <cellStyle name="Normal 6 2 3 2 2 2 2 2 2 4" xfId="21589" xr:uid="{00000000-0005-0000-0000-000054540000}"/>
    <cellStyle name="Normal 6 2 3 2 2 2 2 2 3" xfId="21590" xr:uid="{00000000-0005-0000-0000-000055540000}"/>
    <cellStyle name="Normal 6 2 3 2 2 2 2 2 3 2" xfId="21591" xr:uid="{00000000-0005-0000-0000-000056540000}"/>
    <cellStyle name="Normal 6 2 3 2 2 2 2 2 3 2 2" xfId="21592" xr:uid="{00000000-0005-0000-0000-000057540000}"/>
    <cellStyle name="Normal 6 2 3 2 2 2 2 2 3 3" xfId="21593" xr:uid="{00000000-0005-0000-0000-000058540000}"/>
    <cellStyle name="Normal 6 2 3 2 2 2 2 2 4" xfId="21594" xr:uid="{00000000-0005-0000-0000-000059540000}"/>
    <cellStyle name="Normal 6 2 3 2 2 2 2 2 4 2" xfId="21595" xr:uid="{00000000-0005-0000-0000-00005A540000}"/>
    <cellStyle name="Normal 6 2 3 2 2 2 2 2 5" xfId="21596" xr:uid="{00000000-0005-0000-0000-00005B540000}"/>
    <cellStyle name="Normal 6 2 3 2 2 2 2 3" xfId="21597" xr:uid="{00000000-0005-0000-0000-00005C540000}"/>
    <cellStyle name="Normal 6 2 3 2 2 2 2 3 2" xfId="21598" xr:uid="{00000000-0005-0000-0000-00005D540000}"/>
    <cellStyle name="Normal 6 2 3 2 2 2 2 3 2 2" xfId="21599" xr:uid="{00000000-0005-0000-0000-00005E540000}"/>
    <cellStyle name="Normal 6 2 3 2 2 2 2 3 2 2 2" xfId="21600" xr:uid="{00000000-0005-0000-0000-00005F540000}"/>
    <cellStyle name="Normal 6 2 3 2 2 2 2 3 2 3" xfId="21601" xr:uid="{00000000-0005-0000-0000-000060540000}"/>
    <cellStyle name="Normal 6 2 3 2 2 2 2 3 3" xfId="21602" xr:uid="{00000000-0005-0000-0000-000061540000}"/>
    <cellStyle name="Normal 6 2 3 2 2 2 2 3 3 2" xfId="21603" xr:uid="{00000000-0005-0000-0000-000062540000}"/>
    <cellStyle name="Normal 6 2 3 2 2 2 2 3 4" xfId="21604" xr:uid="{00000000-0005-0000-0000-000063540000}"/>
    <cellStyle name="Normal 6 2 3 2 2 2 2 4" xfId="21605" xr:uid="{00000000-0005-0000-0000-000064540000}"/>
    <cellStyle name="Normal 6 2 3 2 2 2 2 4 2" xfId="21606" xr:uid="{00000000-0005-0000-0000-000065540000}"/>
    <cellStyle name="Normal 6 2 3 2 2 2 2 4 2 2" xfId="21607" xr:uid="{00000000-0005-0000-0000-000066540000}"/>
    <cellStyle name="Normal 6 2 3 2 2 2 2 4 3" xfId="21608" xr:uid="{00000000-0005-0000-0000-000067540000}"/>
    <cellStyle name="Normal 6 2 3 2 2 2 2 5" xfId="21609" xr:uid="{00000000-0005-0000-0000-000068540000}"/>
    <cellStyle name="Normal 6 2 3 2 2 2 2 5 2" xfId="21610" xr:uid="{00000000-0005-0000-0000-000069540000}"/>
    <cellStyle name="Normal 6 2 3 2 2 2 2 6" xfId="21611" xr:uid="{00000000-0005-0000-0000-00006A540000}"/>
    <cellStyle name="Normal 6 2 3 2 2 2 3" xfId="21612" xr:uid="{00000000-0005-0000-0000-00006B540000}"/>
    <cellStyle name="Normal 6 2 3 2 2 2 3 2" xfId="21613" xr:uid="{00000000-0005-0000-0000-00006C540000}"/>
    <cellStyle name="Normal 6 2 3 2 2 2 3 2 2" xfId="21614" xr:uid="{00000000-0005-0000-0000-00006D540000}"/>
    <cellStyle name="Normal 6 2 3 2 2 2 3 2 2 2" xfId="21615" xr:uid="{00000000-0005-0000-0000-00006E540000}"/>
    <cellStyle name="Normal 6 2 3 2 2 2 3 2 2 2 2" xfId="21616" xr:uid="{00000000-0005-0000-0000-00006F540000}"/>
    <cellStyle name="Normal 6 2 3 2 2 2 3 2 2 3" xfId="21617" xr:uid="{00000000-0005-0000-0000-000070540000}"/>
    <cellStyle name="Normal 6 2 3 2 2 2 3 2 3" xfId="21618" xr:uid="{00000000-0005-0000-0000-000071540000}"/>
    <cellStyle name="Normal 6 2 3 2 2 2 3 2 3 2" xfId="21619" xr:uid="{00000000-0005-0000-0000-000072540000}"/>
    <cellStyle name="Normal 6 2 3 2 2 2 3 2 4" xfId="21620" xr:uid="{00000000-0005-0000-0000-000073540000}"/>
    <cellStyle name="Normal 6 2 3 2 2 2 3 3" xfId="21621" xr:uid="{00000000-0005-0000-0000-000074540000}"/>
    <cellStyle name="Normal 6 2 3 2 2 2 3 3 2" xfId="21622" xr:uid="{00000000-0005-0000-0000-000075540000}"/>
    <cellStyle name="Normal 6 2 3 2 2 2 3 3 2 2" xfId="21623" xr:uid="{00000000-0005-0000-0000-000076540000}"/>
    <cellStyle name="Normal 6 2 3 2 2 2 3 3 3" xfId="21624" xr:uid="{00000000-0005-0000-0000-000077540000}"/>
    <cellStyle name="Normal 6 2 3 2 2 2 3 4" xfId="21625" xr:uid="{00000000-0005-0000-0000-000078540000}"/>
    <cellStyle name="Normal 6 2 3 2 2 2 3 4 2" xfId="21626" xr:uid="{00000000-0005-0000-0000-000079540000}"/>
    <cellStyle name="Normal 6 2 3 2 2 2 3 5" xfId="21627" xr:uid="{00000000-0005-0000-0000-00007A540000}"/>
    <cellStyle name="Normal 6 2 3 2 2 2 4" xfId="21628" xr:uid="{00000000-0005-0000-0000-00007B540000}"/>
    <cellStyle name="Normal 6 2 3 2 2 2 4 2" xfId="21629" xr:uid="{00000000-0005-0000-0000-00007C540000}"/>
    <cellStyle name="Normal 6 2 3 2 2 2 4 2 2" xfId="21630" xr:uid="{00000000-0005-0000-0000-00007D540000}"/>
    <cellStyle name="Normal 6 2 3 2 2 2 4 2 2 2" xfId="21631" xr:uid="{00000000-0005-0000-0000-00007E540000}"/>
    <cellStyle name="Normal 6 2 3 2 2 2 4 2 3" xfId="21632" xr:uid="{00000000-0005-0000-0000-00007F540000}"/>
    <cellStyle name="Normal 6 2 3 2 2 2 4 3" xfId="21633" xr:uid="{00000000-0005-0000-0000-000080540000}"/>
    <cellStyle name="Normal 6 2 3 2 2 2 4 3 2" xfId="21634" xr:uid="{00000000-0005-0000-0000-000081540000}"/>
    <cellStyle name="Normal 6 2 3 2 2 2 4 4" xfId="21635" xr:uid="{00000000-0005-0000-0000-000082540000}"/>
    <cellStyle name="Normal 6 2 3 2 2 2 5" xfId="21636" xr:uid="{00000000-0005-0000-0000-000083540000}"/>
    <cellStyle name="Normal 6 2 3 2 2 2 5 2" xfId="21637" xr:uid="{00000000-0005-0000-0000-000084540000}"/>
    <cellStyle name="Normal 6 2 3 2 2 2 5 2 2" xfId="21638" xr:uid="{00000000-0005-0000-0000-000085540000}"/>
    <cellStyle name="Normal 6 2 3 2 2 2 5 3" xfId="21639" xr:uid="{00000000-0005-0000-0000-000086540000}"/>
    <cellStyle name="Normal 6 2 3 2 2 2 6" xfId="21640" xr:uid="{00000000-0005-0000-0000-000087540000}"/>
    <cellStyle name="Normal 6 2 3 2 2 2 6 2" xfId="21641" xr:uid="{00000000-0005-0000-0000-000088540000}"/>
    <cellStyle name="Normal 6 2 3 2 2 2 7" xfId="21642" xr:uid="{00000000-0005-0000-0000-000089540000}"/>
    <cellStyle name="Normal 6 2 3 2 2 3" xfId="21643" xr:uid="{00000000-0005-0000-0000-00008A540000}"/>
    <cellStyle name="Normal 6 2 3 2 2 3 2" xfId="21644" xr:uid="{00000000-0005-0000-0000-00008B540000}"/>
    <cellStyle name="Normal 6 2 3 2 2 3 2 2" xfId="21645" xr:uid="{00000000-0005-0000-0000-00008C540000}"/>
    <cellStyle name="Normal 6 2 3 2 2 3 2 2 2" xfId="21646" xr:uid="{00000000-0005-0000-0000-00008D540000}"/>
    <cellStyle name="Normal 6 2 3 2 2 3 2 2 2 2" xfId="21647" xr:uid="{00000000-0005-0000-0000-00008E540000}"/>
    <cellStyle name="Normal 6 2 3 2 2 3 2 2 2 2 2" xfId="21648" xr:uid="{00000000-0005-0000-0000-00008F540000}"/>
    <cellStyle name="Normal 6 2 3 2 2 3 2 2 2 3" xfId="21649" xr:uid="{00000000-0005-0000-0000-000090540000}"/>
    <cellStyle name="Normal 6 2 3 2 2 3 2 2 3" xfId="21650" xr:uid="{00000000-0005-0000-0000-000091540000}"/>
    <cellStyle name="Normal 6 2 3 2 2 3 2 2 3 2" xfId="21651" xr:uid="{00000000-0005-0000-0000-000092540000}"/>
    <cellStyle name="Normal 6 2 3 2 2 3 2 2 4" xfId="21652" xr:uid="{00000000-0005-0000-0000-000093540000}"/>
    <cellStyle name="Normal 6 2 3 2 2 3 2 3" xfId="21653" xr:uid="{00000000-0005-0000-0000-000094540000}"/>
    <cellStyle name="Normal 6 2 3 2 2 3 2 3 2" xfId="21654" xr:uid="{00000000-0005-0000-0000-000095540000}"/>
    <cellStyle name="Normal 6 2 3 2 2 3 2 3 2 2" xfId="21655" xr:uid="{00000000-0005-0000-0000-000096540000}"/>
    <cellStyle name="Normal 6 2 3 2 2 3 2 3 3" xfId="21656" xr:uid="{00000000-0005-0000-0000-000097540000}"/>
    <cellStyle name="Normal 6 2 3 2 2 3 2 4" xfId="21657" xr:uid="{00000000-0005-0000-0000-000098540000}"/>
    <cellStyle name="Normal 6 2 3 2 2 3 2 4 2" xfId="21658" xr:uid="{00000000-0005-0000-0000-000099540000}"/>
    <cellStyle name="Normal 6 2 3 2 2 3 2 5" xfId="21659" xr:uid="{00000000-0005-0000-0000-00009A540000}"/>
    <cellStyle name="Normal 6 2 3 2 2 3 3" xfId="21660" xr:uid="{00000000-0005-0000-0000-00009B540000}"/>
    <cellStyle name="Normal 6 2 3 2 2 3 3 2" xfId="21661" xr:uid="{00000000-0005-0000-0000-00009C540000}"/>
    <cellStyle name="Normal 6 2 3 2 2 3 3 2 2" xfId="21662" xr:uid="{00000000-0005-0000-0000-00009D540000}"/>
    <cellStyle name="Normal 6 2 3 2 2 3 3 2 2 2" xfId="21663" xr:uid="{00000000-0005-0000-0000-00009E540000}"/>
    <cellStyle name="Normal 6 2 3 2 2 3 3 2 3" xfId="21664" xr:uid="{00000000-0005-0000-0000-00009F540000}"/>
    <cellStyle name="Normal 6 2 3 2 2 3 3 3" xfId="21665" xr:uid="{00000000-0005-0000-0000-0000A0540000}"/>
    <cellStyle name="Normal 6 2 3 2 2 3 3 3 2" xfId="21666" xr:uid="{00000000-0005-0000-0000-0000A1540000}"/>
    <cellStyle name="Normal 6 2 3 2 2 3 3 4" xfId="21667" xr:uid="{00000000-0005-0000-0000-0000A2540000}"/>
    <cellStyle name="Normal 6 2 3 2 2 3 4" xfId="21668" xr:uid="{00000000-0005-0000-0000-0000A3540000}"/>
    <cellStyle name="Normal 6 2 3 2 2 3 4 2" xfId="21669" xr:uid="{00000000-0005-0000-0000-0000A4540000}"/>
    <cellStyle name="Normal 6 2 3 2 2 3 4 2 2" xfId="21670" xr:uid="{00000000-0005-0000-0000-0000A5540000}"/>
    <cellStyle name="Normal 6 2 3 2 2 3 4 3" xfId="21671" xr:uid="{00000000-0005-0000-0000-0000A6540000}"/>
    <cellStyle name="Normal 6 2 3 2 2 3 5" xfId="21672" xr:uid="{00000000-0005-0000-0000-0000A7540000}"/>
    <cellStyle name="Normal 6 2 3 2 2 3 5 2" xfId="21673" xr:uid="{00000000-0005-0000-0000-0000A8540000}"/>
    <cellStyle name="Normal 6 2 3 2 2 3 6" xfId="21674" xr:uid="{00000000-0005-0000-0000-0000A9540000}"/>
    <cellStyle name="Normal 6 2 3 2 2 4" xfId="21675" xr:uid="{00000000-0005-0000-0000-0000AA540000}"/>
    <cellStyle name="Normal 6 2 3 2 2 4 2" xfId="21676" xr:uid="{00000000-0005-0000-0000-0000AB540000}"/>
    <cellStyle name="Normal 6 2 3 2 2 4 2 2" xfId="21677" xr:uid="{00000000-0005-0000-0000-0000AC540000}"/>
    <cellStyle name="Normal 6 2 3 2 2 4 2 2 2" xfId="21678" xr:uid="{00000000-0005-0000-0000-0000AD540000}"/>
    <cellStyle name="Normal 6 2 3 2 2 4 2 2 2 2" xfId="21679" xr:uid="{00000000-0005-0000-0000-0000AE540000}"/>
    <cellStyle name="Normal 6 2 3 2 2 4 2 2 3" xfId="21680" xr:uid="{00000000-0005-0000-0000-0000AF540000}"/>
    <cellStyle name="Normal 6 2 3 2 2 4 2 3" xfId="21681" xr:uid="{00000000-0005-0000-0000-0000B0540000}"/>
    <cellStyle name="Normal 6 2 3 2 2 4 2 3 2" xfId="21682" xr:uid="{00000000-0005-0000-0000-0000B1540000}"/>
    <cellStyle name="Normal 6 2 3 2 2 4 2 4" xfId="21683" xr:uid="{00000000-0005-0000-0000-0000B2540000}"/>
    <cellStyle name="Normal 6 2 3 2 2 4 3" xfId="21684" xr:uid="{00000000-0005-0000-0000-0000B3540000}"/>
    <cellStyle name="Normal 6 2 3 2 2 4 3 2" xfId="21685" xr:uid="{00000000-0005-0000-0000-0000B4540000}"/>
    <cellStyle name="Normal 6 2 3 2 2 4 3 2 2" xfId="21686" xr:uid="{00000000-0005-0000-0000-0000B5540000}"/>
    <cellStyle name="Normal 6 2 3 2 2 4 3 3" xfId="21687" xr:uid="{00000000-0005-0000-0000-0000B6540000}"/>
    <cellStyle name="Normal 6 2 3 2 2 4 4" xfId="21688" xr:uid="{00000000-0005-0000-0000-0000B7540000}"/>
    <cellStyle name="Normal 6 2 3 2 2 4 4 2" xfId="21689" xr:uid="{00000000-0005-0000-0000-0000B8540000}"/>
    <cellStyle name="Normal 6 2 3 2 2 4 5" xfId="21690" xr:uid="{00000000-0005-0000-0000-0000B9540000}"/>
    <cellStyle name="Normal 6 2 3 2 2 5" xfId="21691" xr:uid="{00000000-0005-0000-0000-0000BA540000}"/>
    <cellStyle name="Normal 6 2 3 2 2 5 2" xfId="21692" xr:uid="{00000000-0005-0000-0000-0000BB540000}"/>
    <cellStyle name="Normal 6 2 3 2 2 5 2 2" xfId="21693" xr:uid="{00000000-0005-0000-0000-0000BC540000}"/>
    <cellStyle name="Normal 6 2 3 2 2 5 2 2 2" xfId="21694" xr:uid="{00000000-0005-0000-0000-0000BD540000}"/>
    <cellStyle name="Normal 6 2 3 2 2 5 2 3" xfId="21695" xr:uid="{00000000-0005-0000-0000-0000BE540000}"/>
    <cellStyle name="Normal 6 2 3 2 2 5 3" xfId="21696" xr:uid="{00000000-0005-0000-0000-0000BF540000}"/>
    <cellStyle name="Normal 6 2 3 2 2 5 3 2" xfId="21697" xr:uid="{00000000-0005-0000-0000-0000C0540000}"/>
    <cellStyle name="Normal 6 2 3 2 2 5 4" xfId="21698" xr:uid="{00000000-0005-0000-0000-0000C1540000}"/>
    <cellStyle name="Normal 6 2 3 2 2 6" xfId="21699" xr:uid="{00000000-0005-0000-0000-0000C2540000}"/>
    <cellStyle name="Normal 6 2 3 2 2 6 2" xfId="21700" xr:uid="{00000000-0005-0000-0000-0000C3540000}"/>
    <cellStyle name="Normal 6 2 3 2 2 6 2 2" xfId="21701" xr:uid="{00000000-0005-0000-0000-0000C4540000}"/>
    <cellStyle name="Normal 6 2 3 2 2 6 3" xfId="21702" xr:uid="{00000000-0005-0000-0000-0000C5540000}"/>
    <cellStyle name="Normal 6 2 3 2 2 7" xfId="21703" xr:uid="{00000000-0005-0000-0000-0000C6540000}"/>
    <cellStyle name="Normal 6 2 3 2 2 7 2" xfId="21704" xr:uid="{00000000-0005-0000-0000-0000C7540000}"/>
    <cellStyle name="Normal 6 2 3 2 2 8" xfId="21705" xr:uid="{00000000-0005-0000-0000-0000C8540000}"/>
    <cellStyle name="Normal 6 2 3 2 3" xfId="21706" xr:uid="{00000000-0005-0000-0000-0000C9540000}"/>
    <cellStyle name="Normal 6 2 3 2 3 2" xfId="21707" xr:uid="{00000000-0005-0000-0000-0000CA540000}"/>
    <cellStyle name="Normal 6 2 3 2 3 2 2" xfId="21708" xr:uid="{00000000-0005-0000-0000-0000CB540000}"/>
    <cellStyle name="Normal 6 2 3 2 3 2 2 2" xfId="21709" xr:uid="{00000000-0005-0000-0000-0000CC540000}"/>
    <cellStyle name="Normal 6 2 3 2 3 2 2 2 2" xfId="21710" xr:uid="{00000000-0005-0000-0000-0000CD540000}"/>
    <cellStyle name="Normal 6 2 3 2 3 2 2 2 2 2" xfId="21711" xr:uid="{00000000-0005-0000-0000-0000CE540000}"/>
    <cellStyle name="Normal 6 2 3 2 3 2 2 2 2 2 2" xfId="21712" xr:uid="{00000000-0005-0000-0000-0000CF540000}"/>
    <cellStyle name="Normal 6 2 3 2 3 2 2 2 2 3" xfId="21713" xr:uid="{00000000-0005-0000-0000-0000D0540000}"/>
    <cellStyle name="Normal 6 2 3 2 3 2 2 2 3" xfId="21714" xr:uid="{00000000-0005-0000-0000-0000D1540000}"/>
    <cellStyle name="Normal 6 2 3 2 3 2 2 2 3 2" xfId="21715" xr:uid="{00000000-0005-0000-0000-0000D2540000}"/>
    <cellStyle name="Normal 6 2 3 2 3 2 2 2 4" xfId="21716" xr:uid="{00000000-0005-0000-0000-0000D3540000}"/>
    <cellStyle name="Normal 6 2 3 2 3 2 2 3" xfId="21717" xr:uid="{00000000-0005-0000-0000-0000D4540000}"/>
    <cellStyle name="Normal 6 2 3 2 3 2 2 3 2" xfId="21718" xr:uid="{00000000-0005-0000-0000-0000D5540000}"/>
    <cellStyle name="Normal 6 2 3 2 3 2 2 3 2 2" xfId="21719" xr:uid="{00000000-0005-0000-0000-0000D6540000}"/>
    <cellStyle name="Normal 6 2 3 2 3 2 2 3 3" xfId="21720" xr:uid="{00000000-0005-0000-0000-0000D7540000}"/>
    <cellStyle name="Normal 6 2 3 2 3 2 2 4" xfId="21721" xr:uid="{00000000-0005-0000-0000-0000D8540000}"/>
    <cellStyle name="Normal 6 2 3 2 3 2 2 4 2" xfId="21722" xr:uid="{00000000-0005-0000-0000-0000D9540000}"/>
    <cellStyle name="Normal 6 2 3 2 3 2 2 5" xfId="21723" xr:uid="{00000000-0005-0000-0000-0000DA540000}"/>
    <cellStyle name="Normal 6 2 3 2 3 2 3" xfId="21724" xr:uid="{00000000-0005-0000-0000-0000DB540000}"/>
    <cellStyle name="Normal 6 2 3 2 3 2 3 2" xfId="21725" xr:uid="{00000000-0005-0000-0000-0000DC540000}"/>
    <cellStyle name="Normal 6 2 3 2 3 2 3 2 2" xfId="21726" xr:uid="{00000000-0005-0000-0000-0000DD540000}"/>
    <cellStyle name="Normal 6 2 3 2 3 2 3 2 2 2" xfId="21727" xr:uid="{00000000-0005-0000-0000-0000DE540000}"/>
    <cellStyle name="Normal 6 2 3 2 3 2 3 2 3" xfId="21728" xr:uid="{00000000-0005-0000-0000-0000DF540000}"/>
    <cellStyle name="Normal 6 2 3 2 3 2 3 3" xfId="21729" xr:uid="{00000000-0005-0000-0000-0000E0540000}"/>
    <cellStyle name="Normal 6 2 3 2 3 2 3 3 2" xfId="21730" xr:uid="{00000000-0005-0000-0000-0000E1540000}"/>
    <cellStyle name="Normal 6 2 3 2 3 2 3 4" xfId="21731" xr:uid="{00000000-0005-0000-0000-0000E2540000}"/>
    <cellStyle name="Normal 6 2 3 2 3 2 4" xfId="21732" xr:uid="{00000000-0005-0000-0000-0000E3540000}"/>
    <cellStyle name="Normal 6 2 3 2 3 2 4 2" xfId="21733" xr:uid="{00000000-0005-0000-0000-0000E4540000}"/>
    <cellStyle name="Normal 6 2 3 2 3 2 4 2 2" xfId="21734" xr:uid="{00000000-0005-0000-0000-0000E5540000}"/>
    <cellStyle name="Normal 6 2 3 2 3 2 4 3" xfId="21735" xr:uid="{00000000-0005-0000-0000-0000E6540000}"/>
    <cellStyle name="Normal 6 2 3 2 3 2 5" xfId="21736" xr:uid="{00000000-0005-0000-0000-0000E7540000}"/>
    <cellStyle name="Normal 6 2 3 2 3 2 5 2" xfId="21737" xr:uid="{00000000-0005-0000-0000-0000E8540000}"/>
    <cellStyle name="Normal 6 2 3 2 3 2 6" xfId="21738" xr:uid="{00000000-0005-0000-0000-0000E9540000}"/>
    <cellStyle name="Normal 6 2 3 2 3 3" xfId="21739" xr:uid="{00000000-0005-0000-0000-0000EA540000}"/>
    <cellStyle name="Normal 6 2 3 2 3 3 2" xfId="21740" xr:uid="{00000000-0005-0000-0000-0000EB540000}"/>
    <cellStyle name="Normal 6 2 3 2 3 3 2 2" xfId="21741" xr:uid="{00000000-0005-0000-0000-0000EC540000}"/>
    <cellStyle name="Normal 6 2 3 2 3 3 2 2 2" xfId="21742" xr:uid="{00000000-0005-0000-0000-0000ED540000}"/>
    <cellStyle name="Normal 6 2 3 2 3 3 2 2 2 2" xfId="21743" xr:uid="{00000000-0005-0000-0000-0000EE540000}"/>
    <cellStyle name="Normal 6 2 3 2 3 3 2 2 3" xfId="21744" xr:uid="{00000000-0005-0000-0000-0000EF540000}"/>
    <cellStyle name="Normal 6 2 3 2 3 3 2 3" xfId="21745" xr:uid="{00000000-0005-0000-0000-0000F0540000}"/>
    <cellStyle name="Normal 6 2 3 2 3 3 2 3 2" xfId="21746" xr:uid="{00000000-0005-0000-0000-0000F1540000}"/>
    <cellStyle name="Normal 6 2 3 2 3 3 2 4" xfId="21747" xr:uid="{00000000-0005-0000-0000-0000F2540000}"/>
    <cellStyle name="Normal 6 2 3 2 3 3 3" xfId="21748" xr:uid="{00000000-0005-0000-0000-0000F3540000}"/>
    <cellStyle name="Normal 6 2 3 2 3 3 3 2" xfId="21749" xr:uid="{00000000-0005-0000-0000-0000F4540000}"/>
    <cellStyle name="Normal 6 2 3 2 3 3 3 2 2" xfId="21750" xr:uid="{00000000-0005-0000-0000-0000F5540000}"/>
    <cellStyle name="Normal 6 2 3 2 3 3 3 3" xfId="21751" xr:uid="{00000000-0005-0000-0000-0000F6540000}"/>
    <cellStyle name="Normal 6 2 3 2 3 3 4" xfId="21752" xr:uid="{00000000-0005-0000-0000-0000F7540000}"/>
    <cellStyle name="Normal 6 2 3 2 3 3 4 2" xfId="21753" xr:uid="{00000000-0005-0000-0000-0000F8540000}"/>
    <cellStyle name="Normal 6 2 3 2 3 3 5" xfId="21754" xr:uid="{00000000-0005-0000-0000-0000F9540000}"/>
    <cellStyle name="Normal 6 2 3 2 3 4" xfId="21755" xr:uid="{00000000-0005-0000-0000-0000FA540000}"/>
    <cellStyle name="Normal 6 2 3 2 3 4 2" xfId="21756" xr:uid="{00000000-0005-0000-0000-0000FB540000}"/>
    <cellStyle name="Normal 6 2 3 2 3 4 2 2" xfId="21757" xr:uid="{00000000-0005-0000-0000-0000FC540000}"/>
    <cellStyle name="Normal 6 2 3 2 3 4 2 2 2" xfId="21758" xr:uid="{00000000-0005-0000-0000-0000FD540000}"/>
    <cellStyle name="Normal 6 2 3 2 3 4 2 3" xfId="21759" xr:uid="{00000000-0005-0000-0000-0000FE540000}"/>
    <cellStyle name="Normal 6 2 3 2 3 4 3" xfId="21760" xr:uid="{00000000-0005-0000-0000-0000FF540000}"/>
    <cellStyle name="Normal 6 2 3 2 3 4 3 2" xfId="21761" xr:uid="{00000000-0005-0000-0000-000000550000}"/>
    <cellStyle name="Normal 6 2 3 2 3 4 4" xfId="21762" xr:uid="{00000000-0005-0000-0000-000001550000}"/>
    <cellStyle name="Normal 6 2 3 2 3 5" xfId="21763" xr:uid="{00000000-0005-0000-0000-000002550000}"/>
    <cellStyle name="Normal 6 2 3 2 3 5 2" xfId="21764" xr:uid="{00000000-0005-0000-0000-000003550000}"/>
    <cellStyle name="Normal 6 2 3 2 3 5 2 2" xfId="21765" xr:uid="{00000000-0005-0000-0000-000004550000}"/>
    <cellStyle name="Normal 6 2 3 2 3 5 3" xfId="21766" xr:uid="{00000000-0005-0000-0000-000005550000}"/>
    <cellStyle name="Normal 6 2 3 2 3 6" xfId="21767" xr:uid="{00000000-0005-0000-0000-000006550000}"/>
    <cellStyle name="Normal 6 2 3 2 3 6 2" xfId="21768" xr:uid="{00000000-0005-0000-0000-000007550000}"/>
    <cellStyle name="Normal 6 2 3 2 3 7" xfId="21769" xr:uid="{00000000-0005-0000-0000-000008550000}"/>
    <cellStyle name="Normal 6 2 3 2 4" xfId="21770" xr:uid="{00000000-0005-0000-0000-000009550000}"/>
    <cellStyle name="Normal 6 2 3 2 4 2" xfId="21771" xr:uid="{00000000-0005-0000-0000-00000A550000}"/>
    <cellStyle name="Normal 6 2 3 2 4 2 2" xfId="21772" xr:uid="{00000000-0005-0000-0000-00000B550000}"/>
    <cellStyle name="Normal 6 2 3 2 4 2 2 2" xfId="21773" xr:uid="{00000000-0005-0000-0000-00000C550000}"/>
    <cellStyle name="Normal 6 2 3 2 4 2 2 2 2" xfId="21774" xr:uid="{00000000-0005-0000-0000-00000D550000}"/>
    <cellStyle name="Normal 6 2 3 2 4 2 2 2 2 2" xfId="21775" xr:uid="{00000000-0005-0000-0000-00000E550000}"/>
    <cellStyle name="Normal 6 2 3 2 4 2 2 2 3" xfId="21776" xr:uid="{00000000-0005-0000-0000-00000F550000}"/>
    <cellStyle name="Normal 6 2 3 2 4 2 2 3" xfId="21777" xr:uid="{00000000-0005-0000-0000-000010550000}"/>
    <cellStyle name="Normal 6 2 3 2 4 2 2 3 2" xfId="21778" xr:uid="{00000000-0005-0000-0000-000011550000}"/>
    <cellStyle name="Normal 6 2 3 2 4 2 2 4" xfId="21779" xr:uid="{00000000-0005-0000-0000-000012550000}"/>
    <cellStyle name="Normal 6 2 3 2 4 2 3" xfId="21780" xr:uid="{00000000-0005-0000-0000-000013550000}"/>
    <cellStyle name="Normal 6 2 3 2 4 2 3 2" xfId="21781" xr:uid="{00000000-0005-0000-0000-000014550000}"/>
    <cellStyle name="Normal 6 2 3 2 4 2 3 2 2" xfId="21782" xr:uid="{00000000-0005-0000-0000-000015550000}"/>
    <cellStyle name="Normal 6 2 3 2 4 2 3 3" xfId="21783" xr:uid="{00000000-0005-0000-0000-000016550000}"/>
    <cellStyle name="Normal 6 2 3 2 4 2 4" xfId="21784" xr:uid="{00000000-0005-0000-0000-000017550000}"/>
    <cellStyle name="Normal 6 2 3 2 4 2 4 2" xfId="21785" xr:uid="{00000000-0005-0000-0000-000018550000}"/>
    <cellStyle name="Normal 6 2 3 2 4 2 5" xfId="21786" xr:uid="{00000000-0005-0000-0000-000019550000}"/>
    <cellStyle name="Normal 6 2 3 2 4 3" xfId="21787" xr:uid="{00000000-0005-0000-0000-00001A550000}"/>
    <cellStyle name="Normal 6 2 3 2 4 3 2" xfId="21788" xr:uid="{00000000-0005-0000-0000-00001B550000}"/>
    <cellStyle name="Normal 6 2 3 2 4 3 2 2" xfId="21789" xr:uid="{00000000-0005-0000-0000-00001C550000}"/>
    <cellStyle name="Normal 6 2 3 2 4 3 2 2 2" xfId="21790" xr:uid="{00000000-0005-0000-0000-00001D550000}"/>
    <cellStyle name="Normal 6 2 3 2 4 3 2 3" xfId="21791" xr:uid="{00000000-0005-0000-0000-00001E550000}"/>
    <cellStyle name="Normal 6 2 3 2 4 3 3" xfId="21792" xr:uid="{00000000-0005-0000-0000-00001F550000}"/>
    <cellStyle name="Normal 6 2 3 2 4 3 3 2" xfId="21793" xr:uid="{00000000-0005-0000-0000-000020550000}"/>
    <cellStyle name="Normal 6 2 3 2 4 3 4" xfId="21794" xr:uid="{00000000-0005-0000-0000-000021550000}"/>
    <cellStyle name="Normal 6 2 3 2 4 4" xfId="21795" xr:uid="{00000000-0005-0000-0000-000022550000}"/>
    <cellStyle name="Normal 6 2 3 2 4 4 2" xfId="21796" xr:uid="{00000000-0005-0000-0000-000023550000}"/>
    <cellStyle name="Normal 6 2 3 2 4 4 2 2" xfId="21797" xr:uid="{00000000-0005-0000-0000-000024550000}"/>
    <cellStyle name="Normal 6 2 3 2 4 4 3" xfId="21798" xr:uid="{00000000-0005-0000-0000-000025550000}"/>
    <cellStyle name="Normal 6 2 3 2 4 5" xfId="21799" xr:uid="{00000000-0005-0000-0000-000026550000}"/>
    <cellStyle name="Normal 6 2 3 2 4 5 2" xfId="21800" xr:uid="{00000000-0005-0000-0000-000027550000}"/>
    <cellStyle name="Normal 6 2 3 2 4 6" xfId="21801" xr:uid="{00000000-0005-0000-0000-000028550000}"/>
    <cellStyle name="Normal 6 2 3 2 5" xfId="21802" xr:uid="{00000000-0005-0000-0000-000029550000}"/>
    <cellStyle name="Normal 6 2 3 2 5 2" xfId="21803" xr:uid="{00000000-0005-0000-0000-00002A550000}"/>
    <cellStyle name="Normal 6 2 3 2 5 2 2" xfId="21804" xr:uid="{00000000-0005-0000-0000-00002B550000}"/>
    <cellStyle name="Normal 6 2 3 2 5 2 2 2" xfId="21805" xr:uid="{00000000-0005-0000-0000-00002C550000}"/>
    <cellStyle name="Normal 6 2 3 2 5 2 2 2 2" xfId="21806" xr:uid="{00000000-0005-0000-0000-00002D550000}"/>
    <cellStyle name="Normal 6 2 3 2 5 2 2 3" xfId="21807" xr:uid="{00000000-0005-0000-0000-00002E550000}"/>
    <cellStyle name="Normal 6 2 3 2 5 2 3" xfId="21808" xr:uid="{00000000-0005-0000-0000-00002F550000}"/>
    <cellStyle name="Normal 6 2 3 2 5 2 3 2" xfId="21809" xr:uid="{00000000-0005-0000-0000-000030550000}"/>
    <cellStyle name="Normal 6 2 3 2 5 2 4" xfId="21810" xr:uid="{00000000-0005-0000-0000-000031550000}"/>
    <cellStyle name="Normal 6 2 3 2 5 3" xfId="21811" xr:uid="{00000000-0005-0000-0000-000032550000}"/>
    <cellStyle name="Normal 6 2 3 2 5 3 2" xfId="21812" xr:uid="{00000000-0005-0000-0000-000033550000}"/>
    <cellStyle name="Normal 6 2 3 2 5 3 2 2" xfId="21813" xr:uid="{00000000-0005-0000-0000-000034550000}"/>
    <cellStyle name="Normal 6 2 3 2 5 3 3" xfId="21814" xr:uid="{00000000-0005-0000-0000-000035550000}"/>
    <cellStyle name="Normal 6 2 3 2 5 4" xfId="21815" xr:uid="{00000000-0005-0000-0000-000036550000}"/>
    <cellStyle name="Normal 6 2 3 2 5 4 2" xfId="21816" xr:uid="{00000000-0005-0000-0000-000037550000}"/>
    <cellStyle name="Normal 6 2 3 2 5 5" xfId="21817" xr:uid="{00000000-0005-0000-0000-000038550000}"/>
    <cellStyle name="Normal 6 2 3 2 6" xfId="21818" xr:uid="{00000000-0005-0000-0000-000039550000}"/>
    <cellStyle name="Normal 6 2 3 2 6 2" xfId="21819" xr:uid="{00000000-0005-0000-0000-00003A550000}"/>
    <cellStyle name="Normal 6 2 3 2 6 2 2" xfId="21820" xr:uid="{00000000-0005-0000-0000-00003B550000}"/>
    <cellStyle name="Normal 6 2 3 2 6 2 2 2" xfId="21821" xr:uid="{00000000-0005-0000-0000-00003C550000}"/>
    <cellStyle name="Normal 6 2 3 2 6 2 3" xfId="21822" xr:uid="{00000000-0005-0000-0000-00003D550000}"/>
    <cellStyle name="Normal 6 2 3 2 6 3" xfId="21823" xr:uid="{00000000-0005-0000-0000-00003E550000}"/>
    <cellStyle name="Normal 6 2 3 2 6 3 2" xfId="21824" xr:uid="{00000000-0005-0000-0000-00003F550000}"/>
    <cellStyle name="Normal 6 2 3 2 6 4" xfId="21825" xr:uid="{00000000-0005-0000-0000-000040550000}"/>
    <cellStyle name="Normal 6 2 3 2 7" xfId="21826" xr:uid="{00000000-0005-0000-0000-000041550000}"/>
    <cellStyle name="Normal 6 2 3 2 7 2" xfId="21827" xr:uid="{00000000-0005-0000-0000-000042550000}"/>
    <cellStyle name="Normal 6 2 3 2 7 2 2" xfId="21828" xr:uid="{00000000-0005-0000-0000-000043550000}"/>
    <cellStyle name="Normal 6 2 3 2 7 3" xfId="21829" xr:uid="{00000000-0005-0000-0000-000044550000}"/>
    <cellStyle name="Normal 6 2 3 2 8" xfId="21830" xr:uid="{00000000-0005-0000-0000-000045550000}"/>
    <cellStyle name="Normal 6 2 3 2 8 2" xfId="21831" xr:uid="{00000000-0005-0000-0000-000046550000}"/>
    <cellStyle name="Normal 6 2 3 2 9" xfId="21832" xr:uid="{00000000-0005-0000-0000-000047550000}"/>
    <cellStyle name="Normal 6 2 3 3" xfId="21833" xr:uid="{00000000-0005-0000-0000-000048550000}"/>
    <cellStyle name="Normal 6 2 3 3 2" xfId="21834" xr:uid="{00000000-0005-0000-0000-000049550000}"/>
    <cellStyle name="Normal 6 2 3 3 2 2" xfId="21835" xr:uid="{00000000-0005-0000-0000-00004A550000}"/>
    <cellStyle name="Normal 6 2 3 3 2 2 2" xfId="21836" xr:uid="{00000000-0005-0000-0000-00004B550000}"/>
    <cellStyle name="Normal 6 2 3 3 2 2 2 2" xfId="21837" xr:uid="{00000000-0005-0000-0000-00004C550000}"/>
    <cellStyle name="Normal 6 2 3 3 2 2 2 2 2" xfId="21838" xr:uid="{00000000-0005-0000-0000-00004D550000}"/>
    <cellStyle name="Normal 6 2 3 3 2 2 2 2 2 2" xfId="21839" xr:uid="{00000000-0005-0000-0000-00004E550000}"/>
    <cellStyle name="Normal 6 2 3 3 2 2 2 2 2 2 2" xfId="21840" xr:uid="{00000000-0005-0000-0000-00004F550000}"/>
    <cellStyle name="Normal 6 2 3 3 2 2 2 2 2 3" xfId="21841" xr:uid="{00000000-0005-0000-0000-000050550000}"/>
    <cellStyle name="Normal 6 2 3 3 2 2 2 2 3" xfId="21842" xr:uid="{00000000-0005-0000-0000-000051550000}"/>
    <cellStyle name="Normal 6 2 3 3 2 2 2 2 3 2" xfId="21843" xr:uid="{00000000-0005-0000-0000-000052550000}"/>
    <cellStyle name="Normal 6 2 3 3 2 2 2 2 4" xfId="21844" xr:uid="{00000000-0005-0000-0000-000053550000}"/>
    <cellStyle name="Normal 6 2 3 3 2 2 2 3" xfId="21845" xr:uid="{00000000-0005-0000-0000-000054550000}"/>
    <cellStyle name="Normal 6 2 3 3 2 2 2 3 2" xfId="21846" xr:uid="{00000000-0005-0000-0000-000055550000}"/>
    <cellStyle name="Normal 6 2 3 3 2 2 2 3 2 2" xfId="21847" xr:uid="{00000000-0005-0000-0000-000056550000}"/>
    <cellStyle name="Normal 6 2 3 3 2 2 2 3 3" xfId="21848" xr:uid="{00000000-0005-0000-0000-000057550000}"/>
    <cellStyle name="Normal 6 2 3 3 2 2 2 4" xfId="21849" xr:uid="{00000000-0005-0000-0000-000058550000}"/>
    <cellStyle name="Normal 6 2 3 3 2 2 2 4 2" xfId="21850" xr:uid="{00000000-0005-0000-0000-000059550000}"/>
    <cellStyle name="Normal 6 2 3 3 2 2 2 5" xfId="21851" xr:uid="{00000000-0005-0000-0000-00005A550000}"/>
    <cellStyle name="Normal 6 2 3 3 2 2 3" xfId="21852" xr:uid="{00000000-0005-0000-0000-00005B550000}"/>
    <cellStyle name="Normal 6 2 3 3 2 2 3 2" xfId="21853" xr:uid="{00000000-0005-0000-0000-00005C550000}"/>
    <cellStyle name="Normal 6 2 3 3 2 2 3 2 2" xfId="21854" xr:uid="{00000000-0005-0000-0000-00005D550000}"/>
    <cellStyle name="Normal 6 2 3 3 2 2 3 2 2 2" xfId="21855" xr:uid="{00000000-0005-0000-0000-00005E550000}"/>
    <cellStyle name="Normal 6 2 3 3 2 2 3 2 3" xfId="21856" xr:uid="{00000000-0005-0000-0000-00005F550000}"/>
    <cellStyle name="Normal 6 2 3 3 2 2 3 3" xfId="21857" xr:uid="{00000000-0005-0000-0000-000060550000}"/>
    <cellStyle name="Normal 6 2 3 3 2 2 3 3 2" xfId="21858" xr:uid="{00000000-0005-0000-0000-000061550000}"/>
    <cellStyle name="Normal 6 2 3 3 2 2 3 4" xfId="21859" xr:uid="{00000000-0005-0000-0000-000062550000}"/>
    <cellStyle name="Normal 6 2 3 3 2 2 4" xfId="21860" xr:uid="{00000000-0005-0000-0000-000063550000}"/>
    <cellStyle name="Normal 6 2 3 3 2 2 4 2" xfId="21861" xr:uid="{00000000-0005-0000-0000-000064550000}"/>
    <cellStyle name="Normal 6 2 3 3 2 2 4 2 2" xfId="21862" xr:uid="{00000000-0005-0000-0000-000065550000}"/>
    <cellStyle name="Normal 6 2 3 3 2 2 4 3" xfId="21863" xr:uid="{00000000-0005-0000-0000-000066550000}"/>
    <cellStyle name="Normal 6 2 3 3 2 2 5" xfId="21864" xr:uid="{00000000-0005-0000-0000-000067550000}"/>
    <cellStyle name="Normal 6 2 3 3 2 2 5 2" xfId="21865" xr:uid="{00000000-0005-0000-0000-000068550000}"/>
    <cellStyle name="Normal 6 2 3 3 2 2 6" xfId="21866" xr:uid="{00000000-0005-0000-0000-000069550000}"/>
    <cellStyle name="Normal 6 2 3 3 2 3" xfId="21867" xr:uid="{00000000-0005-0000-0000-00006A550000}"/>
    <cellStyle name="Normal 6 2 3 3 2 3 2" xfId="21868" xr:uid="{00000000-0005-0000-0000-00006B550000}"/>
    <cellStyle name="Normal 6 2 3 3 2 3 2 2" xfId="21869" xr:uid="{00000000-0005-0000-0000-00006C550000}"/>
    <cellStyle name="Normal 6 2 3 3 2 3 2 2 2" xfId="21870" xr:uid="{00000000-0005-0000-0000-00006D550000}"/>
    <cellStyle name="Normal 6 2 3 3 2 3 2 2 2 2" xfId="21871" xr:uid="{00000000-0005-0000-0000-00006E550000}"/>
    <cellStyle name="Normal 6 2 3 3 2 3 2 2 3" xfId="21872" xr:uid="{00000000-0005-0000-0000-00006F550000}"/>
    <cellStyle name="Normal 6 2 3 3 2 3 2 3" xfId="21873" xr:uid="{00000000-0005-0000-0000-000070550000}"/>
    <cellStyle name="Normal 6 2 3 3 2 3 2 3 2" xfId="21874" xr:uid="{00000000-0005-0000-0000-000071550000}"/>
    <cellStyle name="Normal 6 2 3 3 2 3 2 4" xfId="21875" xr:uid="{00000000-0005-0000-0000-000072550000}"/>
    <cellStyle name="Normal 6 2 3 3 2 3 3" xfId="21876" xr:uid="{00000000-0005-0000-0000-000073550000}"/>
    <cellStyle name="Normal 6 2 3 3 2 3 3 2" xfId="21877" xr:uid="{00000000-0005-0000-0000-000074550000}"/>
    <cellStyle name="Normal 6 2 3 3 2 3 3 2 2" xfId="21878" xr:uid="{00000000-0005-0000-0000-000075550000}"/>
    <cellStyle name="Normal 6 2 3 3 2 3 3 3" xfId="21879" xr:uid="{00000000-0005-0000-0000-000076550000}"/>
    <cellStyle name="Normal 6 2 3 3 2 3 4" xfId="21880" xr:uid="{00000000-0005-0000-0000-000077550000}"/>
    <cellStyle name="Normal 6 2 3 3 2 3 4 2" xfId="21881" xr:uid="{00000000-0005-0000-0000-000078550000}"/>
    <cellStyle name="Normal 6 2 3 3 2 3 5" xfId="21882" xr:uid="{00000000-0005-0000-0000-000079550000}"/>
    <cellStyle name="Normal 6 2 3 3 2 4" xfId="21883" xr:uid="{00000000-0005-0000-0000-00007A550000}"/>
    <cellStyle name="Normal 6 2 3 3 2 4 2" xfId="21884" xr:uid="{00000000-0005-0000-0000-00007B550000}"/>
    <cellStyle name="Normal 6 2 3 3 2 4 2 2" xfId="21885" xr:uid="{00000000-0005-0000-0000-00007C550000}"/>
    <cellStyle name="Normal 6 2 3 3 2 4 2 2 2" xfId="21886" xr:uid="{00000000-0005-0000-0000-00007D550000}"/>
    <cellStyle name="Normal 6 2 3 3 2 4 2 3" xfId="21887" xr:uid="{00000000-0005-0000-0000-00007E550000}"/>
    <cellStyle name="Normal 6 2 3 3 2 4 3" xfId="21888" xr:uid="{00000000-0005-0000-0000-00007F550000}"/>
    <cellStyle name="Normal 6 2 3 3 2 4 3 2" xfId="21889" xr:uid="{00000000-0005-0000-0000-000080550000}"/>
    <cellStyle name="Normal 6 2 3 3 2 4 4" xfId="21890" xr:uid="{00000000-0005-0000-0000-000081550000}"/>
    <cellStyle name="Normal 6 2 3 3 2 5" xfId="21891" xr:uid="{00000000-0005-0000-0000-000082550000}"/>
    <cellStyle name="Normal 6 2 3 3 2 5 2" xfId="21892" xr:uid="{00000000-0005-0000-0000-000083550000}"/>
    <cellStyle name="Normal 6 2 3 3 2 5 2 2" xfId="21893" xr:uid="{00000000-0005-0000-0000-000084550000}"/>
    <cellStyle name="Normal 6 2 3 3 2 5 3" xfId="21894" xr:uid="{00000000-0005-0000-0000-000085550000}"/>
    <cellStyle name="Normal 6 2 3 3 2 6" xfId="21895" xr:uid="{00000000-0005-0000-0000-000086550000}"/>
    <cellStyle name="Normal 6 2 3 3 2 6 2" xfId="21896" xr:uid="{00000000-0005-0000-0000-000087550000}"/>
    <cellStyle name="Normal 6 2 3 3 2 7" xfId="21897" xr:uid="{00000000-0005-0000-0000-000088550000}"/>
    <cellStyle name="Normal 6 2 3 3 3" xfId="21898" xr:uid="{00000000-0005-0000-0000-000089550000}"/>
    <cellStyle name="Normal 6 2 3 3 3 2" xfId="21899" xr:uid="{00000000-0005-0000-0000-00008A550000}"/>
    <cellStyle name="Normal 6 2 3 3 3 2 2" xfId="21900" xr:uid="{00000000-0005-0000-0000-00008B550000}"/>
    <cellStyle name="Normal 6 2 3 3 3 2 2 2" xfId="21901" xr:uid="{00000000-0005-0000-0000-00008C550000}"/>
    <cellStyle name="Normal 6 2 3 3 3 2 2 2 2" xfId="21902" xr:uid="{00000000-0005-0000-0000-00008D550000}"/>
    <cellStyle name="Normal 6 2 3 3 3 2 2 2 2 2" xfId="21903" xr:uid="{00000000-0005-0000-0000-00008E550000}"/>
    <cellStyle name="Normal 6 2 3 3 3 2 2 2 3" xfId="21904" xr:uid="{00000000-0005-0000-0000-00008F550000}"/>
    <cellStyle name="Normal 6 2 3 3 3 2 2 3" xfId="21905" xr:uid="{00000000-0005-0000-0000-000090550000}"/>
    <cellStyle name="Normal 6 2 3 3 3 2 2 3 2" xfId="21906" xr:uid="{00000000-0005-0000-0000-000091550000}"/>
    <cellStyle name="Normal 6 2 3 3 3 2 2 4" xfId="21907" xr:uid="{00000000-0005-0000-0000-000092550000}"/>
    <cellStyle name="Normal 6 2 3 3 3 2 3" xfId="21908" xr:uid="{00000000-0005-0000-0000-000093550000}"/>
    <cellStyle name="Normal 6 2 3 3 3 2 3 2" xfId="21909" xr:uid="{00000000-0005-0000-0000-000094550000}"/>
    <cellStyle name="Normal 6 2 3 3 3 2 3 2 2" xfId="21910" xr:uid="{00000000-0005-0000-0000-000095550000}"/>
    <cellStyle name="Normal 6 2 3 3 3 2 3 3" xfId="21911" xr:uid="{00000000-0005-0000-0000-000096550000}"/>
    <cellStyle name="Normal 6 2 3 3 3 2 4" xfId="21912" xr:uid="{00000000-0005-0000-0000-000097550000}"/>
    <cellStyle name="Normal 6 2 3 3 3 2 4 2" xfId="21913" xr:uid="{00000000-0005-0000-0000-000098550000}"/>
    <cellStyle name="Normal 6 2 3 3 3 2 5" xfId="21914" xr:uid="{00000000-0005-0000-0000-000099550000}"/>
    <cellStyle name="Normal 6 2 3 3 3 3" xfId="21915" xr:uid="{00000000-0005-0000-0000-00009A550000}"/>
    <cellStyle name="Normal 6 2 3 3 3 3 2" xfId="21916" xr:uid="{00000000-0005-0000-0000-00009B550000}"/>
    <cellStyle name="Normal 6 2 3 3 3 3 2 2" xfId="21917" xr:uid="{00000000-0005-0000-0000-00009C550000}"/>
    <cellStyle name="Normal 6 2 3 3 3 3 2 2 2" xfId="21918" xr:uid="{00000000-0005-0000-0000-00009D550000}"/>
    <cellStyle name="Normal 6 2 3 3 3 3 2 3" xfId="21919" xr:uid="{00000000-0005-0000-0000-00009E550000}"/>
    <cellStyle name="Normal 6 2 3 3 3 3 3" xfId="21920" xr:uid="{00000000-0005-0000-0000-00009F550000}"/>
    <cellStyle name="Normal 6 2 3 3 3 3 3 2" xfId="21921" xr:uid="{00000000-0005-0000-0000-0000A0550000}"/>
    <cellStyle name="Normal 6 2 3 3 3 3 4" xfId="21922" xr:uid="{00000000-0005-0000-0000-0000A1550000}"/>
    <cellStyle name="Normal 6 2 3 3 3 4" xfId="21923" xr:uid="{00000000-0005-0000-0000-0000A2550000}"/>
    <cellStyle name="Normal 6 2 3 3 3 4 2" xfId="21924" xr:uid="{00000000-0005-0000-0000-0000A3550000}"/>
    <cellStyle name="Normal 6 2 3 3 3 4 2 2" xfId="21925" xr:uid="{00000000-0005-0000-0000-0000A4550000}"/>
    <cellStyle name="Normal 6 2 3 3 3 4 3" xfId="21926" xr:uid="{00000000-0005-0000-0000-0000A5550000}"/>
    <cellStyle name="Normal 6 2 3 3 3 5" xfId="21927" xr:uid="{00000000-0005-0000-0000-0000A6550000}"/>
    <cellStyle name="Normal 6 2 3 3 3 5 2" xfId="21928" xr:uid="{00000000-0005-0000-0000-0000A7550000}"/>
    <cellStyle name="Normal 6 2 3 3 3 6" xfId="21929" xr:uid="{00000000-0005-0000-0000-0000A8550000}"/>
    <cellStyle name="Normal 6 2 3 3 4" xfId="21930" xr:uid="{00000000-0005-0000-0000-0000A9550000}"/>
    <cellStyle name="Normal 6 2 3 3 4 2" xfId="21931" xr:uid="{00000000-0005-0000-0000-0000AA550000}"/>
    <cellStyle name="Normal 6 2 3 3 4 2 2" xfId="21932" xr:uid="{00000000-0005-0000-0000-0000AB550000}"/>
    <cellStyle name="Normal 6 2 3 3 4 2 2 2" xfId="21933" xr:uid="{00000000-0005-0000-0000-0000AC550000}"/>
    <cellStyle name="Normal 6 2 3 3 4 2 2 2 2" xfId="21934" xr:uid="{00000000-0005-0000-0000-0000AD550000}"/>
    <cellStyle name="Normal 6 2 3 3 4 2 2 3" xfId="21935" xr:uid="{00000000-0005-0000-0000-0000AE550000}"/>
    <cellStyle name="Normal 6 2 3 3 4 2 3" xfId="21936" xr:uid="{00000000-0005-0000-0000-0000AF550000}"/>
    <cellStyle name="Normal 6 2 3 3 4 2 3 2" xfId="21937" xr:uid="{00000000-0005-0000-0000-0000B0550000}"/>
    <cellStyle name="Normal 6 2 3 3 4 2 4" xfId="21938" xr:uid="{00000000-0005-0000-0000-0000B1550000}"/>
    <cellStyle name="Normal 6 2 3 3 4 3" xfId="21939" xr:uid="{00000000-0005-0000-0000-0000B2550000}"/>
    <cellStyle name="Normal 6 2 3 3 4 3 2" xfId="21940" xr:uid="{00000000-0005-0000-0000-0000B3550000}"/>
    <cellStyle name="Normal 6 2 3 3 4 3 2 2" xfId="21941" xr:uid="{00000000-0005-0000-0000-0000B4550000}"/>
    <cellStyle name="Normal 6 2 3 3 4 3 3" xfId="21942" xr:uid="{00000000-0005-0000-0000-0000B5550000}"/>
    <cellStyle name="Normal 6 2 3 3 4 4" xfId="21943" xr:uid="{00000000-0005-0000-0000-0000B6550000}"/>
    <cellStyle name="Normal 6 2 3 3 4 4 2" xfId="21944" xr:uid="{00000000-0005-0000-0000-0000B7550000}"/>
    <cellStyle name="Normal 6 2 3 3 4 5" xfId="21945" xr:uid="{00000000-0005-0000-0000-0000B8550000}"/>
    <cellStyle name="Normal 6 2 3 3 5" xfId="21946" xr:uid="{00000000-0005-0000-0000-0000B9550000}"/>
    <cellStyle name="Normal 6 2 3 3 5 2" xfId="21947" xr:uid="{00000000-0005-0000-0000-0000BA550000}"/>
    <cellStyle name="Normal 6 2 3 3 5 2 2" xfId="21948" xr:uid="{00000000-0005-0000-0000-0000BB550000}"/>
    <cellStyle name="Normal 6 2 3 3 5 2 2 2" xfId="21949" xr:uid="{00000000-0005-0000-0000-0000BC550000}"/>
    <cellStyle name="Normal 6 2 3 3 5 2 3" xfId="21950" xr:uid="{00000000-0005-0000-0000-0000BD550000}"/>
    <cellStyle name="Normal 6 2 3 3 5 3" xfId="21951" xr:uid="{00000000-0005-0000-0000-0000BE550000}"/>
    <cellStyle name="Normal 6 2 3 3 5 3 2" xfId="21952" xr:uid="{00000000-0005-0000-0000-0000BF550000}"/>
    <cellStyle name="Normal 6 2 3 3 5 4" xfId="21953" xr:uid="{00000000-0005-0000-0000-0000C0550000}"/>
    <cellStyle name="Normal 6 2 3 3 6" xfId="21954" xr:uid="{00000000-0005-0000-0000-0000C1550000}"/>
    <cellStyle name="Normal 6 2 3 3 6 2" xfId="21955" xr:uid="{00000000-0005-0000-0000-0000C2550000}"/>
    <cellStyle name="Normal 6 2 3 3 6 2 2" xfId="21956" xr:uid="{00000000-0005-0000-0000-0000C3550000}"/>
    <cellStyle name="Normal 6 2 3 3 6 3" xfId="21957" xr:uid="{00000000-0005-0000-0000-0000C4550000}"/>
    <cellStyle name="Normal 6 2 3 3 7" xfId="21958" xr:uid="{00000000-0005-0000-0000-0000C5550000}"/>
    <cellStyle name="Normal 6 2 3 3 7 2" xfId="21959" xr:uid="{00000000-0005-0000-0000-0000C6550000}"/>
    <cellStyle name="Normal 6 2 3 3 8" xfId="21960" xr:uid="{00000000-0005-0000-0000-0000C7550000}"/>
    <cellStyle name="Normal 6 2 3 4" xfId="21961" xr:uid="{00000000-0005-0000-0000-0000C8550000}"/>
    <cellStyle name="Normal 6 2 3 4 2" xfId="21962" xr:uid="{00000000-0005-0000-0000-0000C9550000}"/>
    <cellStyle name="Normal 6 2 3 4 2 2" xfId="21963" xr:uid="{00000000-0005-0000-0000-0000CA550000}"/>
    <cellStyle name="Normal 6 2 3 4 2 2 2" xfId="21964" xr:uid="{00000000-0005-0000-0000-0000CB550000}"/>
    <cellStyle name="Normal 6 2 3 4 2 2 2 2" xfId="21965" xr:uid="{00000000-0005-0000-0000-0000CC550000}"/>
    <cellStyle name="Normal 6 2 3 4 2 2 2 2 2" xfId="21966" xr:uid="{00000000-0005-0000-0000-0000CD550000}"/>
    <cellStyle name="Normal 6 2 3 4 2 2 2 2 2 2" xfId="21967" xr:uid="{00000000-0005-0000-0000-0000CE550000}"/>
    <cellStyle name="Normal 6 2 3 4 2 2 2 2 3" xfId="21968" xr:uid="{00000000-0005-0000-0000-0000CF550000}"/>
    <cellStyle name="Normal 6 2 3 4 2 2 2 3" xfId="21969" xr:uid="{00000000-0005-0000-0000-0000D0550000}"/>
    <cellStyle name="Normal 6 2 3 4 2 2 2 3 2" xfId="21970" xr:uid="{00000000-0005-0000-0000-0000D1550000}"/>
    <cellStyle name="Normal 6 2 3 4 2 2 2 4" xfId="21971" xr:uid="{00000000-0005-0000-0000-0000D2550000}"/>
    <cellStyle name="Normal 6 2 3 4 2 2 3" xfId="21972" xr:uid="{00000000-0005-0000-0000-0000D3550000}"/>
    <cellStyle name="Normal 6 2 3 4 2 2 3 2" xfId="21973" xr:uid="{00000000-0005-0000-0000-0000D4550000}"/>
    <cellStyle name="Normal 6 2 3 4 2 2 3 2 2" xfId="21974" xr:uid="{00000000-0005-0000-0000-0000D5550000}"/>
    <cellStyle name="Normal 6 2 3 4 2 2 3 3" xfId="21975" xr:uid="{00000000-0005-0000-0000-0000D6550000}"/>
    <cellStyle name="Normal 6 2 3 4 2 2 4" xfId="21976" xr:uid="{00000000-0005-0000-0000-0000D7550000}"/>
    <cellStyle name="Normal 6 2 3 4 2 2 4 2" xfId="21977" xr:uid="{00000000-0005-0000-0000-0000D8550000}"/>
    <cellStyle name="Normal 6 2 3 4 2 2 5" xfId="21978" xr:uid="{00000000-0005-0000-0000-0000D9550000}"/>
    <cellStyle name="Normal 6 2 3 4 2 3" xfId="21979" xr:uid="{00000000-0005-0000-0000-0000DA550000}"/>
    <cellStyle name="Normal 6 2 3 4 2 3 2" xfId="21980" xr:uid="{00000000-0005-0000-0000-0000DB550000}"/>
    <cellStyle name="Normal 6 2 3 4 2 3 2 2" xfId="21981" xr:uid="{00000000-0005-0000-0000-0000DC550000}"/>
    <cellStyle name="Normal 6 2 3 4 2 3 2 2 2" xfId="21982" xr:uid="{00000000-0005-0000-0000-0000DD550000}"/>
    <cellStyle name="Normal 6 2 3 4 2 3 2 3" xfId="21983" xr:uid="{00000000-0005-0000-0000-0000DE550000}"/>
    <cellStyle name="Normal 6 2 3 4 2 3 3" xfId="21984" xr:uid="{00000000-0005-0000-0000-0000DF550000}"/>
    <cellStyle name="Normal 6 2 3 4 2 3 3 2" xfId="21985" xr:uid="{00000000-0005-0000-0000-0000E0550000}"/>
    <cellStyle name="Normal 6 2 3 4 2 3 4" xfId="21986" xr:uid="{00000000-0005-0000-0000-0000E1550000}"/>
    <cellStyle name="Normal 6 2 3 4 2 4" xfId="21987" xr:uid="{00000000-0005-0000-0000-0000E2550000}"/>
    <cellStyle name="Normal 6 2 3 4 2 4 2" xfId="21988" xr:uid="{00000000-0005-0000-0000-0000E3550000}"/>
    <cellStyle name="Normal 6 2 3 4 2 4 2 2" xfId="21989" xr:uid="{00000000-0005-0000-0000-0000E4550000}"/>
    <cellStyle name="Normal 6 2 3 4 2 4 3" xfId="21990" xr:uid="{00000000-0005-0000-0000-0000E5550000}"/>
    <cellStyle name="Normal 6 2 3 4 2 5" xfId="21991" xr:uid="{00000000-0005-0000-0000-0000E6550000}"/>
    <cellStyle name="Normal 6 2 3 4 2 5 2" xfId="21992" xr:uid="{00000000-0005-0000-0000-0000E7550000}"/>
    <cellStyle name="Normal 6 2 3 4 2 6" xfId="21993" xr:uid="{00000000-0005-0000-0000-0000E8550000}"/>
    <cellStyle name="Normal 6 2 3 4 3" xfId="21994" xr:uid="{00000000-0005-0000-0000-0000E9550000}"/>
    <cellStyle name="Normal 6 2 3 4 3 2" xfId="21995" xr:uid="{00000000-0005-0000-0000-0000EA550000}"/>
    <cellStyle name="Normal 6 2 3 4 3 2 2" xfId="21996" xr:uid="{00000000-0005-0000-0000-0000EB550000}"/>
    <cellStyle name="Normal 6 2 3 4 3 2 2 2" xfId="21997" xr:uid="{00000000-0005-0000-0000-0000EC550000}"/>
    <cellStyle name="Normal 6 2 3 4 3 2 2 2 2" xfId="21998" xr:uid="{00000000-0005-0000-0000-0000ED550000}"/>
    <cellStyle name="Normal 6 2 3 4 3 2 2 3" xfId="21999" xr:uid="{00000000-0005-0000-0000-0000EE550000}"/>
    <cellStyle name="Normal 6 2 3 4 3 2 3" xfId="22000" xr:uid="{00000000-0005-0000-0000-0000EF550000}"/>
    <cellStyle name="Normal 6 2 3 4 3 2 3 2" xfId="22001" xr:uid="{00000000-0005-0000-0000-0000F0550000}"/>
    <cellStyle name="Normal 6 2 3 4 3 2 4" xfId="22002" xr:uid="{00000000-0005-0000-0000-0000F1550000}"/>
    <cellStyle name="Normal 6 2 3 4 3 3" xfId="22003" xr:uid="{00000000-0005-0000-0000-0000F2550000}"/>
    <cellStyle name="Normal 6 2 3 4 3 3 2" xfId="22004" xr:uid="{00000000-0005-0000-0000-0000F3550000}"/>
    <cellStyle name="Normal 6 2 3 4 3 3 2 2" xfId="22005" xr:uid="{00000000-0005-0000-0000-0000F4550000}"/>
    <cellStyle name="Normal 6 2 3 4 3 3 3" xfId="22006" xr:uid="{00000000-0005-0000-0000-0000F5550000}"/>
    <cellStyle name="Normal 6 2 3 4 3 4" xfId="22007" xr:uid="{00000000-0005-0000-0000-0000F6550000}"/>
    <cellStyle name="Normal 6 2 3 4 3 4 2" xfId="22008" xr:uid="{00000000-0005-0000-0000-0000F7550000}"/>
    <cellStyle name="Normal 6 2 3 4 3 5" xfId="22009" xr:uid="{00000000-0005-0000-0000-0000F8550000}"/>
    <cellStyle name="Normal 6 2 3 4 4" xfId="22010" xr:uid="{00000000-0005-0000-0000-0000F9550000}"/>
    <cellStyle name="Normal 6 2 3 4 4 2" xfId="22011" xr:uid="{00000000-0005-0000-0000-0000FA550000}"/>
    <cellStyle name="Normal 6 2 3 4 4 2 2" xfId="22012" xr:uid="{00000000-0005-0000-0000-0000FB550000}"/>
    <cellStyle name="Normal 6 2 3 4 4 2 2 2" xfId="22013" xr:uid="{00000000-0005-0000-0000-0000FC550000}"/>
    <cellStyle name="Normal 6 2 3 4 4 2 3" xfId="22014" xr:uid="{00000000-0005-0000-0000-0000FD550000}"/>
    <cellStyle name="Normal 6 2 3 4 4 3" xfId="22015" xr:uid="{00000000-0005-0000-0000-0000FE550000}"/>
    <cellStyle name="Normal 6 2 3 4 4 3 2" xfId="22016" xr:uid="{00000000-0005-0000-0000-0000FF550000}"/>
    <cellStyle name="Normal 6 2 3 4 4 4" xfId="22017" xr:uid="{00000000-0005-0000-0000-000000560000}"/>
    <cellStyle name="Normal 6 2 3 4 5" xfId="22018" xr:uid="{00000000-0005-0000-0000-000001560000}"/>
    <cellStyle name="Normal 6 2 3 4 5 2" xfId="22019" xr:uid="{00000000-0005-0000-0000-000002560000}"/>
    <cellStyle name="Normal 6 2 3 4 5 2 2" xfId="22020" xr:uid="{00000000-0005-0000-0000-000003560000}"/>
    <cellStyle name="Normal 6 2 3 4 5 3" xfId="22021" xr:uid="{00000000-0005-0000-0000-000004560000}"/>
    <cellStyle name="Normal 6 2 3 4 6" xfId="22022" xr:uid="{00000000-0005-0000-0000-000005560000}"/>
    <cellStyle name="Normal 6 2 3 4 6 2" xfId="22023" xr:uid="{00000000-0005-0000-0000-000006560000}"/>
    <cellStyle name="Normal 6 2 3 4 7" xfId="22024" xr:uid="{00000000-0005-0000-0000-000007560000}"/>
    <cellStyle name="Normal 6 2 3 5" xfId="22025" xr:uid="{00000000-0005-0000-0000-000008560000}"/>
    <cellStyle name="Normal 6 2 3 5 2" xfId="22026" xr:uid="{00000000-0005-0000-0000-000009560000}"/>
    <cellStyle name="Normal 6 2 3 5 2 2" xfId="22027" xr:uid="{00000000-0005-0000-0000-00000A560000}"/>
    <cellStyle name="Normal 6 2 3 5 2 2 2" xfId="22028" xr:uid="{00000000-0005-0000-0000-00000B560000}"/>
    <cellStyle name="Normal 6 2 3 5 2 2 2 2" xfId="22029" xr:uid="{00000000-0005-0000-0000-00000C560000}"/>
    <cellStyle name="Normal 6 2 3 5 2 2 2 2 2" xfId="22030" xr:uid="{00000000-0005-0000-0000-00000D560000}"/>
    <cellStyle name="Normal 6 2 3 5 2 2 2 3" xfId="22031" xr:uid="{00000000-0005-0000-0000-00000E560000}"/>
    <cellStyle name="Normal 6 2 3 5 2 2 3" xfId="22032" xr:uid="{00000000-0005-0000-0000-00000F560000}"/>
    <cellStyle name="Normal 6 2 3 5 2 2 3 2" xfId="22033" xr:uid="{00000000-0005-0000-0000-000010560000}"/>
    <cellStyle name="Normal 6 2 3 5 2 2 4" xfId="22034" xr:uid="{00000000-0005-0000-0000-000011560000}"/>
    <cellStyle name="Normal 6 2 3 5 2 3" xfId="22035" xr:uid="{00000000-0005-0000-0000-000012560000}"/>
    <cellStyle name="Normal 6 2 3 5 2 3 2" xfId="22036" xr:uid="{00000000-0005-0000-0000-000013560000}"/>
    <cellStyle name="Normal 6 2 3 5 2 3 2 2" xfId="22037" xr:uid="{00000000-0005-0000-0000-000014560000}"/>
    <cellStyle name="Normal 6 2 3 5 2 3 3" xfId="22038" xr:uid="{00000000-0005-0000-0000-000015560000}"/>
    <cellStyle name="Normal 6 2 3 5 2 4" xfId="22039" xr:uid="{00000000-0005-0000-0000-000016560000}"/>
    <cellStyle name="Normal 6 2 3 5 2 4 2" xfId="22040" xr:uid="{00000000-0005-0000-0000-000017560000}"/>
    <cellStyle name="Normal 6 2 3 5 2 5" xfId="22041" xr:uid="{00000000-0005-0000-0000-000018560000}"/>
    <cellStyle name="Normal 6 2 3 5 3" xfId="22042" xr:uid="{00000000-0005-0000-0000-000019560000}"/>
    <cellStyle name="Normal 6 2 3 5 3 2" xfId="22043" xr:uid="{00000000-0005-0000-0000-00001A560000}"/>
    <cellStyle name="Normal 6 2 3 5 3 2 2" xfId="22044" xr:uid="{00000000-0005-0000-0000-00001B560000}"/>
    <cellStyle name="Normal 6 2 3 5 3 2 2 2" xfId="22045" xr:uid="{00000000-0005-0000-0000-00001C560000}"/>
    <cellStyle name="Normal 6 2 3 5 3 2 3" xfId="22046" xr:uid="{00000000-0005-0000-0000-00001D560000}"/>
    <cellStyle name="Normal 6 2 3 5 3 3" xfId="22047" xr:uid="{00000000-0005-0000-0000-00001E560000}"/>
    <cellStyle name="Normal 6 2 3 5 3 3 2" xfId="22048" xr:uid="{00000000-0005-0000-0000-00001F560000}"/>
    <cellStyle name="Normal 6 2 3 5 3 4" xfId="22049" xr:uid="{00000000-0005-0000-0000-000020560000}"/>
    <cellStyle name="Normal 6 2 3 5 4" xfId="22050" xr:uid="{00000000-0005-0000-0000-000021560000}"/>
    <cellStyle name="Normal 6 2 3 5 4 2" xfId="22051" xr:uid="{00000000-0005-0000-0000-000022560000}"/>
    <cellStyle name="Normal 6 2 3 5 4 2 2" xfId="22052" xr:uid="{00000000-0005-0000-0000-000023560000}"/>
    <cellStyle name="Normal 6 2 3 5 4 3" xfId="22053" xr:uid="{00000000-0005-0000-0000-000024560000}"/>
    <cellStyle name="Normal 6 2 3 5 5" xfId="22054" xr:uid="{00000000-0005-0000-0000-000025560000}"/>
    <cellStyle name="Normal 6 2 3 5 5 2" xfId="22055" xr:uid="{00000000-0005-0000-0000-000026560000}"/>
    <cellStyle name="Normal 6 2 3 5 6" xfId="22056" xr:uid="{00000000-0005-0000-0000-000027560000}"/>
    <cellStyle name="Normal 6 2 3 6" xfId="22057" xr:uid="{00000000-0005-0000-0000-000028560000}"/>
    <cellStyle name="Normal 6 2 3 6 2" xfId="22058" xr:uid="{00000000-0005-0000-0000-000029560000}"/>
    <cellStyle name="Normal 6 2 3 6 2 2" xfId="22059" xr:uid="{00000000-0005-0000-0000-00002A560000}"/>
    <cellStyle name="Normal 6 2 3 6 2 2 2" xfId="22060" xr:uid="{00000000-0005-0000-0000-00002B560000}"/>
    <cellStyle name="Normal 6 2 3 6 2 2 2 2" xfId="22061" xr:uid="{00000000-0005-0000-0000-00002C560000}"/>
    <cellStyle name="Normal 6 2 3 6 2 2 3" xfId="22062" xr:uid="{00000000-0005-0000-0000-00002D560000}"/>
    <cellStyle name="Normal 6 2 3 6 2 3" xfId="22063" xr:uid="{00000000-0005-0000-0000-00002E560000}"/>
    <cellStyle name="Normal 6 2 3 6 2 3 2" xfId="22064" xr:uid="{00000000-0005-0000-0000-00002F560000}"/>
    <cellStyle name="Normal 6 2 3 6 2 4" xfId="22065" xr:uid="{00000000-0005-0000-0000-000030560000}"/>
    <cellStyle name="Normal 6 2 3 6 3" xfId="22066" xr:uid="{00000000-0005-0000-0000-000031560000}"/>
    <cellStyle name="Normal 6 2 3 6 3 2" xfId="22067" xr:uid="{00000000-0005-0000-0000-000032560000}"/>
    <cellStyle name="Normal 6 2 3 6 3 2 2" xfId="22068" xr:uid="{00000000-0005-0000-0000-000033560000}"/>
    <cellStyle name="Normal 6 2 3 6 3 3" xfId="22069" xr:uid="{00000000-0005-0000-0000-000034560000}"/>
    <cellStyle name="Normal 6 2 3 6 4" xfId="22070" xr:uid="{00000000-0005-0000-0000-000035560000}"/>
    <cellStyle name="Normal 6 2 3 6 4 2" xfId="22071" xr:uid="{00000000-0005-0000-0000-000036560000}"/>
    <cellStyle name="Normal 6 2 3 6 5" xfId="22072" xr:uid="{00000000-0005-0000-0000-000037560000}"/>
    <cellStyle name="Normal 6 2 3 7" xfId="22073" xr:uid="{00000000-0005-0000-0000-000038560000}"/>
    <cellStyle name="Normal 6 2 3 7 2" xfId="22074" xr:uid="{00000000-0005-0000-0000-000039560000}"/>
    <cellStyle name="Normal 6 2 3 7 2 2" xfId="22075" xr:uid="{00000000-0005-0000-0000-00003A560000}"/>
    <cellStyle name="Normal 6 2 3 7 2 2 2" xfId="22076" xr:uid="{00000000-0005-0000-0000-00003B560000}"/>
    <cellStyle name="Normal 6 2 3 7 2 3" xfId="22077" xr:uid="{00000000-0005-0000-0000-00003C560000}"/>
    <cellStyle name="Normal 6 2 3 7 3" xfId="22078" xr:uid="{00000000-0005-0000-0000-00003D560000}"/>
    <cellStyle name="Normal 6 2 3 7 3 2" xfId="22079" xr:uid="{00000000-0005-0000-0000-00003E560000}"/>
    <cellStyle name="Normal 6 2 3 7 4" xfId="22080" xr:uid="{00000000-0005-0000-0000-00003F560000}"/>
    <cellStyle name="Normal 6 2 3 8" xfId="22081" xr:uid="{00000000-0005-0000-0000-000040560000}"/>
    <cellStyle name="Normal 6 2 3 8 2" xfId="22082" xr:uid="{00000000-0005-0000-0000-000041560000}"/>
    <cellStyle name="Normal 6 2 3 8 2 2" xfId="22083" xr:uid="{00000000-0005-0000-0000-000042560000}"/>
    <cellStyle name="Normal 6 2 3 8 3" xfId="22084" xr:uid="{00000000-0005-0000-0000-000043560000}"/>
    <cellStyle name="Normal 6 2 3 9" xfId="22085" xr:uid="{00000000-0005-0000-0000-000044560000}"/>
    <cellStyle name="Normal 6 2 3 9 2" xfId="22086" xr:uid="{00000000-0005-0000-0000-000045560000}"/>
    <cellStyle name="Normal 6 2 4" xfId="22087" xr:uid="{00000000-0005-0000-0000-000046560000}"/>
    <cellStyle name="Normal 6 2 4 2" xfId="22088" xr:uid="{00000000-0005-0000-0000-000047560000}"/>
    <cellStyle name="Normal 6 2 4 2 2" xfId="22089" xr:uid="{00000000-0005-0000-0000-000048560000}"/>
    <cellStyle name="Normal 6 2 4 2 2 2" xfId="22090" xr:uid="{00000000-0005-0000-0000-000049560000}"/>
    <cellStyle name="Normal 6 2 4 2 2 2 2" xfId="22091" xr:uid="{00000000-0005-0000-0000-00004A560000}"/>
    <cellStyle name="Normal 6 2 4 2 2 2 2 2" xfId="22092" xr:uid="{00000000-0005-0000-0000-00004B560000}"/>
    <cellStyle name="Normal 6 2 4 2 2 2 2 2 2" xfId="22093" xr:uid="{00000000-0005-0000-0000-00004C560000}"/>
    <cellStyle name="Normal 6 2 4 2 2 2 2 2 2 2" xfId="22094" xr:uid="{00000000-0005-0000-0000-00004D560000}"/>
    <cellStyle name="Normal 6 2 4 2 2 2 2 2 2 2 2" xfId="22095" xr:uid="{00000000-0005-0000-0000-00004E560000}"/>
    <cellStyle name="Normal 6 2 4 2 2 2 2 2 2 3" xfId="22096" xr:uid="{00000000-0005-0000-0000-00004F560000}"/>
    <cellStyle name="Normal 6 2 4 2 2 2 2 2 3" xfId="22097" xr:uid="{00000000-0005-0000-0000-000050560000}"/>
    <cellStyle name="Normal 6 2 4 2 2 2 2 2 3 2" xfId="22098" xr:uid="{00000000-0005-0000-0000-000051560000}"/>
    <cellStyle name="Normal 6 2 4 2 2 2 2 2 4" xfId="22099" xr:uid="{00000000-0005-0000-0000-000052560000}"/>
    <cellStyle name="Normal 6 2 4 2 2 2 2 3" xfId="22100" xr:uid="{00000000-0005-0000-0000-000053560000}"/>
    <cellStyle name="Normal 6 2 4 2 2 2 2 3 2" xfId="22101" xr:uid="{00000000-0005-0000-0000-000054560000}"/>
    <cellStyle name="Normal 6 2 4 2 2 2 2 3 2 2" xfId="22102" xr:uid="{00000000-0005-0000-0000-000055560000}"/>
    <cellStyle name="Normal 6 2 4 2 2 2 2 3 3" xfId="22103" xr:uid="{00000000-0005-0000-0000-000056560000}"/>
    <cellStyle name="Normal 6 2 4 2 2 2 2 4" xfId="22104" xr:uid="{00000000-0005-0000-0000-000057560000}"/>
    <cellStyle name="Normal 6 2 4 2 2 2 2 4 2" xfId="22105" xr:uid="{00000000-0005-0000-0000-000058560000}"/>
    <cellStyle name="Normal 6 2 4 2 2 2 2 5" xfId="22106" xr:uid="{00000000-0005-0000-0000-000059560000}"/>
    <cellStyle name="Normal 6 2 4 2 2 2 3" xfId="22107" xr:uid="{00000000-0005-0000-0000-00005A560000}"/>
    <cellStyle name="Normal 6 2 4 2 2 2 3 2" xfId="22108" xr:uid="{00000000-0005-0000-0000-00005B560000}"/>
    <cellStyle name="Normal 6 2 4 2 2 2 3 2 2" xfId="22109" xr:uid="{00000000-0005-0000-0000-00005C560000}"/>
    <cellStyle name="Normal 6 2 4 2 2 2 3 2 2 2" xfId="22110" xr:uid="{00000000-0005-0000-0000-00005D560000}"/>
    <cellStyle name="Normal 6 2 4 2 2 2 3 2 3" xfId="22111" xr:uid="{00000000-0005-0000-0000-00005E560000}"/>
    <cellStyle name="Normal 6 2 4 2 2 2 3 3" xfId="22112" xr:uid="{00000000-0005-0000-0000-00005F560000}"/>
    <cellStyle name="Normal 6 2 4 2 2 2 3 3 2" xfId="22113" xr:uid="{00000000-0005-0000-0000-000060560000}"/>
    <cellStyle name="Normal 6 2 4 2 2 2 3 4" xfId="22114" xr:uid="{00000000-0005-0000-0000-000061560000}"/>
    <cellStyle name="Normal 6 2 4 2 2 2 4" xfId="22115" xr:uid="{00000000-0005-0000-0000-000062560000}"/>
    <cellStyle name="Normal 6 2 4 2 2 2 4 2" xfId="22116" xr:uid="{00000000-0005-0000-0000-000063560000}"/>
    <cellStyle name="Normal 6 2 4 2 2 2 4 2 2" xfId="22117" xr:uid="{00000000-0005-0000-0000-000064560000}"/>
    <cellStyle name="Normal 6 2 4 2 2 2 4 3" xfId="22118" xr:uid="{00000000-0005-0000-0000-000065560000}"/>
    <cellStyle name="Normal 6 2 4 2 2 2 5" xfId="22119" xr:uid="{00000000-0005-0000-0000-000066560000}"/>
    <cellStyle name="Normal 6 2 4 2 2 2 5 2" xfId="22120" xr:uid="{00000000-0005-0000-0000-000067560000}"/>
    <cellStyle name="Normal 6 2 4 2 2 2 6" xfId="22121" xr:uid="{00000000-0005-0000-0000-000068560000}"/>
    <cellStyle name="Normal 6 2 4 2 2 3" xfId="22122" xr:uid="{00000000-0005-0000-0000-000069560000}"/>
    <cellStyle name="Normal 6 2 4 2 2 3 2" xfId="22123" xr:uid="{00000000-0005-0000-0000-00006A560000}"/>
    <cellStyle name="Normal 6 2 4 2 2 3 2 2" xfId="22124" xr:uid="{00000000-0005-0000-0000-00006B560000}"/>
    <cellStyle name="Normal 6 2 4 2 2 3 2 2 2" xfId="22125" xr:uid="{00000000-0005-0000-0000-00006C560000}"/>
    <cellStyle name="Normal 6 2 4 2 2 3 2 2 2 2" xfId="22126" xr:uid="{00000000-0005-0000-0000-00006D560000}"/>
    <cellStyle name="Normal 6 2 4 2 2 3 2 2 3" xfId="22127" xr:uid="{00000000-0005-0000-0000-00006E560000}"/>
    <cellStyle name="Normal 6 2 4 2 2 3 2 3" xfId="22128" xr:uid="{00000000-0005-0000-0000-00006F560000}"/>
    <cellStyle name="Normal 6 2 4 2 2 3 2 3 2" xfId="22129" xr:uid="{00000000-0005-0000-0000-000070560000}"/>
    <cellStyle name="Normal 6 2 4 2 2 3 2 4" xfId="22130" xr:uid="{00000000-0005-0000-0000-000071560000}"/>
    <cellStyle name="Normal 6 2 4 2 2 3 3" xfId="22131" xr:uid="{00000000-0005-0000-0000-000072560000}"/>
    <cellStyle name="Normal 6 2 4 2 2 3 3 2" xfId="22132" xr:uid="{00000000-0005-0000-0000-000073560000}"/>
    <cellStyle name="Normal 6 2 4 2 2 3 3 2 2" xfId="22133" xr:uid="{00000000-0005-0000-0000-000074560000}"/>
    <cellStyle name="Normal 6 2 4 2 2 3 3 3" xfId="22134" xr:uid="{00000000-0005-0000-0000-000075560000}"/>
    <cellStyle name="Normal 6 2 4 2 2 3 4" xfId="22135" xr:uid="{00000000-0005-0000-0000-000076560000}"/>
    <cellStyle name="Normal 6 2 4 2 2 3 4 2" xfId="22136" xr:uid="{00000000-0005-0000-0000-000077560000}"/>
    <cellStyle name="Normal 6 2 4 2 2 3 5" xfId="22137" xr:uid="{00000000-0005-0000-0000-000078560000}"/>
    <cellStyle name="Normal 6 2 4 2 2 4" xfId="22138" xr:uid="{00000000-0005-0000-0000-000079560000}"/>
    <cellStyle name="Normal 6 2 4 2 2 4 2" xfId="22139" xr:uid="{00000000-0005-0000-0000-00007A560000}"/>
    <cellStyle name="Normal 6 2 4 2 2 4 2 2" xfId="22140" xr:uid="{00000000-0005-0000-0000-00007B560000}"/>
    <cellStyle name="Normal 6 2 4 2 2 4 2 2 2" xfId="22141" xr:uid="{00000000-0005-0000-0000-00007C560000}"/>
    <cellStyle name="Normal 6 2 4 2 2 4 2 3" xfId="22142" xr:uid="{00000000-0005-0000-0000-00007D560000}"/>
    <cellStyle name="Normal 6 2 4 2 2 4 3" xfId="22143" xr:uid="{00000000-0005-0000-0000-00007E560000}"/>
    <cellStyle name="Normal 6 2 4 2 2 4 3 2" xfId="22144" xr:uid="{00000000-0005-0000-0000-00007F560000}"/>
    <cellStyle name="Normal 6 2 4 2 2 4 4" xfId="22145" xr:uid="{00000000-0005-0000-0000-000080560000}"/>
    <cellStyle name="Normal 6 2 4 2 2 5" xfId="22146" xr:uid="{00000000-0005-0000-0000-000081560000}"/>
    <cellStyle name="Normal 6 2 4 2 2 5 2" xfId="22147" xr:uid="{00000000-0005-0000-0000-000082560000}"/>
    <cellStyle name="Normal 6 2 4 2 2 5 2 2" xfId="22148" xr:uid="{00000000-0005-0000-0000-000083560000}"/>
    <cellStyle name="Normal 6 2 4 2 2 5 3" xfId="22149" xr:uid="{00000000-0005-0000-0000-000084560000}"/>
    <cellStyle name="Normal 6 2 4 2 2 6" xfId="22150" xr:uid="{00000000-0005-0000-0000-000085560000}"/>
    <cellStyle name="Normal 6 2 4 2 2 6 2" xfId="22151" xr:uid="{00000000-0005-0000-0000-000086560000}"/>
    <cellStyle name="Normal 6 2 4 2 2 7" xfId="22152" xr:uid="{00000000-0005-0000-0000-000087560000}"/>
    <cellStyle name="Normal 6 2 4 2 3" xfId="22153" xr:uid="{00000000-0005-0000-0000-000088560000}"/>
    <cellStyle name="Normal 6 2 4 2 3 2" xfId="22154" xr:uid="{00000000-0005-0000-0000-000089560000}"/>
    <cellStyle name="Normal 6 2 4 2 3 2 2" xfId="22155" xr:uid="{00000000-0005-0000-0000-00008A560000}"/>
    <cellStyle name="Normal 6 2 4 2 3 2 2 2" xfId="22156" xr:uid="{00000000-0005-0000-0000-00008B560000}"/>
    <cellStyle name="Normal 6 2 4 2 3 2 2 2 2" xfId="22157" xr:uid="{00000000-0005-0000-0000-00008C560000}"/>
    <cellStyle name="Normal 6 2 4 2 3 2 2 2 2 2" xfId="22158" xr:uid="{00000000-0005-0000-0000-00008D560000}"/>
    <cellStyle name="Normal 6 2 4 2 3 2 2 2 3" xfId="22159" xr:uid="{00000000-0005-0000-0000-00008E560000}"/>
    <cellStyle name="Normal 6 2 4 2 3 2 2 3" xfId="22160" xr:uid="{00000000-0005-0000-0000-00008F560000}"/>
    <cellStyle name="Normal 6 2 4 2 3 2 2 3 2" xfId="22161" xr:uid="{00000000-0005-0000-0000-000090560000}"/>
    <cellStyle name="Normal 6 2 4 2 3 2 2 4" xfId="22162" xr:uid="{00000000-0005-0000-0000-000091560000}"/>
    <cellStyle name="Normal 6 2 4 2 3 2 3" xfId="22163" xr:uid="{00000000-0005-0000-0000-000092560000}"/>
    <cellStyle name="Normal 6 2 4 2 3 2 3 2" xfId="22164" xr:uid="{00000000-0005-0000-0000-000093560000}"/>
    <cellStyle name="Normal 6 2 4 2 3 2 3 2 2" xfId="22165" xr:uid="{00000000-0005-0000-0000-000094560000}"/>
    <cellStyle name="Normal 6 2 4 2 3 2 3 3" xfId="22166" xr:uid="{00000000-0005-0000-0000-000095560000}"/>
    <cellStyle name="Normal 6 2 4 2 3 2 4" xfId="22167" xr:uid="{00000000-0005-0000-0000-000096560000}"/>
    <cellStyle name="Normal 6 2 4 2 3 2 4 2" xfId="22168" xr:uid="{00000000-0005-0000-0000-000097560000}"/>
    <cellStyle name="Normal 6 2 4 2 3 2 5" xfId="22169" xr:uid="{00000000-0005-0000-0000-000098560000}"/>
    <cellStyle name="Normal 6 2 4 2 3 3" xfId="22170" xr:uid="{00000000-0005-0000-0000-000099560000}"/>
    <cellStyle name="Normal 6 2 4 2 3 3 2" xfId="22171" xr:uid="{00000000-0005-0000-0000-00009A560000}"/>
    <cellStyle name="Normal 6 2 4 2 3 3 2 2" xfId="22172" xr:uid="{00000000-0005-0000-0000-00009B560000}"/>
    <cellStyle name="Normal 6 2 4 2 3 3 2 2 2" xfId="22173" xr:uid="{00000000-0005-0000-0000-00009C560000}"/>
    <cellStyle name="Normal 6 2 4 2 3 3 2 3" xfId="22174" xr:uid="{00000000-0005-0000-0000-00009D560000}"/>
    <cellStyle name="Normal 6 2 4 2 3 3 3" xfId="22175" xr:uid="{00000000-0005-0000-0000-00009E560000}"/>
    <cellStyle name="Normal 6 2 4 2 3 3 3 2" xfId="22176" xr:uid="{00000000-0005-0000-0000-00009F560000}"/>
    <cellStyle name="Normal 6 2 4 2 3 3 4" xfId="22177" xr:uid="{00000000-0005-0000-0000-0000A0560000}"/>
    <cellStyle name="Normal 6 2 4 2 3 4" xfId="22178" xr:uid="{00000000-0005-0000-0000-0000A1560000}"/>
    <cellStyle name="Normal 6 2 4 2 3 4 2" xfId="22179" xr:uid="{00000000-0005-0000-0000-0000A2560000}"/>
    <cellStyle name="Normal 6 2 4 2 3 4 2 2" xfId="22180" xr:uid="{00000000-0005-0000-0000-0000A3560000}"/>
    <cellStyle name="Normal 6 2 4 2 3 4 3" xfId="22181" xr:uid="{00000000-0005-0000-0000-0000A4560000}"/>
    <cellStyle name="Normal 6 2 4 2 3 5" xfId="22182" xr:uid="{00000000-0005-0000-0000-0000A5560000}"/>
    <cellStyle name="Normal 6 2 4 2 3 5 2" xfId="22183" xr:uid="{00000000-0005-0000-0000-0000A6560000}"/>
    <cellStyle name="Normal 6 2 4 2 3 6" xfId="22184" xr:uid="{00000000-0005-0000-0000-0000A7560000}"/>
    <cellStyle name="Normal 6 2 4 2 4" xfId="22185" xr:uid="{00000000-0005-0000-0000-0000A8560000}"/>
    <cellStyle name="Normal 6 2 4 2 4 2" xfId="22186" xr:uid="{00000000-0005-0000-0000-0000A9560000}"/>
    <cellStyle name="Normal 6 2 4 2 4 2 2" xfId="22187" xr:uid="{00000000-0005-0000-0000-0000AA560000}"/>
    <cellStyle name="Normal 6 2 4 2 4 2 2 2" xfId="22188" xr:uid="{00000000-0005-0000-0000-0000AB560000}"/>
    <cellStyle name="Normal 6 2 4 2 4 2 2 2 2" xfId="22189" xr:uid="{00000000-0005-0000-0000-0000AC560000}"/>
    <cellStyle name="Normal 6 2 4 2 4 2 2 3" xfId="22190" xr:uid="{00000000-0005-0000-0000-0000AD560000}"/>
    <cellStyle name="Normal 6 2 4 2 4 2 3" xfId="22191" xr:uid="{00000000-0005-0000-0000-0000AE560000}"/>
    <cellStyle name="Normal 6 2 4 2 4 2 3 2" xfId="22192" xr:uid="{00000000-0005-0000-0000-0000AF560000}"/>
    <cellStyle name="Normal 6 2 4 2 4 2 4" xfId="22193" xr:uid="{00000000-0005-0000-0000-0000B0560000}"/>
    <cellStyle name="Normal 6 2 4 2 4 3" xfId="22194" xr:uid="{00000000-0005-0000-0000-0000B1560000}"/>
    <cellStyle name="Normal 6 2 4 2 4 3 2" xfId="22195" xr:uid="{00000000-0005-0000-0000-0000B2560000}"/>
    <cellStyle name="Normal 6 2 4 2 4 3 2 2" xfId="22196" xr:uid="{00000000-0005-0000-0000-0000B3560000}"/>
    <cellStyle name="Normal 6 2 4 2 4 3 3" xfId="22197" xr:uid="{00000000-0005-0000-0000-0000B4560000}"/>
    <cellStyle name="Normal 6 2 4 2 4 4" xfId="22198" xr:uid="{00000000-0005-0000-0000-0000B5560000}"/>
    <cellStyle name="Normal 6 2 4 2 4 4 2" xfId="22199" xr:uid="{00000000-0005-0000-0000-0000B6560000}"/>
    <cellStyle name="Normal 6 2 4 2 4 5" xfId="22200" xr:uid="{00000000-0005-0000-0000-0000B7560000}"/>
    <cellStyle name="Normal 6 2 4 2 5" xfId="22201" xr:uid="{00000000-0005-0000-0000-0000B8560000}"/>
    <cellStyle name="Normal 6 2 4 2 5 2" xfId="22202" xr:uid="{00000000-0005-0000-0000-0000B9560000}"/>
    <cellStyle name="Normal 6 2 4 2 5 2 2" xfId="22203" xr:uid="{00000000-0005-0000-0000-0000BA560000}"/>
    <cellStyle name="Normal 6 2 4 2 5 2 2 2" xfId="22204" xr:uid="{00000000-0005-0000-0000-0000BB560000}"/>
    <cellStyle name="Normal 6 2 4 2 5 2 3" xfId="22205" xr:uid="{00000000-0005-0000-0000-0000BC560000}"/>
    <cellStyle name="Normal 6 2 4 2 5 3" xfId="22206" xr:uid="{00000000-0005-0000-0000-0000BD560000}"/>
    <cellStyle name="Normal 6 2 4 2 5 3 2" xfId="22207" xr:uid="{00000000-0005-0000-0000-0000BE560000}"/>
    <cellStyle name="Normal 6 2 4 2 5 4" xfId="22208" xr:uid="{00000000-0005-0000-0000-0000BF560000}"/>
    <cellStyle name="Normal 6 2 4 2 6" xfId="22209" xr:uid="{00000000-0005-0000-0000-0000C0560000}"/>
    <cellStyle name="Normal 6 2 4 2 6 2" xfId="22210" xr:uid="{00000000-0005-0000-0000-0000C1560000}"/>
    <cellStyle name="Normal 6 2 4 2 6 2 2" xfId="22211" xr:uid="{00000000-0005-0000-0000-0000C2560000}"/>
    <cellStyle name="Normal 6 2 4 2 6 3" xfId="22212" xr:uid="{00000000-0005-0000-0000-0000C3560000}"/>
    <cellStyle name="Normal 6 2 4 2 7" xfId="22213" xr:uid="{00000000-0005-0000-0000-0000C4560000}"/>
    <cellStyle name="Normal 6 2 4 2 7 2" xfId="22214" xr:uid="{00000000-0005-0000-0000-0000C5560000}"/>
    <cellStyle name="Normal 6 2 4 2 8" xfId="22215" xr:uid="{00000000-0005-0000-0000-0000C6560000}"/>
    <cellStyle name="Normal 6 2 4 3" xfId="22216" xr:uid="{00000000-0005-0000-0000-0000C7560000}"/>
    <cellStyle name="Normal 6 2 4 3 2" xfId="22217" xr:uid="{00000000-0005-0000-0000-0000C8560000}"/>
    <cellStyle name="Normal 6 2 4 3 2 2" xfId="22218" xr:uid="{00000000-0005-0000-0000-0000C9560000}"/>
    <cellStyle name="Normal 6 2 4 3 2 2 2" xfId="22219" xr:uid="{00000000-0005-0000-0000-0000CA560000}"/>
    <cellStyle name="Normal 6 2 4 3 2 2 2 2" xfId="22220" xr:uid="{00000000-0005-0000-0000-0000CB560000}"/>
    <cellStyle name="Normal 6 2 4 3 2 2 2 2 2" xfId="22221" xr:uid="{00000000-0005-0000-0000-0000CC560000}"/>
    <cellStyle name="Normal 6 2 4 3 2 2 2 2 2 2" xfId="22222" xr:uid="{00000000-0005-0000-0000-0000CD560000}"/>
    <cellStyle name="Normal 6 2 4 3 2 2 2 2 3" xfId="22223" xr:uid="{00000000-0005-0000-0000-0000CE560000}"/>
    <cellStyle name="Normal 6 2 4 3 2 2 2 3" xfId="22224" xr:uid="{00000000-0005-0000-0000-0000CF560000}"/>
    <cellStyle name="Normal 6 2 4 3 2 2 2 3 2" xfId="22225" xr:uid="{00000000-0005-0000-0000-0000D0560000}"/>
    <cellStyle name="Normal 6 2 4 3 2 2 2 4" xfId="22226" xr:uid="{00000000-0005-0000-0000-0000D1560000}"/>
    <cellStyle name="Normal 6 2 4 3 2 2 3" xfId="22227" xr:uid="{00000000-0005-0000-0000-0000D2560000}"/>
    <cellStyle name="Normal 6 2 4 3 2 2 3 2" xfId="22228" xr:uid="{00000000-0005-0000-0000-0000D3560000}"/>
    <cellStyle name="Normal 6 2 4 3 2 2 3 2 2" xfId="22229" xr:uid="{00000000-0005-0000-0000-0000D4560000}"/>
    <cellStyle name="Normal 6 2 4 3 2 2 3 3" xfId="22230" xr:uid="{00000000-0005-0000-0000-0000D5560000}"/>
    <cellStyle name="Normal 6 2 4 3 2 2 4" xfId="22231" xr:uid="{00000000-0005-0000-0000-0000D6560000}"/>
    <cellStyle name="Normal 6 2 4 3 2 2 4 2" xfId="22232" xr:uid="{00000000-0005-0000-0000-0000D7560000}"/>
    <cellStyle name="Normal 6 2 4 3 2 2 5" xfId="22233" xr:uid="{00000000-0005-0000-0000-0000D8560000}"/>
    <cellStyle name="Normal 6 2 4 3 2 3" xfId="22234" xr:uid="{00000000-0005-0000-0000-0000D9560000}"/>
    <cellStyle name="Normal 6 2 4 3 2 3 2" xfId="22235" xr:uid="{00000000-0005-0000-0000-0000DA560000}"/>
    <cellStyle name="Normal 6 2 4 3 2 3 2 2" xfId="22236" xr:uid="{00000000-0005-0000-0000-0000DB560000}"/>
    <cellStyle name="Normal 6 2 4 3 2 3 2 2 2" xfId="22237" xr:uid="{00000000-0005-0000-0000-0000DC560000}"/>
    <cellStyle name="Normal 6 2 4 3 2 3 2 3" xfId="22238" xr:uid="{00000000-0005-0000-0000-0000DD560000}"/>
    <cellStyle name="Normal 6 2 4 3 2 3 3" xfId="22239" xr:uid="{00000000-0005-0000-0000-0000DE560000}"/>
    <cellStyle name="Normal 6 2 4 3 2 3 3 2" xfId="22240" xr:uid="{00000000-0005-0000-0000-0000DF560000}"/>
    <cellStyle name="Normal 6 2 4 3 2 3 4" xfId="22241" xr:uid="{00000000-0005-0000-0000-0000E0560000}"/>
    <cellStyle name="Normal 6 2 4 3 2 4" xfId="22242" xr:uid="{00000000-0005-0000-0000-0000E1560000}"/>
    <cellStyle name="Normal 6 2 4 3 2 4 2" xfId="22243" xr:uid="{00000000-0005-0000-0000-0000E2560000}"/>
    <cellStyle name="Normal 6 2 4 3 2 4 2 2" xfId="22244" xr:uid="{00000000-0005-0000-0000-0000E3560000}"/>
    <cellStyle name="Normal 6 2 4 3 2 4 3" xfId="22245" xr:uid="{00000000-0005-0000-0000-0000E4560000}"/>
    <cellStyle name="Normal 6 2 4 3 2 5" xfId="22246" xr:uid="{00000000-0005-0000-0000-0000E5560000}"/>
    <cellStyle name="Normal 6 2 4 3 2 5 2" xfId="22247" xr:uid="{00000000-0005-0000-0000-0000E6560000}"/>
    <cellStyle name="Normal 6 2 4 3 2 6" xfId="22248" xr:uid="{00000000-0005-0000-0000-0000E7560000}"/>
    <cellStyle name="Normal 6 2 4 3 3" xfId="22249" xr:uid="{00000000-0005-0000-0000-0000E8560000}"/>
    <cellStyle name="Normal 6 2 4 3 3 2" xfId="22250" xr:uid="{00000000-0005-0000-0000-0000E9560000}"/>
    <cellStyle name="Normal 6 2 4 3 3 2 2" xfId="22251" xr:uid="{00000000-0005-0000-0000-0000EA560000}"/>
    <cellStyle name="Normal 6 2 4 3 3 2 2 2" xfId="22252" xr:uid="{00000000-0005-0000-0000-0000EB560000}"/>
    <cellStyle name="Normal 6 2 4 3 3 2 2 2 2" xfId="22253" xr:uid="{00000000-0005-0000-0000-0000EC560000}"/>
    <cellStyle name="Normal 6 2 4 3 3 2 2 3" xfId="22254" xr:uid="{00000000-0005-0000-0000-0000ED560000}"/>
    <cellStyle name="Normal 6 2 4 3 3 2 3" xfId="22255" xr:uid="{00000000-0005-0000-0000-0000EE560000}"/>
    <cellStyle name="Normal 6 2 4 3 3 2 3 2" xfId="22256" xr:uid="{00000000-0005-0000-0000-0000EF560000}"/>
    <cellStyle name="Normal 6 2 4 3 3 2 4" xfId="22257" xr:uid="{00000000-0005-0000-0000-0000F0560000}"/>
    <cellStyle name="Normal 6 2 4 3 3 3" xfId="22258" xr:uid="{00000000-0005-0000-0000-0000F1560000}"/>
    <cellStyle name="Normal 6 2 4 3 3 3 2" xfId="22259" xr:uid="{00000000-0005-0000-0000-0000F2560000}"/>
    <cellStyle name="Normal 6 2 4 3 3 3 2 2" xfId="22260" xr:uid="{00000000-0005-0000-0000-0000F3560000}"/>
    <cellStyle name="Normal 6 2 4 3 3 3 3" xfId="22261" xr:uid="{00000000-0005-0000-0000-0000F4560000}"/>
    <cellStyle name="Normal 6 2 4 3 3 4" xfId="22262" xr:uid="{00000000-0005-0000-0000-0000F5560000}"/>
    <cellStyle name="Normal 6 2 4 3 3 4 2" xfId="22263" xr:uid="{00000000-0005-0000-0000-0000F6560000}"/>
    <cellStyle name="Normal 6 2 4 3 3 5" xfId="22264" xr:uid="{00000000-0005-0000-0000-0000F7560000}"/>
    <cellStyle name="Normal 6 2 4 3 4" xfId="22265" xr:uid="{00000000-0005-0000-0000-0000F8560000}"/>
    <cellStyle name="Normal 6 2 4 3 4 2" xfId="22266" xr:uid="{00000000-0005-0000-0000-0000F9560000}"/>
    <cellStyle name="Normal 6 2 4 3 4 2 2" xfId="22267" xr:uid="{00000000-0005-0000-0000-0000FA560000}"/>
    <cellStyle name="Normal 6 2 4 3 4 2 2 2" xfId="22268" xr:uid="{00000000-0005-0000-0000-0000FB560000}"/>
    <cellStyle name="Normal 6 2 4 3 4 2 3" xfId="22269" xr:uid="{00000000-0005-0000-0000-0000FC560000}"/>
    <cellStyle name="Normal 6 2 4 3 4 3" xfId="22270" xr:uid="{00000000-0005-0000-0000-0000FD560000}"/>
    <cellStyle name="Normal 6 2 4 3 4 3 2" xfId="22271" xr:uid="{00000000-0005-0000-0000-0000FE560000}"/>
    <cellStyle name="Normal 6 2 4 3 4 4" xfId="22272" xr:uid="{00000000-0005-0000-0000-0000FF560000}"/>
    <cellStyle name="Normal 6 2 4 3 5" xfId="22273" xr:uid="{00000000-0005-0000-0000-000000570000}"/>
    <cellStyle name="Normal 6 2 4 3 5 2" xfId="22274" xr:uid="{00000000-0005-0000-0000-000001570000}"/>
    <cellStyle name="Normal 6 2 4 3 5 2 2" xfId="22275" xr:uid="{00000000-0005-0000-0000-000002570000}"/>
    <cellStyle name="Normal 6 2 4 3 5 3" xfId="22276" xr:uid="{00000000-0005-0000-0000-000003570000}"/>
    <cellStyle name="Normal 6 2 4 3 6" xfId="22277" xr:uid="{00000000-0005-0000-0000-000004570000}"/>
    <cellStyle name="Normal 6 2 4 3 6 2" xfId="22278" xr:uid="{00000000-0005-0000-0000-000005570000}"/>
    <cellStyle name="Normal 6 2 4 3 7" xfId="22279" xr:uid="{00000000-0005-0000-0000-000006570000}"/>
    <cellStyle name="Normal 6 2 4 4" xfId="22280" xr:uid="{00000000-0005-0000-0000-000007570000}"/>
    <cellStyle name="Normal 6 2 4 4 2" xfId="22281" xr:uid="{00000000-0005-0000-0000-000008570000}"/>
    <cellStyle name="Normal 6 2 4 4 2 2" xfId="22282" xr:uid="{00000000-0005-0000-0000-000009570000}"/>
    <cellStyle name="Normal 6 2 4 4 2 2 2" xfId="22283" xr:uid="{00000000-0005-0000-0000-00000A570000}"/>
    <cellStyle name="Normal 6 2 4 4 2 2 2 2" xfId="22284" xr:uid="{00000000-0005-0000-0000-00000B570000}"/>
    <cellStyle name="Normal 6 2 4 4 2 2 2 2 2" xfId="22285" xr:uid="{00000000-0005-0000-0000-00000C570000}"/>
    <cellStyle name="Normal 6 2 4 4 2 2 2 3" xfId="22286" xr:uid="{00000000-0005-0000-0000-00000D570000}"/>
    <cellStyle name="Normal 6 2 4 4 2 2 3" xfId="22287" xr:uid="{00000000-0005-0000-0000-00000E570000}"/>
    <cellStyle name="Normal 6 2 4 4 2 2 3 2" xfId="22288" xr:uid="{00000000-0005-0000-0000-00000F570000}"/>
    <cellStyle name="Normal 6 2 4 4 2 2 4" xfId="22289" xr:uid="{00000000-0005-0000-0000-000010570000}"/>
    <cellStyle name="Normal 6 2 4 4 2 3" xfId="22290" xr:uid="{00000000-0005-0000-0000-000011570000}"/>
    <cellStyle name="Normal 6 2 4 4 2 3 2" xfId="22291" xr:uid="{00000000-0005-0000-0000-000012570000}"/>
    <cellStyle name="Normal 6 2 4 4 2 3 2 2" xfId="22292" xr:uid="{00000000-0005-0000-0000-000013570000}"/>
    <cellStyle name="Normal 6 2 4 4 2 3 3" xfId="22293" xr:uid="{00000000-0005-0000-0000-000014570000}"/>
    <cellStyle name="Normal 6 2 4 4 2 4" xfId="22294" xr:uid="{00000000-0005-0000-0000-000015570000}"/>
    <cellStyle name="Normal 6 2 4 4 2 4 2" xfId="22295" xr:uid="{00000000-0005-0000-0000-000016570000}"/>
    <cellStyle name="Normal 6 2 4 4 2 5" xfId="22296" xr:uid="{00000000-0005-0000-0000-000017570000}"/>
    <cellStyle name="Normal 6 2 4 4 3" xfId="22297" xr:uid="{00000000-0005-0000-0000-000018570000}"/>
    <cellStyle name="Normal 6 2 4 4 3 2" xfId="22298" xr:uid="{00000000-0005-0000-0000-000019570000}"/>
    <cellStyle name="Normal 6 2 4 4 3 2 2" xfId="22299" xr:uid="{00000000-0005-0000-0000-00001A570000}"/>
    <cellStyle name="Normal 6 2 4 4 3 2 2 2" xfId="22300" xr:uid="{00000000-0005-0000-0000-00001B570000}"/>
    <cellStyle name="Normal 6 2 4 4 3 2 3" xfId="22301" xr:uid="{00000000-0005-0000-0000-00001C570000}"/>
    <cellStyle name="Normal 6 2 4 4 3 3" xfId="22302" xr:uid="{00000000-0005-0000-0000-00001D570000}"/>
    <cellStyle name="Normal 6 2 4 4 3 3 2" xfId="22303" xr:uid="{00000000-0005-0000-0000-00001E570000}"/>
    <cellStyle name="Normal 6 2 4 4 3 4" xfId="22304" xr:uid="{00000000-0005-0000-0000-00001F570000}"/>
    <cellStyle name="Normal 6 2 4 4 4" xfId="22305" xr:uid="{00000000-0005-0000-0000-000020570000}"/>
    <cellStyle name="Normal 6 2 4 4 4 2" xfId="22306" xr:uid="{00000000-0005-0000-0000-000021570000}"/>
    <cellStyle name="Normal 6 2 4 4 4 2 2" xfId="22307" xr:uid="{00000000-0005-0000-0000-000022570000}"/>
    <cellStyle name="Normal 6 2 4 4 4 3" xfId="22308" xr:uid="{00000000-0005-0000-0000-000023570000}"/>
    <cellStyle name="Normal 6 2 4 4 5" xfId="22309" xr:uid="{00000000-0005-0000-0000-000024570000}"/>
    <cellStyle name="Normal 6 2 4 4 5 2" xfId="22310" xr:uid="{00000000-0005-0000-0000-000025570000}"/>
    <cellStyle name="Normal 6 2 4 4 6" xfId="22311" xr:uid="{00000000-0005-0000-0000-000026570000}"/>
    <cellStyle name="Normal 6 2 4 5" xfId="22312" xr:uid="{00000000-0005-0000-0000-000027570000}"/>
    <cellStyle name="Normal 6 2 4 5 2" xfId="22313" xr:uid="{00000000-0005-0000-0000-000028570000}"/>
    <cellStyle name="Normal 6 2 4 5 2 2" xfId="22314" xr:uid="{00000000-0005-0000-0000-000029570000}"/>
    <cellStyle name="Normal 6 2 4 5 2 2 2" xfId="22315" xr:uid="{00000000-0005-0000-0000-00002A570000}"/>
    <cellStyle name="Normal 6 2 4 5 2 2 2 2" xfId="22316" xr:uid="{00000000-0005-0000-0000-00002B570000}"/>
    <cellStyle name="Normal 6 2 4 5 2 2 3" xfId="22317" xr:uid="{00000000-0005-0000-0000-00002C570000}"/>
    <cellStyle name="Normal 6 2 4 5 2 3" xfId="22318" xr:uid="{00000000-0005-0000-0000-00002D570000}"/>
    <cellStyle name="Normal 6 2 4 5 2 3 2" xfId="22319" xr:uid="{00000000-0005-0000-0000-00002E570000}"/>
    <cellStyle name="Normal 6 2 4 5 2 4" xfId="22320" xr:uid="{00000000-0005-0000-0000-00002F570000}"/>
    <cellStyle name="Normal 6 2 4 5 3" xfId="22321" xr:uid="{00000000-0005-0000-0000-000030570000}"/>
    <cellStyle name="Normal 6 2 4 5 3 2" xfId="22322" xr:uid="{00000000-0005-0000-0000-000031570000}"/>
    <cellStyle name="Normal 6 2 4 5 3 2 2" xfId="22323" xr:uid="{00000000-0005-0000-0000-000032570000}"/>
    <cellStyle name="Normal 6 2 4 5 3 3" xfId="22324" xr:uid="{00000000-0005-0000-0000-000033570000}"/>
    <cellStyle name="Normal 6 2 4 5 4" xfId="22325" xr:uid="{00000000-0005-0000-0000-000034570000}"/>
    <cellStyle name="Normal 6 2 4 5 4 2" xfId="22326" xr:uid="{00000000-0005-0000-0000-000035570000}"/>
    <cellStyle name="Normal 6 2 4 5 5" xfId="22327" xr:uid="{00000000-0005-0000-0000-000036570000}"/>
    <cellStyle name="Normal 6 2 4 6" xfId="22328" xr:uid="{00000000-0005-0000-0000-000037570000}"/>
    <cellStyle name="Normal 6 2 4 6 2" xfId="22329" xr:uid="{00000000-0005-0000-0000-000038570000}"/>
    <cellStyle name="Normal 6 2 4 6 2 2" xfId="22330" xr:uid="{00000000-0005-0000-0000-000039570000}"/>
    <cellStyle name="Normal 6 2 4 6 2 2 2" xfId="22331" xr:uid="{00000000-0005-0000-0000-00003A570000}"/>
    <cellStyle name="Normal 6 2 4 6 2 3" xfId="22332" xr:uid="{00000000-0005-0000-0000-00003B570000}"/>
    <cellStyle name="Normal 6 2 4 6 3" xfId="22333" xr:uid="{00000000-0005-0000-0000-00003C570000}"/>
    <cellStyle name="Normal 6 2 4 6 3 2" xfId="22334" xr:uid="{00000000-0005-0000-0000-00003D570000}"/>
    <cellStyle name="Normal 6 2 4 6 4" xfId="22335" xr:uid="{00000000-0005-0000-0000-00003E570000}"/>
    <cellStyle name="Normal 6 2 4 7" xfId="22336" xr:uid="{00000000-0005-0000-0000-00003F570000}"/>
    <cellStyle name="Normal 6 2 4 7 2" xfId="22337" xr:uid="{00000000-0005-0000-0000-000040570000}"/>
    <cellStyle name="Normal 6 2 4 7 2 2" xfId="22338" xr:uid="{00000000-0005-0000-0000-000041570000}"/>
    <cellStyle name="Normal 6 2 4 7 3" xfId="22339" xr:uid="{00000000-0005-0000-0000-000042570000}"/>
    <cellStyle name="Normal 6 2 4 8" xfId="22340" xr:uid="{00000000-0005-0000-0000-000043570000}"/>
    <cellStyle name="Normal 6 2 4 8 2" xfId="22341" xr:uid="{00000000-0005-0000-0000-000044570000}"/>
    <cellStyle name="Normal 6 2 4 9" xfId="22342" xr:uid="{00000000-0005-0000-0000-000045570000}"/>
    <cellStyle name="Normal 6 2 5" xfId="22343" xr:uid="{00000000-0005-0000-0000-000046570000}"/>
    <cellStyle name="Normal 6 2 5 2" xfId="22344" xr:uid="{00000000-0005-0000-0000-000047570000}"/>
    <cellStyle name="Normal 6 2 5 2 2" xfId="22345" xr:uid="{00000000-0005-0000-0000-000048570000}"/>
    <cellStyle name="Normal 6 2 5 2 2 2" xfId="22346" xr:uid="{00000000-0005-0000-0000-000049570000}"/>
    <cellStyle name="Normal 6 2 5 2 2 2 2" xfId="22347" xr:uid="{00000000-0005-0000-0000-00004A570000}"/>
    <cellStyle name="Normal 6 2 5 2 2 2 2 2" xfId="22348" xr:uid="{00000000-0005-0000-0000-00004B570000}"/>
    <cellStyle name="Normal 6 2 5 2 2 2 2 2 2" xfId="22349" xr:uid="{00000000-0005-0000-0000-00004C570000}"/>
    <cellStyle name="Normal 6 2 5 2 2 2 2 2 2 2" xfId="22350" xr:uid="{00000000-0005-0000-0000-00004D570000}"/>
    <cellStyle name="Normal 6 2 5 2 2 2 2 2 3" xfId="22351" xr:uid="{00000000-0005-0000-0000-00004E570000}"/>
    <cellStyle name="Normal 6 2 5 2 2 2 2 3" xfId="22352" xr:uid="{00000000-0005-0000-0000-00004F570000}"/>
    <cellStyle name="Normal 6 2 5 2 2 2 2 3 2" xfId="22353" xr:uid="{00000000-0005-0000-0000-000050570000}"/>
    <cellStyle name="Normal 6 2 5 2 2 2 2 4" xfId="22354" xr:uid="{00000000-0005-0000-0000-000051570000}"/>
    <cellStyle name="Normal 6 2 5 2 2 2 3" xfId="22355" xr:uid="{00000000-0005-0000-0000-000052570000}"/>
    <cellStyle name="Normal 6 2 5 2 2 2 3 2" xfId="22356" xr:uid="{00000000-0005-0000-0000-000053570000}"/>
    <cellStyle name="Normal 6 2 5 2 2 2 3 2 2" xfId="22357" xr:uid="{00000000-0005-0000-0000-000054570000}"/>
    <cellStyle name="Normal 6 2 5 2 2 2 3 3" xfId="22358" xr:uid="{00000000-0005-0000-0000-000055570000}"/>
    <cellStyle name="Normal 6 2 5 2 2 2 4" xfId="22359" xr:uid="{00000000-0005-0000-0000-000056570000}"/>
    <cellStyle name="Normal 6 2 5 2 2 2 4 2" xfId="22360" xr:uid="{00000000-0005-0000-0000-000057570000}"/>
    <cellStyle name="Normal 6 2 5 2 2 2 5" xfId="22361" xr:uid="{00000000-0005-0000-0000-000058570000}"/>
    <cellStyle name="Normal 6 2 5 2 2 3" xfId="22362" xr:uid="{00000000-0005-0000-0000-000059570000}"/>
    <cellStyle name="Normal 6 2 5 2 2 3 2" xfId="22363" xr:uid="{00000000-0005-0000-0000-00005A570000}"/>
    <cellStyle name="Normal 6 2 5 2 2 3 2 2" xfId="22364" xr:uid="{00000000-0005-0000-0000-00005B570000}"/>
    <cellStyle name="Normal 6 2 5 2 2 3 2 2 2" xfId="22365" xr:uid="{00000000-0005-0000-0000-00005C570000}"/>
    <cellStyle name="Normal 6 2 5 2 2 3 2 3" xfId="22366" xr:uid="{00000000-0005-0000-0000-00005D570000}"/>
    <cellStyle name="Normal 6 2 5 2 2 3 3" xfId="22367" xr:uid="{00000000-0005-0000-0000-00005E570000}"/>
    <cellStyle name="Normal 6 2 5 2 2 3 3 2" xfId="22368" xr:uid="{00000000-0005-0000-0000-00005F570000}"/>
    <cellStyle name="Normal 6 2 5 2 2 3 4" xfId="22369" xr:uid="{00000000-0005-0000-0000-000060570000}"/>
    <cellStyle name="Normal 6 2 5 2 2 4" xfId="22370" xr:uid="{00000000-0005-0000-0000-000061570000}"/>
    <cellStyle name="Normal 6 2 5 2 2 4 2" xfId="22371" xr:uid="{00000000-0005-0000-0000-000062570000}"/>
    <cellStyle name="Normal 6 2 5 2 2 4 2 2" xfId="22372" xr:uid="{00000000-0005-0000-0000-000063570000}"/>
    <cellStyle name="Normal 6 2 5 2 2 4 3" xfId="22373" xr:uid="{00000000-0005-0000-0000-000064570000}"/>
    <cellStyle name="Normal 6 2 5 2 2 5" xfId="22374" xr:uid="{00000000-0005-0000-0000-000065570000}"/>
    <cellStyle name="Normal 6 2 5 2 2 5 2" xfId="22375" xr:uid="{00000000-0005-0000-0000-000066570000}"/>
    <cellStyle name="Normal 6 2 5 2 2 6" xfId="22376" xr:uid="{00000000-0005-0000-0000-000067570000}"/>
    <cellStyle name="Normal 6 2 5 2 3" xfId="22377" xr:uid="{00000000-0005-0000-0000-000068570000}"/>
    <cellStyle name="Normal 6 2 5 2 3 2" xfId="22378" xr:uid="{00000000-0005-0000-0000-000069570000}"/>
    <cellStyle name="Normal 6 2 5 2 3 2 2" xfId="22379" xr:uid="{00000000-0005-0000-0000-00006A570000}"/>
    <cellStyle name="Normal 6 2 5 2 3 2 2 2" xfId="22380" xr:uid="{00000000-0005-0000-0000-00006B570000}"/>
    <cellStyle name="Normal 6 2 5 2 3 2 2 2 2" xfId="22381" xr:uid="{00000000-0005-0000-0000-00006C570000}"/>
    <cellStyle name="Normal 6 2 5 2 3 2 2 3" xfId="22382" xr:uid="{00000000-0005-0000-0000-00006D570000}"/>
    <cellStyle name="Normal 6 2 5 2 3 2 3" xfId="22383" xr:uid="{00000000-0005-0000-0000-00006E570000}"/>
    <cellStyle name="Normal 6 2 5 2 3 2 3 2" xfId="22384" xr:uid="{00000000-0005-0000-0000-00006F570000}"/>
    <cellStyle name="Normal 6 2 5 2 3 2 4" xfId="22385" xr:uid="{00000000-0005-0000-0000-000070570000}"/>
    <cellStyle name="Normal 6 2 5 2 3 3" xfId="22386" xr:uid="{00000000-0005-0000-0000-000071570000}"/>
    <cellStyle name="Normal 6 2 5 2 3 3 2" xfId="22387" xr:uid="{00000000-0005-0000-0000-000072570000}"/>
    <cellStyle name="Normal 6 2 5 2 3 3 2 2" xfId="22388" xr:uid="{00000000-0005-0000-0000-000073570000}"/>
    <cellStyle name="Normal 6 2 5 2 3 3 3" xfId="22389" xr:uid="{00000000-0005-0000-0000-000074570000}"/>
    <cellStyle name="Normal 6 2 5 2 3 4" xfId="22390" xr:uid="{00000000-0005-0000-0000-000075570000}"/>
    <cellStyle name="Normal 6 2 5 2 3 4 2" xfId="22391" xr:uid="{00000000-0005-0000-0000-000076570000}"/>
    <cellStyle name="Normal 6 2 5 2 3 5" xfId="22392" xr:uid="{00000000-0005-0000-0000-000077570000}"/>
    <cellStyle name="Normal 6 2 5 2 4" xfId="22393" xr:uid="{00000000-0005-0000-0000-000078570000}"/>
    <cellStyle name="Normal 6 2 5 2 4 2" xfId="22394" xr:uid="{00000000-0005-0000-0000-000079570000}"/>
    <cellStyle name="Normal 6 2 5 2 4 2 2" xfId="22395" xr:uid="{00000000-0005-0000-0000-00007A570000}"/>
    <cellStyle name="Normal 6 2 5 2 4 2 2 2" xfId="22396" xr:uid="{00000000-0005-0000-0000-00007B570000}"/>
    <cellStyle name="Normal 6 2 5 2 4 2 3" xfId="22397" xr:uid="{00000000-0005-0000-0000-00007C570000}"/>
    <cellStyle name="Normal 6 2 5 2 4 3" xfId="22398" xr:uid="{00000000-0005-0000-0000-00007D570000}"/>
    <cellStyle name="Normal 6 2 5 2 4 3 2" xfId="22399" xr:uid="{00000000-0005-0000-0000-00007E570000}"/>
    <cellStyle name="Normal 6 2 5 2 4 4" xfId="22400" xr:uid="{00000000-0005-0000-0000-00007F570000}"/>
    <cellStyle name="Normal 6 2 5 2 5" xfId="22401" xr:uid="{00000000-0005-0000-0000-000080570000}"/>
    <cellStyle name="Normal 6 2 5 2 5 2" xfId="22402" xr:uid="{00000000-0005-0000-0000-000081570000}"/>
    <cellStyle name="Normal 6 2 5 2 5 2 2" xfId="22403" xr:uid="{00000000-0005-0000-0000-000082570000}"/>
    <cellStyle name="Normal 6 2 5 2 5 3" xfId="22404" xr:uid="{00000000-0005-0000-0000-000083570000}"/>
    <cellStyle name="Normal 6 2 5 2 6" xfId="22405" xr:uid="{00000000-0005-0000-0000-000084570000}"/>
    <cellStyle name="Normal 6 2 5 2 6 2" xfId="22406" xr:uid="{00000000-0005-0000-0000-000085570000}"/>
    <cellStyle name="Normal 6 2 5 2 7" xfId="22407" xr:uid="{00000000-0005-0000-0000-000086570000}"/>
    <cellStyle name="Normal 6 2 5 3" xfId="22408" xr:uid="{00000000-0005-0000-0000-000087570000}"/>
    <cellStyle name="Normal 6 2 5 3 2" xfId="22409" xr:uid="{00000000-0005-0000-0000-000088570000}"/>
    <cellStyle name="Normal 6 2 5 3 2 2" xfId="22410" xr:uid="{00000000-0005-0000-0000-000089570000}"/>
    <cellStyle name="Normal 6 2 5 3 2 2 2" xfId="22411" xr:uid="{00000000-0005-0000-0000-00008A570000}"/>
    <cellStyle name="Normal 6 2 5 3 2 2 2 2" xfId="22412" xr:uid="{00000000-0005-0000-0000-00008B570000}"/>
    <cellStyle name="Normal 6 2 5 3 2 2 2 2 2" xfId="22413" xr:uid="{00000000-0005-0000-0000-00008C570000}"/>
    <cellStyle name="Normal 6 2 5 3 2 2 2 3" xfId="22414" xr:uid="{00000000-0005-0000-0000-00008D570000}"/>
    <cellStyle name="Normal 6 2 5 3 2 2 3" xfId="22415" xr:uid="{00000000-0005-0000-0000-00008E570000}"/>
    <cellStyle name="Normal 6 2 5 3 2 2 3 2" xfId="22416" xr:uid="{00000000-0005-0000-0000-00008F570000}"/>
    <cellStyle name="Normal 6 2 5 3 2 2 4" xfId="22417" xr:uid="{00000000-0005-0000-0000-000090570000}"/>
    <cellStyle name="Normal 6 2 5 3 2 3" xfId="22418" xr:uid="{00000000-0005-0000-0000-000091570000}"/>
    <cellStyle name="Normal 6 2 5 3 2 3 2" xfId="22419" xr:uid="{00000000-0005-0000-0000-000092570000}"/>
    <cellStyle name="Normal 6 2 5 3 2 3 2 2" xfId="22420" xr:uid="{00000000-0005-0000-0000-000093570000}"/>
    <cellStyle name="Normal 6 2 5 3 2 3 3" xfId="22421" xr:uid="{00000000-0005-0000-0000-000094570000}"/>
    <cellStyle name="Normal 6 2 5 3 2 4" xfId="22422" xr:uid="{00000000-0005-0000-0000-000095570000}"/>
    <cellStyle name="Normal 6 2 5 3 2 4 2" xfId="22423" xr:uid="{00000000-0005-0000-0000-000096570000}"/>
    <cellStyle name="Normal 6 2 5 3 2 5" xfId="22424" xr:uid="{00000000-0005-0000-0000-000097570000}"/>
    <cellStyle name="Normal 6 2 5 3 3" xfId="22425" xr:uid="{00000000-0005-0000-0000-000098570000}"/>
    <cellStyle name="Normal 6 2 5 3 3 2" xfId="22426" xr:uid="{00000000-0005-0000-0000-000099570000}"/>
    <cellStyle name="Normal 6 2 5 3 3 2 2" xfId="22427" xr:uid="{00000000-0005-0000-0000-00009A570000}"/>
    <cellStyle name="Normal 6 2 5 3 3 2 2 2" xfId="22428" xr:uid="{00000000-0005-0000-0000-00009B570000}"/>
    <cellStyle name="Normal 6 2 5 3 3 2 3" xfId="22429" xr:uid="{00000000-0005-0000-0000-00009C570000}"/>
    <cellStyle name="Normal 6 2 5 3 3 3" xfId="22430" xr:uid="{00000000-0005-0000-0000-00009D570000}"/>
    <cellStyle name="Normal 6 2 5 3 3 3 2" xfId="22431" xr:uid="{00000000-0005-0000-0000-00009E570000}"/>
    <cellStyle name="Normal 6 2 5 3 3 4" xfId="22432" xr:uid="{00000000-0005-0000-0000-00009F570000}"/>
    <cellStyle name="Normal 6 2 5 3 4" xfId="22433" xr:uid="{00000000-0005-0000-0000-0000A0570000}"/>
    <cellStyle name="Normal 6 2 5 3 4 2" xfId="22434" xr:uid="{00000000-0005-0000-0000-0000A1570000}"/>
    <cellStyle name="Normal 6 2 5 3 4 2 2" xfId="22435" xr:uid="{00000000-0005-0000-0000-0000A2570000}"/>
    <cellStyle name="Normal 6 2 5 3 4 3" xfId="22436" xr:uid="{00000000-0005-0000-0000-0000A3570000}"/>
    <cellStyle name="Normal 6 2 5 3 5" xfId="22437" xr:uid="{00000000-0005-0000-0000-0000A4570000}"/>
    <cellStyle name="Normal 6 2 5 3 5 2" xfId="22438" xr:uid="{00000000-0005-0000-0000-0000A5570000}"/>
    <cellStyle name="Normal 6 2 5 3 6" xfId="22439" xr:uid="{00000000-0005-0000-0000-0000A6570000}"/>
    <cellStyle name="Normal 6 2 5 4" xfId="22440" xr:uid="{00000000-0005-0000-0000-0000A7570000}"/>
    <cellStyle name="Normal 6 2 5 4 2" xfId="22441" xr:uid="{00000000-0005-0000-0000-0000A8570000}"/>
    <cellStyle name="Normal 6 2 5 4 2 2" xfId="22442" xr:uid="{00000000-0005-0000-0000-0000A9570000}"/>
    <cellStyle name="Normal 6 2 5 4 2 2 2" xfId="22443" xr:uid="{00000000-0005-0000-0000-0000AA570000}"/>
    <cellStyle name="Normal 6 2 5 4 2 2 2 2" xfId="22444" xr:uid="{00000000-0005-0000-0000-0000AB570000}"/>
    <cellStyle name="Normal 6 2 5 4 2 2 3" xfId="22445" xr:uid="{00000000-0005-0000-0000-0000AC570000}"/>
    <cellStyle name="Normal 6 2 5 4 2 3" xfId="22446" xr:uid="{00000000-0005-0000-0000-0000AD570000}"/>
    <cellStyle name="Normal 6 2 5 4 2 3 2" xfId="22447" xr:uid="{00000000-0005-0000-0000-0000AE570000}"/>
    <cellStyle name="Normal 6 2 5 4 2 4" xfId="22448" xr:uid="{00000000-0005-0000-0000-0000AF570000}"/>
    <cellStyle name="Normal 6 2 5 4 3" xfId="22449" xr:uid="{00000000-0005-0000-0000-0000B0570000}"/>
    <cellStyle name="Normal 6 2 5 4 3 2" xfId="22450" xr:uid="{00000000-0005-0000-0000-0000B1570000}"/>
    <cellStyle name="Normal 6 2 5 4 3 2 2" xfId="22451" xr:uid="{00000000-0005-0000-0000-0000B2570000}"/>
    <cellStyle name="Normal 6 2 5 4 3 3" xfId="22452" xr:uid="{00000000-0005-0000-0000-0000B3570000}"/>
    <cellStyle name="Normal 6 2 5 4 4" xfId="22453" xr:uid="{00000000-0005-0000-0000-0000B4570000}"/>
    <cellStyle name="Normal 6 2 5 4 4 2" xfId="22454" xr:uid="{00000000-0005-0000-0000-0000B5570000}"/>
    <cellStyle name="Normal 6 2 5 4 5" xfId="22455" xr:uid="{00000000-0005-0000-0000-0000B6570000}"/>
    <cellStyle name="Normal 6 2 5 5" xfId="22456" xr:uid="{00000000-0005-0000-0000-0000B7570000}"/>
    <cellStyle name="Normal 6 2 5 5 2" xfId="22457" xr:uid="{00000000-0005-0000-0000-0000B8570000}"/>
    <cellStyle name="Normal 6 2 5 5 2 2" xfId="22458" xr:uid="{00000000-0005-0000-0000-0000B9570000}"/>
    <cellStyle name="Normal 6 2 5 5 2 2 2" xfId="22459" xr:uid="{00000000-0005-0000-0000-0000BA570000}"/>
    <cellStyle name="Normal 6 2 5 5 2 3" xfId="22460" xr:uid="{00000000-0005-0000-0000-0000BB570000}"/>
    <cellStyle name="Normal 6 2 5 5 3" xfId="22461" xr:uid="{00000000-0005-0000-0000-0000BC570000}"/>
    <cellStyle name="Normal 6 2 5 5 3 2" xfId="22462" xr:uid="{00000000-0005-0000-0000-0000BD570000}"/>
    <cellStyle name="Normal 6 2 5 5 4" xfId="22463" xr:uid="{00000000-0005-0000-0000-0000BE570000}"/>
    <cellStyle name="Normal 6 2 5 6" xfId="22464" xr:uid="{00000000-0005-0000-0000-0000BF570000}"/>
    <cellStyle name="Normal 6 2 5 6 2" xfId="22465" xr:uid="{00000000-0005-0000-0000-0000C0570000}"/>
    <cellStyle name="Normal 6 2 5 6 2 2" xfId="22466" xr:uid="{00000000-0005-0000-0000-0000C1570000}"/>
    <cellStyle name="Normal 6 2 5 6 3" xfId="22467" xr:uid="{00000000-0005-0000-0000-0000C2570000}"/>
    <cellStyle name="Normal 6 2 5 7" xfId="22468" xr:uid="{00000000-0005-0000-0000-0000C3570000}"/>
    <cellStyle name="Normal 6 2 5 7 2" xfId="22469" xr:uid="{00000000-0005-0000-0000-0000C4570000}"/>
    <cellStyle name="Normal 6 2 5 8" xfId="22470" xr:uid="{00000000-0005-0000-0000-0000C5570000}"/>
    <cellStyle name="Normal 6 2 6" xfId="22471" xr:uid="{00000000-0005-0000-0000-0000C6570000}"/>
    <cellStyle name="Normal 6 2 6 2" xfId="22472" xr:uid="{00000000-0005-0000-0000-0000C7570000}"/>
    <cellStyle name="Normal 6 2 6 2 2" xfId="22473" xr:uid="{00000000-0005-0000-0000-0000C8570000}"/>
    <cellStyle name="Normal 6 2 6 2 2 2" xfId="22474" xr:uid="{00000000-0005-0000-0000-0000C9570000}"/>
    <cellStyle name="Normal 6 2 6 2 2 2 2" xfId="22475" xr:uid="{00000000-0005-0000-0000-0000CA570000}"/>
    <cellStyle name="Normal 6 2 6 2 2 2 2 2" xfId="22476" xr:uid="{00000000-0005-0000-0000-0000CB570000}"/>
    <cellStyle name="Normal 6 2 6 2 2 2 2 2 2" xfId="22477" xr:uid="{00000000-0005-0000-0000-0000CC570000}"/>
    <cellStyle name="Normal 6 2 6 2 2 2 2 3" xfId="22478" xr:uid="{00000000-0005-0000-0000-0000CD570000}"/>
    <cellStyle name="Normal 6 2 6 2 2 2 3" xfId="22479" xr:uid="{00000000-0005-0000-0000-0000CE570000}"/>
    <cellStyle name="Normal 6 2 6 2 2 2 3 2" xfId="22480" xr:uid="{00000000-0005-0000-0000-0000CF570000}"/>
    <cellStyle name="Normal 6 2 6 2 2 2 4" xfId="22481" xr:uid="{00000000-0005-0000-0000-0000D0570000}"/>
    <cellStyle name="Normal 6 2 6 2 2 3" xfId="22482" xr:uid="{00000000-0005-0000-0000-0000D1570000}"/>
    <cellStyle name="Normal 6 2 6 2 2 3 2" xfId="22483" xr:uid="{00000000-0005-0000-0000-0000D2570000}"/>
    <cellStyle name="Normal 6 2 6 2 2 3 2 2" xfId="22484" xr:uid="{00000000-0005-0000-0000-0000D3570000}"/>
    <cellStyle name="Normal 6 2 6 2 2 3 3" xfId="22485" xr:uid="{00000000-0005-0000-0000-0000D4570000}"/>
    <cellStyle name="Normal 6 2 6 2 2 4" xfId="22486" xr:uid="{00000000-0005-0000-0000-0000D5570000}"/>
    <cellStyle name="Normal 6 2 6 2 2 4 2" xfId="22487" xr:uid="{00000000-0005-0000-0000-0000D6570000}"/>
    <cellStyle name="Normal 6 2 6 2 2 5" xfId="22488" xr:uid="{00000000-0005-0000-0000-0000D7570000}"/>
    <cellStyle name="Normal 6 2 6 2 3" xfId="22489" xr:uid="{00000000-0005-0000-0000-0000D8570000}"/>
    <cellStyle name="Normal 6 2 6 2 3 2" xfId="22490" xr:uid="{00000000-0005-0000-0000-0000D9570000}"/>
    <cellStyle name="Normal 6 2 6 2 3 2 2" xfId="22491" xr:uid="{00000000-0005-0000-0000-0000DA570000}"/>
    <cellStyle name="Normal 6 2 6 2 3 2 2 2" xfId="22492" xr:uid="{00000000-0005-0000-0000-0000DB570000}"/>
    <cellStyle name="Normal 6 2 6 2 3 2 3" xfId="22493" xr:uid="{00000000-0005-0000-0000-0000DC570000}"/>
    <cellStyle name="Normal 6 2 6 2 3 3" xfId="22494" xr:uid="{00000000-0005-0000-0000-0000DD570000}"/>
    <cellStyle name="Normal 6 2 6 2 3 3 2" xfId="22495" xr:uid="{00000000-0005-0000-0000-0000DE570000}"/>
    <cellStyle name="Normal 6 2 6 2 3 4" xfId="22496" xr:uid="{00000000-0005-0000-0000-0000DF570000}"/>
    <cellStyle name="Normal 6 2 6 2 4" xfId="22497" xr:uid="{00000000-0005-0000-0000-0000E0570000}"/>
    <cellStyle name="Normal 6 2 6 2 4 2" xfId="22498" xr:uid="{00000000-0005-0000-0000-0000E1570000}"/>
    <cellStyle name="Normal 6 2 6 2 4 2 2" xfId="22499" xr:uid="{00000000-0005-0000-0000-0000E2570000}"/>
    <cellStyle name="Normal 6 2 6 2 4 3" xfId="22500" xr:uid="{00000000-0005-0000-0000-0000E3570000}"/>
    <cellStyle name="Normal 6 2 6 2 5" xfId="22501" xr:uid="{00000000-0005-0000-0000-0000E4570000}"/>
    <cellStyle name="Normal 6 2 6 2 5 2" xfId="22502" xr:uid="{00000000-0005-0000-0000-0000E5570000}"/>
    <cellStyle name="Normal 6 2 6 2 6" xfId="22503" xr:uid="{00000000-0005-0000-0000-0000E6570000}"/>
    <cellStyle name="Normal 6 2 6 3" xfId="22504" xr:uid="{00000000-0005-0000-0000-0000E7570000}"/>
    <cellStyle name="Normal 6 2 6 3 2" xfId="22505" xr:uid="{00000000-0005-0000-0000-0000E8570000}"/>
    <cellStyle name="Normal 6 2 6 3 2 2" xfId="22506" xr:uid="{00000000-0005-0000-0000-0000E9570000}"/>
    <cellStyle name="Normal 6 2 6 3 2 2 2" xfId="22507" xr:uid="{00000000-0005-0000-0000-0000EA570000}"/>
    <cellStyle name="Normal 6 2 6 3 2 2 2 2" xfId="22508" xr:uid="{00000000-0005-0000-0000-0000EB570000}"/>
    <cellStyle name="Normal 6 2 6 3 2 2 3" xfId="22509" xr:uid="{00000000-0005-0000-0000-0000EC570000}"/>
    <cellStyle name="Normal 6 2 6 3 2 3" xfId="22510" xr:uid="{00000000-0005-0000-0000-0000ED570000}"/>
    <cellStyle name="Normal 6 2 6 3 2 3 2" xfId="22511" xr:uid="{00000000-0005-0000-0000-0000EE570000}"/>
    <cellStyle name="Normal 6 2 6 3 2 4" xfId="22512" xr:uid="{00000000-0005-0000-0000-0000EF570000}"/>
    <cellStyle name="Normal 6 2 6 3 3" xfId="22513" xr:uid="{00000000-0005-0000-0000-0000F0570000}"/>
    <cellStyle name="Normal 6 2 6 3 3 2" xfId="22514" xr:uid="{00000000-0005-0000-0000-0000F1570000}"/>
    <cellStyle name="Normal 6 2 6 3 3 2 2" xfId="22515" xr:uid="{00000000-0005-0000-0000-0000F2570000}"/>
    <cellStyle name="Normal 6 2 6 3 3 3" xfId="22516" xr:uid="{00000000-0005-0000-0000-0000F3570000}"/>
    <cellStyle name="Normal 6 2 6 3 4" xfId="22517" xr:uid="{00000000-0005-0000-0000-0000F4570000}"/>
    <cellStyle name="Normal 6 2 6 3 4 2" xfId="22518" xr:uid="{00000000-0005-0000-0000-0000F5570000}"/>
    <cellStyle name="Normal 6 2 6 3 5" xfId="22519" xr:uid="{00000000-0005-0000-0000-0000F6570000}"/>
    <cellStyle name="Normal 6 2 6 4" xfId="22520" xr:uid="{00000000-0005-0000-0000-0000F7570000}"/>
    <cellStyle name="Normal 6 2 6 4 2" xfId="22521" xr:uid="{00000000-0005-0000-0000-0000F8570000}"/>
    <cellStyle name="Normal 6 2 6 4 2 2" xfId="22522" xr:uid="{00000000-0005-0000-0000-0000F9570000}"/>
    <cellStyle name="Normal 6 2 6 4 2 2 2" xfId="22523" xr:uid="{00000000-0005-0000-0000-0000FA570000}"/>
    <cellStyle name="Normal 6 2 6 4 2 3" xfId="22524" xr:uid="{00000000-0005-0000-0000-0000FB570000}"/>
    <cellStyle name="Normal 6 2 6 4 3" xfId="22525" xr:uid="{00000000-0005-0000-0000-0000FC570000}"/>
    <cellStyle name="Normal 6 2 6 4 3 2" xfId="22526" xr:uid="{00000000-0005-0000-0000-0000FD570000}"/>
    <cellStyle name="Normal 6 2 6 4 4" xfId="22527" xr:uid="{00000000-0005-0000-0000-0000FE570000}"/>
    <cellStyle name="Normal 6 2 6 5" xfId="22528" xr:uid="{00000000-0005-0000-0000-0000FF570000}"/>
    <cellStyle name="Normal 6 2 6 5 2" xfId="22529" xr:uid="{00000000-0005-0000-0000-000000580000}"/>
    <cellStyle name="Normal 6 2 6 5 2 2" xfId="22530" xr:uid="{00000000-0005-0000-0000-000001580000}"/>
    <cellStyle name="Normal 6 2 6 5 3" xfId="22531" xr:uid="{00000000-0005-0000-0000-000002580000}"/>
    <cellStyle name="Normal 6 2 6 6" xfId="22532" xr:uid="{00000000-0005-0000-0000-000003580000}"/>
    <cellStyle name="Normal 6 2 6 6 2" xfId="22533" xr:uid="{00000000-0005-0000-0000-000004580000}"/>
    <cellStyle name="Normal 6 2 6 7" xfId="22534" xr:uid="{00000000-0005-0000-0000-000005580000}"/>
    <cellStyle name="Normal 6 2 7" xfId="22535" xr:uid="{00000000-0005-0000-0000-000006580000}"/>
    <cellStyle name="Normal 6 2 7 2" xfId="22536" xr:uid="{00000000-0005-0000-0000-000007580000}"/>
    <cellStyle name="Normal 6 2 7 2 2" xfId="22537" xr:uid="{00000000-0005-0000-0000-000008580000}"/>
    <cellStyle name="Normal 6 2 7 2 2 2" xfId="22538" xr:uid="{00000000-0005-0000-0000-000009580000}"/>
    <cellStyle name="Normal 6 2 7 2 2 2 2" xfId="22539" xr:uid="{00000000-0005-0000-0000-00000A580000}"/>
    <cellStyle name="Normal 6 2 7 2 2 2 2 2" xfId="22540" xr:uid="{00000000-0005-0000-0000-00000B580000}"/>
    <cellStyle name="Normal 6 2 7 2 2 2 3" xfId="22541" xr:uid="{00000000-0005-0000-0000-00000C580000}"/>
    <cellStyle name="Normal 6 2 7 2 2 3" xfId="22542" xr:uid="{00000000-0005-0000-0000-00000D580000}"/>
    <cellStyle name="Normal 6 2 7 2 2 3 2" xfId="22543" xr:uid="{00000000-0005-0000-0000-00000E580000}"/>
    <cellStyle name="Normal 6 2 7 2 2 4" xfId="22544" xr:uid="{00000000-0005-0000-0000-00000F580000}"/>
    <cellStyle name="Normal 6 2 7 2 3" xfId="22545" xr:uid="{00000000-0005-0000-0000-000010580000}"/>
    <cellStyle name="Normal 6 2 7 2 3 2" xfId="22546" xr:uid="{00000000-0005-0000-0000-000011580000}"/>
    <cellStyle name="Normal 6 2 7 2 3 2 2" xfId="22547" xr:uid="{00000000-0005-0000-0000-000012580000}"/>
    <cellStyle name="Normal 6 2 7 2 3 3" xfId="22548" xr:uid="{00000000-0005-0000-0000-000013580000}"/>
    <cellStyle name="Normal 6 2 7 2 4" xfId="22549" xr:uid="{00000000-0005-0000-0000-000014580000}"/>
    <cellStyle name="Normal 6 2 7 2 4 2" xfId="22550" xr:uid="{00000000-0005-0000-0000-000015580000}"/>
    <cellStyle name="Normal 6 2 7 2 5" xfId="22551" xr:uid="{00000000-0005-0000-0000-000016580000}"/>
    <cellStyle name="Normal 6 2 7 3" xfId="22552" xr:uid="{00000000-0005-0000-0000-000017580000}"/>
    <cellStyle name="Normal 6 2 7 3 2" xfId="22553" xr:uid="{00000000-0005-0000-0000-000018580000}"/>
    <cellStyle name="Normal 6 2 7 3 2 2" xfId="22554" xr:uid="{00000000-0005-0000-0000-000019580000}"/>
    <cellStyle name="Normal 6 2 7 3 2 2 2" xfId="22555" xr:uid="{00000000-0005-0000-0000-00001A580000}"/>
    <cellStyle name="Normal 6 2 7 3 2 3" xfId="22556" xr:uid="{00000000-0005-0000-0000-00001B580000}"/>
    <cellStyle name="Normal 6 2 7 3 3" xfId="22557" xr:uid="{00000000-0005-0000-0000-00001C580000}"/>
    <cellStyle name="Normal 6 2 7 3 3 2" xfId="22558" xr:uid="{00000000-0005-0000-0000-00001D580000}"/>
    <cellStyle name="Normal 6 2 7 3 4" xfId="22559" xr:uid="{00000000-0005-0000-0000-00001E580000}"/>
    <cellStyle name="Normal 6 2 7 4" xfId="22560" xr:uid="{00000000-0005-0000-0000-00001F580000}"/>
    <cellStyle name="Normal 6 2 7 4 2" xfId="22561" xr:uid="{00000000-0005-0000-0000-000020580000}"/>
    <cellStyle name="Normal 6 2 7 4 2 2" xfId="22562" xr:uid="{00000000-0005-0000-0000-000021580000}"/>
    <cellStyle name="Normal 6 2 7 4 3" xfId="22563" xr:uid="{00000000-0005-0000-0000-000022580000}"/>
    <cellStyle name="Normal 6 2 7 5" xfId="22564" xr:uid="{00000000-0005-0000-0000-000023580000}"/>
    <cellStyle name="Normal 6 2 7 5 2" xfId="22565" xr:uid="{00000000-0005-0000-0000-000024580000}"/>
    <cellStyle name="Normal 6 2 7 6" xfId="22566" xr:uid="{00000000-0005-0000-0000-000025580000}"/>
    <cellStyle name="Normal 6 2 8" xfId="22567" xr:uid="{00000000-0005-0000-0000-000026580000}"/>
    <cellStyle name="Normal 6 2 8 2" xfId="22568" xr:uid="{00000000-0005-0000-0000-000027580000}"/>
    <cellStyle name="Normal 6 2 8 2 2" xfId="22569" xr:uid="{00000000-0005-0000-0000-000028580000}"/>
    <cellStyle name="Normal 6 2 8 2 2 2" xfId="22570" xr:uid="{00000000-0005-0000-0000-000029580000}"/>
    <cellStyle name="Normal 6 2 8 2 2 2 2" xfId="22571" xr:uid="{00000000-0005-0000-0000-00002A580000}"/>
    <cellStyle name="Normal 6 2 8 2 2 3" xfId="22572" xr:uid="{00000000-0005-0000-0000-00002B580000}"/>
    <cellStyle name="Normal 6 2 8 2 3" xfId="22573" xr:uid="{00000000-0005-0000-0000-00002C580000}"/>
    <cellStyle name="Normal 6 2 8 2 3 2" xfId="22574" xr:uid="{00000000-0005-0000-0000-00002D580000}"/>
    <cellStyle name="Normal 6 2 8 2 4" xfId="22575" xr:uid="{00000000-0005-0000-0000-00002E580000}"/>
    <cellStyle name="Normal 6 2 8 3" xfId="22576" xr:uid="{00000000-0005-0000-0000-00002F580000}"/>
    <cellStyle name="Normal 6 2 8 3 2" xfId="22577" xr:uid="{00000000-0005-0000-0000-000030580000}"/>
    <cellStyle name="Normal 6 2 8 3 2 2" xfId="22578" xr:uid="{00000000-0005-0000-0000-000031580000}"/>
    <cellStyle name="Normal 6 2 8 3 3" xfId="22579" xr:uid="{00000000-0005-0000-0000-000032580000}"/>
    <cellStyle name="Normal 6 2 8 4" xfId="22580" xr:uid="{00000000-0005-0000-0000-000033580000}"/>
    <cellStyle name="Normal 6 2 8 4 2" xfId="22581" xr:uid="{00000000-0005-0000-0000-000034580000}"/>
    <cellStyle name="Normal 6 2 8 5" xfId="22582" xr:uid="{00000000-0005-0000-0000-000035580000}"/>
    <cellStyle name="Normal 6 2 9" xfId="22583" xr:uid="{00000000-0005-0000-0000-000036580000}"/>
    <cellStyle name="Normal 6 2 9 2" xfId="22584" xr:uid="{00000000-0005-0000-0000-000037580000}"/>
    <cellStyle name="Normal 6 2 9 2 2" xfId="22585" xr:uid="{00000000-0005-0000-0000-000038580000}"/>
    <cellStyle name="Normal 6 2 9 2 2 2" xfId="22586" xr:uid="{00000000-0005-0000-0000-000039580000}"/>
    <cellStyle name="Normal 6 2 9 2 3" xfId="22587" xr:uid="{00000000-0005-0000-0000-00003A580000}"/>
    <cellStyle name="Normal 6 2 9 3" xfId="22588" xr:uid="{00000000-0005-0000-0000-00003B580000}"/>
    <cellStyle name="Normal 6 2 9 3 2" xfId="22589" xr:uid="{00000000-0005-0000-0000-00003C580000}"/>
    <cellStyle name="Normal 6 2 9 4" xfId="22590" xr:uid="{00000000-0005-0000-0000-00003D580000}"/>
    <cellStyle name="Normal 6 3" xfId="22591" xr:uid="{00000000-0005-0000-0000-00003E580000}"/>
    <cellStyle name="Normal 6 3 10" xfId="22592" xr:uid="{00000000-0005-0000-0000-00003F580000}"/>
    <cellStyle name="Normal 6 3 10 2" xfId="22593" xr:uid="{00000000-0005-0000-0000-000040580000}"/>
    <cellStyle name="Normal 6 3 11" xfId="22594" xr:uid="{00000000-0005-0000-0000-000041580000}"/>
    <cellStyle name="Normal 6 3 12" xfId="22595" xr:uid="{00000000-0005-0000-0000-000042580000}"/>
    <cellStyle name="Normal 6 3 2" xfId="22596" xr:uid="{00000000-0005-0000-0000-000043580000}"/>
    <cellStyle name="Normal 6 3 2 10" xfId="22597" xr:uid="{00000000-0005-0000-0000-000044580000}"/>
    <cellStyle name="Normal 6 3 2 2" xfId="22598" xr:uid="{00000000-0005-0000-0000-000045580000}"/>
    <cellStyle name="Normal 6 3 2 2 2" xfId="22599" xr:uid="{00000000-0005-0000-0000-000046580000}"/>
    <cellStyle name="Normal 6 3 2 2 2 2" xfId="22600" xr:uid="{00000000-0005-0000-0000-000047580000}"/>
    <cellStyle name="Normal 6 3 2 2 2 2 2" xfId="22601" xr:uid="{00000000-0005-0000-0000-000048580000}"/>
    <cellStyle name="Normal 6 3 2 2 2 2 2 2" xfId="22602" xr:uid="{00000000-0005-0000-0000-000049580000}"/>
    <cellStyle name="Normal 6 3 2 2 2 2 2 2 2" xfId="22603" xr:uid="{00000000-0005-0000-0000-00004A580000}"/>
    <cellStyle name="Normal 6 3 2 2 2 2 2 2 2 2" xfId="22604" xr:uid="{00000000-0005-0000-0000-00004B580000}"/>
    <cellStyle name="Normal 6 3 2 2 2 2 2 2 2 2 2" xfId="22605" xr:uid="{00000000-0005-0000-0000-00004C580000}"/>
    <cellStyle name="Normal 6 3 2 2 2 2 2 2 2 2 2 2" xfId="22606" xr:uid="{00000000-0005-0000-0000-00004D580000}"/>
    <cellStyle name="Normal 6 3 2 2 2 2 2 2 2 2 3" xfId="22607" xr:uid="{00000000-0005-0000-0000-00004E580000}"/>
    <cellStyle name="Normal 6 3 2 2 2 2 2 2 2 3" xfId="22608" xr:uid="{00000000-0005-0000-0000-00004F580000}"/>
    <cellStyle name="Normal 6 3 2 2 2 2 2 2 2 3 2" xfId="22609" xr:uid="{00000000-0005-0000-0000-000050580000}"/>
    <cellStyle name="Normal 6 3 2 2 2 2 2 2 2 4" xfId="22610" xr:uid="{00000000-0005-0000-0000-000051580000}"/>
    <cellStyle name="Normal 6 3 2 2 2 2 2 2 3" xfId="22611" xr:uid="{00000000-0005-0000-0000-000052580000}"/>
    <cellStyle name="Normal 6 3 2 2 2 2 2 2 3 2" xfId="22612" xr:uid="{00000000-0005-0000-0000-000053580000}"/>
    <cellStyle name="Normal 6 3 2 2 2 2 2 2 3 2 2" xfId="22613" xr:uid="{00000000-0005-0000-0000-000054580000}"/>
    <cellStyle name="Normal 6 3 2 2 2 2 2 2 3 3" xfId="22614" xr:uid="{00000000-0005-0000-0000-000055580000}"/>
    <cellStyle name="Normal 6 3 2 2 2 2 2 2 4" xfId="22615" xr:uid="{00000000-0005-0000-0000-000056580000}"/>
    <cellStyle name="Normal 6 3 2 2 2 2 2 2 4 2" xfId="22616" xr:uid="{00000000-0005-0000-0000-000057580000}"/>
    <cellStyle name="Normal 6 3 2 2 2 2 2 2 5" xfId="22617" xr:uid="{00000000-0005-0000-0000-000058580000}"/>
    <cellStyle name="Normal 6 3 2 2 2 2 2 3" xfId="22618" xr:uid="{00000000-0005-0000-0000-000059580000}"/>
    <cellStyle name="Normal 6 3 2 2 2 2 2 3 2" xfId="22619" xr:uid="{00000000-0005-0000-0000-00005A580000}"/>
    <cellStyle name="Normal 6 3 2 2 2 2 2 3 2 2" xfId="22620" xr:uid="{00000000-0005-0000-0000-00005B580000}"/>
    <cellStyle name="Normal 6 3 2 2 2 2 2 3 2 2 2" xfId="22621" xr:uid="{00000000-0005-0000-0000-00005C580000}"/>
    <cellStyle name="Normal 6 3 2 2 2 2 2 3 2 3" xfId="22622" xr:uid="{00000000-0005-0000-0000-00005D580000}"/>
    <cellStyle name="Normal 6 3 2 2 2 2 2 3 3" xfId="22623" xr:uid="{00000000-0005-0000-0000-00005E580000}"/>
    <cellStyle name="Normal 6 3 2 2 2 2 2 3 3 2" xfId="22624" xr:uid="{00000000-0005-0000-0000-00005F580000}"/>
    <cellStyle name="Normal 6 3 2 2 2 2 2 3 4" xfId="22625" xr:uid="{00000000-0005-0000-0000-000060580000}"/>
    <cellStyle name="Normal 6 3 2 2 2 2 2 4" xfId="22626" xr:uid="{00000000-0005-0000-0000-000061580000}"/>
    <cellStyle name="Normal 6 3 2 2 2 2 2 4 2" xfId="22627" xr:uid="{00000000-0005-0000-0000-000062580000}"/>
    <cellStyle name="Normal 6 3 2 2 2 2 2 4 2 2" xfId="22628" xr:uid="{00000000-0005-0000-0000-000063580000}"/>
    <cellStyle name="Normal 6 3 2 2 2 2 2 4 3" xfId="22629" xr:uid="{00000000-0005-0000-0000-000064580000}"/>
    <cellStyle name="Normal 6 3 2 2 2 2 2 5" xfId="22630" xr:uid="{00000000-0005-0000-0000-000065580000}"/>
    <cellStyle name="Normal 6 3 2 2 2 2 2 5 2" xfId="22631" xr:uid="{00000000-0005-0000-0000-000066580000}"/>
    <cellStyle name="Normal 6 3 2 2 2 2 2 6" xfId="22632" xr:uid="{00000000-0005-0000-0000-000067580000}"/>
    <cellStyle name="Normal 6 3 2 2 2 2 3" xfId="22633" xr:uid="{00000000-0005-0000-0000-000068580000}"/>
    <cellStyle name="Normal 6 3 2 2 2 2 3 2" xfId="22634" xr:uid="{00000000-0005-0000-0000-000069580000}"/>
    <cellStyle name="Normal 6 3 2 2 2 2 3 2 2" xfId="22635" xr:uid="{00000000-0005-0000-0000-00006A580000}"/>
    <cellStyle name="Normal 6 3 2 2 2 2 3 2 2 2" xfId="22636" xr:uid="{00000000-0005-0000-0000-00006B580000}"/>
    <cellStyle name="Normal 6 3 2 2 2 2 3 2 2 2 2" xfId="22637" xr:uid="{00000000-0005-0000-0000-00006C580000}"/>
    <cellStyle name="Normal 6 3 2 2 2 2 3 2 2 3" xfId="22638" xr:uid="{00000000-0005-0000-0000-00006D580000}"/>
    <cellStyle name="Normal 6 3 2 2 2 2 3 2 3" xfId="22639" xr:uid="{00000000-0005-0000-0000-00006E580000}"/>
    <cellStyle name="Normal 6 3 2 2 2 2 3 2 3 2" xfId="22640" xr:uid="{00000000-0005-0000-0000-00006F580000}"/>
    <cellStyle name="Normal 6 3 2 2 2 2 3 2 4" xfId="22641" xr:uid="{00000000-0005-0000-0000-000070580000}"/>
    <cellStyle name="Normal 6 3 2 2 2 2 3 3" xfId="22642" xr:uid="{00000000-0005-0000-0000-000071580000}"/>
    <cellStyle name="Normal 6 3 2 2 2 2 3 3 2" xfId="22643" xr:uid="{00000000-0005-0000-0000-000072580000}"/>
    <cellStyle name="Normal 6 3 2 2 2 2 3 3 2 2" xfId="22644" xr:uid="{00000000-0005-0000-0000-000073580000}"/>
    <cellStyle name="Normal 6 3 2 2 2 2 3 3 3" xfId="22645" xr:uid="{00000000-0005-0000-0000-000074580000}"/>
    <cellStyle name="Normal 6 3 2 2 2 2 3 4" xfId="22646" xr:uid="{00000000-0005-0000-0000-000075580000}"/>
    <cellStyle name="Normal 6 3 2 2 2 2 3 4 2" xfId="22647" xr:uid="{00000000-0005-0000-0000-000076580000}"/>
    <cellStyle name="Normal 6 3 2 2 2 2 3 5" xfId="22648" xr:uid="{00000000-0005-0000-0000-000077580000}"/>
    <cellStyle name="Normal 6 3 2 2 2 2 4" xfId="22649" xr:uid="{00000000-0005-0000-0000-000078580000}"/>
    <cellStyle name="Normal 6 3 2 2 2 2 4 2" xfId="22650" xr:uid="{00000000-0005-0000-0000-000079580000}"/>
    <cellStyle name="Normal 6 3 2 2 2 2 4 2 2" xfId="22651" xr:uid="{00000000-0005-0000-0000-00007A580000}"/>
    <cellStyle name="Normal 6 3 2 2 2 2 4 2 2 2" xfId="22652" xr:uid="{00000000-0005-0000-0000-00007B580000}"/>
    <cellStyle name="Normal 6 3 2 2 2 2 4 2 3" xfId="22653" xr:uid="{00000000-0005-0000-0000-00007C580000}"/>
    <cellStyle name="Normal 6 3 2 2 2 2 4 3" xfId="22654" xr:uid="{00000000-0005-0000-0000-00007D580000}"/>
    <cellStyle name="Normal 6 3 2 2 2 2 4 3 2" xfId="22655" xr:uid="{00000000-0005-0000-0000-00007E580000}"/>
    <cellStyle name="Normal 6 3 2 2 2 2 4 4" xfId="22656" xr:uid="{00000000-0005-0000-0000-00007F580000}"/>
    <cellStyle name="Normal 6 3 2 2 2 2 5" xfId="22657" xr:uid="{00000000-0005-0000-0000-000080580000}"/>
    <cellStyle name="Normal 6 3 2 2 2 2 5 2" xfId="22658" xr:uid="{00000000-0005-0000-0000-000081580000}"/>
    <cellStyle name="Normal 6 3 2 2 2 2 5 2 2" xfId="22659" xr:uid="{00000000-0005-0000-0000-000082580000}"/>
    <cellStyle name="Normal 6 3 2 2 2 2 5 3" xfId="22660" xr:uid="{00000000-0005-0000-0000-000083580000}"/>
    <cellStyle name="Normal 6 3 2 2 2 2 6" xfId="22661" xr:uid="{00000000-0005-0000-0000-000084580000}"/>
    <cellStyle name="Normal 6 3 2 2 2 2 6 2" xfId="22662" xr:uid="{00000000-0005-0000-0000-000085580000}"/>
    <cellStyle name="Normal 6 3 2 2 2 2 7" xfId="22663" xr:uid="{00000000-0005-0000-0000-000086580000}"/>
    <cellStyle name="Normal 6 3 2 2 2 3" xfId="22664" xr:uid="{00000000-0005-0000-0000-000087580000}"/>
    <cellStyle name="Normal 6 3 2 2 2 3 2" xfId="22665" xr:uid="{00000000-0005-0000-0000-000088580000}"/>
    <cellStyle name="Normal 6 3 2 2 2 3 2 2" xfId="22666" xr:uid="{00000000-0005-0000-0000-000089580000}"/>
    <cellStyle name="Normal 6 3 2 2 2 3 2 2 2" xfId="22667" xr:uid="{00000000-0005-0000-0000-00008A580000}"/>
    <cellStyle name="Normal 6 3 2 2 2 3 2 2 2 2" xfId="22668" xr:uid="{00000000-0005-0000-0000-00008B580000}"/>
    <cellStyle name="Normal 6 3 2 2 2 3 2 2 2 2 2" xfId="22669" xr:uid="{00000000-0005-0000-0000-00008C580000}"/>
    <cellStyle name="Normal 6 3 2 2 2 3 2 2 2 3" xfId="22670" xr:uid="{00000000-0005-0000-0000-00008D580000}"/>
    <cellStyle name="Normal 6 3 2 2 2 3 2 2 3" xfId="22671" xr:uid="{00000000-0005-0000-0000-00008E580000}"/>
    <cellStyle name="Normal 6 3 2 2 2 3 2 2 3 2" xfId="22672" xr:uid="{00000000-0005-0000-0000-00008F580000}"/>
    <cellStyle name="Normal 6 3 2 2 2 3 2 2 4" xfId="22673" xr:uid="{00000000-0005-0000-0000-000090580000}"/>
    <cellStyle name="Normal 6 3 2 2 2 3 2 3" xfId="22674" xr:uid="{00000000-0005-0000-0000-000091580000}"/>
    <cellStyle name="Normal 6 3 2 2 2 3 2 3 2" xfId="22675" xr:uid="{00000000-0005-0000-0000-000092580000}"/>
    <cellStyle name="Normal 6 3 2 2 2 3 2 3 2 2" xfId="22676" xr:uid="{00000000-0005-0000-0000-000093580000}"/>
    <cellStyle name="Normal 6 3 2 2 2 3 2 3 3" xfId="22677" xr:uid="{00000000-0005-0000-0000-000094580000}"/>
    <cellStyle name="Normal 6 3 2 2 2 3 2 4" xfId="22678" xr:uid="{00000000-0005-0000-0000-000095580000}"/>
    <cellStyle name="Normal 6 3 2 2 2 3 2 4 2" xfId="22679" xr:uid="{00000000-0005-0000-0000-000096580000}"/>
    <cellStyle name="Normal 6 3 2 2 2 3 2 5" xfId="22680" xr:uid="{00000000-0005-0000-0000-000097580000}"/>
    <cellStyle name="Normal 6 3 2 2 2 3 3" xfId="22681" xr:uid="{00000000-0005-0000-0000-000098580000}"/>
    <cellStyle name="Normal 6 3 2 2 2 3 3 2" xfId="22682" xr:uid="{00000000-0005-0000-0000-000099580000}"/>
    <cellStyle name="Normal 6 3 2 2 2 3 3 2 2" xfId="22683" xr:uid="{00000000-0005-0000-0000-00009A580000}"/>
    <cellStyle name="Normal 6 3 2 2 2 3 3 2 2 2" xfId="22684" xr:uid="{00000000-0005-0000-0000-00009B580000}"/>
    <cellStyle name="Normal 6 3 2 2 2 3 3 2 3" xfId="22685" xr:uid="{00000000-0005-0000-0000-00009C580000}"/>
    <cellStyle name="Normal 6 3 2 2 2 3 3 3" xfId="22686" xr:uid="{00000000-0005-0000-0000-00009D580000}"/>
    <cellStyle name="Normal 6 3 2 2 2 3 3 3 2" xfId="22687" xr:uid="{00000000-0005-0000-0000-00009E580000}"/>
    <cellStyle name="Normal 6 3 2 2 2 3 3 4" xfId="22688" xr:uid="{00000000-0005-0000-0000-00009F580000}"/>
    <cellStyle name="Normal 6 3 2 2 2 3 4" xfId="22689" xr:uid="{00000000-0005-0000-0000-0000A0580000}"/>
    <cellStyle name="Normal 6 3 2 2 2 3 4 2" xfId="22690" xr:uid="{00000000-0005-0000-0000-0000A1580000}"/>
    <cellStyle name="Normal 6 3 2 2 2 3 4 2 2" xfId="22691" xr:uid="{00000000-0005-0000-0000-0000A2580000}"/>
    <cellStyle name="Normal 6 3 2 2 2 3 4 3" xfId="22692" xr:uid="{00000000-0005-0000-0000-0000A3580000}"/>
    <cellStyle name="Normal 6 3 2 2 2 3 5" xfId="22693" xr:uid="{00000000-0005-0000-0000-0000A4580000}"/>
    <cellStyle name="Normal 6 3 2 2 2 3 5 2" xfId="22694" xr:uid="{00000000-0005-0000-0000-0000A5580000}"/>
    <cellStyle name="Normal 6 3 2 2 2 3 6" xfId="22695" xr:uid="{00000000-0005-0000-0000-0000A6580000}"/>
    <cellStyle name="Normal 6 3 2 2 2 4" xfId="22696" xr:uid="{00000000-0005-0000-0000-0000A7580000}"/>
    <cellStyle name="Normal 6 3 2 2 2 4 2" xfId="22697" xr:uid="{00000000-0005-0000-0000-0000A8580000}"/>
    <cellStyle name="Normal 6 3 2 2 2 4 2 2" xfId="22698" xr:uid="{00000000-0005-0000-0000-0000A9580000}"/>
    <cellStyle name="Normal 6 3 2 2 2 4 2 2 2" xfId="22699" xr:uid="{00000000-0005-0000-0000-0000AA580000}"/>
    <cellStyle name="Normal 6 3 2 2 2 4 2 2 2 2" xfId="22700" xr:uid="{00000000-0005-0000-0000-0000AB580000}"/>
    <cellStyle name="Normal 6 3 2 2 2 4 2 2 3" xfId="22701" xr:uid="{00000000-0005-0000-0000-0000AC580000}"/>
    <cellStyle name="Normal 6 3 2 2 2 4 2 3" xfId="22702" xr:uid="{00000000-0005-0000-0000-0000AD580000}"/>
    <cellStyle name="Normal 6 3 2 2 2 4 2 3 2" xfId="22703" xr:uid="{00000000-0005-0000-0000-0000AE580000}"/>
    <cellStyle name="Normal 6 3 2 2 2 4 2 4" xfId="22704" xr:uid="{00000000-0005-0000-0000-0000AF580000}"/>
    <cellStyle name="Normal 6 3 2 2 2 4 3" xfId="22705" xr:uid="{00000000-0005-0000-0000-0000B0580000}"/>
    <cellStyle name="Normal 6 3 2 2 2 4 3 2" xfId="22706" xr:uid="{00000000-0005-0000-0000-0000B1580000}"/>
    <cellStyle name="Normal 6 3 2 2 2 4 3 2 2" xfId="22707" xr:uid="{00000000-0005-0000-0000-0000B2580000}"/>
    <cellStyle name="Normal 6 3 2 2 2 4 3 3" xfId="22708" xr:uid="{00000000-0005-0000-0000-0000B3580000}"/>
    <cellStyle name="Normal 6 3 2 2 2 4 4" xfId="22709" xr:uid="{00000000-0005-0000-0000-0000B4580000}"/>
    <cellStyle name="Normal 6 3 2 2 2 4 4 2" xfId="22710" xr:uid="{00000000-0005-0000-0000-0000B5580000}"/>
    <cellStyle name="Normal 6 3 2 2 2 4 5" xfId="22711" xr:uid="{00000000-0005-0000-0000-0000B6580000}"/>
    <cellStyle name="Normal 6 3 2 2 2 5" xfId="22712" xr:uid="{00000000-0005-0000-0000-0000B7580000}"/>
    <cellStyle name="Normal 6 3 2 2 2 5 2" xfId="22713" xr:uid="{00000000-0005-0000-0000-0000B8580000}"/>
    <cellStyle name="Normal 6 3 2 2 2 5 2 2" xfId="22714" xr:uid="{00000000-0005-0000-0000-0000B9580000}"/>
    <cellStyle name="Normal 6 3 2 2 2 5 2 2 2" xfId="22715" xr:uid="{00000000-0005-0000-0000-0000BA580000}"/>
    <cellStyle name="Normal 6 3 2 2 2 5 2 3" xfId="22716" xr:uid="{00000000-0005-0000-0000-0000BB580000}"/>
    <cellStyle name="Normal 6 3 2 2 2 5 3" xfId="22717" xr:uid="{00000000-0005-0000-0000-0000BC580000}"/>
    <cellStyle name="Normal 6 3 2 2 2 5 3 2" xfId="22718" xr:uid="{00000000-0005-0000-0000-0000BD580000}"/>
    <cellStyle name="Normal 6 3 2 2 2 5 4" xfId="22719" xr:uid="{00000000-0005-0000-0000-0000BE580000}"/>
    <cellStyle name="Normal 6 3 2 2 2 6" xfId="22720" xr:uid="{00000000-0005-0000-0000-0000BF580000}"/>
    <cellStyle name="Normal 6 3 2 2 2 6 2" xfId="22721" xr:uid="{00000000-0005-0000-0000-0000C0580000}"/>
    <cellStyle name="Normal 6 3 2 2 2 6 2 2" xfId="22722" xr:uid="{00000000-0005-0000-0000-0000C1580000}"/>
    <cellStyle name="Normal 6 3 2 2 2 6 3" xfId="22723" xr:uid="{00000000-0005-0000-0000-0000C2580000}"/>
    <cellStyle name="Normal 6 3 2 2 2 7" xfId="22724" xr:uid="{00000000-0005-0000-0000-0000C3580000}"/>
    <cellStyle name="Normal 6 3 2 2 2 7 2" xfId="22725" xr:uid="{00000000-0005-0000-0000-0000C4580000}"/>
    <cellStyle name="Normal 6 3 2 2 2 8" xfId="22726" xr:uid="{00000000-0005-0000-0000-0000C5580000}"/>
    <cellStyle name="Normal 6 3 2 2 3" xfId="22727" xr:uid="{00000000-0005-0000-0000-0000C6580000}"/>
    <cellStyle name="Normal 6 3 2 2 3 2" xfId="22728" xr:uid="{00000000-0005-0000-0000-0000C7580000}"/>
    <cellStyle name="Normal 6 3 2 2 3 2 2" xfId="22729" xr:uid="{00000000-0005-0000-0000-0000C8580000}"/>
    <cellStyle name="Normal 6 3 2 2 3 2 2 2" xfId="22730" xr:uid="{00000000-0005-0000-0000-0000C9580000}"/>
    <cellStyle name="Normal 6 3 2 2 3 2 2 2 2" xfId="22731" xr:uid="{00000000-0005-0000-0000-0000CA580000}"/>
    <cellStyle name="Normal 6 3 2 2 3 2 2 2 2 2" xfId="22732" xr:uid="{00000000-0005-0000-0000-0000CB580000}"/>
    <cellStyle name="Normal 6 3 2 2 3 2 2 2 2 2 2" xfId="22733" xr:uid="{00000000-0005-0000-0000-0000CC580000}"/>
    <cellStyle name="Normal 6 3 2 2 3 2 2 2 2 3" xfId="22734" xr:uid="{00000000-0005-0000-0000-0000CD580000}"/>
    <cellStyle name="Normal 6 3 2 2 3 2 2 2 3" xfId="22735" xr:uid="{00000000-0005-0000-0000-0000CE580000}"/>
    <cellStyle name="Normal 6 3 2 2 3 2 2 2 3 2" xfId="22736" xr:uid="{00000000-0005-0000-0000-0000CF580000}"/>
    <cellStyle name="Normal 6 3 2 2 3 2 2 2 4" xfId="22737" xr:uid="{00000000-0005-0000-0000-0000D0580000}"/>
    <cellStyle name="Normal 6 3 2 2 3 2 2 3" xfId="22738" xr:uid="{00000000-0005-0000-0000-0000D1580000}"/>
    <cellStyle name="Normal 6 3 2 2 3 2 2 3 2" xfId="22739" xr:uid="{00000000-0005-0000-0000-0000D2580000}"/>
    <cellStyle name="Normal 6 3 2 2 3 2 2 3 2 2" xfId="22740" xr:uid="{00000000-0005-0000-0000-0000D3580000}"/>
    <cellStyle name="Normal 6 3 2 2 3 2 2 3 3" xfId="22741" xr:uid="{00000000-0005-0000-0000-0000D4580000}"/>
    <cellStyle name="Normal 6 3 2 2 3 2 2 4" xfId="22742" xr:uid="{00000000-0005-0000-0000-0000D5580000}"/>
    <cellStyle name="Normal 6 3 2 2 3 2 2 4 2" xfId="22743" xr:uid="{00000000-0005-0000-0000-0000D6580000}"/>
    <cellStyle name="Normal 6 3 2 2 3 2 2 5" xfId="22744" xr:uid="{00000000-0005-0000-0000-0000D7580000}"/>
    <cellStyle name="Normal 6 3 2 2 3 2 3" xfId="22745" xr:uid="{00000000-0005-0000-0000-0000D8580000}"/>
    <cellStyle name="Normal 6 3 2 2 3 2 3 2" xfId="22746" xr:uid="{00000000-0005-0000-0000-0000D9580000}"/>
    <cellStyle name="Normal 6 3 2 2 3 2 3 2 2" xfId="22747" xr:uid="{00000000-0005-0000-0000-0000DA580000}"/>
    <cellStyle name="Normal 6 3 2 2 3 2 3 2 2 2" xfId="22748" xr:uid="{00000000-0005-0000-0000-0000DB580000}"/>
    <cellStyle name="Normal 6 3 2 2 3 2 3 2 3" xfId="22749" xr:uid="{00000000-0005-0000-0000-0000DC580000}"/>
    <cellStyle name="Normal 6 3 2 2 3 2 3 3" xfId="22750" xr:uid="{00000000-0005-0000-0000-0000DD580000}"/>
    <cellStyle name="Normal 6 3 2 2 3 2 3 3 2" xfId="22751" xr:uid="{00000000-0005-0000-0000-0000DE580000}"/>
    <cellStyle name="Normal 6 3 2 2 3 2 3 4" xfId="22752" xr:uid="{00000000-0005-0000-0000-0000DF580000}"/>
    <cellStyle name="Normal 6 3 2 2 3 2 4" xfId="22753" xr:uid="{00000000-0005-0000-0000-0000E0580000}"/>
    <cellStyle name="Normal 6 3 2 2 3 2 4 2" xfId="22754" xr:uid="{00000000-0005-0000-0000-0000E1580000}"/>
    <cellStyle name="Normal 6 3 2 2 3 2 4 2 2" xfId="22755" xr:uid="{00000000-0005-0000-0000-0000E2580000}"/>
    <cellStyle name="Normal 6 3 2 2 3 2 4 3" xfId="22756" xr:uid="{00000000-0005-0000-0000-0000E3580000}"/>
    <cellStyle name="Normal 6 3 2 2 3 2 5" xfId="22757" xr:uid="{00000000-0005-0000-0000-0000E4580000}"/>
    <cellStyle name="Normal 6 3 2 2 3 2 5 2" xfId="22758" xr:uid="{00000000-0005-0000-0000-0000E5580000}"/>
    <cellStyle name="Normal 6 3 2 2 3 2 6" xfId="22759" xr:uid="{00000000-0005-0000-0000-0000E6580000}"/>
    <cellStyle name="Normal 6 3 2 2 3 3" xfId="22760" xr:uid="{00000000-0005-0000-0000-0000E7580000}"/>
    <cellStyle name="Normal 6 3 2 2 3 3 2" xfId="22761" xr:uid="{00000000-0005-0000-0000-0000E8580000}"/>
    <cellStyle name="Normal 6 3 2 2 3 3 2 2" xfId="22762" xr:uid="{00000000-0005-0000-0000-0000E9580000}"/>
    <cellStyle name="Normal 6 3 2 2 3 3 2 2 2" xfId="22763" xr:uid="{00000000-0005-0000-0000-0000EA580000}"/>
    <cellStyle name="Normal 6 3 2 2 3 3 2 2 2 2" xfId="22764" xr:uid="{00000000-0005-0000-0000-0000EB580000}"/>
    <cellStyle name="Normal 6 3 2 2 3 3 2 2 3" xfId="22765" xr:uid="{00000000-0005-0000-0000-0000EC580000}"/>
    <cellStyle name="Normal 6 3 2 2 3 3 2 3" xfId="22766" xr:uid="{00000000-0005-0000-0000-0000ED580000}"/>
    <cellStyle name="Normal 6 3 2 2 3 3 2 3 2" xfId="22767" xr:uid="{00000000-0005-0000-0000-0000EE580000}"/>
    <cellStyle name="Normal 6 3 2 2 3 3 2 4" xfId="22768" xr:uid="{00000000-0005-0000-0000-0000EF580000}"/>
    <cellStyle name="Normal 6 3 2 2 3 3 3" xfId="22769" xr:uid="{00000000-0005-0000-0000-0000F0580000}"/>
    <cellStyle name="Normal 6 3 2 2 3 3 3 2" xfId="22770" xr:uid="{00000000-0005-0000-0000-0000F1580000}"/>
    <cellStyle name="Normal 6 3 2 2 3 3 3 2 2" xfId="22771" xr:uid="{00000000-0005-0000-0000-0000F2580000}"/>
    <cellStyle name="Normal 6 3 2 2 3 3 3 3" xfId="22772" xr:uid="{00000000-0005-0000-0000-0000F3580000}"/>
    <cellStyle name="Normal 6 3 2 2 3 3 4" xfId="22773" xr:uid="{00000000-0005-0000-0000-0000F4580000}"/>
    <cellStyle name="Normal 6 3 2 2 3 3 4 2" xfId="22774" xr:uid="{00000000-0005-0000-0000-0000F5580000}"/>
    <cellStyle name="Normal 6 3 2 2 3 3 5" xfId="22775" xr:uid="{00000000-0005-0000-0000-0000F6580000}"/>
    <cellStyle name="Normal 6 3 2 2 3 4" xfId="22776" xr:uid="{00000000-0005-0000-0000-0000F7580000}"/>
    <cellStyle name="Normal 6 3 2 2 3 4 2" xfId="22777" xr:uid="{00000000-0005-0000-0000-0000F8580000}"/>
    <cellStyle name="Normal 6 3 2 2 3 4 2 2" xfId="22778" xr:uid="{00000000-0005-0000-0000-0000F9580000}"/>
    <cellStyle name="Normal 6 3 2 2 3 4 2 2 2" xfId="22779" xr:uid="{00000000-0005-0000-0000-0000FA580000}"/>
    <cellStyle name="Normal 6 3 2 2 3 4 2 3" xfId="22780" xr:uid="{00000000-0005-0000-0000-0000FB580000}"/>
    <cellStyle name="Normal 6 3 2 2 3 4 3" xfId="22781" xr:uid="{00000000-0005-0000-0000-0000FC580000}"/>
    <cellStyle name="Normal 6 3 2 2 3 4 3 2" xfId="22782" xr:uid="{00000000-0005-0000-0000-0000FD580000}"/>
    <cellStyle name="Normal 6 3 2 2 3 4 4" xfId="22783" xr:uid="{00000000-0005-0000-0000-0000FE580000}"/>
    <cellStyle name="Normal 6 3 2 2 3 5" xfId="22784" xr:uid="{00000000-0005-0000-0000-0000FF580000}"/>
    <cellStyle name="Normal 6 3 2 2 3 5 2" xfId="22785" xr:uid="{00000000-0005-0000-0000-000000590000}"/>
    <cellStyle name="Normal 6 3 2 2 3 5 2 2" xfId="22786" xr:uid="{00000000-0005-0000-0000-000001590000}"/>
    <cellStyle name="Normal 6 3 2 2 3 5 3" xfId="22787" xr:uid="{00000000-0005-0000-0000-000002590000}"/>
    <cellStyle name="Normal 6 3 2 2 3 6" xfId="22788" xr:uid="{00000000-0005-0000-0000-000003590000}"/>
    <cellStyle name="Normal 6 3 2 2 3 6 2" xfId="22789" xr:uid="{00000000-0005-0000-0000-000004590000}"/>
    <cellStyle name="Normal 6 3 2 2 3 7" xfId="22790" xr:uid="{00000000-0005-0000-0000-000005590000}"/>
    <cellStyle name="Normal 6 3 2 2 4" xfId="22791" xr:uid="{00000000-0005-0000-0000-000006590000}"/>
    <cellStyle name="Normal 6 3 2 2 4 2" xfId="22792" xr:uid="{00000000-0005-0000-0000-000007590000}"/>
    <cellStyle name="Normal 6 3 2 2 4 2 2" xfId="22793" xr:uid="{00000000-0005-0000-0000-000008590000}"/>
    <cellStyle name="Normal 6 3 2 2 4 2 2 2" xfId="22794" xr:uid="{00000000-0005-0000-0000-000009590000}"/>
    <cellStyle name="Normal 6 3 2 2 4 2 2 2 2" xfId="22795" xr:uid="{00000000-0005-0000-0000-00000A590000}"/>
    <cellStyle name="Normal 6 3 2 2 4 2 2 2 2 2" xfId="22796" xr:uid="{00000000-0005-0000-0000-00000B590000}"/>
    <cellStyle name="Normal 6 3 2 2 4 2 2 2 3" xfId="22797" xr:uid="{00000000-0005-0000-0000-00000C590000}"/>
    <cellStyle name="Normal 6 3 2 2 4 2 2 3" xfId="22798" xr:uid="{00000000-0005-0000-0000-00000D590000}"/>
    <cellStyle name="Normal 6 3 2 2 4 2 2 3 2" xfId="22799" xr:uid="{00000000-0005-0000-0000-00000E590000}"/>
    <cellStyle name="Normal 6 3 2 2 4 2 2 4" xfId="22800" xr:uid="{00000000-0005-0000-0000-00000F590000}"/>
    <cellStyle name="Normal 6 3 2 2 4 2 3" xfId="22801" xr:uid="{00000000-0005-0000-0000-000010590000}"/>
    <cellStyle name="Normal 6 3 2 2 4 2 3 2" xfId="22802" xr:uid="{00000000-0005-0000-0000-000011590000}"/>
    <cellStyle name="Normal 6 3 2 2 4 2 3 2 2" xfId="22803" xr:uid="{00000000-0005-0000-0000-000012590000}"/>
    <cellStyle name="Normal 6 3 2 2 4 2 3 3" xfId="22804" xr:uid="{00000000-0005-0000-0000-000013590000}"/>
    <cellStyle name="Normal 6 3 2 2 4 2 4" xfId="22805" xr:uid="{00000000-0005-0000-0000-000014590000}"/>
    <cellStyle name="Normal 6 3 2 2 4 2 4 2" xfId="22806" xr:uid="{00000000-0005-0000-0000-000015590000}"/>
    <cellStyle name="Normal 6 3 2 2 4 2 5" xfId="22807" xr:uid="{00000000-0005-0000-0000-000016590000}"/>
    <cellStyle name="Normal 6 3 2 2 4 3" xfId="22808" xr:uid="{00000000-0005-0000-0000-000017590000}"/>
    <cellStyle name="Normal 6 3 2 2 4 3 2" xfId="22809" xr:uid="{00000000-0005-0000-0000-000018590000}"/>
    <cellStyle name="Normal 6 3 2 2 4 3 2 2" xfId="22810" xr:uid="{00000000-0005-0000-0000-000019590000}"/>
    <cellStyle name="Normal 6 3 2 2 4 3 2 2 2" xfId="22811" xr:uid="{00000000-0005-0000-0000-00001A590000}"/>
    <cellStyle name="Normal 6 3 2 2 4 3 2 3" xfId="22812" xr:uid="{00000000-0005-0000-0000-00001B590000}"/>
    <cellStyle name="Normal 6 3 2 2 4 3 3" xfId="22813" xr:uid="{00000000-0005-0000-0000-00001C590000}"/>
    <cellStyle name="Normal 6 3 2 2 4 3 3 2" xfId="22814" xr:uid="{00000000-0005-0000-0000-00001D590000}"/>
    <cellStyle name="Normal 6 3 2 2 4 3 4" xfId="22815" xr:uid="{00000000-0005-0000-0000-00001E590000}"/>
    <cellStyle name="Normal 6 3 2 2 4 4" xfId="22816" xr:uid="{00000000-0005-0000-0000-00001F590000}"/>
    <cellStyle name="Normal 6 3 2 2 4 4 2" xfId="22817" xr:uid="{00000000-0005-0000-0000-000020590000}"/>
    <cellStyle name="Normal 6 3 2 2 4 4 2 2" xfId="22818" xr:uid="{00000000-0005-0000-0000-000021590000}"/>
    <cellStyle name="Normal 6 3 2 2 4 4 3" xfId="22819" xr:uid="{00000000-0005-0000-0000-000022590000}"/>
    <cellStyle name="Normal 6 3 2 2 4 5" xfId="22820" xr:uid="{00000000-0005-0000-0000-000023590000}"/>
    <cellStyle name="Normal 6 3 2 2 4 5 2" xfId="22821" xr:uid="{00000000-0005-0000-0000-000024590000}"/>
    <cellStyle name="Normal 6 3 2 2 4 6" xfId="22822" xr:uid="{00000000-0005-0000-0000-000025590000}"/>
    <cellStyle name="Normal 6 3 2 2 5" xfId="22823" xr:uid="{00000000-0005-0000-0000-000026590000}"/>
    <cellStyle name="Normal 6 3 2 2 5 2" xfId="22824" xr:uid="{00000000-0005-0000-0000-000027590000}"/>
    <cellStyle name="Normal 6 3 2 2 5 2 2" xfId="22825" xr:uid="{00000000-0005-0000-0000-000028590000}"/>
    <cellStyle name="Normal 6 3 2 2 5 2 2 2" xfId="22826" xr:uid="{00000000-0005-0000-0000-000029590000}"/>
    <cellStyle name="Normal 6 3 2 2 5 2 2 2 2" xfId="22827" xr:uid="{00000000-0005-0000-0000-00002A590000}"/>
    <cellStyle name="Normal 6 3 2 2 5 2 2 3" xfId="22828" xr:uid="{00000000-0005-0000-0000-00002B590000}"/>
    <cellStyle name="Normal 6 3 2 2 5 2 3" xfId="22829" xr:uid="{00000000-0005-0000-0000-00002C590000}"/>
    <cellStyle name="Normal 6 3 2 2 5 2 3 2" xfId="22830" xr:uid="{00000000-0005-0000-0000-00002D590000}"/>
    <cellStyle name="Normal 6 3 2 2 5 2 4" xfId="22831" xr:uid="{00000000-0005-0000-0000-00002E590000}"/>
    <cellStyle name="Normal 6 3 2 2 5 3" xfId="22832" xr:uid="{00000000-0005-0000-0000-00002F590000}"/>
    <cellStyle name="Normal 6 3 2 2 5 3 2" xfId="22833" xr:uid="{00000000-0005-0000-0000-000030590000}"/>
    <cellStyle name="Normal 6 3 2 2 5 3 2 2" xfId="22834" xr:uid="{00000000-0005-0000-0000-000031590000}"/>
    <cellStyle name="Normal 6 3 2 2 5 3 3" xfId="22835" xr:uid="{00000000-0005-0000-0000-000032590000}"/>
    <cellStyle name="Normal 6 3 2 2 5 4" xfId="22836" xr:uid="{00000000-0005-0000-0000-000033590000}"/>
    <cellStyle name="Normal 6 3 2 2 5 4 2" xfId="22837" xr:uid="{00000000-0005-0000-0000-000034590000}"/>
    <cellStyle name="Normal 6 3 2 2 5 5" xfId="22838" xr:uid="{00000000-0005-0000-0000-000035590000}"/>
    <cellStyle name="Normal 6 3 2 2 6" xfId="22839" xr:uid="{00000000-0005-0000-0000-000036590000}"/>
    <cellStyle name="Normal 6 3 2 2 6 2" xfId="22840" xr:uid="{00000000-0005-0000-0000-000037590000}"/>
    <cellStyle name="Normal 6 3 2 2 6 2 2" xfId="22841" xr:uid="{00000000-0005-0000-0000-000038590000}"/>
    <cellStyle name="Normal 6 3 2 2 6 2 2 2" xfId="22842" xr:uid="{00000000-0005-0000-0000-000039590000}"/>
    <cellStyle name="Normal 6 3 2 2 6 2 3" xfId="22843" xr:uid="{00000000-0005-0000-0000-00003A590000}"/>
    <cellStyle name="Normal 6 3 2 2 6 3" xfId="22844" xr:uid="{00000000-0005-0000-0000-00003B590000}"/>
    <cellStyle name="Normal 6 3 2 2 6 3 2" xfId="22845" xr:uid="{00000000-0005-0000-0000-00003C590000}"/>
    <cellStyle name="Normal 6 3 2 2 6 4" xfId="22846" xr:uid="{00000000-0005-0000-0000-00003D590000}"/>
    <cellStyle name="Normal 6 3 2 2 7" xfId="22847" xr:uid="{00000000-0005-0000-0000-00003E590000}"/>
    <cellStyle name="Normal 6 3 2 2 7 2" xfId="22848" xr:uid="{00000000-0005-0000-0000-00003F590000}"/>
    <cellStyle name="Normal 6 3 2 2 7 2 2" xfId="22849" xr:uid="{00000000-0005-0000-0000-000040590000}"/>
    <cellStyle name="Normal 6 3 2 2 7 3" xfId="22850" xr:uid="{00000000-0005-0000-0000-000041590000}"/>
    <cellStyle name="Normal 6 3 2 2 8" xfId="22851" xr:uid="{00000000-0005-0000-0000-000042590000}"/>
    <cellStyle name="Normal 6 3 2 2 8 2" xfId="22852" xr:uid="{00000000-0005-0000-0000-000043590000}"/>
    <cellStyle name="Normal 6 3 2 2 9" xfId="22853" xr:uid="{00000000-0005-0000-0000-000044590000}"/>
    <cellStyle name="Normal 6 3 2 3" xfId="22854" xr:uid="{00000000-0005-0000-0000-000045590000}"/>
    <cellStyle name="Normal 6 3 2 3 2" xfId="22855" xr:uid="{00000000-0005-0000-0000-000046590000}"/>
    <cellStyle name="Normal 6 3 2 3 2 2" xfId="22856" xr:uid="{00000000-0005-0000-0000-000047590000}"/>
    <cellStyle name="Normal 6 3 2 3 2 2 2" xfId="22857" xr:uid="{00000000-0005-0000-0000-000048590000}"/>
    <cellStyle name="Normal 6 3 2 3 2 2 2 2" xfId="22858" xr:uid="{00000000-0005-0000-0000-000049590000}"/>
    <cellStyle name="Normal 6 3 2 3 2 2 2 2 2" xfId="22859" xr:uid="{00000000-0005-0000-0000-00004A590000}"/>
    <cellStyle name="Normal 6 3 2 3 2 2 2 2 2 2" xfId="22860" xr:uid="{00000000-0005-0000-0000-00004B590000}"/>
    <cellStyle name="Normal 6 3 2 3 2 2 2 2 2 2 2" xfId="22861" xr:uid="{00000000-0005-0000-0000-00004C590000}"/>
    <cellStyle name="Normal 6 3 2 3 2 2 2 2 2 3" xfId="22862" xr:uid="{00000000-0005-0000-0000-00004D590000}"/>
    <cellStyle name="Normal 6 3 2 3 2 2 2 2 3" xfId="22863" xr:uid="{00000000-0005-0000-0000-00004E590000}"/>
    <cellStyle name="Normal 6 3 2 3 2 2 2 2 3 2" xfId="22864" xr:uid="{00000000-0005-0000-0000-00004F590000}"/>
    <cellStyle name="Normal 6 3 2 3 2 2 2 2 4" xfId="22865" xr:uid="{00000000-0005-0000-0000-000050590000}"/>
    <cellStyle name="Normal 6 3 2 3 2 2 2 3" xfId="22866" xr:uid="{00000000-0005-0000-0000-000051590000}"/>
    <cellStyle name="Normal 6 3 2 3 2 2 2 3 2" xfId="22867" xr:uid="{00000000-0005-0000-0000-000052590000}"/>
    <cellStyle name="Normal 6 3 2 3 2 2 2 3 2 2" xfId="22868" xr:uid="{00000000-0005-0000-0000-000053590000}"/>
    <cellStyle name="Normal 6 3 2 3 2 2 2 3 3" xfId="22869" xr:uid="{00000000-0005-0000-0000-000054590000}"/>
    <cellStyle name="Normal 6 3 2 3 2 2 2 4" xfId="22870" xr:uid="{00000000-0005-0000-0000-000055590000}"/>
    <cellStyle name="Normal 6 3 2 3 2 2 2 4 2" xfId="22871" xr:uid="{00000000-0005-0000-0000-000056590000}"/>
    <cellStyle name="Normal 6 3 2 3 2 2 2 5" xfId="22872" xr:uid="{00000000-0005-0000-0000-000057590000}"/>
    <cellStyle name="Normal 6 3 2 3 2 2 3" xfId="22873" xr:uid="{00000000-0005-0000-0000-000058590000}"/>
    <cellStyle name="Normal 6 3 2 3 2 2 3 2" xfId="22874" xr:uid="{00000000-0005-0000-0000-000059590000}"/>
    <cellStyle name="Normal 6 3 2 3 2 2 3 2 2" xfId="22875" xr:uid="{00000000-0005-0000-0000-00005A590000}"/>
    <cellStyle name="Normal 6 3 2 3 2 2 3 2 2 2" xfId="22876" xr:uid="{00000000-0005-0000-0000-00005B590000}"/>
    <cellStyle name="Normal 6 3 2 3 2 2 3 2 3" xfId="22877" xr:uid="{00000000-0005-0000-0000-00005C590000}"/>
    <cellStyle name="Normal 6 3 2 3 2 2 3 3" xfId="22878" xr:uid="{00000000-0005-0000-0000-00005D590000}"/>
    <cellStyle name="Normal 6 3 2 3 2 2 3 3 2" xfId="22879" xr:uid="{00000000-0005-0000-0000-00005E590000}"/>
    <cellStyle name="Normal 6 3 2 3 2 2 3 4" xfId="22880" xr:uid="{00000000-0005-0000-0000-00005F590000}"/>
    <cellStyle name="Normal 6 3 2 3 2 2 4" xfId="22881" xr:uid="{00000000-0005-0000-0000-000060590000}"/>
    <cellStyle name="Normal 6 3 2 3 2 2 4 2" xfId="22882" xr:uid="{00000000-0005-0000-0000-000061590000}"/>
    <cellStyle name="Normal 6 3 2 3 2 2 4 2 2" xfId="22883" xr:uid="{00000000-0005-0000-0000-000062590000}"/>
    <cellStyle name="Normal 6 3 2 3 2 2 4 3" xfId="22884" xr:uid="{00000000-0005-0000-0000-000063590000}"/>
    <cellStyle name="Normal 6 3 2 3 2 2 5" xfId="22885" xr:uid="{00000000-0005-0000-0000-000064590000}"/>
    <cellStyle name="Normal 6 3 2 3 2 2 5 2" xfId="22886" xr:uid="{00000000-0005-0000-0000-000065590000}"/>
    <cellStyle name="Normal 6 3 2 3 2 2 6" xfId="22887" xr:uid="{00000000-0005-0000-0000-000066590000}"/>
    <cellStyle name="Normal 6 3 2 3 2 3" xfId="22888" xr:uid="{00000000-0005-0000-0000-000067590000}"/>
    <cellStyle name="Normal 6 3 2 3 2 3 2" xfId="22889" xr:uid="{00000000-0005-0000-0000-000068590000}"/>
    <cellStyle name="Normal 6 3 2 3 2 3 2 2" xfId="22890" xr:uid="{00000000-0005-0000-0000-000069590000}"/>
    <cellStyle name="Normal 6 3 2 3 2 3 2 2 2" xfId="22891" xr:uid="{00000000-0005-0000-0000-00006A590000}"/>
    <cellStyle name="Normal 6 3 2 3 2 3 2 2 2 2" xfId="22892" xr:uid="{00000000-0005-0000-0000-00006B590000}"/>
    <cellStyle name="Normal 6 3 2 3 2 3 2 2 3" xfId="22893" xr:uid="{00000000-0005-0000-0000-00006C590000}"/>
    <cellStyle name="Normal 6 3 2 3 2 3 2 3" xfId="22894" xr:uid="{00000000-0005-0000-0000-00006D590000}"/>
    <cellStyle name="Normal 6 3 2 3 2 3 2 3 2" xfId="22895" xr:uid="{00000000-0005-0000-0000-00006E590000}"/>
    <cellStyle name="Normal 6 3 2 3 2 3 2 4" xfId="22896" xr:uid="{00000000-0005-0000-0000-00006F590000}"/>
    <cellStyle name="Normal 6 3 2 3 2 3 3" xfId="22897" xr:uid="{00000000-0005-0000-0000-000070590000}"/>
    <cellStyle name="Normal 6 3 2 3 2 3 3 2" xfId="22898" xr:uid="{00000000-0005-0000-0000-000071590000}"/>
    <cellStyle name="Normal 6 3 2 3 2 3 3 2 2" xfId="22899" xr:uid="{00000000-0005-0000-0000-000072590000}"/>
    <cellStyle name="Normal 6 3 2 3 2 3 3 3" xfId="22900" xr:uid="{00000000-0005-0000-0000-000073590000}"/>
    <cellStyle name="Normal 6 3 2 3 2 3 4" xfId="22901" xr:uid="{00000000-0005-0000-0000-000074590000}"/>
    <cellStyle name="Normal 6 3 2 3 2 3 4 2" xfId="22902" xr:uid="{00000000-0005-0000-0000-000075590000}"/>
    <cellStyle name="Normal 6 3 2 3 2 3 5" xfId="22903" xr:uid="{00000000-0005-0000-0000-000076590000}"/>
    <cellStyle name="Normal 6 3 2 3 2 4" xfId="22904" xr:uid="{00000000-0005-0000-0000-000077590000}"/>
    <cellStyle name="Normal 6 3 2 3 2 4 2" xfId="22905" xr:uid="{00000000-0005-0000-0000-000078590000}"/>
    <cellStyle name="Normal 6 3 2 3 2 4 2 2" xfId="22906" xr:uid="{00000000-0005-0000-0000-000079590000}"/>
    <cellStyle name="Normal 6 3 2 3 2 4 2 2 2" xfId="22907" xr:uid="{00000000-0005-0000-0000-00007A590000}"/>
    <cellStyle name="Normal 6 3 2 3 2 4 2 3" xfId="22908" xr:uid="{00000000-0005-0000-0000-00007B590000}"/>
    <cellStyle name="Normal 6 3 2 3 2 4 3" xfId="22909" xr:uid="{00000000-0005-0000-0000-00007C590000}"/>
    <cellStyle name="Normal 6 3 2 3 2 4 3 2" xfId="22910" xr:uid="{00000000-0005-0000-0000-00007D590000}"/>
    <cellStyle name="Normal 6 3 2 3 2 4 4" xfId="22911" xr:uid="{00000000-0005-0000-0000-00007E590000}"/>
    <cellStyle name="Normal 6 3 2 3 2 5" xfId="22912" xr:uid="{00000000-0005-0000-0000-00007F590000}"/>
    <cellStyle name="Normal 6 3 2 3 2 5 2" xfId="22913" xr:uid="{00000000-0005-0000-0000-000080590000}"/>
    <cellStyle name="Normal 6 3 2 3 2 5 2 2" xfId="22914" xr:uid="{00000000-0005-0000-0000-000081590000}"/>
    <cellStyle name="Normal 6 3 2 3 2 5 3" xfId="22915" xr:uid="{00000000-0005-0000-0000-000082590000}"/>
    <cellStyle name="Normal 6 3 2 3 2 6" xfId="22916" xr:uid="{00000000-0005-0000-0000-000083590000}"/>
    <cellStyle name="Normal 6 3 2 3 2 6 2" xfId="22917" xr:uid="{00000000-0005-0000-0000-000084590000}"/>
    <cellStyle name="Normal 6 3 2 3 2 7" xfId="22918" xr:uid="{00000000-0005-0000-0000-000085590000}"/>
    <cellStyle name="Normal 6 3 2 3 3" xfId="22919" xr:uid="{00000000-0005-0000-0000-000086590000}"/>
    <cellStyle name="Normal 6 3 2 3 3 2" xfId="22920" xr:uid="{00000000-0005-0000-0000-000087590000}"/>
    <cellStyle name="Normal 6 3 2 3 3 2 2" xfId="22921" xr:uid="{00000000-0005-0000-0000-000088590000}"/>
    <cellStyle name="Normal 6 3 2 3 3 2 2 2" xfId="22922" xr:uid="{00000000-0005-0000-0000-000089590000}"/>
    <cellStyle name="Normal 6 3 2 3 3 2 2 2 2" xfId="22923" xr:uid="{00000000-0005-0000-0000-00008A590000}"/>
    <cellStyle name="Normal 6 3 2 3 3 2 2 2 2 2" xfId="22924" xr:uid="{00000000-0005-0000-0000-00008B590000}"/>
    <cellStyle name="Normal 6 3 2 3 3 2 2 2 3" xfId="22925" xr:uid="{00000000-0005-0000-0000-00008C590000}"/>
    <cellStyle name="Normal 6 3 2 3 3 2 2 3" xfId="22926" xr:uid="{00000000-0005-0000-0000-00008D590000}"/>
    <cellStyle name="Normal 6 3 2 3 3 2 2 3 2" xfId="22927" xr:uid="{00000000-0005-0000-0000-00008E590000}"/>
    <cellStyle name="Normal 6 3 2 3 3 2 2 4" xfId="22928" xr:uid="{00000000-0005-0000-0000-00008F590000}"/>
    <cellStyle name="Normal 6 3 2 3 3 2 3" xfId="22929" xr:uid="{00000000-0005-0000-0000-000090590000}"/>
    <cellStyle name="Normal 6 3 2 3 3 2 3 2" xfId="22930" xr:uid="{00000000-0005-0000-0000-000091590000}"/>
    <cellStyle name="Normal 6 3 2 3 3 2 3 2 2" xfId="22931" xr:uid="{00000000-0005-0000-0000-000092590000}"/>
    <cellStyle name="Normal 6 3 2 3 3 2 3 3" xfId="22932" xr:uid="{00000000-0005-0000-0000-000093590000}"/>
    <cellStyle name="Normal 6 3 2 3 3 2 4" xfId="22933" xr:uid="{00000000-0005-0000-0000-000094590000}"/>
    <cellStyle name="Normal 6 3 2 3 3 2 4 2" xfId="22934" xr:uid="{00000000-0005-0000-0000-000095590000}"/>
    <cellStyle name="Normal 6 3 2 3 3 2 5" xfId="22935" xr:uid="{00000000-0005-0000-0000-000096590000}"/>
    <cellStyle name="Normal 6 3 2 3 3 3" xfId="22936" xr:uid="{00000000-0005-0000-0000-000097590000}"/>
    <cellStyle name="Normal 6 3 2 3 3 3 2" xfId="22937" xr:uid="{00000000-0005-0000-0000-000098590000}"/>
    <cellStyle name="Normal 6 3 2 3 3 3 2 2" xfId="22938" xr:uid="{00000000-0005-0000-0000-000099590000}"/>
    <cellStyle name="Normal 6 3 2 3 3 3 2 2 2" xfId="22939" xr:uid="{00000000-0005-0000-0000-00009A590000}"/>
    <cellStyle name="Normal 6 3 2 3 3 3 2 3" xfId="22940" xr:uid="{00000000-0005-0000-0000-00009B590000}"/>
    <cellStyle name="Normal 6 3 2 3 3 3 3" xfId="22941" xr:uid="{00000000-0005-0000-0000-00009C590000}"/>
    <cellStyle name="Normal 6 3 2 3 3 3 3 2" xfId="22942" xr:uid="{00000000-0005-0000-0000-00009D590000}"/>
    <cellStyle name="Normal 6 3 2 3 3 3 4" xfId="22943" xr:uid="{00000000-0005-0000-0000-00009E590000}"/>
    <cellStyle name="Normal 6 3 2 3 3 4" xfId="22944" xr:uid="{00000000-0005-0000-0000-00009F590000}"/>
    <cellStyle name="Normal 6 3 2 3 3 4 2" xfId="22945" xr:uid="{00000000-0005-0000-0000-0000A0590000}"/>
    <cellStyle name="Normal 6 3 2 3 3 4 2 2" xfId="22946" xr:uid="{00000000-0005-0000-0000-0000A1590000}"/>
    <cellStyle name="Normal 6 3 2 3 3 4 3" xfId="22947" xr:uid="{00000000-0005-0000-0000-0000A2590000}"/>
    <cellStyle name="Normal 6 3 2 3 3 5" xfId="22948" xr:uid="{00000000-0005-0000-0000-0000A3590000}"/>
    <cellStyle name="Normal 6 3 2 3 3 5 2" xfId="22949" xr:uid="{00000000-0005-0000-0000-0000A4590000}"/>
    <cellStyle name="Normal 6 3 2 3 3 6" xfId="22950" xr:uid="{00000000-0005-0000-0000-0000A5590000}"/>
    <cellStyle name="Normal 6 3 2 3 4" xfId="22951" xr:uid="{00000000-0005-0000-0000-0000A6590000}"/>
    <cellStyle name="Normal 6 3 2 3 4 2" xfId="22952" xr:uid="{00000000-0005-0000-0000-0000A7590000}"/>
    <cellStyle name="Normal 6 3 2 3 4 2 2" xfId="22953" xr:uid="{00000000-0005-0000-0000-0000A8590000}"/>
    <cellStyle name="Normal 6 3 2 3 4 2 2 2" xfId="22954" xr:uid="{00000000-0005-0000-0000-0000A9590000}"/>
    <cellStyle name="Normal 6 3 2 3 4 2 2 2 2" xfId="22955" xr:uid="{00000000-0005-0000-0000-0000AA590000}"/>
    <cellStyle name="Normal 6 3 2 3 4 2 2 3" xfId="22956" xr:uid="{00000000-0005-0000-0000-0000AB590000}"/>
    <cellStyle name="Normal 6 3 2 3 4 2 3" xfId="22957" xr:uid="{00000000-0005-0000-0000-0000AC590000}"/>
    <cellStyle name="Normal 6 3 2 3 4 2 3 2" xfId="22958" xr:uid="{00000000-0005-0000-0000-0000AD590000}"/>
    <cellStyle name="Normal 6 3 2 3 4 2 4" xfId="22959" xr:uid="{00000000-0005-0000-0000-0000AE590000}"/>
    <cellStyle name="Normal 6 3 2 3 4 3" xfId="22960" xr:uid="{00000000-0005-0000-0000-0000AF590000}"/>
    <cellStyle name="Normal 6 3 2 3 4 3 2" xfId="22961" xr:uid="{00000000-0005-0000-0000-0000B0590000}"/>
    <cellStyle name="Normal 6 3 2 3 4 3 2 2" xfId="22962" xr:uid="{00000000-0005-0000-0000-0000B1590000}"/>
    <cellStyle name="Normal 6 3 2 3 4 3 3" xfId="22963" xr:uid="{00000000-0005-0000-0000-0000B2590000}"/>
    <cellStyle name="Normal 6 3 2 3 4 4" xfId="22964" xr:uid="{00000000-0005-0000-0000-0000B3590000}"/>
    <cellStyle name="Normal 6 3 2 3 4 4 2" xfId="22965" xr:uid="{00000000-0005-0000-0000-0000B4590000}"/>
    <cellStyle name="Normal 6 3 2 3 4 5" xfId="22966" xr:uid="{00000000-0005-0000-0000-0000B5590000}"/>
    <cellStyle name="Normal 6 3 2 3 5" xfId="22967" xr:uid="{00000000-0005-0000-0000-0000B6590000}"/>
    <cellStyle name="Normal 6 3 2 3 5 2" xfId="22968" xr:uid="{00000000-0005-0000-0000-0000B7590000}"/>
    <cellStyle name="Normal 6 3 2 3 5 2 2" xfId="22969" xr:uid="{00000000-0005-0000-0000-0000B8590000}"/>
    <cellStyle name="Normal 6 3 2 3 5 2 2 2" xfId="22970" xr:uid="{00000000-0005-0000-0000-0000B9590000}"/>
    <cellStyle name="Normal 6 3 2 3 5 2 3" xfId="22971" xr:uid="{00000000-0005-0000-0000-0000BA590000}"/>
    <cellStyle name="Normal 6 3 2 3 5 3" xfId="22972" xr:uid="{00000000-0005-0000-0000-0000BB590000}"/>
    <cellStyle name="Normal 6 3 2 3 5 3 2" xfId="22973" xr:uid="{00000000-0005-0000-0000-0000BC590000}"/>
    <cellStyle name="Normal 6 3 2 3 5 4" xfId="22974" xr:uid="{00000000-0005-0000-0000-0000BD590000}"/>
    <cellStyle name="Normal 6 3 2 3 6" xfId="22975" xr:uid="{00000000-0005-0000-0000-0000BE590000}"/>
    <cellStyle name="Normal 6 3 2 3 6 2" xfId="22976" xr:uid="{00000000-0005-0000-0000-0000BF590000}"/>
    <cellStyle name="Normal 6 3 2 3 6 2 2" xfId="22977" xr:uid="{00000000-0005-0000-0000-0000C0590000}"/>
    <cellStyle name="Normal 6 3 2 3 6 3" xfId="22978" xr:uid="{00000000-0005-0000-0000-0000C1590000}"/>
    <cellStyle name="Normal 6 3 2 3 7" xfId="22979" xr:uid="{00000000-0005-0000-0000-0000C2590000}"/>
    <cellStyle name="Normal 6 3 2 3 7 2" xfId="22980" xr:uid="{00000000-0005-0000-0000-0000C3590000}"/>
    <cellStyle name="Normal 6 3 2 3 8" xfId="22981" xr:uid="{00000000-0005-0000-0000-0000C4590000}"/>
    <cellStyle name="Normal 6 3 2 4" xfId="22982" xr:uid="{00000000-0005-0000-0000-0000C5590000}"/>
    <cellStyle name="Normal 6 3 2 4 2" xfId="22983" xr:uid="{00000000-0005-0000-0000-0000C6590000}"/>
    <cellStyle name="Normal 6 3 2 4 2 2" xfId="22984" xr:uid="{00000000-0005-0000-0000-0000C7590000}"/>
    <cellStyle name="Normal 6 3 2 4 2 2 2" xfId="22985" xr:uid="{00000000-0005-0000-0000-0000C8590000}"/>
    <cellStyle name="Normal 6 3 2 4 2 2 2 2" xfId="22986" xr:uid="{00000000-0005-0000-0000-0000C9590000}"/>
    <cellStyle name="Normal 6 3 2 4 2 2 2 2 2" xfId="22987" xr:uid="{00000000-0005-0000-0000-0000CA590000}"/>
    <cellStyle name="Normal 6 3 2 4 2 2 2 2 2 2" xfId="22988" xr:uid="{00000000-0005-0000-0000-0000CB590000}"/>
    <cellStyle name="Normal 6 3 2 4 2 2 2 2 3" xfId="22989" xr:uid="{00000000-0005-0000-0000-0000CC590000}"/>
    <cellStyle name="Normal 6 3 2 4 2 2 2 3" xfId="22990" xr:uid="{00000000-0005-0000-0000-0000CD590000}"/>
    <cellStyle name="Normal 6 3 2 4 2 2 2 3 2" xfId="22991" xr:uid="{00000000-0005-0000-0000-0000CE590000}"/>
    <cellStyle name="Normal 6 3 2 4 2 2 2 4" xfId="22992" xr:uid="{00000000-0005-0000-0000-0000CF590000}"/>
    <cellStyle name="Normal 6 3 2 4 2 2 3" xfId="22993" xr:uid="{00000000-0005-0000-0000-0000D0590000}"/>
    <cellStyle name="Normal 6 3 2 4 2 2 3 2" xfId="22994" xr:uid="{00000000-0005-0000-0000-0000D1590000}"/>
    <cellStyle name="Normal 6 3 2 4 2 2 3 2 2" xfId="22995" xr:uid="{00000000-0005-0000-0000-0000D2590000}"/>
    <cellStyle name="Normal 6 3 2 4 2 2 3 3" xfId="22996" xr:uid="{00000000-0005-0000-0000-0000D3590000}"/>
    <cellStyle name="Normal 6 3 2 4 2 2 4" xfId="22997" xr:uid="{00000000-0005-0000-0000-0000D4590000}"/>
    <cellStyle name="Normal 6 3 2 4 2 2 4 2" xfId="22998" xr:uid="{00000000-0005-0000-0000-0000D5590000}"/>
    <cellStyle name="Normal 6 3 2 4 2 2 5" xfId="22999" xr:uid="{00000000-0005-0000-0000-0000D6590000}"/>
    <cellStyle name="Normal 6 3 2 4 2 3" xfId="23000" xr:uid="{00000000-0005-0000-0000-0000D7590000}"/>
    <cellStyle name="Normal 6 3 2 4 2 3 2" xfId="23001" xr:uid="{00000000-0005-0000-0000-0000D8590000}"/>
    <cellStyle name="Normal 6 3 2 4 2 3 2 2" xfId="23002" xr:uid="{00000000-0005-0000-0000-0000D9590000}"/>
    <cellStyle name="Normal 6 3 2 4 2 3 2 2 2" xfId="23003" xr:uid="{00000000-0005-0000-0000-0000DA590000}"/>
    <cellStyle name="Normal 6 3 2 4 2 3 2 3" xfId="23004" xr:uid="{00000000-0005-0000-0000-0000DB590000}"/>
    <cellStyle name="Normal 6 3 2 4 2 3 3" xfId="23005" xr:uid="{00000000-0005-0000-0000-0000DC590000}"/>
    <cellStyle name="Normal 6 3 2 4 2 3 3 2" xfId="23006" xr:uid="{00000000-0005-0000-0000-0000DD590000}"/>
    <cellStyle name="Normal 6 3 2 4 2 3 4" xfId="23007" xr:uid="{00000000-0005-0000-0000-0000DE590000}"/>
    <cellStyle name="Normal 6 3 2 4 2 4" xfId="23008" xr:uid="{00000000-0005-0000-0000-0000DF590000}"/>
    <cellStyle name="Normal 6 3 2 4 2 4 2" xfId="23009" xr:uid="{00000000-0005-0000-0000-0000E0590000}"/>
    <cellStyle name="Normal 6 3 2 4 2 4 2 2" xfId="23010" xr:uid="{00000000-0005-0000-0000-0000E1590000}"/>
    <cellStyle name="Normal 6 3 2 4 2 4 3" xfId="23011" xr:uid="{00000000-0005-0000-0000-0000E2590000}"/>
    <cellStyle name="Normal 6 3 2 4 2 5" xfId="23012" xr:uid="{00000000-0005-0000-0000-0000E3590000}"/>
    <cellStyle name="Normal 6 3 2 4 2 5 2" xfId="23013" xr:uid="{00000000-0005-0000-0000-0000E4590000}"/>
    <cellStyle name="Normal 6 3 2 4 2 6" xfId="23014" xr:uid="{00000000-0005-0000-0000-0000E5590000}"/>
    <cellStyle name="Normal 6 3 2 4 3" xfId="23015" xr:uid="{00000000-0005-0000-0000-0000E6590000}"/>
    <cellStyle name="Normal 6 3 2 4 3 2" xfId="23016" xr:uid="{00000000-0005-0000-0000-0000E7590000}"/>
    <cellStyle name="Normal 6 3 2 4 3 2 2" xfId="23017" xr:uid="{00000000-0005-0000-0000-0000E8590000}"/>
    <cellStyle name="Normal 6 3 2 4 3 2 2 2" xfId="23018" xr:uid="{00000000-0005-0000-0000-0000E9590000}"/>
    <cellStyle name="Normal 6 3 2 4 3 2 2 2 2" xfId="23019" xr:uid="{00000000-0005-0000-0000-0000EA590000}"/>
    <cellStyle name="Normal 6 3 2 4 3 2 2 3" xfId="23020" xr:uid="{00000000-0005-0000-0000-0000EB590000}"/>
    <cellStyle name="Normal 6 3 2 4 3 2 3" xfId="23021" xr:uid="{00000000-0005-0000-0000-0000EC590000}"/>
    <cellStyle name="Normal 6 3 2 4 3 2 3 2" xfId="23022" xr:uid="{00000000-0005-0000-0000-0000ED590000}"/>
    <cellStyle name="Normal 6 3 2 4 3 2 4" xfId="23023" xr:uid="{00000000-0005-0000-0000-0000EE590000}"/>
    <cellStyle name="Normal 6 3 2 4 3 3" xfId="23024" xr:uid="{00000000-0005-0000-0000-0000EF590000}"/>
    <cellStyle name="Normal 6 3 2 4 3 3 2" xfId="23025" xr:uid="{00000000-0005-0000-0000-0000F0590000}"/>
    <cellStyle name="Normal 6 3 2 4 3 3 2 2" xfId="23026" xr:uid="{00000000-0005-0000-0000-0000F1590000}"/>
    <cellStyle name="Normal 6 3 2 4 3 3 3" xfId="23027" xr:uid="{00000000-0005-0000-0000-0000F2590000}"/>
    <cellStyle name="Normal 6 3 2 4 3 4" xfId="23028" xr:uid="{00000000-0005-0000-0000-0000F3590000}"/>
    <cellStyle name="Normal 6 3 2 4 3 4 2" xfId="23029" xr:uid="{00000000-0005-0000-0000-0000F4590000}"/>
    <cellStyle name="Normal 6 3 2 4 3 5" xfId="23030" xr:uid="{00000000-0005-0000-0000-0000F5590000}"/>
    <cellStyle name="Normal 6 3 2 4 4" xfId="23031" xr:uid="{00000000-0005-0000-0000-0000F6590000}"/>
    <cellStyle name="Normal 6 3 2 4 4 2" xfId="23032" xr:uid="{00000000-0005-0000-0000-0000F7590000}"/>
    <cellStyle name="Normal 6 3 2 4 4 2 2" xfId="23033" xr:uid="{00000000-0005-0000-0000-0000F8590000}"/>
    <cellStyle name="Normal 6 3 2 4 4 2 2 2" xfId="23034" xr:uid="{00000000-0005-0000-0000-0000F9590000}"/>
    <cellStyle name="Normal 6 3 2 4 4 2 3" xfId="23035" xr:uid="{00000000-0005-0000-0000-0000FA590000}"/>
    <cellStyle name="Normal 6 3 2 4 4 3" xfId="23036" xr:uid="{00000000-0005-0000-0000-0000FB590000}"/>
    <cellStyle name="Normal 6 3 2 4 4 3 2" xfId="23037" xr:uid="{00000000-0005-0000-0000-0000FC590000}"/>
    <cellStyle name="Normal 6 3 2 4 4 4" xfId="23038" xr:uid="{00000000-0005-0000-0000-0000FD590000}"/>
    <cellStyle name="Normal 6 3 2 4 5" xfId="23039" xr:uid="{00000000-0005-0000-0000-0000FE590000}"/>
    <cellStyle name="Normal 6 3 2 4 5 2" xfId="23040" xr:uid="{00000000-0005-0000-0000-0000FF590000}"/>
    <cellStyle name="Normal 6 3 2 4 5 2 2" xfId="23041" xr:uid="{00000000-0005-0000-0000-0000005A0000}"/>
    <cellStyle name="Normal 6 3 2 4 5 3" xfId="23042" xr:uid="{00000000-0005-0000-0000-0000015A0000}"/>
    <cellStyle name="Normal 6 3 2 4 6" xfId="23043" xr:uid="{00000000-0005-0000-0000-0000025A0000}"/>
    <cellStyle name="Normal 6 3 2 4 6 2" xfId="23044" xr:uid="{00000000-0005-0000-0000-0000035A0000}"/>
    <cellStyle name="Normal 6 3 2 4 7" xfId="23045" xr:uid="{00000000-0005-0000-0000-0000045A0000}"/>
    <cellStyle name="Normal 6 3 2 5" xfId="23046" xr:uid="{00000000-0005-0000-0000-0000055A0000}"/>
    <cellStyle name="Normal 6 3 2 5 2" xfId="23047" xr:uid="{00000000-0005-0000-0000-0000065A0000}"/>
    <cellStyle name="Normal 6 3 2 5 2 2" xfId="23048" xr:uid="{00000000-0005-0000-0000-0000075A0000}"/>
    <cellStyle name="Normal 6 3 2 5 2 2 2" xfId="23049" xr:uid="{00000000-0005-0000-0000-0000085A0000}"/>
    <cellStyle name="Normal 6 3 2 5 2 2 2 2" xfId="23050" xr:uid="{00000000-0005-0000-0000-0000095A0000}"/>
    <cellStyle name="Normal 6 3 2 5 2 2 2 2 2" xfId="23051" xr:uid="{00000000-0005-0000-0000-00000A5A0000}"/>
    <cellStyle name="Normal 6 3 2 5 2 2 2 3" xfId="23052" xr:uid="{00000000-0005-0000-0000-00000B5A0000}"/>
    <cellStyle name="Normal 6 3 2 5 2 2 3" xfId="23053" xr:uid="{00000000-0005-0000-0000-00000C5A0000}"/>
    <cellStyle name="Normal 6 3 2 5 2 2 3 2" xfId="23054" xr:uid="{00000000-0005-0000-0000-00000D5A0000}"/>
    <cellStyle name="Normal 6 3 2 5 2 2 4" xfId="23055" xr:uid="{00000000-0005-0000-0000-00000E5A0000}"/>
    <cellStyle name="Normal 6 3 2 5 2 3" xfId="23056" xr:uid="{00000000-0005-0000-0000-00000F5A0000}"/>
    <cellStyle name="Normal 6 3 2 5 2 3 2" xfId="23057" xr:uid="{00000000-0005-0000-0000-0000105A0000}"/>
    <cellStyle name="Normal 6 3 2 5 2 3 2 2" xfId="23058" xr:uid="{00000000-0005-0000-0000-0000115A0000}"/>
    <cellStyle name="Normal 6 3 2 5 2 3 3" xfId="23059" xr:uid="{00000000-0005-0000-0000-0000125A0000}"/>
    <cellStyle name="Normal 6 3 2 5 2 4" xfId="23060" xr:uid="{00000000-0005-0000-0000-0000135A0000}"/>
    <cellStyle name="Normal 6 3 2 5 2 4 2" xfId="23061" xr:uid="{00000000-0005-0000-0000-0000145A0000}"/>
    <cellStyle name="Normal 6 3 2 5 2 5" xfId="23062" xr:uid="{00000000-0005-0000-0000-0000155A0000}"/>
    <cellStyle name="Normal 6 3 2 5 3" xfId="23063" xr:uid="{00000000-0005-0000-0000-0000165A0000}"/>
    <cellStyle name="Normal 6 3 2 5 3 2" xfId="23064" xr:uid="{00000000-0005-0000-0000-0000175A0000}"/>
    <cellStyle name="Normal 6 3 2 5 3 2 2" xfId="23065" xr:uid="{00000000-0005-0000-0000-0000185A0000}"/>
    <cellStyle name="Normal 6 3 2 5 3 2 2 2" xfId="23066" xr:uid="{00000000-0005-0000-0000-0000195A0000}"/>
    <cellStyle name="Normal 6 3 2 5 3 2 3" xfId="23067" xr:uid="{00000000-0005-0000-0000-00001A5A0000}"/>
    <cellStyle name="Normal 6 3 2 5 3 3" xfId="23068" xr:uid="{00000000-0005-0000-0000-00001B5A0000}"/>
    <cellStyle name="Normal 6 3 2 5 3 3 2" xfId="23069" xr:uid="{00000000-0005-0000-0000-00001C5A0000}"/>
    <cellStyle name="Normal 6 3 2 5 3 4" xfId="23070" xr:uid="{00000000-0005-0000-0000-00001D5A0000}"/>
    <cellStyle name="Normal 6 3 2 5 4" xfId="23071" xr:uid="{00000000-0005-0000-0000-00001E5A0000}"/>
    <cellStyle name="Normal 6 3 2 5 4 2" xfId="23072" xr:uid="{00000000-0005-0000-0000-00001F5A0000}"/>
    <cellStyle name="Normal 6 3 2 5 4 2 2" xfId="23073" xr:uid="{00000000-0005-0000-0000-0000205A0000}"/>
    <cellStyle name="Normal 6 3 2 5 4 3" xfId="23074" xr:uid="{00000000-0005-0000-0000-0000215A0000}"/>
    <cellStyle name="Normal 6 3 2 5 5" xfId="23075" xr:uid="{00000000-0005-0000-0000-0000225A0000}"/>
    <cellStyle name="Normal 6 3 2 5 5 2" xfId="23076" xr:uid="{00000000-0005-0000-0000-0000235A0000}"/>
    <cellStyle name="Normal 6 3 2 5 6" xfId="23077" xr:uid="{00000000-0005-0000-0000-0000245A0000}"/>
    <cellStyle name="Normal 6 3 2 6" xfId="23078" xr:uid="{00000000-0005-0000-0000-0000255A0000}"/>
    <cellStyle name="Normal 6 3 2 6 2" xfId="23079" xr:uid="{00000000-0005-0000-0000-0000265A0000}"/>
    <cellStyle name="Normal 6 3 2 6 2 2" xfId="23080" xr:uid="{00000000-0005-0000-0000-0000275A0000}"/>
    <cellStyle name="Normal 6 3 2 6 2 2 2" xfId="23081" xr:uid="{00000000-0005-0000-0000-0000285A0000}"/>
    <cellStyle name="Normal 6 3 2 6 2 2 2 2" xfId="23082" xr:uid="{00000000-0005-0000-0000-0000295A0000}"/>
    <cellStyle name="Normal 6 3 2 6 2 2 3" xfId="23083" xr:uid="{00000000-0005-0000-0000-00002A5A0000}"/>
    <cellStyle name="Normal 6 3 2 6 2 3" xfId="23084" xr:uid="{00000000-0005-0000-0000-00002B5A0000}"/>
    <cellStyle name="Normal 6 3 2 6 2 3 2" xfId="23085" xr:uid="{00000000-0005-0000-0000-00002C5A0000}"/>
    <cellStyle name="Normal 6 3 2 6 2 4" xfId="23086" xr:uid="{00000000-0005-0000-0000-00002D5A0000}"/>
    <cellStyle name="Normal 6 3 2 6 3" xfId="23087" xr:uid="{00000000-0005-0000-0000-00002E5A0000}"/>
    <cellStyle name="Normal 6 3 2 6 3 2" xfId="23088" xr:uid="{00000000-0005-0000-0000-00002F5A0000}"/>
    <cellStyle name="Normal 6 3 2 6 3 2 2" xfId="23089" xr:uid="{00000000-0005-0000-0000-0000305A0000}"/>
    <cellStyle name="Normal 6 3 2 6 3 3" xfId="23090" xr:uid="{00000000-0005-0000-0000-0000315A0000}"/>
    <cellStyle name="Normal 6 3 2 6 4" xfId="23091" xr:uid="{00000000-0005-0000-0000-0000325A0000}"/>
    <cellStyle name="Normal 6 3 2 6 4 2" xfId="23092" xr:uid="{00000000-0005-0000-0000-0000335A0000}"/>
    <cellStyle name="Normal 6 3 2 6 5" xfId="23093" xr:uid="{00000000-0005-0000-0000-0000345A0000}"/>
    <cellStyle name="Normal 6 3 2 7" xfId="23094" xr:uid="{00000000-0005-0000-0000-0000355A0000}"/>
    <cellStyle name="Normal 6 3 2 7 2" xfId="23095" xr:uid="{00000000-0005-0000-0000-0000365A0000}"/>
    <cellStyle name="Normal 6 3 2 7 2 2" xfId="23096" xr:uid="{00000000-0005-0000-0000-0000375A0000}"/>
    <cellStyle name="Normal 6 3 2 7 2 2 2" xfId="23097" xr:uid="{00000000-0005-0000-0000-0000385A0000}"/>
    <cellStyle name="Normal 6 3 2 7 2 3" xfId="23098" xr:uid="{00000000-0005-0000-0000-0000395A0000}"/>
    <cellStyle name="Normal 6 3 2 7 3" xfId="23099" xr:uid="{00000000-0005-0000-0000-00003A5A0000}"/>
    <cellStyle name="Normal 6 3 2 7 3 2" xfId="23100" xr:uid="{00000000-0005-0000-0000-00003B5A0000}"/>
    <cellStyle name="Normal 6 3 2 7 4" xfId="23101" xr:uid="{00000000-0005-0000-0000-00003C5A0000}"/>
    <cellStyle name="Normal 6 3 2 8" xfId="23102" xr:uid="{00000000-0005-0000-0000-00003D5A0000}"/>
    <cellStyle name="Normal 6 3 2 8 2" xfId="23103" xr:uid="{00000000-0005-0000-0000-00003E5A0000}"/>
    <cellStyle name="Normal 6 3 2 8 2 2" xfId="23104" xr:uid="{00000000-0005-0000-0000-00003F5A0000}"/>
    <cellStyle name="Normal 6 3 2 8 3" xfId="23105" xr:uid="{00000000-0005-0000-0000-0000405A0000}"/>
    <cellStyle name="Normal 6 3 2 9" xfId="23106" xr:uid="{00000000-0005-0000-0000-0000415A0000}"/>
    <cellStyle name="Normal 6 3 2 9 2" xfId="23107" xr:uid="{00000000-0005-0000-0000-0000425A0000}"/>
    <cellStyle name="Normal 6 3 3" xfId="23108" xr:uid="{00000000-0005-0000-0000-0000435A0000}"/>
    <cellStyle name="Normal 6 3 3 2" xfId="23109" xr:uid="{00000000-0005-0000-0000-0000445A0000}"/>
    <cellStyle name="Normal 6 3 3 2 2" xfId="23110" xr:uid="{00000000-0005-0000-0000-0000455A0000}"/>
    <cellStyle name="Normal 6 3 3 2 2 2" xfId="23111" xr:uid="{00000000-0005-0000-0000-0000465A0000}"/>
    <cellStyle name="Normal 6 3 3 2 2 2 2" xfId="23112" xr:uid="{00000000-0005-0000-0000-0000475A0000}"/>
    <cellStyle name="Normal 6 3 3 2 2 2 2 2" xfId="23113" xr:uid="{00000000-0005-0000-0000-0000485A0000}"/>
    <cellStyle name="Normal 6 3 3 2 2 2 2 2 2" xfId="23114" xr:uid="{00000000-0005-0000-0000-0000495A0000}"/>
    <cellStyle name="Normal 6 3 3 2 2 2 2 2 2 2" xfId="23115" xr:uid="{00000000-0005-0000-0000-00004A5A0000}"/>
    <cellStyle name="Normal 6 3 3 2 2 2 2 2 2 2 2" xfId="23116" xr:uid="{00000000-0005-0000-0000-00004B5A0000}"/>
    <cellStyle name="Normal 6 3 3 2 2 2 2 2 2 3" xfId="23117" xr:uid="{00000000-0005-0000-0000-00004C5A0000}"/>
    <cellStyle name="Normal 6 3 3 2 2 2 2 2 3" xfId="23118" xr:uid="{00000000-0005-0000-0000-00004D5A0000}"/>
    <cellStyle name="Normal 6 3 3 2 2 2 2 2 3 2" xfId="23119" xr:uid="{00000000-0005-0000-0000-00004E5A0000}"/>
    <cellStyle name="Normal 6 3 3 2 2 2 2 2 4" xfId="23120" xr:uid="{00000000-0005-0000-0000-00004F5A0000}"/>
    <cellStyle name="Normal 6 3 3 2 2 2 2 3" xfId="23121" xr:uid="{00000000-0005-0000-0000-0000505A0000}"/>
    <cellStyle name="Normal 6 3 3 2 2 2 2 3 2" xfId="23122" xr:uid="{00000000-0005-0000-0000-0000515A0000}"/>
    <cellStyle name="Normal 6 3 3 2 2 2 2 3 2 2" xfId="23123" xr:uid="{00000000-0005-0000-0000-0000525A0000}"/>
    <cellStyle name="Normal 6 3 3 2 2 2 2 3 3" xfId="23124" xr:uid="{00000000-0005-0000-0000-0000535A0000}"/>
    <cellStyle name="Normal 6 3 3 2 2 2 2 4" xfId="23125" xr:uid="{00000000-0005-0000-0000-0000545A0000}"/>
    <cellStyle name="Normal 6 3 3 2 2 2 2 4 2" xfId="23126" xr:uid="{00000000-0005-0000-0000-0000555A0000}"/>
    <cellStyle name="Normal 6 3 3 2 2 2 2 5" xfId="23127" xr:uid="{00000000-0005-0000-0000-0000565A0000}"/>
    <cellStyle name="Normal 6 3 3 2 2 2 3" xfId="23128" xr:uid="{00000000-0005-0000-0000-0000575A0000}"/>
    <cellStyle name="Normal 6 3 3 2 2 2 3 2" xfId="23129" xr:uid="{00000000-0005-0000-0000-0000585A0000}"/>
    <cellStyle name="Normal 6 3 3 2 2 2 3 2 2" xfId="23130" xr:uid="{00000000-0005-0000-0000-0000595A0000}"/>
    <cellStyle name="Normal 6 3 3 2 2 2 3 2 2 2" xfId="23131" xr:uid="{00000000-0005-0000-0000-00005A5A0000}"/>
    <cellStyle name="Normal 6 3 3 2 2 2 3 2 3" xfId="23132" xr:uid="{00000000-0005-0000-0000-00005B5A0000}"/>
    <cellStyle name="Normal 6 3 3 2 2 2 3 3" xfId="23133" xr:uid="{00000000-0005-0000-0000-00005C5A0000}"/>
    <cellStyle name="Normal 6 3 3 2 2 2 3 3 2" xfId="23134" xr:uid="{00000000-0005-0000-0000-00005D5A0000}"/>
    <cellStyle name="Normal 6 3 3 2 2 2 3 4" xfId="23135" xr:uid="{00000000-0005-0000-0000-00005E5A0000}"/>
    <cellStyle name="Normal 6 3 3 2 2 2 4" xfId="23136" xr:uid="{00000000-0005-0000-0000-00005F5A0000}"/>
    <cellStyle name="Normal 6 3 3 2 2 2 4 2" xfId="23137" xr:uid="{00000000-0005-0000-0000-0000605A0000}"/>
    <cellStyle name="Normal 6 3 3 2 2 2 4 2 2" xfId="23138" xr:uid="{00000000-0005-0000-0000-0000615A0000}"/>
    <cellStyle name="Normal 6 3 3 2 2 2 4 3" xfId="23139" xr:uid="{00000000-0005-0000-0000-0000625A0000}"/>
    <cellStyle name="Normal 6 3 3 2 2 2 5" xfId="23140" xr:uid="{00000000-0005-0000-0000-0000635A0000}"/>
    <cellStyle name="Normal 6 3 3 2 2 2 5 2" xfId="23141" xr:uid="{00000000-0005-0000-0000-0000645A0000}"/>
    <cellStyle name="Normal 6 3 3 2 2 2 6" xfId="23142" xr:uid="{00000000-0005-0000-0000-0000655A0000}"/>
    <cellStyle name="Normal 6 3 3 2 2 3" xfId="23143" xr:uid="{00000000-0005-0000-0000-0000665A0000}"/>
    <cellStyle name="Normal 6 3 3 2 2 3 2" xfId="23144" xr:uid="{00000000-0005-0000-0000-0000675A0000}"/>
    <cellStyle name="Normal 6 3 3 2 2 3 2 2" xfId="23145" xr:uid="{00000000-0005-0000-0000-0000685A0000}"/>
    <cellStyle name="Normal 6 3 3 2 2 3 2 2 2" xfId="23146" xr:uid="{00000000-0005-0000-0000-0000695A0000}"/>
    <cellStyle name="Normal 6 3 3 2 2 3 2 2 2 2" xfId="23147" xr:uid="{00000000-0005-0000-0000-00006A5A0000}"/>
    <cellStyle name="Normal 6 3 3 2 2 3 2 2 3" xfId="23148" xr:uid="{00000000-0005-0000-0000-00006B5A0000}"/>
    <cellStyle name="Normal 6 3 3 2 2 3 2 3" xfId="23149" xr:uid="{00000000-0005-0000-0000-00006C5A0000}"/>
    <cellStyle name="Normal 6 3 3 2 2 3 2 3 2" xfId="23150" xr:uid="{00000000-0005-0000-0000-00006D5A0000}"/>
    <cellStyle name="Normal 6 3 3 2 2 3 2 4" xfId="23151" xr:uid="{00000000-0005-0000-0000-00006E5A0000}"/>
    <cellStyle name="Normal 6 3 3 2 2 3 3" xfId="23152" xr:uid="{00000000-0005-0000-0000-00006F5A0000}"/>
    <cellStyle name="Normal 6 3 3 2 2 3 3 2" xfId="23153" xr:uid="{00000000-0005-0000-0000-0000705A0000}"/>
    <cellStyle name="Normal 6 3 3 2 2 3 3 2 2" xfId="23154" xr:uid="{00000000-0005-0000-0000-0000715A0000}"/>
    <cellStyle name="Normal 6 3 3 2 2 3 3 3" xfId="23155" xr:uid="{00000000-0005-0000-0000-0000725A0000}"/>
    <cellStyle name="Normal 6 3 3 2 2 3 4" xfId="23156" xr:uid="{00000000-0005-0000-0000-0000735A0000}"/>
    <cellStyle name="Normal 6 3 3 2 2 3 4 2" xfId="23157" xr:uid="{00000000-0005-0000-0000-0000745A0000}"/>
    <cellStyle name="Normal 6 3 3 2 2 3 5" xfId="23158" xr:uid="{00000000-0005-0000-0000-0000755A0000}"/>
    <cellStyle name="Normal 6 3 3 2 2 4" xfId="23159" xr:uid="{00000000-0005-0000-0000-0000765A0000}"/>
    <cellStyle name="Normal 6 3 3 2 2 4 2" xfId="23160" xr:uid="{00000000-0005-0000-0000-0000775A0000}"/>
    <cellStyle name="Normal 6 3 3 2 2 4 2 2" xfId="23161" xr:uid="{00000000-0005-0000-0000-0000785A0000}"/>
    <cellStyle name="Normal 6 3 3 2 2 4 2 2 2" xfId="23162" xr:uid="{00000000-0005-0000-0000-0000795A0000}"/>
    <cellStyle name="Normal 6 3 3 2 2 4 2 3" xfId="23163" xr:uid="{00000000-0005-0000-0000-00007A5A0000}"/>
    <cellStyle name="Normal 6 3 3 2 2 4 3" xfId="23164" xr:uid="{00000000-0005-0000-0000-00007B5A0000}"/>
    <cellStyle name="Normal 6 3 3 2 2 4 3 2" xfId="23165" xr:uid="{00000000-0005-0000-0000-00007C5A0000}"/>
    <cellStyle name="Normal 6 3 3 2 2 4 4" xfId="23166" xr:uid="{00000000-0005-0000-0000-00007D5A0000}"/>
    <cellStyle name="Normal 6 3 3 2 2 5" xfId="23167" xr:uid="{00000000-0005-0000-0000-00007E5A0000}"/>
    <cellStyle name="Normal 6 3 3 2 2 5 2" xfId="23168" xr:uid="{00000000-0005-0000-0000-00007F5A0000}"/>
    <cellStyle name="Normal 6 3 3 2 2 5 2 2" xfId="23169" xr:uid="{00000000-0005-0000-0000-0000805A0000}"/>
    <cellStyle name="Normal 6 3 3 2 2 5 3" xfId="23170" xr:uid="{00000000-0005-0000-0000-0000815A0000}"/>
    <cellStyle name="Normal 6 3 3 2 2 6" xfId="23171" xr:uid="{00000000-0005-0000-0000-0000825A0000}"/>
    <cellStyle name="Normal 6 3 3 2 2 6 2" xfId="23172" xr:uid="{00000000-0005-0000-0000-0000835A0000}"/>
    <cellStyle name="Normal 6 3 3 2 2 7" xfId="23173" xr:uid="{00000000-0005-0000-0000-0000845A0000}"/>
    <cellStyle name="Normal 6 3 3 2 3" xfId="23174" xr:uid="{00000000-0005-0000-0000-0000855A0000}"/>
    <cellStyle name="Normal 6 3 3 2 3 2" xfId="23175" xr:uid="{00000000-0005-0000-0000-0000865A0000}"/>
    <cellStyle name="Normal 6 3 3 2 3 2 2" xfId="23176" xr:uid="{00000000-0005-0000-0000-0000875A0000}"/>
    <cellStyle name="Normal 6 3 3 2 3 2 2 2" xfId="23177" xr:uid="{00000000-0005-0000-0000-0000885A0000}"/>
    <cellStyle name="Normal 6 3 3 2 3 2 2 2 2" xfId="23178" xr:uid="{00000000-0005-0000-0000-0000895A0000}"/>
    <cellStyle name="Normal 6 3 3 2 3 2 2 2 2 2" xfId="23179" xr:uid="{00000000-0005-0000-0000-00008A5A0000}"/>
    <cellStyle name="Normal 6 3 3 2 3 2 2 2 3" xfId="23180" xr:uid="{00000000-0005-0000-0000-00008B5A0000}"/>
    <cellStyle name="Normal 6 3 3 2 3 2 2 3" xfId="23181" xr:uid="{00000000-0005-0000-0000-00008C5A0000}"/>
    <cellStyle name="Normal 6 3 3 2 3 2 2 3 2" xfId="23182" xr:uid="{00000000-0005-0000-0000-00008D5A0000}"/>
    <cellStyle name="Normal 6 3 3 2 3 2 2 4" xfId="23183" xr:uid="{00000000-0005-0000-0000-00008E5A0000}"/>
    <cellStyle name="Normal 6 3 3 2 3 2 3" xfId="23184" xr:uid="{00000000-0005-0000-0000-00008F5A0000}"/>
    <cellStyle name="Normal 6 3 3 2 3 2 3 2" xfId="23185" xr:uid="{00000000-0005-0000-0000-0000905A0000}"/>
    <cellStyle name="Normal 6 3 3 2 3 2 3 2 2" xfId="23186" xr:uid="{00000000-0005-0000-0000-0000915A0000}"/>
    <cellStyle name="Normal 6 3 3 2 3 2 3 3" xfId="23187" xr:uid="{00000000-0005-0000-0000-0000925A0000}"/>
    <cellStyle name="Normal 6 3 3 2 3 2 4" xfId="23188" xr:uid="{00000000-0005-0000-0000-0000935A0000}"/>
    <cellStyle name="Normal 6 3 3 2 3 2 4 2" xfId="23189" xr:uid="{00000000-0005-0000-0000-0000945A0000}"/>
    <cellStyle name="Normal 6 3 3 2 3 2 5" xfId="23190" xr:uid="{00000000-0005-0000-0000-0000955A0000}"/>
    <cellStyle name="Normal 6 3 3 2 3 3" xfId="23191" xr:uid="{00000000-0005-0000-0000-0000965A0000}"/>
    <cellStyle name="Normal 6 3 3 2 3 3 2" xfId="23192" xr:uid="{00000000-0005-0000-0000-0000975A0000}"/>
    <cellStyle name="Normal 6 3 3 2 3 3 2 2" xfId="23193" xr:uid="{00000000-0005-0000-0000-0000985A0000}"/>
    <cellStyle name="Normal 6 3 3 2 3 3 2 2 2" xfId="23194" xr:uid="{00000000-0005-0000-0000-0000995A0000}"/>
    <cellStyle name="Normal 6 3 3 2 3 3 2 3" xfId="23195" xr:uid="{00000000-0005-0000-0000-00009A5A0000}"/>
    <cellStyle name="Normal 6 3 3 2 3 3 3" xfId="23196" xr:uid="{00000000-0005-0000-0000-00009B5A0000}"/>
    <cellStyle name="Normal 6 3 3 2 3 3 3 2" xfId="23197" xr:uid="{00000000-0005-0000-0000-00009C5A0000}"/>
    <cellStyle name="Normal 6 3 3 2 3 3 4" xfId="23198" xr:uid="{00000000-0005-0000-0000-00009D5A0000}"/>
    <cellStyle name="Normal 6 3 3 2 3 4" xfId="23199" xr:uid="{00000000-0005-0000-0000-00009E5A0000}"/>
    <cellStyle name="Normal 6 3 3 2 3 4 2" xfId="23200" xr:uid="{00000000-0005-0000-0000-00009F5A0000}"/>
    <cellStyle name="Normal 6 3 3 2 3 4 2 2" xfId="23201" xr:uid="{00000000-0005-0000-0000-0000A05A0000}"/>
    <cellStyle name="Normal 6 3 3 2 3 4 3" xfId="23202" xr:uid="{00000000-0005-0000-0000-0000A15A0000}"/>
    <cellStyle name="Normal 6 3 3 2 3 5" xfId="23203" xr:uid="{00000000-0005-0000-0000-0000A25A0000}"/>
    <cellStyle name="Normal 6 3 3 2 3 5 2" xfId="23204" xr:uid="{00000000-0005-0000-0000-0000A35A0000}"/>
    <cellStyle name="Normal 6 3 3 2 3 6" xfId="23205" xr:uid="{00000000-0005-0000-0000-0000A45A0000}"/>
    <cellStyle name="Normal 6 3 3 2 4" xfId="23206" xr:uid="{00000000-0005-0000-0000-0000A55A0000}"/>
    <cellStyle name="Normal 6 3 3 2 4 2" xfId="23207" xr:uid="{00000000-0005-0000-0000-0000A65A0000}"/>
    <cellStyle name="Normal 6 3 3 2 4 2 2" xfId="23208" xr:uid="{00000000-0005-0000-0000-0000A75A0000}"/>
    <cellStyle name="Normal 6 3 3 2 4 2 2 2" xfId="23209" xr:uid="{00000000-0005-0000-0000-0000A85A0000}"/>
    <cellStyle name="Normal 6 3 3 2 4 2 2 2 2" xfId="23210" xr:uid="{00000000-0005-0000-0000-0000A95A0000}"/>
    <cellStyle name="Normal 6 3 3 2 4 2 2 3" xfId="23211" xr:uid="{00000000-0005-0000-0000-0000AA5A0000}"/>
    <cellStyle name="Normal 6 3 3 2 4 2 3" xfId="23212" xr:uid="{00000000-0005-0000-0000-0000AB5A0000}"/>
    <cellStyle name="Normal 6 3 3 2 4 2 3 2" xfId="23213" xr:uid="{00000000-0005-0000-0000-0000AC5A0000}"/>
    <cellStyle name="Normal 6 3 3 2 4 2 4" xfId="23214" xr:uid="{00000000-0005-0000-0000-0000AD5A0000}"/>
    <cellStyle name="Normal 6 3 3 2 4 3" xfId="23215" xr:uid="{00000000-0005-0000-0000-0000AE5A0000}"/>
    <cellStyle name="Normal 6 3 3 2 4 3 2" xfId="23216" xr:uid="{00000000-0005-0000-0000-0000AF5A0000}"/>
    <cellStyle name="Normal 6 3 3 2 4 3 2 2" xfId="23217" xr:uid="{00000000-0005-0000-0000-0000B05A0000}"/>
    <cellStyle name="Normal 6 3 3 2 4 3 3" xfId="23218" xr:uid="{00000000-0005-0000-0000-0000B15A0000}"/>
    <cellStyle name="Normal 6 3 3 2 4 4" xfId="23219" xr:uid="{00000000-0005-0000-0000-0000B25A0000}"/>
    <cellStyle name="Normal 6 3 3 2 4 4 2" xfId="23220" xr:uid="{00000000-0005-0000-0000-0000B35A0000}"/>
    <cellStyle name="Normal 6 3 3 2 4 5" xfId="23221" xr:uid="{00000000-0005-0000-0000-0000B45A0000}"/>
    <cellStyle name="Normal 6 3 3 2 5" xfId="23222" xr:uid="{00000000-0005-0000-0000-0000B55A0000}"/>
    <cellStyle name="Normal 6 3 3 2 5 2" xfId="23223" xr:uid="{00000000-0005-0000-0000-0000B65A0000}"/>
    <cellStyle name="Normal 6 3 3 2 5 2 2" xfId="23224" xr:uid="{00000000-0005-0000-0000-0000B75A0000}"/>
    <cellStyle name="Normal 6 3 3 2 5 2 2 2" xfId="23225" xr:uid="{00000000-0005-0000-0000-0000B85A0000}"/>
    <cellStyle name="Normal 6 3 3 2 5 2 3" xfId="23226" xr:uid="{00000000-0005-0000-0000-0000B95A0000}"/>
    <cellStyle name="Normal 6 3 3 2 5 3" xfId="23227" xr:uid="{00000000-0005-0000-0000-0000BA5A0000}"/>
    <cellStyle name="Normal 6 3 3 2 5 3 2" xfId="23228" xr:uid="{00000000-0005-0000-0000-0000BB5A0000}"/>
    <cellStyle name="Normal 6 3 3 2 5 4" xfId="23229" xr:uid="{00000000-0005-0000-0000-0000BC5A0000}"/>
    <cellStyle name="Normal 6 3 3 2 6" xfId="23230" xr:uid="{00000000-0005-0000-0000-0000BD5A0000}"/>
    <cellStyle name="Normal 6 3 3 2 6 2" xfId="23231" xr:uid="{00000000-0005-0000-0000-0000BE5A0000}"/>
    <cellStyle name="Normal 6 3 3 2 6 2 2" xfId="23232" xr:uid="{00000000-0005-0000-0000-0000BF5A0000}"/>
    <cellStyle name="Normal 6 3 3 2 6 3" xfId="23233" xr:uid="{00000000-0005-0000-0000-0000C05A0000}"/>
    <cellStyle name="Normal 6 3 3 2 7" xfId="23234" xr:uid="{00000000-0005-0000-0000-0000C15A0000}"/>
    <cellStyle name="Normal 6 3 3 2 7 2" xfId="23235" xr:uid="{00000000-0005-0000-0000-0000C25A0000}"/>
    <cellStyle name="Normal 6 3 3 2 8" xfId="23236" xr:uid="{00000000-0005-0000-0000-0000C35A0000}"/>
    <cellStyle name="Normal 6 3 3 3" xfId="23237" xr:uid="{00000000-0005-0000-0000-0000C45A0000}"/>
    <cellStyle name="Normal 6 3 3 3 2" xfId="23238" xr:uid="{00000000-0005-0000-0000-0000C55A0000}"/>
    <cellStyle name="Normal 6 3 3 3 2 2" xfId="23239" xr:uid="{00000000-0005-0000-0000-0000C65A0000}"/>
    <cellStyle name="Normal 6 3 3 3 2 2 2" xfId="23240" xr:uid="{00000000-0005-0000-0000-0000C75A0000}"/>
    <cellStyle name="Normal 6 3 3 3 2 2 2 2" xfId="23241" xr:uid="{00000000-0005-0000-0000-0000C85A0000}"/>
    <cellStyle name="Normal 6 3 3 3 2 2 2 2 2" xfId="23242" xr:uid="{00000000-0005-0000-0000-0000C95A0000}"/>
    <cellStyle name="Normal 6 3 3 3 2 2 2 2 2 2" xfId="23243" xr:uid="{00000000-0005-0000-0000-0000CA5A0000}"/>
    <cellStyle name="Normal 6 3 3 3 2 2 2 2 3" xfId="23244" xr:uid="{00000000-0005-0000-0000-0000CB5A0000}"/>
    <cellStyle name="Normal 6 3 3 3 2 2 2 3" xfId="23245" xr:uid="{00000000-0005-0000-0000-0000CC5A0000}"/>
    <cellStyle name="Normal 6 3 3 3 2 2 2 3 2" xfId="23246" xr:uid="{00000000-0005-0000-0000-0000CD5A0000}"/>
    <cellStyle name="Normal 6 3 3 3 2 2 2 4" xfId="23247" xr:uid="{00000000-0005-0000-0000-0000CE5A0000}"/>
    <cellStyle name="Normal 6 3 3 3 2 2 3" xfId="23248" xr:uid="{00000000-0005-0000-0000-0000CF5A0000}"/>
    <cellStyle name="Normal 6 3 3 3 2 2 3 2" xfId="23249" xr:uid="{00000000-0005-0000-0000-0000D05A0000}"/>
    <cellStyle name="Normal 6 3 3 3 2 2 3 2 2" xfId="23250" xr:uid="{00000000-0005-0000-0000-0000D15A0000}"/>
    <cellStyle name="Normal 6 3 3 3 2 2 3 3" xfId="23251" xr:uid="{00000000-0005-0000-0000-0000D25A0000}"/>
    <cellStyle name="Normal 6 3 3 3 2 2 4" xfId="23252" xr:uid="{00000000-0005-0000-0000-0000D35A0000}"/>
    <cellStyle name="Normal 6 3 3 3 2 2 4 2" xfId="23253" xr:uid="{00000000-0005-0000-0000-0000D45A0000}"/>
    <cellStyle name="Normal 6 3 3 3 2 2 5" xfId="23254" xr:uid="{00000000-0005-0000-0000-0000D55A0000}"/>
    <cellStyle name="Normal 6 3 3 3 2 3" xfId="23255" xr:uid="{00000000-0005-0000-0000-0000D65A0000}"/>
    <cellStyle name="Normal 6 3 3 3 2 3 2" xfId="23256" xr:uid="{00000000-0005-0000-0000-0000D75A0000}"/>
    <cellStyle name="Normal 6 3 3 3 2 3 2 2" xfId="23257" xr:uid="{00000000-0005-0000-0000-0000D85A0000}"/>
    <cellStyle name="Normal 6 3 3 3 2 3 2 2 2" xfId="23258" xr:uid="{00000000-0005-0000-0000-0000D95A0000}"/>
    <cellStyle name="Normal 6 3 3 3 2 3 2 3" xfId="23259" xr:uid="{00000000-0005-0000-0000-0000DA5A0000}"/>
    <cellStyle name="Normal 6 3 3 3 2 3 3" xfId="23260" xr:uid="{00000000-0005-0000-0000-0000DB5A0000}"/>
    <cellStyle name="Normal 6 3 3 3 2 3 3 2" xfId="23261" xr:uid="{00000000-0005-0000-0000-0000DC5A0000}"/>
    <cellStyle name="Normal 6 3 3 3 2 3 4" xfId="23262" xr:uid="{00000000-0005-0000-0000-0000DD5A0000}"/>
    <cellStyle name="Normal 6 3 3 3 2 4" xfId="23263" xr:uid="{00000000-0005-0000-0000-0000DE5A0000}"/>
    <cellStyle name="Normal 6 3 3 3 2 4 2" xfId="23264" xr:uid="{00000000-0005-0000-0000-0000DF5A0000}"/>
    <cellStyle name="Normal 6 3 3 3 2 4 2 2" xfId="23265" xr:uid="{00000000-0005-0000-0000-0000E05A0000}"/>
    <cellStyle name="Normal 6 3 3 3 2 4 3" xfId="23266" xr:uid="{00000000-0005-0000-0000-0000E15A0000}"/>
    <cellStyle name="Normal 6 3 3 3 2 5" xfId="23267" xr:uid="{00000000-0005-0000-0000-0000E25A0000}"/>
    <cellStyle name="Normal 6 3 3 3 2 5 2" xfId="23268" xr:uid="{00000000-0005-0000-0000-0000E35A0000}"/>
    <cellStyle name="Normal 6 3 3 3 2 6" xfId="23269" xr:uid="{00000000-0005-0000-0000-0000E45A0000}"/>
    <cellStyle name="Normal 6 3 3 3 3" xfId="23270" xr:uid="{00000000-0005-0000-0000-0000E55A0000}"/>
    <cellStyle name="Normal 6 3 3 3 3 2" xfId="23271" xr:uid="{00000000-0005-0000-0000-0000E65A0000}"/>
    <cellStyle name="Normal 6 3 3 3 3 2 2" xfId="23272" xr:uid="{00000000-0005-0000-0000-0000E75A0000}"/>
    <cellStyle name="Normal 6 3 3 3 3 2 2 2" xfId="23273" xr:uid="{00000000-0005-0000-0000-0000E85A0000}"/>
    <cellStyle name="Normal 6 3 3 3 3 2 2 2 2" xfId="23274" xr:uid="{00000000-0005-0000-0000-0000E95A0000}"/>
    <cellStyle name="Normal 6 3 3 3 3 2 2 3" xfId="23275" xr:uid="{00000000-0005-0000-0000-0000EA5A0000}"/>
    <cellStyle name="Normal 6 3 3 3 3 2 3" xfId="23276" xr:uid="{00000000-0005-0000-0000-0000EB5A0000}"/>
    <cellStyle name="Normal 6 3 3 3 3 2 3 2" xfId="23277" xr:uid="{00000000-0005-0000-0000-0000EC5A0000}"/>
    <cellStyle name="Normal 6 3 3 3 3 2 4" xfId="23278" xr:uid="{00000000-0005-0000-0000-0000ED5A0000}"/>
    <cellStyle name="Normal 6 3 3 3 3 3" xfId="23279" xr:uid="{00000000-0005-0000-0000-0000EE5A0000}"/>
    <cellStyle name="Normal 6 3 3 3 3 3 2" xfId="23280" xr:uid="{00000000-0005-0000-0000-0000EF5A0000}"/>
    <cellStyle name="Normal 6 3 3 3 3 3 2 2" xfId="23281" xr:uid="{00000000-0005-0000-0000-0000F05A0000}"/>
    <cellStyle name="Normal 6 3 3 3 3 3 3" xfId="23282" xr:uid="{00000000-0005-0000-0000-0000F15A0000}"/>
    <cellStyle name="Normal 6 3 3 3 3 4" xfId="23283" xr:uid="{00000000-0005-0000-0000-0000F25A0000}"/>
    <cellStyle name="Normal 6 3 3 3 3 4 2" xfId="23284" xr:uid="{00000000-0005-0000-0000-0000F35A0000}"/>
    <cellStyle name="Normal 6 3 3 3 3 5" xfId="23285" xr:uid="{00000000-0005-0000-0000-0000F45A0000}"/>
    <cellStyle name="Normal 6 3 3 3 4" xfId="23286" xr:uid="{00000000-0005-0000-0000-0000F55A0000}"/>
    <cellStyle name="Normal 6 3 3 3 4 2" xfId="23287" xr:uid="{00000000-0005-0000-0000-0000F65A0000}"/>
    <cellStyle name="Normal 6 3 3 3 4 2 2" xfId="23288" xr:uid="{00000000-0005-0000-0000-0000F75A0000}"/>
    <cellStyle name="Normal 6 3 3 3 4 2 2 2" xfId="23289" xr:uid="{00000000-0005-0000-0000-0000F85A0000}"/>
    <cellStyle name="Normal 6 3 3 3 4 2 3" xfId="23290" xr:uid="{00000000-0005-0000-0000-0000F95A0000}"/>
    <cellStyle name="Normal 6 3 3 3 4 3" xfId="23291" xr:uid="{00000000-0005-0000-0000-0000FA5A0000}"/>
    <cellStyle name="Normal 6 3 3 3 4 3 2" xfId="23292" xr:uid="{00000000-0005-0000-0000-0000FB5A0000}"/>
    <cellStyle name="Normal 6 3 3 3 4 4" xfId="23293" xr:uid="{00000000-0005-0000-0000-0000FC5A0000}"/>
    <cellStyle name="Normal 6 3 3 3 5" xfId="23294" xr:uid="{00000000-0005-0000-0000-0000FD5A0000}"/>
    <cellStyle name="Normal 6 3 3 3 5 2" xfId="23295" xr:uid="{00000000-0005-0000-0000-0000FE5A0000}"/>
    <cellStyle name="Normal 6 3 3 3 5 2 2" xfId="23296" xr:uid="{00000000-0005-0000-0000-0000FF5A0000}"/>
    <cellStyle name="Normal 6 3 3 3 5 3" xfId="23297" xr:uid="{00000000-0005-0000-0000-0000005B0000}"/>
    <cellStyle name="Normal 6 3 3 3 6" xfId="23298" xr:uid="{00000000-0005-0000-0000-0000015B0000}"/>
    <cellStyle name="Normal 6 3 3 3 6 2" xfId="23299" xr:uid="{00000000-0005-0000-0000-0000025B0000}"/>
    <cellStyle name="Normal 6 3 3 3 7" xfId="23300" xr:uid="{00000000-0005-0000-0000-0000035B0000}"/>
    <cellStyle name="Normal 6 3 3 4" xfId="23301" xr:uid="{00000000-0005-0000-0000-0000045B0000}"/>
    <cellStyle name="Normal 6 3 3 4 2" xfId="23302" xr:uid="{00000000-0005-0000-0000-0000055B0000}"/>
    <cellStyle name="Normal 6 3 3 4 2 2" xfId="23303" xr:uid="{00000000-0005-0000-0000-0000065B0000}"/>
    <cellStyle name="Normal 6 3 3 4 2 2 2" xfId="23304" xr:uid="{00000000-0005-0000-0000-0000075B0000}"/>
    <cellStyle name="Normal 6 3 3 4 2 2 2 2" xfId="23305" xr:uid="{00000000-0005-0000-0000-0000085B0000}"/>
    <cellStyle name="Normal 6 3 3 4 2 2 2 2 2" xfId="23306" xr:uid="{00000000-0005-0000-0000-0000095B0000}"/>
    <cellStyle name="Normal 6 3 3 4 2 2 2 3" xfId="23307" xr:uid="{00000000-0005-0000-0000-00000A5B0000}"/>
    <cellStyle name="Normal 6 3 3 4 2 2 3" xfId="23308" xr:uid="{00000000-0005-0000-0000-00000B5B0000}"/>
    <cellStyle name="Normal 6 3 3 4 2 2 3 2" xfId="23309" xr:uid="{00000000-0005-0000-0000-00000C5B0000}"/>
    <cellStyle name="Normal 6 3 3 4 2 2 4" xfId="23310" xr:uid="{00000000-0005-0000-0000-00000D5B0000}"/>
    <cellStyle name="Normal 6 3 3 4 2 3" xfId="23311" xr:uid="{00000000-0005-0000-0000-00000E5B0000}"/>
    <cellStyle name="Normal 6 3 3 4 2 3 2" xfId="23312" xr:uid="{00000000-0005-0000-0000-00000F5B0000}"/>
    <cellStyle name="Normal 6 3 3 4 2 3 2 2" xfId="23313" xr:uid="{00000000-0005-0000-0000-0000105B0000}"/>
    <cellStyle name="Normal 6 3 3 4 2 3 3" xfId="23314" xr:uid="{00000000-0005-0000-0000-0000115B0000}"/>
    <cellStyle name="Normal 6 3 3 4 2 4" xfId="23315" xr:uid="{00000000-0005-0000-0000-0000125B0000}"/>
    <cellStyle name="Normal 6 3 3 4 2 4 2" xfId="23316" xr:uid="{00000000-0005-0000-0000-0000135B0000}"/>
    <cellStyle name="Normal 6 3 3 4 2 5" xfId="23317" xr:uid="{00000000-0005-0000-0000-0000145B0000}"/>
    <cellStyle name="Normal 6 3 3 4 3" xfId="23318" xr:uid="{00000000-0005-0000-0000-0000155B0000}"/>
    <cellStyle name="Normal 6 3 3 4 3 2" xfId="23319" xr:uid="{00000000-0005-0000-0000-0000165B0000}"/>
    <cellStyle name="Normal 6 3 3 4 3 2 2" xfId="23320" xr:uid="{00000000-0005-0000-0000-0000175B0000}"/>
    <cellStyle name="Normal 6 3 3 4 3 2 2 2" xfId="23321" xr:uid="{00000000-0005-0000-0000-0000185B0000}"/>
    <cellStyle name="Normal 6 3 3 4 3 2 3" xfId="23322" xr:uid="{00000000-0005-0000-0000-0000195B0000}"/>
    <cellStyle name="Normal 6 3 3 4 3 3" xfId="23323" xr:uid="{00000000-0005-0000-0000-00001A5B0000}"/>
    <cellStyle name="Normal 6 3 3 4 3 3 2" xfId="23324" xr:uid="{00000000-0005-0000-0000-00001B5B0000}"/>
    <cellStyle name="Normal 6 3 3 4 3 4" xfId="23325" xr:uid="{00000000-0005-0000-0000-00001C5B0000}"/>
    <cellStyle name="Normal 6 3 3 4 4" xfId="23326" xr:uid="{00000000-0005-0000-0000-00001D5B0000}"/>
    <cellStyle name="Normal 6 3 3 4 4 2" xfId="23327" xr:uid="{00000000-0005-0000-0000-00001E5B0000}"/>
    <cellStyle name="Normal 6 3 3 4 4 2 2" xfId="23328" xr:uid="{00000000-0005-0000-0000-00001F5B0000}"/>
    <cellStyle name="Normal 6 3 3 4 4 3" xfId="23329" xr:uid="{00000000-0005-0000-0000-0000205B0000}"/>
    <cellStyle name="Normal 6 3 3 4 5" xfId="23330" xr:uid="{00000000-0005-0000-0000-0000215B0000}"/>
    <cellStyle name="Normal 6 3 3 4 5 2" xfId="23331" xr:uid="{00000000-0005-0000-0000-0000225B0000}"/>
    <cellStyle name="Normal 6 3 3 4 6" xfId="23332" xr:uid="{00000000-0005-0000-0000-0000235B0000}"/>
    <cellStyle name="Normal 6 3 3 5" xfId="23333" xr:uid="{00000000-0005-0000-0000-0000245B0000}"/>
    <cellStyle name="Normal 6 3 3 5 2" xfId="23334" xr:uid="{00000000-0005-0000-0000-0000255B0000}"/>
    <cellStyle name="Normal 6 3 3 5 2 2" xfId="23335" xr:uid="{00000000-0005-0000-0000-0000265B0000}"/>
    <cellStyle name="Normal 6 3 3 5 2 2 2" xfId="23336" xr:uid="{00000000-0005-0000-0000-0000275B0000}"/>
    <cellStyle name="Normal 6 3 3 5 2 2 2 2" xfId="23337" xr:uid="{00000000-0005-0000-0000-0000285B0000}"/>
    <cellStyle name="Normal 6 3 3 5 2 2 3" xfId="23338" xr:uid="{00000000-0005-0000-0000-0000295B0000}"/>
    <cellStyle name="Normal 6 3 3 5 2 3" xfId="23339" xr:uid="{00000000-0005-0000-0000-00002A5B0000}"/>
    <cellStyle name="Normal 6 3 3 5 2 3 2" xfId="23340" xr:uid="{00000000-0005-0000-0000-00002B5B0000}"/>
    <cellStyle name="Normal 6 3 3 5 2 4" xfId="23341" xr:uid="{00000000-0005-0000-0000-00002C5B0000}"/>
    <cellStyle name="Normal 6 3 3 5 3" xfId="23342" xr:uid="{00000000-0005-0000-0000-00002D5B0000}"/>
    <cellStyle name="Normal 6 3 3 5 3 2" xfId="23343" xr:uid="{00000000-0005-0000-0000-00002E5B0000}"/>
    <cellStyle name="Normal 6 3 3 5 3 2 2" xfId="23344" xr:uid="{00000000-0005-0000-0000-00002F5B0000}"/>
    <cellStyle name="Normal 6 3 3 5 3 3" xfId="23345" xr:uid="{00000000-0005-0000-0000-0000305B0000}"/>
    <cellStyle name="Normal 6 3 3 5 4" xfId="23346" xr:uid="{00000000-0005-0000-0000-0000315B0000}"/>
    <cellStyle name="Normal 6 3 3 5 4 2" xfId="23347" xr:uid="{00000000-0005-0000-0000-0000325B0000}"/>
    <cellStyle name="Normal 6 3 3 5 5" xfId="23348" xr:uid="{00000000-0005-0000-0000-0000335B0000}"/>
    <cellStyle name="Normal 6 3 3 6" xfId="23349" xr:uid="{00000000-0005-0000-0000-0000345B0000}"/>
    <cellStyle name="Normal 6 3 3 6 2" xfId="23350" xr:uid="{00000000-0005-0000-0000-0000355B0000}"/>
    <cellStyle name="Normal 6 3 3 6 2 2" xfId="23351" xr:uid="{00000000-0005-0000-0000-0000365B0000}"/>
    <cellStyle name="Normal 6 3 3 6 2 2 2" xfId="23352" xr:uid="{00000000-0005-0000-0000-0000375B0000}"/>
    <cellStyle name="Normal 6 3 3 6 2 3" xfId="23353" xr:uid="{00000000-0005-0000-0000-0000385B0000}"/>
    <cellStyle name="Normal 6 3 3 6 3" xfId="23354" xr:uid="{00000000-0005-0000-0000-0000395B0000}"/>
    <cellStyle name="Normal 6 3 3 6 3 2" xfId="23355" xr:uid="{00000000-0005-0000-0000-00003A5B0000}"/>
    <cellStyle name="Normal 6 3 3 6 4" xfId="23356" xr:uid="{00000000-0005-0000-0000-00003B5B0000}"/>
    <cellStyle name="Normal 6 3 3 7" xfId="23357" xr:uid="{00000000-0005-0000-0000-00003C5B0000}"/>
    <cellStyle name="Normal 6 3 3 7 2" xfId="23358" xr:uid="{00000000-0005-0000-0000-00003D5B0000}"/>
    <cellStyle name="Normal 6 3 3 7 2 2" xfId="23359" xr:uid="{00000000-0005-0000-0000-00003E5B0000}"/>
    <cellStyle name="Normal 6 3 3 7 3" xfId="23360" xr:uid="{00000000-0005-0000-0000-00003F5B0000}"/>
    <cellStyle name="Normal 6 3 3 8" xfId="23361" xr:uid="{00000000-0005-0000-0000-0000405B0000}"/>
    <cellStyle name="Normal 6 3 3 8 2" xfId="23362" xr:uid="{00000000-0005-0000-0000-0000415B0000}"/>
    <cellStyle name="Normal 6 3 3 9" xfId="23363" xr:uid="{00000000-0005-0000-0000-0000425B0000}"/>
    <cellStyle name="Normal 6 3 4" xfId="23364" xr:uid="{00000000-0005-0000-0000-0000435B0000}"/>
    <cellStyle name="Normal 6 3 4 2" xfId="23365" xr:uid="{00000000-0005-0000-0000-0000445B0000}"/>
    <cellStyle name="Normal 6 3 4 2 2" xfId="23366" xr:uid="{00000000-0005-0000-0000-0000455B0000}"/>
    <cellStyle name="Normal 6 3 4 2 2 2" xfId="23367" xr:uid="{00000000-0005-0000-0000-0000465B0000}"/>
    <cellStyle name="Normal 6 3 4 2 2 2 2" xfId="23368" xr:uid="{00000000-0005-0000-0000-0000475B0000}"/>
    <cellStyle name="Normal 6 3 4 2 2 2 2 2" xfId="23369" xr:uid="{00000000-0005-0000-0000-0000485B0000}"/>
    <cellStyle name="Normal 6 3 4 2 2 2 2 2 2" xfId="23370" xr:uid="{00000000-0005-0000-0000-0000495B0000}"/>
    <cellStyle name="Normal 6 3 4 2 2 2 2 2 2 2" xfId="23371" xr:uid="{00000000-0005-0000-0000-00004A5B0000}"/>
    <cellStyle name="Normal 6 3 4 2 2 2 2 2 3" xfId="23372" xr:uid="{00000000-0005-0000-0000-00004B5B0000}"/>
    <cellStyle name="Normal 6 3 4 2 2 2 2 3" xfId="23373" xr:uid="{00000000-0005-0000-0000-00004C5B0000}"/>
    <cellStyle name="Normal 6 3 4 2 2 2 2 3 2" xfId="23374" xr:uid="{00000000-0005-0000-0000-00004D5B0000}"/>
    <cellStyle name="Normal 6 3 4 2 2 2 2 4" xfId="23375" xr:uid="{00000000-0005-0000-0000-00004E5B0000}"/>
    <cellStyle name="Normal 6 3 4 2 2 2 3" xfId="23376" xr:uid="{00000000-0005-0000-0000-00004F5B0000}"/>
    <cellStyle name="Normal 6 3 4 2 2 2 3 2" xfId="23377" xr:uid="{00000000-0005-0000-0000-0000505B0000}"/>
    <cellStyle name="Normal 6 3 4 2 2 2 3 2 2" xfId="23378" xr:uid="{00000000-0005-0000-0000-0000515B0000}"/>
    <cellStyle name="Normal 6 3 4 2 2 2 3 3" xfId="23379" xr:uid="{00000000-0005-0000-0000-0000525B0000}"/>
    <cellStyle name="Normal 6 3 4 2 2 2 4" xfId="23380" xr:uid="{00000000-0005-0000-0000-0000535B0000}"/>
    <cellStyle name="Normal 6 3 4 2 2 2 4 2" xfId="23381" xr:uid="{00000000-0005-0000-0000-0000545B0000}"/>
    <cellStyle name="Normal 6 3 4 2 2 2 5" xfId="23382" xr:uid="{00000000-0005-0000-0000-0000555B0000}"/>
    <cellStyle name="Normal 6 3 4 2 2 3" xfId="23383" xr:uid="{00000000-0005-0000-0000-0000565B0000}"/>
    <cellStyle name="Normal 6 3 4 2 2 3 2" xfId="23384" xr:uid="{00000000-0005-0000-0000-0000575B0000}"/>
    <cellStyle name="Normal 6 3 4 2 2 3 2 2" xfId="23385" xr:uid="{00000000-0005-0000-0000-0000585B0000}"/>
    <cellStyle name="Normal 6 3 4 2 2 3 2 2 2" xfId="23386" xr:uid="{00000000-0005-0000-0000-0000595B0000}"/>
    <cellStyle name="Normal 6 3 4 2 2 3 2 3" xfId="23387" xr:uid="{00000000-0005-0000-0000-00005A5B0000}"/>
    <cellStyle name="Normal 6 3 4 2 2 3 3" xfId="23388" xr:uid="{00000000-0005-0000-0000-00005B5B0000}"/>
    <cellStyle name="Normal 6 3 4 2 2 3 3 2" xfId="23389" xr:uid="{00000000-0005-0000-0000-00005C5B0000}"/>
    <cellStyle name="Normal 6 3 4 2 2 3 4" xfId="23390" xr:uid="{00000000-0005-0000-0000-00005D5B0000}"/>
    <cellStyle name="Normal 6 3 4 2 2 4" xfId="23391" xr:uid="{00000000-0005-0000-0000-00005E5B0000}"/>
    <cellStyle name="Normal 6 3 4 2 2 4 2" xfId="23392" xr:uid="{00000000-0005-0000-0000-00005F5B0000}"/>
    <cellStyle name="Normal 6 3 4 2 2 4 2 2" xfId="23393" xr:uid="{00000000-0005-0000-0000-0000605B0000}"/>
    <cellStyle name="Normal 6 3 4 2 2 4 3" xfId="23394" xr:uid="{00000000-0005-0000-0000-0000615B0000}"/>
    <cellStyle name="Normal 6 3 4 2 2 5" xfId="23395" xr:uid="{00000000-0005-0000-0000-0000625B0000}"/>
    <cellStyle name="Normal 6 3 4 2 2 5 2" xfId="23396" xr:uid="{00000000-0005-0000-0000-0000635B0000}"/>
    <cellStyle name="Normal 6 3 4 2 2 6" xfId="23397" xr:uid="{00000000-0005-0000-0000-0000645B0000}"/>
    <cellStyle name="Normal 6 3 4 2 3" xfId="23398" xr:uid="{00000000-0005-0000-0000-0000655B0000}"/>
    <cellStyle name="Normal 6 3 4 2 3 2" xfId="23399" xr:uid="{00000000-0005-0000-0000-0000665B0000}"/>
    <cellStyle name="Normal 6 3 4 2 3 2 2" xfId="23400" xr:uid="{00000000-0005-0000-0000-0000675B0000}"/>
    <cellStyle name="Normal 6 3 4 2 3 2 2 2" xfId="23401" xr:uid="{00000000-0005-0000-0000-0000685B0000}"/>
    <cellStyle name="Normal 6 3 4 2 3 2 2 2 2" xfId="23402" xr:uid="{00000000-0005-0000-0000-0000695B0000}"/>
    <cellStyle name="Normal 6 3 4 2 3 2 2 3" xfId="23403" xr:uid="{00000000-0005-0000-0000-00006A5B0000}"/>
    <cellStyle name="Normal 6 3 4 2 3 2 3" xfId="23404" xr:uid="{00000000-0005-0000-0000-00006B5B0000}"/>
    <cellStyle name="Normal 6 3 4 2 3 2 3 2" xfId="23405" xr:uid="{00000000-0005-0000-0000-00006C5B0000}"/>
    <cellStyle name="Normal 6 3 4 2 3 2 4" xfId="23406" xr:uid="{00000000-0005-0000-0000-00006D5B0000}"/>
    <cellStyle name="Normal 6 3 4 2 3 3" xfId="23407" xr:uid="{00000000-0005-0000-0000-00006E5B0000}"/>
    <cellStyle name="Normal 6 3 4 2 3 3 2" xfId="23408" xr:uid="{00000000-0005-0000-0000-00006F5B0000}"/>
    <cellStyle name="Normal 6 3 4 2 3 3 2 2" xfId="23409" xr:uid="{00000000-0005-0000-0000-0000705B0000}"/>
    <cellStyle name="Normal 6 3 4 2 3 3 3" xfId="23410" xr:uid="{00000000-0005-0000-0000-0000715B0000}"/>
    <cellStyle name="Normal 6 3 4 2 3 4" xfId="23411" xr:uid="{00000000-0005-0000-0000-0000725B0000}"/>
    <cellStyle name="Normal 6 3 4 2 3 4 2" xfId="23412" xr:uid="{00000000-0005-0000-0000-0000735B0000}"/>
    <cellStyle name="Normal 6 3 4 2 3 5" xfId="23413" xr:uid="{00000000-0005-0000-0000-0000745B0000}"/>
    <cellStyle name="Normal 6 3 4 2 4" xfId="23414" xr:uid="{00000000-0005-0000-0000-0000755B0000}"/>
    <cellStyle name="Normal 6 3 4 2 4 2" xfId="23415" xr:uid="{00000000-0005-0000-0000-0000765B0000}"/>
    <cellStyle name="Normal 6 3 4 2 4 2 2" xfId="23416" xr:uid="{00000000-0005-0000-0000-0000775B0000}"/>
    <cellStyle name="Normal 6 3 4 2 4 2 2 2" xfId="23417" xr:uid="{00000000-0005-0000-0000-0000785B0000}"/>
    <cellStyle name="Normal 6 3 4 2 4 2 3" xfId="23418" xr:uid="{00000000-0005-0000-0000-0000795B0000}"/>
    <cellStyle name="Normal 6 3 4 2 4 3" xfId="23419" xr:uid="{00000000-0005-0000-0000-00007A5B0000}"/>
    <cellStyle name="Normal 6 3 4 2 4 3 2" xfId="23420" xr:uid="{00000000-0005-0000-0000-00007B5B0000}"/>
    <cellStyle name="Normal 6 3 4 2 4 4" xfId="23421" xr:uid="{00000000-0005-0000-0000-00007C5B0000}"/>
    <cellStyle name="Normal 6 3 4 2 5" xfId="23422" xr:uid="{00000000-0005-0000-0000-00007D5B0000}"/>
    <cellStyle name="Normal 6 3 4 2 5 2" xfId="23423" xr:uid="{00000000-0005-0000-0000-00007E5B0000}"/>
    <cellStyle name="Normal 6 3 4 2 5 2 2" xfId="23424" xr:uid="{00000000-0005-0000-0000-00007F5B0000}"/>
    <cellStyle name="Normal 6 3 4 2 5 3" xfId="23425" xr:uid="{00000000-0005-0000-0000-0000805B0000}"/>
    <cellStyle name="Normal 6 3 4 2 6" xfId="23426" xr:uid="{00000000-0005-0000-0000-0000815B0000}"/>
    <cellStyle name="Normal 6 3 4 2 6 2" xfId="23427" xr:uid="{00000000-0005-0000-0000-0000825B0000}"/>
    <cellStyle name="Normal 6 3 4 2 7" xfId="23428" xr:uid="{00000000-0005-0000-0000-0000835B0000}"/>
    <cellStyle name="Normal 6 3 4 3" xfId="23429" xr:uid="{00000000-0005-0000-0000-0000845B0000}"/>
    <cellStyle name="Normal 6 3 4 3 2" xfId="23430" xr:uid="{00000000-0005-0000-0000-0000855B0000}"/>
    <cellStyle name="Normal 6 3 4 3 2 2" xfId="23431" xr:uid="{00000000-0005-0000-0000-0000865B0000}"/>
    <cellStyle name="Normal 6 3 4 3 2 2 2" xfId="23432" xr:uid="{00000000-0005-0000-0000-0000875B0000}"/>
    <cellStyle name="Normal 6 3 4 3 2 2 2 2" xfId="23433" xr:uid="{00000000-0005-0000-0000-0000885B0000}"/>
    <cellStyle name="Normal 6 3 4 3 2 2 2 2 2" xfId="23434" xr:uid="{00000000-0005-0000-0000-0000895B0000}"/>
    <cellStyle name="Normal 6 3 4 3 2 2 2 3" xfId="23435" xr:uid="{00000000-0005-0000-0000-00008A5B0000}"/>
    <cellStyle name="Normal 6 3 4 3 2 2 3" xfId="23436" xr:uid="{00000000-0005-0000-0000-00008B5B0000}"/>
    <cellStyle name="Normal 6 3 4 3 2 2 3 2" xfId="23437" xr:uid="{00000000-0005-0000-0000-00008C5B0000}"/>
    <cellStyle name="Normal 6 3 4 3 2 2 4" xfId="23438" xr:uid="{00000000-0005-0000-0000-00008D5B0000}"/>
    <cellStyle name="Normal 6 3 4 3 2 3" xfId="23439" xr:uid="{00000000-0005-0000-0000-00008E5B0000}"/>
    <cellStyle name="Normal 6 3 4 3 2 3 2" xfId="23440" xr:uid="{00000000-0005-0000-0000-00008F5B0000}"/>
    <cellStyle name="Normal 6 3 4 3 2 3 2 2" xfId="23441" xr:uid="{00000000-0005-0000-0000-0000905B0000}"/>
    <cellStyle name="Normal 6 3 4 3 2 3 3" xfId="23442" xr:uid="{00000000-0005-0000-0000-0000915B0000}"/>
    <cellStyle name="Normal 6 3 4 3 2 4" xfId="23443" xr:uid="{00000000-0005-0000-0000-0000925B0000}"/>
    <cellStyle name="Normal 6 3 4 3 2 4 2" xfId="23444" xr:uid="{00000000-0005-0000-0000-0000935B0000}"/>
    <cellStyle name="Normal 6 3 4 3 2 5" xfId="23445" xr:uid="{00000000-0005-0000-0000-0000945B0000}"/>
    <cellStyle name="Normal 6 3 4 3 3" xfId="23446" xr:uid="{00000000-0005-0000-0000-0000955B0000}"/>
    <cellStyle name="Normal 6 3 4 3 3 2" xfId="23447" xr:uid="{00000000-0005-0000-0000-0000965B0000}"/>
    <cellStyle name="Normal 6 3 4 3 3 2 2" xfId="23448" xr:uid="{00000000-0005-0000-0000-0000975B0000}"/>
    <cellStyle name="Normal 6 3 4 3 3 2 2 2" xfId="23449" xr:uid="{00000000-0005-0000-0000-0000985B0000}"/>
    <cellStyle name="Normal 6 3 4 3 3 2 3" xfId="23450" xr:uid="{00000000-0005-0000-0000-0000995B0000}"/>
    <cellStyle name="Normal 6 3 4 3 3 3" xfId="23451" xr:uid="{00000000-0005-0000-0000-00009A5B0000}"/>
    <cellStyle name="Normal 6 3 4 3 3 3 2" xfId="23452" xr:uid="{00000000-0005-0000-0000-00009B5B0000}"/>
    <cellStyle name="Normal 6 3 4 3 3 4" xfId="23453" xr:uid="{00000000-0005-0000-0000-00009C5B0000}"/>
    <cellStyle name="Normal 6 3 4 3 4" xfId="23454" xr:uid="{00000000-0005-0000-0000-00009D5B0000}"/>
    <cellStyle name="Normal 6 3 4 3 4 2" xfId="23455" xr:uid="{00000000-0005-0000-0000-00009E5B0000}"/>
    <cellStyle name="Normal 6 3 4 3 4 2 2" xfId="23456" xr:uid="{00000000-0005-0000-0000-00009F5B0000}"/>
    <cellStyle name="Normal 6 3 4 3 4 3" xfId="23457" xr:uid="{00000000-0005-0000-0000-0000A05B0000}"/>
    <cellStyle name="Normal 6 3 4 3 5" xfId="23458" xr:uid="{00000000-0005-0000-0000-0000A15B0000}"/>
    <cellStyle name="Normal 6 3 4 3 5 2" xfId="23459" xr:uid="{00000000-0005-0000-0000-0000A25B0000}"/>
    <cellStyle name="Normal 6 3 4 3 6" xfId="23460" xr:uid="{00000000-0005-0000-0000-0000A35B0000}"/>
    <cellStyle name="Normal 6 3 4 4" xfId="23461" xr:uid="{00000000-0005-0000-0000-0000A45B0000}"/>
    <cellStyle name="Normal 6 3 4 4 2" xfId="23462" xr:uid="{00000000-0005-0000-0000-0000A55B0000}"/>
    <cellStyle name="Normal 6 3 4 4 2 2" xfId="23463" xr:uid="{00000000-0005-0000-0000-0000A65B0000}"/>
    <cellStyle name="Normal 6 3 4 4 2 2 2" xfId="23464" xr:uid="{00000000-0005-0000-0000-0000A75B0000}"/>
    <cellStyle name="Normal 6 3 4 4 2 2 2 2" xfId="23465" xr:uid="{00000000-0005-0000-0000-0000A85B0000}"/>
    <cellStyle name="Normal 6 3 4 4 2 2 3" xfId="23466" xr:uid="{00000000-0005-0000-0000-0000A95B0000}"/>
    <cellStyle name="Normal 6 3 4 4 2 3" xfId="23467" xr:uid="{00000000-0005-0000-0000-0000AA5B0000}"/>
    <cellStyle name="Normal 6 3 4 4 2 3 2" xfId="23468" xr:uid="{00000000-0005-0000-0000-0000AB5B0000}"/>
    <cellStyle name="Normal 6 3 4 4 2 4" xfId="23469" xr:uid="{00000000-0005-0000-0000-0000AC5B0000}"/>
    <cellStyle name="Normal 6 3 4 4 3" xfId="23470" xr:uid="{00000000-0005-0000-0000-0000AD5B0000}"/>
    <cellStyle name="Normal 6 3 4 4 3 2" xfId="23471" xr:uid="{00000000-0005-0000-0000-0000AE5B0000}"/>
    <cellStyle name="Normal 6 3 4 4 3 2 2" xfId="23472" xr:uid="{00000000-0005-0000-0000-0000AF5B0000}"/>
    <cellStyle name="Normal 6 3 4 4 3 3" xfId="23473" xr:uid="{00000000-0005-0000-0000-0000B05B0000}"/>
    <cellStyle name="Normal 6 3 4 4 4" xfId="23474" xr:uid="{00000000-0005-0000-0000-0000B15B0000}"/>
    <cellStyle name="Normal 6 3 4 4 4 2" xfId="23475" xr:uid="{00000000-0005-0000-0000-0000B25B0000}"/>
    <cellStyle name="Normal 6 3 4 4 5" xfId="23476" xr:uid="{00000000-0005-0000-0000-0000B35B0000}"/>
    <cellStyle name="Normal 6 3 4 5" xfId="23477" xr:uid="{00000000-0005-0000-0000-0000B45B0000}"/>
    <cellStyle name="Normal 6 3 4 5 2" xfId="23478" xr:uid="{00000000-0005-0000-0000-0000B55B0000}"/>
    <cellStyle name="Normal 6 3 4 5 2 2" xfId="23479" xr:uid="{00000000-0005-0000-0000-0000B65B0000}"/>
    <cellStyle name="Normal 6 3 4 5 2 2 2" xfId="23480" xr:uid="{00000000-0005-0000-0000-0000B75B0000}"/>
    <cellStyle name="Normal 6 3 4 5 2 3" xfId="23481" xr:uid="{00000000-0005-0000-0000-0000B85B0000}"/>
    <cellStyle name="Normal 6 3 4 5 3" xfId="23482" xr:uid="{00000000-0005-0000-0000-0000B95B0000}"/>
    <cellStyle name="Normal 6 3 4 5 3 2" xfId="23483" xr:uid="{00000000-0005-0000-0000-0000BA5B0000}"/>
    <cellStyle name="Normal 6 3 4 5 4" xfId="23484" xr:uid="{00000000-0005-0000-0000-0000BB5B0000}"/>
    <cellStyle name="Normal 6 3 4 6" xfId="23485" xr:uid="{00000000-0005-0000-0000-0000BC5B0000}"/>
    <cellStyle name="Normal 6 3 4 6 2" xfId="23486" xr:uid="{00000000-0005-0000-0000-0000BD5B0000}"/>
    <cellStyle name="Normal 6 3 4 6 2 2" xfId="23487" xr:uid="{00000000-0005-0000-0000-0000BE5B0000}"/>
    <cellStyle name="Normal 6 3 4 6 3" xfId="23488" xr:uid="{00000000-0005-0000-0000-0000BF5B0000}"/>
    <cellStyle name="Normal 6 3 4 7" xfId="23489" xr:uid="{00000000-0005-0000-0000-0000C05B0000}"/>
    <cellStyle name="Normal 6 3 4 7 2" xfId="23490" xr:uid="{00000000-0005-0000-0000-0000C15B0000}"/>
    <cellStyle name="Normal 6 3 4 8" xfId="23491" xr:uid="{00000000-0005-0000-0000-0000C25B0000}"/>
    <cellStyle name="Normal 6 3 5" xfId="23492" xr:uid="{00000000-0005-0000-0000-0000C35B0000}"/>
    <cellStyle name="Normal 6 3 5 2" xfId="23493" xr:uid="{00000000-0005-0000-0000-0000C45B0000}"/>
    <cellStyle name="Normal 6 3 5 2 2" xfId="23494" xr:uid="{00000000-0005-0000-0000-0000C55B0000}"/>
    <cellStyle name="Normal 6 3 5 2 2 2" xfId="23495" xr:uid="{00000000-0005-0000-0000-0000C65B0000}"/>
    <cellStyle name="Normal 6 3 5 2 2 2 2" xfId="23496" xr:uid="{00000000-0005-0000-0000-0000C75B0000}"/>
    <cellStyle name="Normal 6 3 5 2 2 2 2 2" xfId="23497" xr:uid="{00000000-0005-0000-0000-0000C85B0000}"/>
    <cellStyle name="Normal 6 3 5 2 2 2 2 2 2" xfId="23498" xr:uid="{00000000-0005-0000-0000-0000C95B0000}"/>
    <cellStyle name="Normal 6 3 5 2 2 2 2 3" xfId="23499" xr:uid="{00000000-0005-0000-0000-0000CA5B0000}"/>
    <cellStyle name="Normal 6 3 5 2 2 2 3" xfId="23500" xr:uid="{00000000-0005-0000-0000-0000CB5B0000}"/>
    <cellStyle name="Normal 6 3 5 2 2 2 3 2" xfId="23501" xr:uid="{00000000-0005-0000-0000-0000CC5B0000}"/>
    <cellStyle name="Normal 6 3 5 2 2 2 4" xfId="23502" xr:uid="{00000000-0005-0000-0000-0000CD5B0000}"/>
    <cellStyle name="Normal 6 3 5 2 2 3" xfId="23503" xr:uid="{00000000-0005-0000-0000-0000CE5B0000}"/>
    <cellStyle name="Normal 6 3 5 2 2 3 2" xfId="23504" xr:uid="{00000000-0005-0000-0000-0000CF5B0000}"/>
    <cellStyle name="Normal 6 3 5 2 2 3 2 2" xfId="23505" xr:uid="{00000000-0005-0000-0000-0000D05B0000}"/>
    <cellStyle name="Normal 6 3 5 2 2 3 3" xfId="23506" xr:uid="{00000000-0005-0000-0000-0000D15B0000}"/>
    <cellStyle name="Normal 6 3 5 2 2 4" xfId="23507" xr:uid="{00000000-0005-0000-0000-0000D25B0000}"/>
    <cellStyle name="Normal 6 3 5 2 2 4 2" xfId="23508" xr:uid="{00000000-0005-0000-0000-0000D35B0000}"/>
    <cellStyle name="Normal 6 3 5 2 2 5" xfId="23509" xr:uid="{00000000-0005-0000-0000-0000D45B0000}"/>
    <cellStyle name="Normal 6 3 5 2 3" xfId="23510" xr:uid="{00000000-0005-0000-0000-0000D55B0000}"/>
    <cellStyle name="Normal 6 3 5 2 3 2" xfId="23511" xr:uid="{00000000-0005-0000-0000-0000D65B0000}"/>
    <cellStyle name="Normal 6 3 5 2 3 2 2" xfId="23512" xr:uid="{00000000-0005-0000-0000-0000D75B0000}"/>
    <cellStyle name="Normal 6 3 5 2 3 2 2 2" xfId="23513" xr:uid="{00000000-0005-0000-0000-0000D85B0000}"/>
    <cellStyle name="Normal 6 3 5 2 3 2 3" xfId="23514" xr:uid="{00000000-0005-0000-0000-0000D95B0000}"/>
    <cellStyle name="Normal 6 3 5 2 3 3" xfId="23515" xr:uid="{00000000-0005-0000-0000-0000DA5B0000}"/>
    <cellStyle name="Normal 6 3 5 2 3 3 2" xfId="23516" xr:uid="{00000000-0005-0000-0000-0000DB5B0000}"/>
    <cellStyle name="Normal 6 3 5 2 3 4" xfId="23517" xr:uid="{00000000-0005-0000-0000-0000DC5B0000}"/>
    <cellStyle name="Normal 6 3 5 2 4" xfId="23518" xr:uid="{00000000-0005-0000-0000-0000DD5B0000}"/>
    <cellStyle name="Normal 6 3 5 2 4 2" xfId="23519" xr:uid="{00000000-0005-0000-0000-0000DE5B0000}"/>
    <cellStyle name="Normal 6 3 5 2 4 2 2" xfId="23520" xr:uid="{00000000-0005-0000-0000-0000DF5B0000}"/>
    <cellStyle name="Normal 6 3 5 2 4 3" xfId="23521" xr:uid="{00000000-0005-0000-0000-0000E05B0000}"/>
    <cellStyle name="Normal 6 3 5 2 5" xfId="23522" xr:uid="{00000000-0005-0000-0000-0000E15B0000}"/>
    <cellStyle name="Normal 6 3 5 2 5 2" xfId="23523" xr:uid="{00000000-0005-0000-0000-0000E25B0000}"/>
    <cellStyle name="Normal 6 3 5 2 6" xfId="23524" xr:uid="{00000000-0005-0000-0000-0000E35B0000}"/>
    <cellStyle name="Normal 6 3 5 3" xfId="23525" xr:uid="{00000000-0005-0000-0000-0000E45B0000}"/>
    <cellStyle name="Normal 6 3 5 3 2" xfId="23526" xr:uid="{00000000-0005-0000-0000-0000E55B0000}"/>
    <cellStyle name="Normal 6 3 5 3 2 2" xfId="23527" xr:uid="{00000000-0005-0000-0000-0000E65B0000}"/>
    <cellStyle name="Normal 6 3 5 3 2 2 2" xfId="23528" xr:uid="{00000000-0005-0000-0000-0000E75B0000}"/>
    <cellStyle name="Normal 6 3 5 3 2 2 2 2" xfId="23529" xr:uid="{00000000-0005-0000-0000-0000E85B0000}"/>
    <cellStyle name="Normal 6 3 5 3 2 2 3" xfId="23530" xr:uid="{00000000-0005-0000-0000-0000E95B0000}"/>
    <cellStyle name="Normal 6 3 5 3 2 3" xfId="23531" xr:uid="{00000000-0005-0000-0000-0000EA5B0000}"/>
    <cellStyle name="Normal 6 3 5 3 2 3 2" xfId="23532" xr:uid="{00000000-0005-0000-0000-0000EB5B0000}"/>
    <cellStyle name="Normal 6 3 5 3 2 4" xfId="23533" xr:uid="{00000000-0005-0000-0000-0000EC5B0000}"/>
    <cellStyle name="Normal 6 3 5 3 3" xfId="23534" xr:uid="{00000000-0005-0000-0000-0000ED5B0000}"/>
    <cellStyle name="Normal 6 3 5 3 3 2" xfId="23535" xr:uid="{00000000-0005-0000-0000-0000EE5B0000}"/>
    <cellStyle name="Normal 6 3 5 3 3 2 2" xfId="23536" xr:uid="{00000000-0005-0000-0000-0000EF5B0000}"/>
    <cellStyle name="Normal 6 3 5 3 3 3" xfId="23537" xr:uid="{00000000-0005-0000-0000-0000F05B0000}"/>
    <cellStyle name="Normal 6 3 5 3 4" xfId="23538" xr:uid="{00000000-0005-0000-0000-0000F15B0000}"/>
    <cellStyle name="Normal 6 3 5 3 4 2" xfId="23539" xr:uid="{00000000-0005-0000-0000-0000F25B0000}"/>
    <cellStyle name="Normal 6 3 5 3 5" xfId="23540" xr:uid="{00000000-0005-0000-0000-0000F35B0000}"/>
    <cellStyle name="Normal 6 3 5 4" xfId="23541" xr:uid="{00000000-0005-0000-0000-0000F45B0000}"/>
    <cellStyle name="Normal 6 3 5 4 2" xfId="23542" xr:uid="{00000000-0005-0000-0000-0000F55B0000}"/>
    <cellStyle name="Normal 6 3 5 4 2 2" xfId="23543" xr:uid="{00000000-0005-0000-0000-0000F65B0000}"/>
    <cellStyle name="Normal 6 3 5 4 2 2 2" xfId="23544" xr:uid="{00000000-0005-0000-0000-0000F75B0000}"/>
    <cellStyle name="Normal 6 3 5 4 2 3" xfId="23545" xr:uid="{00000000-0005-0000-0000-0000F85B0000}"/>
    <cellStyle name="Normal 6 3 5 4 3" xfId="23546" xr:uid="{00000000-0005-0000-0000-0000F95B0000}"/>
    <cellStyle name="Normal 6 3 5 4 3 2" xfId="23547" xr:uid="{00000000-0005-0000-0000-0000FA5B0000}"/>
    <cellStyle name="Normal 6 3 5 4 4" xfId="23548" xr:uid="{00000000-0005-0000-0000-0000FB5B0000}"/>
    <cellStyle name="Normal 6 3 5 5" xfId="23549" xr:uid="{00000000-0005-0000-0000-0000FC5B0000}"/>
    <cellStyle name="Normal 6 3 5 5 2" xfId="23550" xr:uid="{00000000-0005-0000-0000-0000FD5B0000}"/>
    <cellStyle name="Normal 6 3 5 5 2 2" xfId="23551" xr:uid="{00000000-0005-0000-0000-0000FE5B0000}"/>
    <cellStyle name="Normal 6 3 5 5 3" xfId="23552" xr:uid="{00000000-0005-0000-0000-0000FF5B0000}"/>
    <cellStyle name="Normal 6 3 5 6" xfId="23553" xr:uid="{00000000-0005-0000-0000-0000005C0000}"/>
    <cellStyle name="Normal 6 3 5 6 2" xfId="23554" xr:uid="{00000000-0005-0000-0000-0000015C0000}"/>
    <cellStyle name="Normal 6 3 5 7" xfId="23555" xr:uid="{00000000-0005-0000-0000-0000025C0000}"/>
    <cellStyle name="Normal 6 3 6" xfId="23556" xr:uid="{00000000-0005-0000-0000-0000035C0000}"/>
    <cellStyle name="Normal 6 3 6 2" xfId="23557" xr:uid="{00000000-0005-0000-0000-0000045C0000}"/>
    <cellStyle name="Normal 6 3 6 2 2" xfId="23558" xr:uid="{00000000-0005-0000-0000-0000055C0000}"/>
    <cellStyle name="Normal 6 3 6 2 2 2" xfId="23559" xr:uid="{00000000-0005-0000-0000-0000065C0000}"/>
    <cellStyle name="Normal 6 3 6 2 2 2 2" xfId="23560" xr:uid="{00000000-0005-0000-0000-0000075C0000}"/>
    <cellStyle name="Normal 6 3 6 2 2 2 2 2" xfId="23561" xr:uid="{00000000-0005-0000-0000-0000085C0000}"/>
    <cellStyle name="Normal 6 3 6 2 2 2 3" xfId="23562" xr:uid="{00000000-0005-0000-0000-0000095C0000}"/>
    <cellStyle name="Normal 6 3 6 2 2 3" xfId="23563" xr:uid="{00000000-0005-0000-0000-00000A5C0000}"/>
    <cellStyle name="Normal 6 3 6 2 2 3 2" xfId="23564" xr:uid="{00000000-0005-0000-0000-00000B5C0000}"/>
    <cellStyle name="Normal 6 3 6 2 2 4" xfId="23565" xr:uid="{00000000-0005-0000-0000-00000C5C0000}"/>
    <cellStyle name="Normal 6 3 6 2 3" xfId="23566" xr:uid="{00000000-0005-0000-0000-00000D5C0000}"/>
    <cellStyle name="Normal 6 3 6 2 3 2" xfId="23567" xr:uid="{00000000-0005-0000-0000-00000E5C0000}"/>
    <cellStyle name="Normal 6 3 6 2 3 2 2" xfId="23568" xr:uid="{00000000-0005-0000-0000-00000F5C0000}"/>
    <cellStyle name="Normal 6 3 6 2 3 3" xfId="23569" xr:uid="{00000000-0005-0000-0000-0000105C0000}"/>
    <cellStyle name="Normal 6 3 6 2 4" xfId="23570" xr:uid="{00000000-0005-0000-0000-0000115C0000}"/>
    <cellStyle name="Normal 6 3 6 2 4 2" xfId="23571" xr:uid="{00000000-0005-0000-0000-0000125C0000}"/>
    <cellStyle name="Normal 6 3 6 2 5" xfId="23572" xr:uid="{00000000-0005-0000-0000-0000135C0000}"/>
    <cellStyle name="Normal 6 3 6 3" xfId="23573" xr:uid="{00000000-0005-0000-0000-0000145C0000}"/>
    <cellStyle name="Normal 6 3 6 3 2" xfId="23574" xr:uid="{00000000-0005-0000-0000-0000155C0000}"/>
    <cellStyle name="Normal 6 3 6 3 2 2" xfId="23575" xr:uid="{00000000-0005-0000-0000-0000165C0000}"/>
    <cellStyle name="Normal 6 3 6 3 2 2 2" xfId="23576" xr:uid="{00000000-0005-0000-0000-0000175C0000}"/>
    <cellStyle name="Normal 6 3 6 3 2 3" xfId="23577" xr:uid="{00000000-0005-0000-0000-0000185C0000}"/>
    <cellStyle name="Normal 6 3 6 3 3" xfId="23578" xr:uid="{00000000-0005-0000-0000-0000195C0000}"/>
    <cellStyle name="Normal 6 3 6 3 3 2" xfId="23579" xr:uid="{00000000-0005-0000-0000-00001A5C0000}"/>
    <cellStyle name="Normal 6 3 6 3 4" xfId="23580" xr:uid="{00000000-0005-0000-0000-00001B5C0000}"/>
    <cellStyle name="Normal 6 3 6 4" xfId="23581" xr:uid="{00000000-0005-0000-0000-00001C5C0000}"/>
    <cellStyle name="Normal 6 3 6 4 2" xfId="23582" xr:uid="{00000000-0005-0000-0000-00001D5C0000}"/>
    <cellStyle name="Normal 6 3 6 4 2 2" xfId="23583" xr:uid="{00000000-0005-0000-0000-00001E5C0000}"/>
    <cellStyle name="Normal 6 3 6 4 3" xfId="23584" xr:uid="{00000000-0005-0000-0000-00001F5C0000}"/>
    <cellStyle name="Normal 6 3 6 5" xfId="23585" xr:uid="{00000000-0005-0000-0000-0000205C0000}"/>
    <cellStyle name="Normal 6 3 6 5 2" xfId="23586" xr:uid="{00000000-0005-0000-0000-0000215C0000}"/>
    <cellStyle name="Normal 6 3 6 6" xfId="23587" xr:uid="{00000000-0005-0000-0000-0000225C0000}"/>
    <cellStyle name="Normal 6 3 7" xfId="23588" xr:uid="{00000000-0005-0000-0000-0000235C0000}"/>
    <cellStyle name="Normal 6 3 7 2" xfId="23589" xr:uid="{00000000-0005-0000-0000-0000245C0000}"/>
    <cellStyle name="Normal 6 3 7 2 2" xfId="23590" xr:uid="{00000000-0005-0000-0000-0000255C0000}"/>
    <cellStyle name="Normal 6 3 7 2 2 2" xfId="23591" xr:uid="{00000000-0005-0000-0000-0000265C0000}"/>
    <cellStyle name="Normal 6 3 7 2 2 2 2" xfId="23592" xr:uid="{00000000-0005-0000-0000-0000275C0000}"/>
    <cellStyle name="Normal 6 3 7 2 2 3" xfId="23593" xr:uid="{00000000-0005-0000-0000-0000285C0000}"/>
    <cellStyle name="Normal 6 3 7 2 3" xfId="23594" xr:uid="{00000000-0005-0000-0000-0000295C0000}"/>
    <cellStyle name="Normal 6 3 7 2 3 2" xfId="23595" xr:uid="{00000000-0005-0000-0000-00002A5C0000}"/>
    <cellStyle name="Normal 6 3 7 2 4" xfId="23596" xr:uid="{00000000-0005-0000-0000-00002B5C0000}"/>
    <cellStyle name="Normal 6 3 7 3" xfId="23597" xr:uid="{00000000-0005-0000-0000-00002C5C0000}"/>
    <cellStyle name="Normal 6 3 7 3 2" xfId="23598" xr:uid="{00000000-0005-0000-0000-00002D5C0000}"/>
    <cellStyle name="Normal 6 3 7 3 2 2" xfId="23599" xr:uid="{00000000-0005-0000-0000-00002E5C0000}"/>
    <cellStyle name="Normal 6 3 7 3 3" xfId="23600" xr:uid="{00000000-0005-0000-0000-00002F5C0000}"/>
    <cellStyle name="Normal 6 3 7 4" xfId="23601" xr:uid="{00000000-0005-0000-0000-0000305C0000}"/>
    <cellStyle name="Normal 6 3 7 4 2" xfId="23602" xr:uid="{00000000-0005-0000-0000-0000315C0000}"/>
    <cellStyle name="Normal 6 3 7 5" xfId="23603" xr:uid="{00000000-0005-0000-0000-0000325C0000}"/>
    <cellStyle name="Normal 6 3 8" xfId="23604" xr:uid="{00000000-0005-0000-0000-0000335C0000}"/>
    <cellStyle name="Normal 6 3 8 2" xfId="23605" xr:uid="{00000000-0005-0000-0000-0000345C0000}"/>
    <cellStyle name="Normal 6 3 8 2 2" xfId="23606" xr:uid="{00000000-0005-0000-0000-0000355C0000}"/>
    <cellStyle name="Normal 6 3 8 2 2 2" xfId="23607" xr:uid="{00000000-0005-0000-0000-0000365C0000}"/>
    <cellStyle name="Normal 6 3 8 2 3" xfId="23608" xr:uid="{00000000-0005-0000-0000-0000375C0000}"/>
    <cellStyle name="Normal 6 3 8 3" xfId="23609" xr:uid="{00000000-0005-0000-0000-0000385C0000}"/>
    <cellStyle name="Normal 6 3 8 3 2" xfId="23610" xr:uid="{00000000-0005-0000-0000-0000395C0000}"/>
    <cellStyle name="Normal 6 3 8 4" xfId="23611" xr:uid="{00000000-0005-0000-0000-00003A5C0000}"/>
    <cellStyle name="Normal 6 3 9" xfId="23612" xr:uid="{00000000-0005-0000-0000-00003B5C0000}"/>
    <cellStyle name="Normal 6 3 9 2" xfId="23613" xr:uid="{00000000-0005-0000-0000-00003C5C0000}"/>
    <cellStyle name="Normal 6 3 9 2 2" xfId="23614" xr:uid="{00000000-0005-0000-0000-00003D5C0000}"/>
    <cellStyle name="Normal 6 3 9 3" xfId="23615" xr:uid="{00000000-0005-0000-0000-00003E5C0000}"/>
    <cellStyle name="Normal 6 4" xfId="23616" xr:uid="{00000000-0005-0000-0000-00003F5C0000}"/>
    <cellStyle name="Normal 6 4 10" xfId="23617" xr:uid="{00000000-0005-0000-0000-0000405C0000}"/>
    <cellStyle name="Normal 6 4 2" xfId="23618" xr:uid="{00000000-0005-0000-0000-0000415C0000}"/>
    <cellStyle name="Normal 6 4 2 2" xfId="23619" xr:uid="{00000000-0005-0000-0000-0000425C0000}"/>
    <cellStyle name="Normal 6 4 2 2 2" xfId="23620" xr:uid="{00000000-0005-0000-0000-0000435C0000}"/>
    <cellStyle name="Normal 6 4 2 2 2 2" xfId="23621" xr:uid="{00000000-0005-0000-0000-0000445C0000}"/>
    <cellStyle name="Normal 6 4 2 2 2 2 2" xfId="23622" xr:uid="{00000000-0005-0000-0000-0000455C0000}"/>
    <cellStyle name="Normal 6 4 2 2 2 2 2 2" xfId="23623" xr:uid="{00000000-0005-0000-0000-0000465C0000}"/>
    <cellStyle name="Normal 6 4 2 2 2 2 2 2 2" xfId="23624" xr:uid="{00000000-0005-0000-0000-0000475C0000}"/>
    <cellStyle name="Normal 6 4 2 2 2 2 2 2 2 2" xfId="23625" xr:uid="{00000000-0005-0000-0000-0000485C0000}"/>
    <cellStyle name="Normal 6 4 2 2 2 2 2 2 2 2 2" xfId="23626" xr:uid="{00000000-0005-0000-0000-0000495C0000}"/>
    <cellStyle name="Normal 6 4 2 2 2 2 2 2 2 3" xfId="23627" xr:uid="{00000000-0005-0000-0000-00004A5C0000}"/>
    <cellStyle name="Normal 6 4 2 2 2 2 2 2 3" xfId="23628" xr:uid="{00000000-0005-0000-0000-00004B5C0000}"/>
    <cellStyle name="Normal 6 4 2 2 2 2 2 2 3 2" xfId="23629" xr:uid="{00000000-0005-0000-0000-00004C5C0000}"/>
    <cellStyle name="Normal 6 4 2 2 2 2 2 2 4" xfId="23630" xr:uid="{00000000-0005-0000-0000-00004D5C0000}"/>
    <cellStyle name="Normal 6 4 2 2 2 2 2 3" xfId="23631" xr:uid="{00000000-0005-0000-0000-00004E5C0000}"/>
    <cellStyle name="Normal 6 4 2 2 2 2 2 3 2" xfId="23632" xr:uid="{00000000-0005-0000-0000-00004F5C0000}"/>
    <cellStyle name="Normal 6 4 2 2 2 2 2 3 2 2" xfId="23633" xr:uid="{00000000-0005-0000-0000-0000505C0000}"/>
    <cellStyle name="Normal 6 4 2 2 2 2 2 3 3" xfId="23634" xr:uid="{00000000-0005-0000-0000-0000515C0000}"/>
    <cellStyle name="Normal 6 4 2 2 2 2 2 4" xfId="23635" xr:uid="{00000000-0005-0000-0000-0000525C0000}"/>
    <cellStyle name="Normal 6 4 2 2 2 2 2 4 2" xfId="23636" xr:uid="{00000000-0005-0000-0000-0000535C0000}"/>
    <cellStyle name="Normal 6 4 2 2 2 2 2 5" xfId="23637" xr:uid="{00000000-0005-0000-0000-0000545C0000}"/>
    <cellStyle name="Normal 6 4 2 2 2 2 3" xfId="23638" xr:uid="{00000000-0005-0000-0000-0000555C0000}"/>
    <cellStyle name="Normal 6 4 2 2 2 2 3 2" xfId="23639" xr:uid="{00000000-0005-0000-0000-0000565C0000}"/>
    <cellStyle name="Normal 6 4 2 2 2 2 3 2 2" xfId="23640" xr:uid="{00000000-0005-0000-0000-0000575C0000}"/>
    <cellStyle name="Normal 6 4 2 2 2 2 3 2 2 2" xfId="23641" xr:uid="{00000000-0005-0000-0000-0000585C0000}"/>
    <cellStyle name="Normal 6 4 2 2 2 2 3 2 3" xfId="23642" xr:uid="{00000000-0005-0000-0000-0000595C0000}"/>
    <cellStyle name="Normal 6 4 2 2 2 2 3 3" xfId="23643" xr:uid="{00000000-0005-0000-0000-00005A5C0000}"/>
    <cellStyle name="Normal 6 4 2 2 2 2 3 3 2" xfId="23644" xr:uid="{00000000-0005-0000-0000-00005B5C0000}"/>
    <cellStyle name="Normal 6 4 2 2 2 2 3 4" xfId="23645" xr:uid="{00000000-0005-0000-0000-00005C5C0000}"/>
    <cellStyle name="Normal 6 4 2 2 2 2 4" xfId="23646" xr:uid="{00000000-0005-0000-0000-00005D5C0000}"/>
    <cellStyle name="Normal 6 4 2 2 2 2 4 2" xfId="23647" xr:uid="{00000000-0005-0000-0000-00005E5C0000}"/>
    <cellStyle name="Normal 6 4 2 2 2 2 4 2 2" xfId="23648" xr:uid="{00000000-0005-0000-0000-00005F5C0000}"/>
    <cellStyle name="Normal 6 4 2 2 2 2 4 3" xfId="23649" xr:uid="{00000000-0005-0000-0000-0000605C0000}"/>
    <cellStyle name="Normal 6 4 2 2 2 2 5" xfId="23650" xr:uid="{00000000-0005-0000-0000-0000615C0000}"/>
    <cellStyle name="Normal 6 4 2 2 2 2 5 2" xfId="23651" xr:uid="{00000000-0005-0000-0000-0000625C0000}"/>
    <cellStyle name="Normal 6 4 2 2 2 2 6" xfId="23652" xr:uid="{00000000-0005-0000-0000-0000635C0000}"/>
    <cellStyle name="Normal 6 4 2 2 2 3" xfId="23653" xr:uid="{00000000-0005-0000-0000-0000645C0000}"/>
    <cellStyle name="Normal 6 4 2 2 2 3 2" xfId="23654" xr:uid="{00000000-0005-0000-0000-0000655C0000}"/>
    <cellStyle name="Normal 6 4 2 2 2 3 2 2" xfId="23655" xr:uid="{00000000-0005-0000-0000-0000665C0000}"/>
    <cellStyle name="Normal 6 4 2 2 2 3 2 2 2" xfId="23656" xr:uid="{00000000-0005-0000-0000-0000675C0000}"/>
    <cellStyle name="Normal 6 4 2 2 2 3 2 2 2 2" xfId="23657" xr:uid="{00000000-0005-0000-0000-0000685C0000}"/>
    <cellStyle name="Normal 6 4 2 2 2 3 2 2 3" xfId="23658" xr:uid="{00000000-0005-0000-0000-0000695C0000}"/>
    <cellStyle name="Normal 6 4 2 2 2 3 2 3" xfId="23659" xr:uid="{00000000-0005-0000-0000-00006A5C0000}"/>
    <cellStyle name="Normal 6 4 2 2 2 3 2 3 2" xfId="23660" xr:uid="{00000000-0005-0000-0000-00006B5C0000}"/>
    <cellStyle name="Normal 6 4 2 2 2 3 2 4" xfId="23661" xr:uid="{00000000-0005-0000-0000-00006C5C0000}"/>
    <cellStyle name="Normal 6 4 2 2 2 3 3" xfId="23662" xr:uid="{00000000-0005-0000-0000-00006D5C0000}"/>
    <cellStyle name="Normal 6 4 2 2 2 3 3 2" xfId="23663" xr:uid="{00000000-0005-0000-0000-00006E5C0000}"/>
    <cellStyle name="Normal 6 4 2 2 2 3 3 2 2" xfId="23664" xr:uid="{00000000-0005-0000-0000-00006F5C0000}"/>
    <cellStyle name="Normal 6 4 2 2 2 3 3 3" xfId="23665" xr:uid="{00000000-0005-0000-0000-0000705C0000}"/>
    <cellStyle name="Normal 6 4 2 2 2 3 4" xfId="23666" xr:uid="{00000000-0005-0000-0000-0000715C0000}"/>
    <cellStyle name="Normal 6 4 2 2 2 3 4 2" xfId="23667" xr:uid="{00000000-0005-0000-0000-0000725C0000}"/>
    <cellStyle name="Normal 6 4 2 2 2 3 5" xfId="23668" xr:uid="{00000000-0005-0000-0000-0000735C0000}"/>
    <cellStyle name="Normal 6 4 2 2 2 4" xfId="23669" xr:uid="{00000000-0005-0000-0000-0000745C0000}"/>
    <cellStyle name="Normal 6 4 2 2 2 4 2" xfId="23670" xr:uid="{00000000-0005-0000-0000-0000755C0000}"/>
    <cellStyle name="Normal 6 4 2 2 2 4 2 2" xfId="23671" xr:uid="{00000000-0005-0000-0000-0000765C0000}"/>
    <cellStyle name="Normal 6 4 2 2 2 4 2 2 2" xfId="23672" xr:uid="{00000000-0005-0000-0000-0000775C0000}"/>
    <cellStyle name="Normal 6 4 2 2 2 4 2 3" xfId="23673" xr:uid="{00000000-0005-0000-0000-0000785C0000}"/>
    <cellStyle name="Normal 6 4 2 2 2 4 3" xfId="23674" xr:uid="{00000000-0005-0000-0000-0000795C0000}"/>
    <cellStyle name="Normal 6 4 2 2 2 4 3 2" xfId="23675" xr:uid="{00000000-0005-0000-0000-00007A5C0000}"/>
    <cellStyle name="Normal 6 4 2 2 2 4 4" xfId="23676" xr:uid="{00000000-0005-0000-0000-00007B5C0000}"/>
    <cellStyle name="Normal 6 4 2 2 2 5" xfId="23677" xr:uid="{00000000-0005-0000-0000-00007C5C0000}"/>
    <cellStyle name="Normal 6 4 2 2 2 5 2" xfId="23678" xr:uid="{00000000-0005-0000-0000-00007D5C0000}"/>
    <cellStyle name="Normal 6 4 2 2 2 5 2 2" xfId="23679" xr:uid="{00000000-0005-0000-0000-00007E5C0000}"/>
    <cellStyle name="Normal 6 4 2 2 2 5 3" xfId="23680" xr:uid="{00000000-0005-0000-0000-00007F5C0000}"/>
    <cellStyle name="Normal 6 4 2 2 2 6" xfId="23681" xr:uid="{00000000-0005-0000-0000-0000805C0000}"/>
    <cellStyle name="Normal 6 4 2 2 2 6 2" xfId="23682" xr:uid="{00000000-0005-0000-0000-0000815C0000}"/>
    <cellStyle name="Normal 6 4 2 2 2 7" xfId="23683" xr:uid="{00000000-0005-0000-0000-0000825C0000}"/>
    <cellStyle name="Normal 6 4 2 2 3" xfId="23684" xr:uid="{00000000-0005-0000-0000-0000835C0000}"/>
    <cellStyle name="Normal 6 4 2 2 3 2" xfId="23685" xr:uid="{00000000-0005-0000-0000-0000845C0000}"/>
    <cellStyle name="Normal 6 4 2 2 3 2 2" xfId="23686" xr:uid="{00000000-0005-0000-0000-0000855C0000}"/>
    <cellStyle name="Normal 6 4 2 2 3 2 2 2" xfId="23687" xr:uid="{00000000-0005-0000-0000-0000865C0000}"/>
    <cellStyle name="Normal 6 4 2 2 3 2 2 2 2" xfId="23688" xr:uid="{00000000-0005-0000-0000-0000875C0000}"/>
    <cellStyle name="Normal 6 4 2 2 3 2 2 2 2 2" xfId="23689" xr:uid="{00000000-0005-0000-0000-0000885C0000}"/>
    <cellStyle name="Normal 6 4 2 2 3 2 2 2 3" xfId="23690" xr:uid="{00000000-0005-0000-0000-0000895C0000}"/>
    <cellStyle name="Normal 6 4 2 2 3 2 2 3" xfId="23691" xr:uid="{00000000-0005-0000-0000-00008A5C0000}"/>
    <cellStyle name="Normal 6 4 2 2 3 2 2 3 2" xfId="23692" xr:uid="{00000000-0005-0000-0000-00008B5C0000}"/>
    <cellStyle name="Normal 6 4 2 2 3 2 2 4" xfId="23693" xr:uid="{00000000-0005-0000-0000-00008C5C0000}"/>
    <cellStyle name="Normal 6 4 2 2 3 2 3" xfId="23694" xr:uid="{00000000-0005-0000-0000-00008D5C0000}"/>
    <cellStyle name="Normal 6 4 2 2 3 2 3 2" xfId="23695" xr:uid="{00000000-0005-0000-0000-00008E5C0000}"/>
    <cellStyle name="Normal 6 4 2 2 3 2 3 2 2" xfId="23696" xr:uid="{00000000-0005-0000-0000-00008F5C0000}"/>
    <cellStyle name="Normal 6 4 2 2 3 2 3 3" xfId="23697" xr:uid="{00000000-0005-0000-0000-0000905C0000}"/>
    <cellStyle name="Normal 6 4 2 2 3 2 4" xfId="23698" xr:uid="{00000000-0005-0000-0000-0000915C0000}"/>
    <cellStyle name="Normal 6 4 2 2 3 2 4 2" xfId="23699" xr:uid="{00000000-0005-0000-0000-0000925C0000}"/>
    <cellStyle name="Normal 6 4 2 2 3 2 5" xfId="23700" xr:uid="{00000000-0005-0000-0000-0000935C0000}"/>
    <cellStyle name="Normal 6 4 2 2 3 3" xfId="23701" xr:uid="{00000000-0005-0000-0000-0000945C0000}"/>
    <cellStyle name="Normal 6 4 2 2 3 3 2" xfId="23702" xr:uid="{00000000-0005-0000-0000-0000955C0000}"/>
    <cellStyle name="Normal 6 4 2 2 3 3 2 2" xfId="23703" xr:uid="{00000000-0005-0000-0000-0000965C0000}"/>
    <cellStyle name="Normal 6 4 2 2 3 3 2 2 2" xfId="23704" xr:uid="{00000000-0005-0000-0000-0000975C0000}"/>
    <cellStyle name="Normal 6 4 2 2 3 3 2 3" xfId="23705" xr:uid="{00000000-0005-0000-0000-0000985C0000}"/>
    <cellStyle name="Normal 6 4 2 2 3 3 3" xfId="23706" xr:uid="{00000000-0005-0000-0000-0000995C0000}"/>
    <cellStyle name="Normal 6 4 2 2 3 3 3 2" xfId="23707" xr:uid="{00000000-0005-0000-0000-00009A5C0000}"/>
    <cellStyle name="Normal 6 4 2 2 3 3 4" xfId="23708" xr:uid="{00000000-0005-0000-0000-00009B5C0000}"/>
    <cellStyle name="Normal 6 4 2 2 3 4" xfId="23709" xr:uid="{00000000-0005-0000-0000-00009C5C0000}"/>
    <cellStyle name="Normal 6 4 2 2 3 4 2" xfId="23710" xr:uid="{00000000-0005-0000-0000-00009D5C0000}"/>
    <cellStyle name="Normal 6 4 2 2 3 4 2 2" xfId="23711" xr:uid="{00000000-0005-0000-0000-00009E5C0000}"/>
    <cellStyle name="Normal 6 4 2 2 3 4 3" xfId="23712" xr:uid="{00000000-0005-0000-0000-00009F5C0000}"/>
    <cellStyle name="Normal 6 4 2 2 3 5" xfId="23713" xr:uid="{00000000-0005-0000-0000-0000A05C0000}"/>
    <cellStyle name="Normal 6 4 2 2 3 5 2" xfId="23714" xr:uid="{00000000-0005-0000-0000-0000A15C0000}"/>
    <cellStyle name="Normal 6 4 2 2 3 6" xfId="23715" xr:uid="{00000000-0005-0000-0000-0000A25C0000}"/>
    <cellStyle name="Normal 6 4 2 2 4" xfId="23716" xr:uid="{00000000-0005-0000-0000-0000A35C0000}"/>
    <cellStyle name="Normal 6 4 2 2 4 2" xfId="23717" xr:uid="{00000000-0005-0000-0000-0000A45C0000}"/>
    <cellStyle name="Normal 6 4 2 2 4 2 2" xfId="23718" xr:uid="{00000000-0005-0000-0000-0000A55C0000}"/>
    <cellStyle name="Normal 6 4 2 2 4 2 2 2" xfId="23719" xr:uid="{00000000-0005-0000-0000-0000A65C0000}"/>
    <cellStyle name="Normal 6 4 2 2 4 2 2 2 2" xfId="23720" xr:uid="{00000000-0005-0000-0000-0000A75C0000}"/>
    <cellStyle name="Normal 6 4 2 2 4 2 2 3" xfId="23721" xr:uid="{00000000-0005-0000-0000-0000A85C0000}"/>
    <cellStyle name="Normal 6 4 2 2 4 2 3" xfId="23722" xr:uid="{00000000-0005-0000-0000-0000A95C0000}"/>
    <cellStyle name="Normal 6 4 2 2 4 2 3 2" xfId="23723" xr:uid="{00000000-0005-0000-0000-0000AA5C0000}"/>
    <cellStyle name="Normal 6 4 2 2 4 2 4" xfId="23724" xr:uid="{00000000-0005-0000-0000-0000AB5C0000}"/>
    <cellStyle name="Normal 6 4 2 2 4 3" xfId="23725" xr:uid="{00000000-0005-0000-0000-0000AC5C0000}"/>
    <cellStyle name="Normal 6 4 2 2 4 3 2" xfId="23726" xr:uid="{00000000-0005-0000-0000-0000AD5C0000}"/>
    <cellStyle name="Normal 6 4 2 2 4 3 2 2" xfId="23727" xr:uid="{00000000-0005-0000-0000-0000AE5C0000}"/>
    <cellStyle name="Normal 6 4 2 2 4 3 3" xfId="23728" xr:uid="{00000000-0005-0000-0000-0000AF5C0000}"/>
    <cellStyle name="Normal 6 4 2 2 4 4" xfId="23729" xr:uid="{00000000-0005-0000-0000-0000B05C0000}"/>
    <cellStyle name="Normal 6 4 2 2 4 4 2" xfId="23730" xr:uid="{00000000-0005-0000-0000-0000B15C0000}"/>
    <cellStyle name="Normal 6 4 2 2 4 5" xfId="23731" xr:uid="{00000000-0005-0000-0000-0000B25C0000}"/>
    <cellStyle name="Normal 6 4 2 2 5" xfId="23732" xr:uid="{00000000-0005-0000-0000-0000B35C0000}"/>
    <cellStyle name="Normal 6 4 2 2 5 2" xfId="23733" xr:uid="{00000000-0005-0000-0000-0000B45C0000}"/>
    <cellStyle name="Normal 6 4 2 2 5 2 2" xfId="23734" xr:uid="{00000000-0005-0000-0000-0000B55C0000}"/>
    <cellStyle name="Normal 6 4 2 2 5 2 2 2" xfId="23735" xr:uid="{00000000-0005-0000-0000-0000B65C0000}"/>
    <cellStyle name="Normal 6 4 2 2 5 2 3" xfId="23736" xr:uid="{00000000-0005-0000-0000-0000B75C0000}"/>
    <cellStyle name="Normal 6 4 2 2 5 3" xfId="23737" xr:uid="{00000000-0005-0000-0000-0000B85C0000}"/>
    <cellStyle name="Normal 6 4 2 2 5 3 2" xfId="23738" xr:uid="{00000000-0005-0000-0000-0000B95C0000}"/>
    <cellStyle name="Normal 6 4 2 2 5 4" xfId="23739" xr:uid="{00000000-0005-0000-0000-0000BA5C0000}"/>
    <cellStyle name="Normal 6 4 2 2 6" xfId="23740" xr:uid="{00000000-0005-0000-0000-0000BB5C0000}"/>
    <cellStyle name="Normal 6 4 2 2 6 2" xfId="23741" xr:uid="{00000000-0005-0000-0000-0000BC5C0000}"/>
    <cellStyle name="Normal 6 4 2 2 6 2 2" xfId="23742" xr:uid="{00000000-0005-0000-0000-0000BD5C0000}"/>
    <cellStyle name="Normal 6 4 2 2 6 3" xfId="23743" xr:uid="{00000000-0005-0000-0000-0000BE5C0000}"/>
    <cellStyle name="Normal 6 4 2 2 7" xfId="23744" xr:uid="{00000000-0005-0000-0000-0000BF5C0000}"/>
    <cellStyle name="Normal 6 4 2 2 7 2" xfId="23745" xr:uid="{00000000-0005-0000-0000-0000C05C0000}"/>
    <cellStyle name="Normal 6 4 2 2 8" xfId="23746" xr:uid="{00000000-0005-0000-0000-0000C15C0000}"/>
    <cellStyle name="Normal 6 4 2 3" xfId="23747" xr:uid="{00000000-0005-0000-0000-0000C25C0000}"/>
    <cellStyle name="Normal 6 4 2 3 2" xfId="23748" xr:uid="{00000000-0005-0000-0000-0000C35C0000}"/>
    <cellStyle name="Normal 6 4 2 3 2 2" xfId="23749" xr:uid="{00000000-0005-0000-0000-0000C45C0000}"/>
    <cellStyle name="Normal 6 4 2 3 2 2 2" xfId="23750" xr:uid="{00000000-0005-0000-0000-0000C55C0000}"/>
    <cellStyle name="Normal 6 4 2 3 2 2 2 2" xfId="23751" xr:uid="{00000000-0005-0000-0000-0000C65C0000}"/>
    <cellStyle name="Normal 6 4 2 3 2 2 2 2 2" xfId="23752" xr:uid="{00000000-0005-0000-0000-0000C75C0000}"/>
    <cellStyle name="Normal 6 4 2 3 2 2 2 2 2 2" xfId="23753" xr:uid="{00000000-0005-0000-0000-0000C85C0000}"/>
    <cellStyle name="Normal 6 4 2 3 2 2 2 2 3" xfId="23754" xr:uid="{00000000-0005-0000-0000-0000C95C0000}"/>
    <cellStyle name="Normal 6 4 2 3 2 2 2 3" xfId="23755" xr:uid="{00000000-0005-0000-0000-0000CA5C0000}"/>
    <cellStyle name="Normal 6 4 2 3 2 2 2 3 2" xfId="23756" xr:uid="{00000000-0005-0000-0000-0000CB5C0000}"/>
    <cellStyle name="Normal 6 4 2 3 2 2 2 4" xfId="23757" xr:uid="{00000000-0005-0000-0000-0000CC5C0000}"/>
    <cellStyle name="Normal 6 4 2 3 2 2 3" xfId="23758" xr:uid="{00000000-0005-0000-0000-0000CD5C0000}"/>
    <cellStyle name="Normal 6 4 2 3 2 2 3 2" xfId="23759" xr:uid="{00000000-0005-0000-0000-0000CE5C0000}"/>
    <cellStyle name="Normal 6 4 2 3 2 2 3 2 2" xfId="23760" xr:uid="{00000000-0005-0000-0000-0000CF5C0000}"/>
    <cellStyle name="Normal 6 4 2 3 2 2 3 3" xfId="23761" xr:uid="{00000000-0005-0000-0000-0000D05C0000}"/>
    <cellStyle name="Normal 6 4 2 3 2 2 4" xfId="23762" xr:uid="{00000000-0005-0000-0000-0000D15C0000}"/>
    <cellStyle name="Normal 6 4 2 3 2 2 4 2" xfId="23763" xr:uid="{00000000-0005-0000-0000-0000D25C0000}"/>
    <cellStyle name="Normal 6 4 2 3 2 2 5" xfId="23764" xr:uid="{00000000-0005-0000-0000-0000D35C0000}"/>
    <cellStyle name="Normal 6 4 2 3 2 3" xfId="23765" xr:uid="{00000000-0005-0000-0000-0000D45C0000}"/>
    <cellStyle name="Normal 6 4 2 3 2 3 2" xfId="23766" xr:uid="{00000000-0005-0000-0000-0000D55C0000}"/>
    <cellStyle name="Normal 6 4 2 3 2 3 2 2" xfId="23767" xr:uid="{00000000-0005-0000-0000-0000D65C0000}"/>
    <cellStyle name="Normal 6 4 2 3 2 3 2 2 2" xfId="23768" xr:uid="{00000000-0005-0000-0000-0000D75C0000}"/>
    <cellStyle name="Normal 6 4 2 3 2 3 2 3" xfId="23769" xr:uid="{00000000-0005-0000-0000-0000D85C0000}"/>
    <cellStyle name="Normal 6 4 2 3 2 3 3" xfId="23770" xr:uid="{00000000-0005-0000-0000-0000D95C0000}"/>
    <cellStyle name="Normal 6 4 2 3 2 3 3 2" xfId="23771" xr:uid="{00000000-0005-0000-0000-0000DA5C0000}"/>
    <cellStyle name="Normal 6 4 2 3 2 3 4" xfId="23772" xr:uid="{00000000-0005-0000-0000-0000DB5C0000}"/>
    <cellStyle name="Normal 6 4 2 3 2 4" xfId="23773" xr:uid="{00000000-0005-0000-0000-0000DC5C0000}"/>
    <cellStyle name="Normal 6 4 2 3 2 4 2" xfId="23774" xr:uid="{00000000-0005-0000-0000-0000DD5C0000}"/>
    <cellStyle name="Normal 6 4 2 3 2 4 2 2" xfId="23775" xr:uid="{00000000-0005-0000-0000-0000DE5C0000}"/>
    <cellStyle name="Normal 6 4 2 3 2 4 3" xfId="23776" xr:uid="{00000000-0005-0000-0000-0000DF5C0000}"/>
    <cellStyle name="Normal 6 4 2 3 2 5" xfId="23777" xr:uid="{00000000-0005-0000-0000-0000E05C0000}"/>
    <cellStyle name="Normal 6 4 2 3 2 5 2" xfId="23778" xr:uid="{00000000-0005-0000-0000-0000E15C0000}"/>
    <cellStyle name="Normal 6 4 2 3 2 6" xfId="23779" xr:uid="{00000000-0005-0000-0000-0000E25C0000}"/>
    <cellStyle name="Normal 6 4 2 3 3" xfId="23780" xr:uid="{00000000-0005-0000-0000-0000E35C0000}"/>
    <cellStyle name="Normal 6 4 2 3 3 2" xfId="23781" xr:uid="{00000000-0005-0000-0000-0000E45C0000}"/>
    <cellStyle name="Normal 6 4 2 3 3 2 2" xfId="23782" xr:uid="{00000000-0005-0000-0000-0000E55C0000}"/>
    <cellStyle name="Normal 6 4 2 3 3 2 2 2" xfId="23783" xr:uid="{00000000-0005-0000-0000-0000E65C0000}"/>
    <cellStyle name="Normal 6 4 2 3 3 2 2 2 2" xfId="23784" xr:uid="{00000000-0005-0000-0000-0000E75C0000}"/>
    <cellStyle name="Normal 6 4 2 3 3 2 2 3" xfId="23785" xr:uid="{00000000-0005-0000-0000-0000E85C0000}"/>
    <cellStyle name="Normal 6 4 2 3 3 2 3" xfId="23786" xr:uid="{00000000-0005-0000-0000-0000E95C0000}"/>
    <cellStyle name="Normal 6 4 2 3 3 2 3 2" xfId="23787" xr:uid="{00000000-0005-0000-0000-0000EA5C0000}"/>
    <cellStyle name="Normal 6 4 2 3 3 2 4" xfId="23788" xr:uid="{00000000-0005-0000-0000-0000EB5C0000}"/>
    <cellStyle name="Normal 6 4 2 3 3 3" xfId="23789" xr:uid="{00000000-0005-0000-0000-0000EC5C0000}"/>
    <cellStyle name="Normal 6 4 2 3 3 3 2" xfId="23790" xr:uid="{00000000-0005-0000-0000-0000ED5C0000}"/>
    <cellStyle name="Normal 6 4 2 3 3 3 2 2" xfId="23791" xr:uid="{00000000-0005-0000-0000-0000EE5C0000}"/>
    <cellStyle name="Normal 6 4 2 3 3 3 3" xfId="23792" xr:uid="{00000000-0005-0000-0000-0000EF5C0000}"/>
    <cellStyle name="Normal 6 4 2 3 3 4" xfId="23793" xr:uid="{00000000-0005-0000-0000-0000F05C0000}"/>
    <cellStyle name="Normal 6 4 2 3 3 4 2" xfId="23794" xr:uid="{00000000-0005-0000-0000-0000F15C0000}"/>
    <cellStyle name="Normal 6 4 2 3 3 5" xfId="23795" xr:uid="{00000000-0005-0000-0000-0000F25C0000}"/>
    <cellStyle name="Normal 6 4 2 3 4" xfId="23796" xr:uid="{00000000-0005-0000-0000-0000F35C0000}"/>
    <cellStyle name="Normal 6 4 2 3 4 2" xfId="23797" xr:uid="{00000000-0005-0000-0000-0000F45C0000}"/>
    <cellStyle name="Normal 6 4 2 3 4 2 2" xfId="23798" xr:uid="{00000000-0005-0000-0000-0000F55C0000}"/>
    <cellStyle name="Normal 6 4 2 3 4 2 2 2" xfId="23799" xr:uid="{00000000-0005-0000-0000-0000F65C0000}"/>
    <cellStyle name="Normal 6 4 2 3 4 2 3" xfId="23800" xr:uid="{00000000-0005-0000-0000-0000F75C0000}"/>
    <cellStyle name="Normal 6 4 2 3 4 3" xfId="23801" xr:uid="{00000000-0005-0000-0000-0000F85C0000}"/>
    <cellStyle name="Normal 6 4 2 3 4 3 2" xfId="23802" xr:uid="{00000000-0005-0000-0000-0000F95C0000}"/>
    <cellStyle name="Normal 6 4 2 3 4 4" xfId="23803" xr:uid="{00000000-0005-0000-0000-0000FA5C0000}"/>
    <cellStyle name="Normal 6 4 2 3 5" xfId="23804" xr:uid="{00000000-0005-0000-0000-0000FB5C0000}"/>
    <cellStyle name="Normal 6 4 2 3 5 2" xfId="23805" xr:uid="{00000000-0005-0000-0000-0000FC5C0000}"/>
    <cellStyle name="Normal 6 4 2 3 5 2 2" xfId="23806" xr:uid="{00000000-0005-0000-0000-0000FD5C0000}"/>
    <cellStyle name="Normal 6 4 2 3 5 3" xfId="23807" xr:uid="{00000000-0005-0000-0000-0000FE5C0000}"/>
    <cellStyle name="Normal 6 4 2 3 6" xfId="23808" xr:uid="{00000000-0005-0000-0000-0000FF5C0000}"/>
    <cellStyle name="Normal 6 4 2 3 6 2" xfId="23809" xr:uid="{00000000-0005-0000-0000-0000005D0000}"/>
    <cellStyle name="Normal 6 4 2 3 7" xfId="23810" xr:uid="{00000000-0005-0000-0000-0000015D0000}"/>
    <cellStyle name="Normal 6 4 2 4" xfId="23811" xr:uid="{00000000-0005-0000-0000-0000025D0000}"/>
    <cellStyle name="Normal 6 4 2 4 2" xfId="23812" xr:uid="{00000000-0005-0000-0000-0000035D0000}"/>
    <cellStyle name="Normal 6 4 2 4 2 2" xfId="23813" xr:uid="{00000000-0005-0000-0000-0000045D0000}"/>
    <cellStyle name="Normal 6 4 2 4 2 2 2" xfId="23814" xr:uid="{00000000-0005-0000-0000-0000055D0000}"/>
    <cellStyle name="Normal 6 4 2 4 2 2 2 2" xfId="23815" xr:uid="{00000000-0005-0000-0000-0000065D0000}"/>
    <cellStyle name="Normal 6 4 2 4 2 2 2 2 2" xfId="23816" xr:uid="{00000000-0005-0000-0000-0000075D0000}"/>
    <cellStyle name="Normal 6 4 2 4 2 2 2 3" xfId="23817" xr:uid="{00000000-0005-0000-0000-0000085D0000}"/>
    <cellStyle name="Normal 6 4 2 4 2 2 3" xfId="23818" xr:uid="{00000000-0005-0000-0000-0000095D0000}"/>
    <cellStyle name="Normal 6 4 2 4 2 2 3 2" xfId="23819" xr:uid="{00000000-0005-0000-0000-00000A5D0000}"/>
    <cellStyle name="Normal 6 4 2 4 2 2 4" xfId="23820" xr:uid="{00000000-0005-0000-0000-00000B5D0000}"/>
    <cellStyle name="Normal 6 4 2 4 2 3" xfId="23821" xr:uid="{00000000-0005-0000-0000-00000C5D0000}"/>
    <cellStyle name="Normal 6 4 2 4 2 3 2" xfId="23822" xr:uid="{00000000-0005-0000-0000-00000D5D0000}"/>
    <cellStyle name="Normal 6 4 2 4 2 3 2 2" xfId="23823" xr:uid="{00000000-0005-0000-0000-00000E5D0000}"/>
    <cellStyle name="Normal 6 4 2 4 2 3 3" xfId="23824" xr:uid="{00000000-0005-0000-0000-00000F5D0000}"/>
    <cellStyle name="Normal 6 4 2 4 2 4" xfId="23825" xr:uid="{00000000-0005-0000-0000-0000105D0000}"/>
    <cellStyle name="Normal 6 4 2 4 2 4 2" xfId="23826" xr:uid="{00000000-0005-0000-0000-0000115D0000}"/>
    <cellStyle name="Normal 6 4 2 4 2 5" xfId="23827" xr:uid="{00000000-0005-0000-0000-0000125D0000}"/>
    <cellStyle name="Normal 6 4 2 4 3" xfId="23828" xr:uid="{00000000-0005-0000-0000-0000135D0000}"/>
    <cellStyle name="Normal 6 4 2 4 3 2" xfId="23829" xr:uid="{00000000-0005-0000-0000-0000145D0000}"/>
    <cellStyle name="Normal 6 4 2 4 3 2 2" xfId="23830" xr:uid="{00000000-0005-0000-0000-0000155D0000}"/>
    <cellStyle name="Normal 6 4 2 4 3 2 2 2" xfId="23831" xr:uid="{00000000-0005-0000-0000-0000165D0000}"/>
    <cellStyle name="Normal 6 4 2 4 3 2 3" xfId="23832" xr:uid="{00000000-0005-0000-0000-0000175D0000}"/>
    <cellStyle name="Normal 6 4 2 4 3 3" xfId="23833" xr:uid="{00000000-0005-0000-0000-0000185D0000}"/>
    <cellStyle name="Normal 6 4 2 4 3 3 2" xfId="23834" xr:uid="{00000000-0005-0000-0000-0000195D0000}"/>
    <cellStyle name="Normal 6 4 2 4 3 4" xfId="23835" xr:uid="{00000000-0005-0000-0000-00001A5D0000}"/>
    <cellStyle name="Normal 6 4 2 4 4" xfId="23836" xr:uid="{00000000-0005-0000-0000-00001B5D0000}"/>
    <cellStyle name="Normal 6 4 2 4 4 2" xfId="23837" xr:uid="{00000000-0005-0000-0000-00001C5D0000}"/>
    <cellStyle name="Normal 6 4 2 4 4 2 2" xfId="23838" xr:uid="{00000000-0005-0000-0000-00001D5D0000}"/>
    <cellStyle name="Normal 6 4 2 4 4 3" xfId="23839" xr:uid="{00000000-0005-0000-0000-00001E5D0000}"/>
    <cellStyle name="Normal 6 4 2 4 5" xfId="23840" xr:uid="{00000000-0005-0000-0000-00001F5D0000}"/>
    <cellStyle name="Normal 6 4 2 4 5 2" xfId="23841" xr:uid="{00000000-0005-0000-0000-0000205D0000}"/>
    <cellStyle name="Normal 6 4 2 4 6" xfId="23842" xr:uid="{00000000-0005-0000-0000-0000215D0000}"/>
    <cellStyle name="Normal 6 4 2 5" xfId="23843" xr:uid="{00000000-0005-0000-0000-0000225D0000}"/>
    <cellStyle name="Normal 6 4 2 5 2" xfId="23844" xr:uid="{00000000-0005-0000-0000-0000235D0000}"/>
    <cellStyle name="Normal 6 4 2 5 2 2" xfId="23845" xr:uid="{00000000-0005-0000-0000-0000245D0000}"/>
    <cellStyle name="Normal 6 4 2 5 2 2 2" xfId="23846" xr:uid="{00000000-0005-0000-0000-0000255D0000}"/>
    <cellStyle name="Normal 6 4 2 5 2 2 2 2" xfId="23847" xr:uid="{00000000-0005-0000-0000-0000265D0000}"/>
    <cellStyle name="Normal 6 4 2 5 2 2 3" xfId="23848" xr:uid="{00000000-0005-0000-0000-0000275D0000}"/>
    <cellStyle name="Normal 6 4 2 5 2 3" xfId="23849" xr:uid="{00000000-0005-0000-0000-0000285D0000}"/>
    <cellStyle name="Normal 6 4 2 5 2 3 2" xfId="23850" xr:uid="{00000000-0005-0000-0000-0000295D0000}"/>
    <cellStyle name="Normal 6 4 2 5 2 4" xfId="23851" xr:uid="{00000000-0005-0000-0000-00002A5D0000}"/>
    <cellStyle name="Normal 6 4 2 5 3" xfId="23852" xr:uid="{00000000-0005-0000-0000-00002B5D0000}"/>
    <cellStyle name="Normal 6 4 2 5 3 2" xfId="23853" xr:uid="{00000000-0005-0000-0000-00002C5D0000}"/>
    <cellStyle name="Normal 6 4 2 5 3 2 2" xfId="23854" xr:uid="{00000000-0005-0000-0000-00002D5D0000}"/>
    <cellStyle name="Normal 6 4 2 5 3 3" xfId="23855" xr:uid="{00000000-0005-0000-0000-00002E5D0000}"/>
    <cellStyle name="Normal 6 4 2 5 4" xfId="23856" xr:uid="{00000000-0005-0000-0000-00002F5D0000}"/>
    <cellStyle name="Normal 6 4 2 5 4 2" xfId="23857" xr:uid="{00000000-0005-0000-0000-0000305D0000}"/>
    <cellStyle name="Normal 6 4 2 5 5" xfId="23858" xr:uid="{00000000-0005-0000-0000-0000315D0000}"/>
    <cellStyle name="Normal 6 4 2 6" xfId="23859" xr:uid="{00000000-0005-0000-0000-0000325D0000}"/>
    <cellStyle name="Normal 6 4 2 6 2" xfId="23860" xr:uid="{00000000-0005-0000-0000-0000335D0000}"/>
    <cellStyle name="Normal 6 4 2 6 2 2" xfId="23861" xr:uid="{00000000-0005-0000-0000-0000345D0000}"/>
    <cellStyle name="Normal 6 4 2 6 2 2 2" xfId="23862" xr:uid="{00000000-0005-0000-0000-0000355D0000}"/>
    <cellStyle name="Normal 6 4 2 6 2 3" xfId="23863" xr:uid="{00000000-0005-0000-0000-0000365D0000}"/>
    <cellStyle name="Normal 6 4 2 6 3" xfId="23864" xr:uid="{00000000-0005-0000-0000-0000375D0000}"/>
    <cellStyle name="Normal 6 4 2 6 3 2" xfId="23865" xr:uid="{00000000-0005-0000-0000-0000385D0000}"/>
    <cellStyle name="Normal 6 4 2 6 4" xfId="23866" xr:uid="{00000000-0005-0000-0000-0000395D0000}"/>
    <cellStyle name="Normal 6 4 2 7" xfId="23867" xr:uid="{00000000-0005-0000-0000-00003A5D0000}"/>
    <cellStyle name="Normal 6 4 2 7 2" xfId="23868" xr:uid="{00000000-0005-0000-0000-00003B5D0000}"/>
    <cellStyle name="Normal 6 4 2 7 2 2" xfId="23869" xr:uid="{00000000-0005-0000-0000-00003C5D0000}"/>
    <cellStyle name="Normal 6 4 2 7 3" xfId="23870" xr:uid="{00000000-0005-0000-0000-00003D5D0000}"/>
    <cellStyle name="Normal 6 4 2 8" xfId="23871" xr:uid="{00000000-0005-0000-0000-00003E5D0000}"/>
    <cellStyle name="Normal 6 4 2 8 2" xfId="23872" xr:uid="{00000000-0005-0000-0000-00003F5D0000}"/>
    <cellStyle name="Normal 6 4 2 9" xfId="23873" xr:uid="{00000000-0005-0000-0000-0000405D0000}"/>
    <cellStyle name="Normal 6 4 3" xfId="23874" xr:uid="{00000000-0005-0000-0000-0000415D0000}"/>
    <cellStyle name="Normal 6 4 3 2" xfId="23875" xr:uid="{00000000-0005-0000-0000-0000425D0000}"/>
    <cellStyle name="Normal 6 4 3 2 2" xfId="23876" xr:uid="{00000000-0005-0000-0000-0000435D0000}"/>
    <cellStyle name="Normal 6 4 3 2 2 2" xfId="23877" xr:uid="{00000000-0005-0000-0000-0000445D0000}"/>
    <cellStyle name="Normal 6 4 3 2 2 2 2" xfId="23878" xr:uid="{00000000-0005-0000-0000-0000455D0000}"/>
    <cellStyle name="Normal 6 4 3 2 2 2 2 2" xfId="23879" xr:uid="{00000000-0005-0000-0000-0000465D0000}"/>
    <cellStyle name="Normal 6 4 3 2 2 2 2 2 2" xfId="23880" xr:uid="{00000000-0005-0000-0000-0000475D0000}"/>
    <cellStyle name="Normal 6 4 3 2 2 2 2 2 2 2" xfId="23881" xr:uid="{00000000-0005-0000-0000-0000485D0000}"/>
    <cellStyle name="Normal 6 4 3 2 2 2 2 2 3" xfId="23882" xr:uid="{00000000-0005-0000-0000-0000495D0000}"/>
    <cellStyle name="Normal 6 4 3 2 2 2 2 3" xfId="23883" xr:uid="{00000000-0005-0000-0000-00004A5D0000}"/>
    <cellStyle name="Normal 6 4 3 2 2 2 2 3 2" xfId="23884" xr:uid="{00000000-0005-0000-0000-00004B5D0000}"/>
    <cellStyle name="Normal 6 4 3 2 2 2 2 4" xfId="23885" xr:uid="{00000000-0005-0000-0000-00004C5D0000}"/>
    <cellStyle name="Normal 6 4 3 2 2 2 3" xfId="23886" xr:uid="{00000000-0005-0000-0000-00004D5D0000}"/>
    <cellStyle name="Normal 6 4 3 2 2 2 3 2" xfId="23887" xr:uid="{00000000-0005-0000-0000-00004E5D0000}"/>
    <cellStyle name="Normal 6 4 3 2 2 2 3 2 2" xfId="23888" xr:uid="{00000000-0005-0000-0000-00004F5D0000}"/>
    <cellStyle name="Normal 6 4 3 2 2 2 3 3" xfId="23889" xr:uid="{00000000-0005-0000-0000-0000505D0000}"/>
    <cellStyle name="Normal 6 4 3 2 2 2 4" xfId="23890" xr:uid="{00000000-0005-0000-0000-0000515D0000}"/>
    <cellStyle name="Normal 6 4 3 2 2 2 4 2" xfId="23891" xr:uid="{00000000-0005-0000-0000-0000525D0000}"/>
    <cellStyle name="Normal 6 4 3 2 2 2 5" xfId="23892" xr:uid="{00000000-0005-0000-0000-0000535D0000}"/>
    <cellStyle name="Normal 6 4 3 2 2 3" xfId="23893" xr:uid="{00000000-0005-0000-0000-0000545D0000}"/>
    <cellStyle name="Normal 6 4 3 2 2 3 2" xfId="23894" xr:uid="{00000000-0005-0000-0000-0000555D0000}"/>
    <cellStyle name="Normal 6 4 3 2 2 3 2 2" xfId="23895" xr:uid="{00000000-0005-0000-0000-0000565D0000}"/>
    <cellStyle name="Normal 6 4 3 2 2 3 2 2 2" xfId="23896" xr:uid="{00000000-0005-0000-0000-0000575D0000}"/>
    <cellStyle name="Normal 6 4 3 2 2 3 2 3" xfId="23897" xr:uid="{00000000-0005-0000-0000-0000585D0000}"/>
    <cellStyle name="Normal 6 4 3 2 2 3 3" xfId="23898" xr:uid="{00000000-0005-0000-0000-0000595D0000}"/>
    <cellStyle name="Normal 6 4 3 2 2 3 3 2" xfId="23899" xr:uid="{00000000-0005-0000-0000-00005A5D0000}"/>
    <cellStyle name="Normal 6 4 3 2 2 3 4" xfId="23900" xr:uid="{00000000-0005-0000-0000-00005B5D0000}"/>
    <cellStyle name="Normal 6 4 3 2 2 4" xfId="23901" xr:uid="{00000000-0005-0000-0000-00005C5D0000}"/>
    <cellStyle name="Normal 6 4 3 2 2 4 2" xfId="23902" xr:uid="{00000000-0005-0000-0000-00005D5D0000}"/>
    <cellStyle name="Normal 6 4 3 2 2 4 2 2" xfId="23903" xr:uid="{00000000-0005-0000-0000-00005E5D0000}"/>
    <cellStyle name="Normal 6 4 3 2 2 4 3" xfId="23904" xr:uid="{00000000-0005-0000-0000-00005F5D0000}"/>
    <cellStyle name="Normal 6 4 3 2 2 5" xfId="23905" xr:uid="{00000000-0005-0000-0000-0000605D0000}"/>
    <cellStyle name="Normal 6 4 3 2 2 5 2" xfId="23906" xr:uid="{00000000-0005-0000-0000-0000615D0000}"/>
    <cellStyle name="Normal 6 4 3 2 2 6" xfId="23907" xr:uid="{00000000-0005-0000-0000-0000625D0000}"/>
    <cellStyle name="Normal 6 4 3 2 3" xfId="23908" xr:uid="{00000000-0005-0000-0000-0000635D0000}"/>
    <cellStyle name="Normal 6 4 3 2 3 2" xfId="23909" xr:uid="{00000000-0005-0000-0000-0000645D0000}"/>
    <cellStyle name="Normal 6 4 3 2 3 2 2" xfId="23910" xr:uid="{00000000-0005-0000-0000-0000655D0000}"/>
    <cellStyle name="Normal 6 4 3 2 3 2 2 2" xfId="23911" xr:uid="{00000000-0005-0000-0000-0000665D0000}"/>
    <cellStyle name="Normal 6 4 3 2 3 2 2 2 2" xfId="23912" xr:uid="{00000000-0005-0000-0000-0000675D0000}"/>
    <cellStyle name="Normal 6 4 3 2 3 2 2 3" xfId="23913" xr:uid="{00000000-0005-0000-0000-0000685D0000}"/>
    <cellStyle name="Normal 6 4 3 2 3 2 3" xfId="23914" xr:uid="{00000000-0005-0000-0000-0000695D0000}"/>
    <cellStyle name="Normal 6 4 3 2 3 2 3 2" xfId="23915" xr:uid="{00000000-0005-0000-0000-00006A5D0000}"/>
    <cellStyle name="Normal 6 4 3 2 3 2 4" xfId="23916" xr:uid="{00000000-0005-0000-0000-00006B5D0000}"/>
    <cellStyle name="Normal 6 4 3 2 3 3" xfId="23917" xr:uid="{00000000-0005-0000-0000-00006C5D0000}"/>
    <cellStyle name="Normal 6 4 3 2 3 3 2" xfId="23918" xr:uid="{00000000-0005-0000-0000-00006D5D0000}"/>
    <cellStyle name="Normal 6 4 3 2 3 3 2 2" xfId="23919" xr:uid="{00000000-0005-0000-0000-00006E5D0000}"/>
    <cellStyle name="Normal 6 4 3 2 3 3 3" xfId="23920" xr:uid="{00000000-0005-0000-0000-00006F5D0000}"/>
    <cellStyle name="Normal 6 4 3 2 3 4" xfId="23921" xr:uid="{00000000-0005-0000-0000-0000705D0000}"/>
    <cellStyle name="Normal 6 4 3 2 3 4 2" xfId="23922" xr:uid="{00000000-0005-0000-0000-0000715D0000}"/>
    <cellStyle name="Normal 6 4 3 2 3 5" xfId="23923" xr:uid="{00000000-0005-0000-0000-0000725D0000}"/>
    <cellStyle name="Normal 6 4 3 2 4" xfId="23924" xr:uid="{00000000-0005-0000-0000-0000735D0000}"/>
    <cellStyle name="Normal 6 4 3 2 4 2" xfId="23925" xr:uid="{00000000-0005-0000-0000-0000745D0000}"/>
    <cellStyle name="Normal 6 4 3 2 4 2 2" xfId="23926" xr:uid="{00000000-0005-0000-0000-0000755D0000}"/>
    <cellStyle name="Normal 6 4 3 2 4 2 2 2" xfId="23927" xr:uid="{00000000-0005-0000-0000-0000765D0000}"/>
    <cellStyle name="Normal 6 4 3 2 4 2 3" xfId="23928" xr:uid="{00000000-0005-0000-0000-0000775D0000}"/>
    <cellStyle name="Normal 6 4 3 2 4 3" xfId="23929" xr:uid="{00000000-0005-0000-0000-0000785D0000}"/>
    <cellStyle name="Normal 6 4 3 2 4 3 2" xfId="23930" xr:uid="{00000000-0005-0000-0000-0000795D0000}"/>
    <cellStyle name="Normal 6 4 3 2 4 4" xfId="23931" xr:uid="{00000000-0005-0000-0000-00007A5D0000}"/>
    <cellStyle name="Normal 6 4 3 2 5" xfId="23932" xr:uid="{00000000-0005-0000-0000-00007B5D0000}"/>
    <cellStyle name="Normal 6 4 3 2 5 2" xfId="23933" xr:uid="{00000000-0005-0000-0000-00007C5D0000}"/>
    <cellStyle name="Normal 6 4 3 2 5 2 2" xfId="23934" xr:uid="{00000000-0005-0000-0000-00007D5D0000}"/>
    <cellStyle name="Normal 6 4 3 2 5 3" xfId="23935" xr:uid="{00000000-0005-0000-0000-00007E5D0000}"/>
    <cellStyle name="Normal 6 4 3 2 6" xfId="23936" xr:uid="{00000000-0005-0000-0000-00007F5D0000}"/>
    <cellStyle name="Normal 6 4 3 2 6 2" xfId="23937" xr:uid="{00000000-0005-0000-0000-0000805D0000}"/>
    <cellStyle name="Normal 6 4 3 2 7" xfId="23938" xr:uid="{00000000-0005-0000-0000-0000815D0000}"/>
    <cellStyle name="Normal 6 4 3 3" xfId="23939" xr:uid="{00000000-0005-0000-0000-0000825D0000}"/>
    <cellStyle name="Normal 6 4 3 3 2" xfId="23940" xr:uid="{00000000-0005-0000-0000-0000835D0000}"/>
    <cellStyle name="Normal 6 4 3 3 2 2" xfId="23941" xr:uid="{00000000-0005-0000-0000-0000845D0000}"/>
    <cellStyle name="Normal 6 4 3 3 2 2 2" xfId="23942" xr:uid="{00000000-0005-0000-0000-0000855D0000}"/>
    <cellStyle name="Normal 6 4 3 3 2 2 2 2" xfId="23943" xr:uid="{00000000-0005-0000-0000-0000865D0000}"/>
    <cellStyle name="Normal 6 4 3 3 2 2 2 2 2" xfId="23944" xr:uid="{00000000-0005-0000-0000-0000875D0000}"/>
    <cellStyle name="Normal 6 4 3 3 2 2 2 3" xfId="23945" xr:uid="{00000000-0005-0000-0000-0000885D0000}"/>
    <cellStyle name="Normal 6 4 3 3 2 2 3" xfId="23946" xr:uid="{00000000-0005-0000-0000-0000895D0000}"/>
    <cellStyle name="Normal 6 4 3 3 2 2 3 2" xfId="23947" xr:uid="{00000000-0005-0000-0000-00008A5D0000}"/>
    <cellStyle name="Normal 6 4 3 3 2 2 4" xfId="23948" xr:uid="{00000000-0005-0000-0000-00008B5D0000}"/>
    <cellStyle name="Normal 6 4 3 3 2 3" xfId="23949" xr:uid="{00000000-0005-0000-0000-00008C5D0000}"/>
    <cellStyle name="Normal 6 4 3 3 2 3 2" xfId="23950" xr:uid="{00000000-0005-0000-0000-00008D5D0000}"/>
    <cellStyle name="Normal 6 4 3 3 2 3 2 2" xfId="23951" xr:uid="{00000000-0005-0000-0000-00008E5D0000}"/>
    <cellStyle name="Normal 6 4 3 3 2 3 3" xfId="23952" xr:uid="{00000000-0005-0000-0000-00008F5D0000}"/>
    <cellStyle name="Normal 6 4 3 3 2 4" xfId="23953" xr:uid="{00000000-0005-0000-0000-0000905D0000}"/>
    <cellStyle name="Normal 6 4 3 3 2 4 2" xfId="23954" xr:uid="{00000000-0005-0000-0000-0000915D0000}"/>
    <cellStyle name="Normal 6 4 3 3 2 5" xfId="23955" xr:uid="{00000000-0005-0000-0000-0000925D0000}"/>
    <cellStyle name="Normal 6 4 3 3 3" xfId="23956" xr:uid="{00000000-0005-0000-0000-0000935D0000}"/>
    <cellStyle name="Normal 6 4 3 3 3 2" xfId="23957" xr:uid="{00000000-0005-0000-0000-0000945D0000}"/>
    <cellStyle name="Normal 6 4 3 3 3 2 2" xfId="23958" xr:uid="{00000000-0005-0000-0000-0000955D0000}"/>
    <cellStyle name="Normal 6 4 3 3 3 2 2 2" xfId="23959" xr:uid="{00000000-0005-0000-0000-0000965D0000}"/>
    <cellStyle name="Normal 6 4 3 3 3 2 3" xfId="23960" xr:uid="{00000000-0005-0000-0000-0000975D0000}"/>
    <cellStyle name="Normal 6 4 3 3 3 3" xfId="23961" xr:uid="{00000000-0005-0000-0000-0000985D0000}"/>
    <cellStyle name="Normal 6 4 3 3 3 3 2" xfId="23962" xr:uid="{00000000-0005-0000-0000-0000995D0000}"/>
    <cellStyle name="Normal 6 4 3 3 3 4" xfId="23963" xr:uid="{00000000-0005-0000-0000-00009A5D0000}"/>
    <cellStyle name="Normal 6 4 3 3 4" xfId="23964" xr:uid="{00000000-0005-0000-0000-00009B5D0000}"/>
    <cellStyle name="Normal 6 4 3 3 4 2" xfId="23965" xr:uid="{00000000-0005-0000-0000-00009C5D0000}"/>
    <cellStyle name="Normal 6 4 3 3 4 2 2" xfId="23966" xr:uid="{00000000-0005-0000-0000-00009D5D0000}"/>
    <cellStyle name="Normal 6 4 3 3 4 3" xfId="23967" xr:uid="{00000000-0005-0000-0000-00009E5D0000}"/>
    <cellStyle name="Normal 6 4 3 3 5" xfId="23968" xr:uid="{00000000-0005-0000-0000-00009F5D0000}"/>
    <cellStyle name="Normal 6 4 3 3 5 2" xfId="23969" xr:uid="{00000000-0005-0000-0000-0000A05D0000}"/>
    <cellStyle name="Normal 6 4 3 3 6" xfId="23970" xr:uid="{00000000-0005-0000-0000-0000A15D0000}"/>
    <cellStyle name="Normal 6 4 3 4" xfId="23971" xr:uid="{00000000-0005-0000-0000-0000A25D0000}"/>
    <cellStyle name="Normal 6 4 3 4 2" xfId="23972" xr:uid="{00000000-0005-0000-0000-0000A35D0000}"/>
    <cellStyle name="Normal 6 4 3 4 2 2" xfId="23973" xr:uid="{00000000-0005-0000-0000-0000A45D0000}"/>
    <cellStyle name="Normal 6 4 3 4 2 2 2" xfId="23974" xr:uid="{00000000-0005-0000-0000-0000A55D0000}"/>
    <cellStyle name="Normal 6 4 3 4 2 2 2 2" xfId="23975" xr:uid="{00000000-0005-0000-0000-0000A65D0000}"/>
    <cellStyle name="Normal 6 4 3 4 2 2 3" xfId="23976" xr:uid="{00000000-0005-0000-0000-0000A75D0000}"/>
    <cellStyle name="Normal 6 4 3 4 2 3" xfId="23977" xr:uid="{00000000-0005-0000-0000-0000A85D0000}"/>
    <cellStyle name="Normal 6 4 3 4 2 3 2" xfId="23978" xr:uid="{00000000-0005-0000-0000-0000A95D0000}"/>
    <cellStyle name="Normal 6 4 3 4 2 4" xfId="23979" xr:uid="{00000000-0005-0000-0000-0000AA5D0000}"/>
    <cellStyle name="Normal 6 4 3 4 3" xfId="23980" xr:uid="{00000000-0005-0000-0000-0000AB5D0000}"/>
    <cellStyle name="Normal 6 4 3 4 3 2" xfId="23981" xr:uid="{00000000-0005-0000-0000-0000AC5D0000}"/>
    <cellStyle name="Normal 6 4 3 4 3 2 2" xfId="23982" xr:uid="{00000000-0005-0000-0000-0000AD5D0000}"/>
    <cellStyle name="Normal 6 4 3 4 3 3" xfId="23983" xr:uid="{00000000-0005-0000-0000-0000AE5D0000}"/>
    <cellStyle name="Normal 6 4 3 4 4" xfId="23984" xr:uid="{00000000-0005-0000-0000-0000AF5D0000}"/>
    <cellStyle name="Normal 6 4 3 4 4 2" xfId="23985" xr:uid="{00000000-0005-0000-0000-0000B05D0000}"/>
    <cellStyle name="Normal 6 4 3 4 5" xfId="23986" xr:uid="{00000000-0005-0000-0000-0000B15D0000}"/>
    <cellStyle name="Normal 6 4 3 5" xfId="23987" xr:uid="{00000000-0005-0000-0000-0000B25D0000}"/>
    <cellStyle name="Normal 6 4 3 5 2" xfId="23988" xr:uid="{00000000-0005-0000-0000-0000B35D0000}"/>
    <cellStyle name="Normal 6 4 3 5 2 2" xfId="23989" xr:uid="{00000000-0005-0000-0000-0000B45D0000}"/>
    <cellStyle name="Normal 6 4 3 5 2 2 2" xfId="23990" xr:uid="{00000000-0005-0000-0000-0000B55D0000}"/>
    <cellStyle name="Normal 6 4 3 5 2 3" xfId="23991" xr:uid="{00000000-0005-0000-0000-0000B65D0000}"/>
    <cellStyle name="Normal 6 4 3 5 3" xfId="23992" xr:uid="{00000000-0005-0000-0000-0000B75D0000}"/>
    <cellStyle name="Normal 6 4 3 5 3 2" xfId="23993" xr:uid="{00000000-0005-0000-0000-0000B85D0000}"/>
    <cellStyle name="Normal 6 4 3 5 4" xfId="23994" xr:uid="{00000000-0005-0000-0000-0000B95D0000}"/>
    <cellStyle name="Normal 6 4 3 6" xfId="23995" xr:uid="{00000000-0005-0000-0000-0000BA5D0000}"/>
    <cellStyle name="Normal 6 4 3 6 2" xfId="23996" xr:uid="{00000000-0005-0000-0000-0000BB5D0000}"/>
    <cellStyle name="Normal 6 4 3 6 2 2" xfId="23997" xr:uid="{00000000-0005-0000-0000-0000BC5D0000}"/>
    <cellStyle name="Normal 6 4 3 6 3" xfId="23998" xr:uid="{00000000-0005-0000-0000-0000BD5D0000}"/>
    <cellStyle name="Normal 6 4 3 7" xfId="23999" xr:uid="{00000000-0005-0000-0000-0000BE5D0000}"/>
    <cellStyle name="Normal 6 4 3 7 2" xfId="24000" xr:uid="{00000000-0005-0000-0000-0000BF5D0000}"/>
    <cellStyle name="Normal 6 4 3 8" xfId="24001" xr:uid="{00000000-0005-0000-0000-0000C05D0000}"/>
    <cellStyle name="Normal 6 4 4" xfId="24002" xr:uid="{00000000-0005-0000-0000-0000C15D0000}"/>
    <cellStyle name="Normal 6 4 4 2" xfId="24003" xr:uid="{00000000-0005-0000-0000-0000C25D0000}"/>
    <cellStyle name="Normal 6 4 4 2 2" xfId="24004" xr:uid="{00000000-0005-0000-0000-0000C35D0000}"/>
    <cellStyle name="Normal 6 4 4 2 2 2" xfId="24005" xr:uid="{00000000-0005-0000-0000-0000C45D0000}"/>
    <cellStyle name="Normal 6 4 4 2 2 2 2" xfId="24006" xr:uid="{00000000-0005-0000-0000-0000C55D0000}"/>
    <cellStyle name="Normal 6 4 4 2 2 2 2 2" xfId="24007" xr:uid="{00000000-0005-0000-0000-0000C65D0000}"/>
    <cellStyle name="Normal 6 4 4 2 2 2 2 2 2" xfId="24008" xr:uid="{00000000-0005-0000-0000-0000C75D0000}"/>
    <cellStyle name="Normal 6 4 4 2 2 2 2 3" xfId="24009" xr:uid="{00000000-0005-0000-0000-0000C85D0000}"/>
    <cellStyle name="Normal 6 4 4 2 2 2 3" xfId="24010" xr:uid="{00000000-0005-0000-0000-0000C95D0000}"/>
    <cellStyle name="Normal 6 4 4 2 2 2 3 2" xfId="24011" xr:uid="{00000000-0005-0000-0000-0000CA5D0000}"/>
    <cellStyle name="Normal 6 4 4 2 2 2 4" xfId="24012" xr:uid="{00000000-0005-0000-0000-0000CB5D0000}"/>
    <cellStyle name="Normal 6 4 4 2 2 3" xfId="24013" xr:uid="{00000000-0005-0000-0000-0000CC5D0000}"/>
    <cellStyle name="Normal 6 4 4 2 2 3 2" xfId="24014" xr:uid="{00000000-0005-0000-0000-0000CD5D0000}"/>
    <cellStyle name="Normal 6 4 4 2 2 3 2 2" xfId="24015" xr:uid="{00000000-0005-0000-0000-0000CE5D0000}"/>
    <cellStyle name="Normal 6 4 4 2 2 3 3" xfId="24016" xr:uid="{00000000-0005-0000-0000-0000CF5D0000}"/>
    <cellStyle name="Normal 6 4 4 2 2 4" xfId="24017" xr:uid="{00000000-0005-0000-0000-0000D05D0000}"/>
    <cellStyle name="Normal 6 4 4 2 2 4 2" xfId="24018" xr:uid="{00000000-0005-0000-0000-0000D15D0000}"/>
    <cellStyle name="Normal 6 4 4 2 2 5" xfId="24019" xr:uid="{00000000-0005-0000-0000-0000D25D0000}"/>
    <cellStyle name="Normal 6 4 4 2 3" xfId="24020" xr:uid="{00000000-0005-0000-0000-0000D35D0000}"/>
    <cellStyle name="Normal 6 4 4 2 3 2" xfId="24021" xr:uid="{00000000-0005-0000-0000-0000D45D0000}"/>
    <cellStyle name="Normal 6 4 4 2 3 2 2" xfId="24022" xr:uid="{00000000-0005-0000-0000-0000D55D0000}"/>
    <cellStyle name="Normal 6 4 4 2 3 2 2 2" xfId="24023" xr:uid="{00000000-0005-0000-0000-0000D65D0000}"/>
    <cellStyle name="Normal 6 4 4 2 3 2 3" xfId="24024" xr:uid="{00000000-0005-0000-0000-0000D75D0000}"/>
    <cellStyle name="Normal 6 4 4 2 3 3" xfId="24025" xr:uid="{00000000-0005-0000-0000-0000D85D0000}"/>
    <cellStyle name="Normal 6 4 4 2 3 3 2" xfId="24026" xr:uid="{00000000-0005-0000-0000-0000D95D0000}"/>
    <cellStyle name="Normal 6 4 4 2 3 4" xfId="24027" xr:uid="{00000000-0005-0000-0000-0000DA5D0000}"/>
    <cellStyle name="Normal 6 4 4 2 4" xfId="24028" xr:uid="{00000000-0005-0000-0000-0000DB5D0000}"/>
    <cellStyle name="Normal 6 4 4 2 4 2" xfId="24029" xr:uid="{00000000-0005-0000-0000-0000DC5D0000}"/>
    <cellStyle name="Normal 6 4 4 2 4 2 2" xfId="24030" xr:uid="{00000000-0005-0000-0000-0000DD5D0000}"/>
    <cellStyle name="Normal 6 4 4 2 4 3" xfId="24031" xr:uid="{00000000-0005-0000-0000-0000DE5D0000}"/>
    <cellStyle name="Normal 6 4 4 2 5" xfId="24032" xr:uid="{00000000-0005-0000-0000-0000DF5D0000}"/>
    <cellStyle name="Normal 6 4 4 2 5 2" xfId="24033" xr:uid="{00000000-0005-0000-0000-0000E05D0000}"/>
    <cellStyle name="Normal 6 4 4 2 6" xfId="24034" xr:uid="{00000000-0005-0000-0000-0000E15D0000}"/>
    <cellStyle name="Normal 6 4 4 3" xfId="24035" xr:uid="{00000000-0005-0000-0000-0000E25D0000}"/>
    <cellStyle name="Normal 6 4 4 3 2" xfId="24036" xr:uid="{00000000-0005-0000-0000-0000E35D0000}"/>
    <cellStyle name="Normal 6 4 4 3 2 2" xfId="24037" xr:uid="{00000000-0005-0000-0000-0000E45D0000}"/>
    <cellStyle name="Normal 6 4 4 3 2 2 2" xfId="24038" xr:uid="{00000000-0005-0000-0000-0000E55D0000}"/>
    <cellStyle name="Normal 6 4 4 3 2 2 2 2" xfId="24039" xr:uid="{00000000-0005-0000-0000-0000E65D0000}"/>
    <cellStyle name="Normal 6 4 4 3 2 2 3" xfId="24040" xr:uid="{00000000-0005-0000-0000-0000E75D0000}"/>
    <cellStyle name="Normal 6 4 4 3 2 3" xfId="24041" xr:uid="{00000000-0005-0000-0000-0000E85D0000}"/>
    <cellStyle name="Normal 6 4 4 3 2 3 2" xfId="24042" xr:uid="{00000000-0005-0000-0000-0000E95D0000}"/>
    <cellStyle name="Normal 6 4 4 3 2 4" xfId="24043" xr:uid="{00000000-0005-0000-0000-0000EA5D0000}"/>
    <cellStyle name="Normal 6 4 4 3 3" xfId="24044" xr:uid="{00000000-0005-0000-0000-0000EB5D0000}"/>
    <cellStyle name="Normal 6 4 4 3 3 2" xfId="24045" xr:uid="{00000000-0005-0000-0000-0000EC5D0000}"/>
    <cellStyle name="Normal 6 4 4 3 3 2 2" xfId="24046" xr:uid="{00000000-0005-0000-0000-0000ED5D0000}"/>
    <cellStyle name="Normal 6 4 4 3 3 3" xfId="24047" xr:uid="{00000000-0005-0000-0000-0000EE5D0000}"/>
    <cellStyle name="Normal 6 4 4 3 4" xfId="24048" xr:uid="{00000000-0005-0000-0000-0000EF5D0000}"/>
    <cellStyle name="Normal 6 4 4 3 4 2" xfId="24049" xr:uid="{00000000-0005-0000-0000-0000F05D0000}"/>
    <cellStyle name="Normal 6 4 4 3 5" xfId="24050" xr:uid="{00000000-0005-0000-0000-0000F15D0000}"/>
    <cellStyle name="Normal 6 4 4 4" xfId="24051" xr:uid="{00000000-0005-0000-0000-0000F25D0000}"/>
    <cellStyle name="Normal 6 4 4 4 2" xfId="24052" xr:uid="{00000000-0005-0000-0000-0000F35D0000}"/>
    <cellStyle name="Normal 6 4 4 4 2 2" xfId="24053" xr:uid="{00000000-0005-0000-0000-0000F45D0000}"/>
    <cellStyle name="Normal 6 4 4 4 2 2 2" xfId="24054" xr:uid="{00000000-0005-0000-0000-0000F55D0000}"/>
    <cellStyle name="Normal 6 4 4 4 2 3" xfId="24055" xr:uid="{00000000-0005-0000-0000-0000F65D0000}"/>
    <cellStyle name="Normal 6 4 4 4 3" xfId="24056" xr:uid="{00000000-0005-0000-0000-0000F75D0000}"/>
    <cellStyle name="Normal 6 4 4 4 3 2" xfId="24057" xr:uid="{00000000-0005-0000-0000-0000F85D0000}"/>
    <cellStyle name="Normal 6 4 4 4 4" xfId="24058" xr:uid="{00000000-0005-0000-0000-0000F95D0000}"/>
    <cellStyle name="Normal 6 4 4 5" xfId="24059" xr:uid="{00000000-0005-0000-0000-0000FA5D0000}"/>
    <cellStyle name="Normal 6 4 4 5 2" xfId="24060" xr:uid="{00000000-0005-0000-0000-0000FB5D0000}"/>
    <cellStyle name="Normal 6 4 4 5 2 2" xfId="24061" xr:uid="{00000000-0005-0000-0000-0000FC5D0000}"/>
    <cellStyle name="Normal 6 4 4 5 3" xfId="24062" xr:uid="{00000000-0005-0000-0000-0000FD5D0000}"/>
    <cellStyle name="Normal 6 4 4 6" xfId="24063" xr:uid="{00000000-0005-0000-0000-0000FE5D0000}"/>
    <cellStyle name="Normal 6 4 4 6 2" xfId="24064" xr:uid="{00000000-0005-0000-0000-0000FF5D0000}"/>
    <cellStyle name="Normal 6 4 4 7" xfId="24065" xr:uid="{00000000-0005-0000-0000-0000005E0000}"/>
    <cellStyle name="Normal 6 4 5" xfId="24066" xr:uid="{00000000-0005-0000-0000-0000015E0000}"/>
    <cellStyle name="Normal 6 4 5 2" xfId="24067" xr:uid="{00000000-0005-0000-0000-0000025E0000}"/>
    <cellStyle name="Normal 6 4 5 2 2" xfId="24068" xr:uid="{00000000-0005-0000-0000-0000035E0000}"/>
    <cellStyle name="Normal 6 4 5 2 2 2" xfId="24069" xr:uid="{00000000-0005-0000-0000-0000045E0000}"/>
    <cellStyle name="Normal 6 4 5 2 2 2 2" xfId="24070" xr:uid="{00000000-0005-0000-0000-0000055E0000}"/>
    <cellStyle name="Normal 6 4 5 2 2 2 2 2" xfId="24071" xr:uid="{00000000-0005-0000-0000-0000065E0000}"/>
    <cellStyle name="Normal 6 4 5 2 2 2 3" xfId="24072" xr:uid="{00000000-0005-0000-0000-0000075E0000}"/>
    <cellStyle name="Normal 6 4 5 2 2 3" xfId="24073" xr:uid="{00000000-0005-0000-0000-0000085E0000}"/>
    <cellStyle name="Normal 6 4 5 2 2 3 2" xfId="24074" xr:uid="{00000000-0005-0000-0000-0000095E0000}"/>
    <cellStyle name="Normal 6 4 5 2 2 4" xfId="24075" xr:uid="{00000000-0005-0000-0000-00000A5E0000}"/>
    <cellStyle name="Normal 6 4 5 2 3" xfId="24076" xr:uid="{00000000-0005-0000-0000-00000B5E0000}"/>
    <cellStyle name="Normal 6 4 5 2 3 2" xfId="24077" xr:uid="{00000000-0005-0000-0000-00000C5E0000}"/>
    <cellStyle name="Normal 6 4 5 2 3 2 2" xfId="24078" xr:uid="{00000000-0005-0000-0000-00000D5E0000}"/>
    <cellStyle name="Normal 6 4 5 2 3 3" xfId="24079" xr:uid="{00000000-0005-0000-0000-00000E5E0000}"/>
    <cellStyle name="Normal 6 4 5 2 4" xfId="24080" xr:uid="{00000000-0005-0000-0000-00000F5E0000}"/>
    <cellStyle name="Normal 6 4 5 2 4 2" xfId="24081" xr:uid="{00000000-0005-0000-0000-0000105E0000}"/>
    <cellStyle name="Normal 6 4 5 2 5" xfId="24082" xr:uid="{00000000-0005-0000-0000-0000115E0000}"/>
    <cellStyle name="Normal 6 4 5 3" xfId="24083" xr:uid="{00000000-0005-0000-0000-0000125E0000}"/>
    <cellStyle name="Normal 6 4 5 3 2" xfId="24084" xr:uid="{00000000-0005-0000-0000-0000135E0000}"/>
    <cellStyle name="Normal 6 4 5 3 2 2" xfId="24085" xr:uid="{00000000-0005-0000-0000-0000145E0000}"/>
    <cellStyle name="Normal 6 4 5 3 2 2 2" xfId="24086" xr:uid="{00000000-0005-0000-0000-0000155E0000}"/>
    <cellStyle name="Normal 6 4 5 3 2 3" xfId="24087" xr:uid="{00000000-0005-0000-0000-0000165E0000}"/>
    <cellStyle name="Normal 6 4 5 3 3" xfId="24088" xr:uid="{00000000-0005-0000-0000-0000175E0000}"/>
    <cellStyle name="Normal 6 4 5 3 3 2" xfId="24089" xr:uid="{00000000-0005-0000-0000-0000185E0000}"/>
    <cellStyle name="Normal 6 4 5 3 4" xfId="24090" xr:uid="{00000000-0005-0000-0000-0000195E0000}"/>
    <cellStyle name="Normal 6 4 5 4" xfId="24091" xr:uid="{00000000-0005-0000-0000-00001A5E0000}"/>
    <cellStyle name="Normal 6 4 5 4 2" xfId="24092" xr:uid="{00000000-0005-0000-0000-00001B5E0000}"/>
    <cellStyle name="Normal 6 4 5 4 2 2" xfId="24093" xr:uid="{00000000-0005-0000-0000-00001C5E0000}"/>
    <cellStyle name="Normal 6 4 5 4 3" xfId="24094" xr:uid="{00000000-0005-0000-0000-00001D5E0000}"/>
    <cellStyle name="Normal 6 4 5 5" xfId="24095" xr:uid="{00000000-0005-0000-0000-00001E5E0000}"/>
    <cellStyle name="Normal 6 4 5 5 2" xfId="24096" xr:uid="{00000000-0005-0000-0000-00001F5E0000}"/>
    <cellStyle name="Normal 6 4 5 6" xfId="24097" xr:uid="{00000000-0005-0000-0000-0000205E0000}"/>
    <cellStyle name="Normal 6 4 6" xfId="24098" xr:uid="{00000000-0005-0000-0000-0000215E0000}"/>
    <cellStyle name="Normal 6 4 6 2" xfId="24099" xr:uid="{00000000-0005-0000-0000-0000225E0000}"/>
    <cellStyle name="Normal 6 4 6 2 2" xfId="24100" xr:uid="{00000000-0005-0000-0000-0000235E0000}"/>
    <cellStyle name="Normal 6 4 6 2 2 2" xfId="24101" xr:uid="{00000000-0005-0000-0000-0000245E0000}"/>
    <cellStyle name="Normal 6 4 6 2 2 2 2" xfId="24102" xr:uid="{00000000-0005-0000-0000-0000255E0000}"/>
    <cellStyle name="Normal 6 4 6 2 2 3" xfId="24103" xr:uid="{00000000-0005-0000-0000-0000265E0000}"/>
    <cellStyle name="Normal 6 4 6 2 3" xfId="24104" xr:uid="{00000000-0005-0000-0000-0000275E0000}"/>
    <cellStyle name="Normal 6 4 6 2 3 2" xfId="24105" xr:uid="{00000000-0005-0000-0000-0000285E0000}"/>
    <cellStyle name="Normal 6 4 6 2 4" xfId="24106" xr:uid="{00000000-0005-0000-0000-0000295E0000}"/>
    <cellStyle name="Normal 6 4 6 3" xfId="24107" xr:uid="{00000000-0005-0000-0000-00002A5E0000}"/>
    <cellStyle name="Normal 6 4 6 3 2" xfId="24108" xr:uid="{00000000-0005-0000-0000-00002B5E0000}"/>
    <cellStyle name="Normal 6 4 6 3 2 2" xfId="24109" xr:uid="{00000000-0005-0000-0000-00002C5E0000}"/>
    <cellStyle name="Normal 6 4 6 3 3" xfId="24110" xr:uid="{00000000-0005-0000-0000-00002D5E0000}"/>
    <cellStyle name="Normal 6 4 6 4" xfId="24111" xr:uid="{00000000-0005-0000-0000-00002E5E0000}"/>
    <cellStyle name="Normal 6 4 6 4 2" xfId="24112" xr:uid="{00000000-0005-0000-0000-00002F5E0000}"/>
    <cellStyle name="Normal 6 4 6 5" xfId="24113" xr:uid="{00000000-0005-0000-0000-0000305E0000}"/>
    <cellStyle name="Normal 6 4 7" xfId="24114" xr:uid="{00000000-0005-0000-0000-0000315E0000}"/>
    <cellStyle name="Normal 6 4 7 2" xfId="24115" xr:uid="{00000000-0005-0000-0000-0000325E0000}"/>
    <cellStyle name="Normal 6 4 7 2 2" xfId="24116" xr:uid="{00000000-0005-0000-0000-0000335E0000}"/>
    <cellStyle name="Normal 6 4 7 2 2 2" xfId="24117" xr:uid="{00000000-0005-0000-0000-0000345E0000}"/>
    <cellStyle name="Normal 6 4 7 2 3" xfId="24118" xr:uid="{00000000-0005-0000-0000-0000355E0000}"/>
    <cellStyle name="Normal 6 4 7 3" xfId="24119" xr:uid="{00000000-0005-0000-0000-0000365E0000}"/>
    <cellStyle name="Normal 6 4 7 3 2" xfId="24120" xr:uid="{00000000-0005-0000-0000-0000375E0000}"/>
    <cellStyle name="Normal 6 4 7 4" xfId="24121" xr:uid="{00000000-0005-0000-0000-0000385E0000}"/>
    <cellStyle name="Normal 6 4 8" xfId="24122" xr:uid="{00000000-0005-0000-0000-0000395E0000}"/>
    <cellStyle name="Normal 6 4 8 2" xfId="24123" xr:uid="{00000000-0005-0000-0000-00003A5E0000}"/>
    <cellStyle name="Normal 6 4 8 2 2" xfId="24124" xr:uid="{00000000-0005-0000-0000-00003B5E0000}"/>
    <cellStyle name="Normal 6 4 8 3" xfId="24125" xr:uid="{00000000-0005-0000-0000-00003C5E0000}"/>
    <cellStyle name="Normal 6 4 9" xfId="24126" xr:uid="{00000000-0005-0000-0000-00003D5E0000}"/>
    <cellStyle name="Normal 6 4 9 2" xfId="24127" xr:uid="{00000000-0005-0000-0000-00003E5E0000}"/>
    <cellStyle name="Normal 6 5" xfId="24128" xr:uid="{00000000-0005-0000-0000-00003F5E0000}"/>
    <cellStyle name="Normal 6 5 2" xfId="24129" xr:uid="{00000000-0005-0000-0000-0000405E0000}"/>
    <cellStyle name="Normal 6 5 2 2" xfId="24130" xr:uid="{00000000-0005-0000-0000-0000415E0000}"/>
    <cellStyle name="Normal 6 5 2 2 2" xfId="24131" xr:uid="{00000000-0005-0000-0000-0000425E0000}"/>
    <cellStyle name="Normal 6 5 2 2 2 2" xfId="24132" xr:uid="{00000000-0005-0000-0000-0000435E0000}"/>
    <cellStyle name="Normal 6 5 2 2 2 2 2" xfId="24133" xr:uid="{00000000-0005-0000-0000-0000445E0000}"/>
    <cellStyle name="Normal 6 5 2 2 2 2 2 2" xfId="24134" xr:uid="{00000000-0005-0000-0000-0000455E0000}"/>
    <cellStyle name="Normal 6 5 2 2 2 2 2 2 2" xfId="24135" xr:uid="{00000000-0005-0000-0000-0000465E0000}"/>
    <cellStyle name="Normal 6 5 2 2 2 2 2 2 2 2" xfId="24136" xr:uid="{00000000-0005-0000-0000-0000475E0000}"/>
    <cellStyle name="Normal 6 5 2 2 2 2 2 2 3" xfId="24137" xr:uid="{00000000-0005-0000-0000-0000485E0000}"/>
    <cellStyle name="Normal 6 5 2 2 2 2 2 3" xfId="24138" xr:uid="{00000000-0005-0000-0000-0000495E0000}"/>
    <cellStyle name="Normal 6 5 2 2 2 2 2 3 2" xfId="24139" xr:uid="{00000000-0005-0000-0000-00004A5E0000}"/>
    <cellStyle name="Normal 6 5 2 2 2 2 2 4" xfId="24140" xr:uid="{00000000-0005-0000-0000-00004B5E0000}"/>
    <cellStyle name="Normal 6 5 2 2 2 2 3" xfId="24141" xr:uid="{00000000-0005-0000-0000-00004C5E0000}"/>
    <cellStyle name="Normal 6 5 2 2 2 2 3 2" xfId="24142" xr:uid="{00000000-0005-0000-0000-00004D5E0000}"/>
    <cellStyle name="Normal 6 5 2 2 2 2 3 2 2" xfId="24143" xr:uid="{00000000-0005-0000-0000-00004E5E0000}"/>
    <cellStyle name="Normal 6 5 2 2 2 2 3 3" xfId="24144" xr:uid="{00000000-0005-0000-0000-00004F5E0000}"/>
    <cellStyle name="Normal 6 5 2 2 2 2 4" xfId="24145" xr:uid="{00000000-0005-0000-0000-0000505E0000}"/>
    <cellStyle name="Normal 6 5 2 2 2 2 4 2" xfId="24146" xr:uid="{00000000-0005-0000-0000-0000515E0000}"/>
    <cellStyle name="Normal 6 5 2 2 2 2 5" xfId="24147" xr:uid="{00000000-0005-0000-0000-0000525E0000}"/>
    <cellStyle name="Normal 6 5 2 2 2 3" xfId="24148" xr:uid="{00000000-0005-0000-0000-0000535E0000}"/>
    <cellStyle name="Normal 6 5 2 2 2 3 2" xfId="24149" xr:uid="{00000000-0005-0000-0000-0000545E0000}"/>
    <cellStyle name="Normal 6 5 2 2 2 3 2 2" xfId="24150" xr:uid="{00000000-0005-0000-0000-0000555E0000}"/>
    <cellStyle name="Normal 6 5 2 2 2 3 2 2 2" xfId="24151" xr:uid="{00000000-0005-0000-0000-0000565E0000}"/>
    <cellStyle name="Normal 6 5 2 2 2 3 2 3" xfId="24152" xr:uid="{00000000-0005-0000-0000-0000575E0000}"/>
    <cellStyle name="Normal 6 5 2 2 2 3 3" xfId="24153" xr:uid="{00000000-0005-0000-0000-0000585E0000}"/>
    <cellStyle name="Normal 6 5 2 2 2 3 3 2" xfId="24154" xr:uid="{00000000-0005-0000-0000-0000595E0000}"/>
    <cellStyle name="Normal 6 5 2 2 2 3 4" xfId="24155" xr:uid="{00000000-0005-0000-0000-00005A5E0000}"/>
    <cellStyle name="Normal 6 5 2 2 2 4" xfId="24156" xr:uid="{00000000-0005-0000-0000-00005B5E0000}"/>
    <cellStyle name="Normal 6 5 2 2 2 4 2" xfId="24157" xr:uid="{00000000-0005-0000-0000-00005C5E0000}"/>
    <cellStyle name="Normal 6 5 2 2 2 4 2 2" xfId="24158" xr:uid="{00000000-0005-0000-0000-00005D5E0000}"/>
    <cellStyle name="Normal 6 5 2 2 2 4 3" xfId="24159" xr:uid="{00000000-0005-0000-0000-00005E5E0000}"/>
    <cellStyle name="Normal 6 5 2 2 2 5" xfId="24160" xr:uid="{00000000-0005-0000-0000-00005F5E0000}"/>
    <cellStyle name="Normal 6 5 2 2 2 5 2" xfId="24161" xr:uid="{00000000-0005-0000-0000-0000605E0000}"/>
    <cellStyle name="Normal 6 5 2 2 2 6" xfId="24162" xr:uid="{00000000-0005-0000-0000-0000615E0000}"/>
    <cellStyle name="Normal 6 5 2 2 3" xfId="24163" xr:uid="{00000000-0005-0000-0000-0000625E0000}"/>
    <cellStyle name="Normal 6 5 2 2 3 2" xfId="24164" xr:uid="{00000000-0005-0000-0000-0000635E0000}"/>
    <cellStyle name="Normal 6 5 2 2 3 2 2" xfId="24165" xr:uid="{00000000-0005-0000-0000-0000645E0000}"/>
    <cellStyle name="Normal 6 5 2 2 3 2 2 2" xfId="24166" xr:uid="{00000000-0005-0000-0000-0000655E0000}"/>
    <cellStyle name="Normal 6 5 2 2 3 2 2 2 2" xfId="24167" xr:uid="{00000000-0005-0000-0000-0000665E0000}"/>
    <cellStyle name="Normal 6 5 2 2 3 2 2 3" xfId="24168" xr:uid="{00000000-0005-0000-0000-0000675E0000}"/>
    <cellStyle name="Normal 6 5 2 2 3 2 3" xfId="24169" xr:uid="{00000000-0005-0000-0000-0000685E0000}"/>
    <cellStyle name="Normal 6 5 2 2 3 2 3 2" xfId="24170" xr:uid="{00000000-0005-0000-0000-0000695E0000}"/>
    <cellStyle name="Normal 6 5 2 2 3 2 4" xfId="24171" xr:uid="{00000000-0005-0000-0000-00006A5E0000}"/>
    <cellStyle name="Normal 6 5 2 2 3 3" xfId="24172" xr:uid="{00000000-0005-0000-0000-00006B5E0000}"/>
    <cellStyle name="Normal 6 5 2 2 3 3 2" xfId="24173" xr:uid="{00000000-0005-0000-0000-00006C5E0000}"/>
    <cellStyle name="Normal 6 5 2 2 3 3 2 2" xfId="24174" xr:uid="{00000000-0005-0000-0000-00006D5E0000}"/>
    <cellStyle name="Normal 6 5 2 2 3 3 3" xfId="24175" xr:uid="{00000000-0005-0000-0000-00006E5E0000}"/>
    <cellStyle name="Normal 6 5 2 2 3 4" xfId="24176" xr:uid="{00000000-0005-0000-0000-00006F5E0000}"/>
    <cellStyle name="Normal 6 5 2 2 3 4 2" xfId="24177" xr:uid="{00000000-0005-0000-0000-0000705E0000}"/>
    <cellStyle name="Normal 6 5 2 2 3 5" xfId="24178" xr:uid="{00000000-0005-0000-0000-0000715E0000}"/>
    <cellStyle name="Normal 6 5 2 2 4" xfId="24179" xr:uid="{00000000-0005-0000-0000-0000725E0000}"/>
    <cellStyle name="Normal 6 5 2 2 4 2" xfId="24180" xr:uid="{00000000-0005-0000-0000-0000735E0000}"/>
    <cellStyle name="Normal 6 5 2 2 4 2 2" xfId="24181" xr:uid="{00000000-0005-0000-0000-0000745E0000}"/>
    <cellStyle name="Normal 6 5 2 2 4 2 2 2" xfId="24182" xr:uid="{00000000-0005-0000-0000-0000755E0000}"/>
    <cellStyle name="Normal 6 5 2 2 4 2 3" xfId="24183" xr:uid="{00000000-0005-0000-0000-0000765E0000}"/>
    <cellStyle name="Normal 6 5 2 2 4 3" xfId="24184" xr:uid="{00000000-0005-0000-0000-0000775E0000}"/>
    <cellStyle name="Normal 6 5 2 2 4 3 2" xfId="24185" xr:uid="{00000000-0005-0000-0000-0000785E0000}"/>
    <cellStyle name="Normal 6 5 2 2 4 4" xfId="24186" xr:uid="{00000000-0005-0000-0000-0000795E0000}"/>
    <cellStyle name="Normal 6 5 2 2 5" xfId="24187" xr:uid="{00000000-0005-0000-0000-00007A5E0000}"/>
    <cellStyle name="Normal 6 5 2 2 5 2" xfId="24188" xr:uid="{00000000-0005-0000-0000-00007B5E0000}"/>
    <cellStyle name="Normal 6 5 2 2 5 2 2" xfId="24189" xr:uid="{00000000-0005-0000-0000-00007C5E0000}"/>
    <cellStyle name="Normal 6 5 2 2 5 3" xfId="24190" xr:uid="{00000000-0005-0000-0000-00007D5E0000}"/>
    <cellStyle name="Normal 6 5 2 2 6" xfId="24191" xr:uid="{00000000-0005-0000-0000-00007E5E0000}"/>
    <cellStyle name="Normal 6 5 2 2 6 2" xfId="24192" xr:uid="{00000000-0005-0000-0000-00007F5E0000}"/>
    <cellStyle name="Normal 6 5 2 2 7" xfId="24193" xr:uid="{00000000-0005-0000-0000-0000805E0000}"/>
    <cellStyle name="Normal 6 5 2 3" xfId="24194" xr:uid="{00000000-0005-0000-0000-0000815E0000}"/>
    <cellStyle name="Normal 6 5 2 3 2" xfId="24195" xr:uid="{00000000-0005-0000-0000-0000825E0000}"/>
    <cellStyle name="Normal 6 5 2 3 2 2" xfId="24196" xr:uid="{00000000-0005-0000-0000-0000835E0000}"/>
    <cellStyle name="Normal 6 5 2 3 2 2 2" xfId="24197" xr:uid="{00000000-0005-0000-0000-0000845E0000}"/>
    <cellStyle name="Normal 6 5 2 3 2 2 2 2" xfId="24198" xr:uid="{00000000-0005-0000-0000-0000855E0000}"/>
    <cellStyle name="Normal 6 5 2 3 2 2 2 2 2" xfId="24199" xr:uid="{00000000-0005-0000-0000-0000865E0000}"/>
    <cellStyle name="Normal 6 5 2 3 2 2 2 3" xfId="24200" xr:uid="{00000000-0005-0000-0000-0000875E0000}"/>
    <cellStyle name="Normal 6 5 2 3 2 2 3" xfId="24201" xr:uid="{00000000-0005-0000-0000-0000885E0000}"/>
    <cellStyle name="Normal 6 5 2 3 2 2 3 2" xfId="24202" xr:uid="{00000000-0005-0000-0000-0000895E0000}"/>
    <cellStyle name="Normal 6 5 2 3 2 2 4" xfId="24203" xr:uid="{00000000-0005-0000-0000-00008A5E0000}"/>
    <cellStyle name="Normal 6 5 2 3 2 3" xfId="24204" xr:uid="{00000000-0005-0000-0000-00008B5E0000}"/>
    <cellStyle name="Normal 6 5 2 3 2 3 2" xfId="24205" xr:uid="{00000000-0005-0000-0000-00008C5E0000}"/>
    <cellStyle name="Normal 6 5 2 3 2 3 2 2" xfId="24206" xr:uid="{00000000-0005-0000-0000-00008D5E0000}"/>
    <cellStyle name="Normal 6 5 2 3 2 3 3" xfId="24207" xr:uid="{00000000-0005-0000-0000-00008E5E0000}"/>
    <cellStyle name="Normal 6 5 2 3 2 4" xfId="24208" xr:uid="{00000000-0005-0000-0000-00008F5E0000}"/>
    <cellStyle name="Normal 6 5 2 3 2 4 2" xfId="24209" xr:uid="{00000000-0005-0000-0000-0000905E0000}"/>
    <cellStyle name="Normal 6 5 2 3 2 5" xfId="24210" xr:uid="{00000000-0005-0000-0000-0000915E0000}"/>
    <cellStyle name="Normal 6 5 2 3 3" xfId="24211" xr:uid="{00000000-0005-0000-0000-0000925E0000}"/>
    <cellStyle name="Normal 6 5 2 3 3 2" xfId="24212" xr:uid="{00000000-0005-0000-0000-0000935E0000}"/>
    <cellStyle name="Normal 6 5 2 3 3 2 2" xfId="24213" xr:uid="{00000000-0005-0000-0000-0000945E0000}"/>
    <cellStyle name="Normal 6 5 2 3 3 2 2 2" xfId="24214" xr:uid="{00000000-0005-0000-0000-0000955E0000}"/>
    <cellStyle name="Normal 6 5 2 3 3 2 3" xfId="24215" xr:uid="{00000000-0005-0000-0000-0000965E0000}"/>
    <cellStyle name="Normal 6 5 2 3 3 3" xfId="24216" xr:uid="{00000000-0005-0000-0000-0000975E0000}"/>
    <cellStyle name="Normal 6 5 2 3 3 3 2" xfId="24217" xr:uid="{00000000-0005-0000-0000-0000985E0000}"/>
    <cellStyle name="Normal 6 5 2 3 3 4" xfId="24218" xr:uid="{00000000-0005-0000-0000-0000995E0000}"/>
    <cellStyle name="Normal 6 5 2 3 4" xfId="24219" xr:uid="{00000000-0005-0000-0000-00009A5E0000}"/>
    <cellStyle name="Normal 6 5 2 3 4 2" xfId="24220" xr:uid="{00000000-0005-0000-0000-00009B5E0000}"/>
    <cellStyle name="Normal 6 5 2 3 4 2 2" xfId="24221" xr:uid="{00000000-0005-0000-0000-00009C5E0000}"/>
    <cellStyle name="Normal 6 5 2 3 4 3" xfId="24222" xr:uid="{00000000-0005-0000-0000-00009D5E0000}"/>
    <cellStyle name="Normal 6 5 2 3 5" xfId="24223" xr:uid="{00000000-0005-0000-0000-00009E5E0000}"/>
    <cellStyle name="Normal 6 5 2 3 5 2" xfId="24224" xr:uid="{00000000-0005-0000-0000-00009F5E0000}"/>
    <cellStyle name="Normal 6 5 2 3 6" xfId="24225" xr:uid="{00000000-0005-0000-0000-0000A05E0000}"/>
    <cellStyle name="Normal 6 5 2 4" xfId="24226" xr:uid="{00000000-0005-0000-0000-0000A15E0000}"/>
    <cellStyle name="Normal 6 5 2 4 2" xfId="24227" xr:uid="{00000000-0005-0000-0000-0000A25E0000}"/>
    <cellStyle name="Normal 6 5 2 4 2 2" xfId="24228" xr:uid="{00000000-0005-0000-0000-0000A35E0000}"/>
    <cellStyle name="Normal 6 5 2 4 2 2 2" xfId="24229" xr:uid="{00000000-0005-0000-0000-0000A45E0000}"/>
    <cellStyle name="Normal 6 5 2 4 2 2 2 2" xfId="24230" xr:uid="{00000000-0005-0000-0000-0000A55E0000}"/>
    <cellStyle name="Normal 6 5 2 4 2 2 3" xfId="24231" xr:uid="{00000000-0005-0000-0000-0000A65E0000}"/>
    <cellStyle name="Normal 6 5 2 4 2 3" xfId="24232" xr:uid="{00000000-0005-0000-0000-0000A75E0000}"/>
    <cellStyle name="Normal 6 5 2 4 2 3 2" xfId="24233" xr:uid="{00000000-0005-0000-0000-0000A85E0000}"/>
    <cellStyle name="Normal 6 5 2 4 2 4" xfId="24234" xr:uid="{00000000-0005-0000-0000-0000A95E0000}"/>
    <cellStyle name="Normal 6 5 2 4 3" xfId="24235" xr:uid="{00000000-0005-0000-0000-0000AA5E0000}"/>
    <cellStyle name="Normal 6 5 2 4 3 2" xfId="24236" xr:uid="{00000000-0005-0000-0000-0000AB5E0000}"/>
    <cellStyle name="Normal 6 5 2 4 3 2 2" xfId="24237" xr:uid="{00000000-0005-0000-0000-0000AC5E0000}"/>
    <cellStyle name="Normal 6 5 2 4 3 3" xfId="24238" xr:uid="{00000000-0005-0000-0000-0000AD5E0000}"/>
    <cellStyle name="Normal 6 5 2 4 4" xfId="24239" xr:uid="{00000000-0005-0000-0000-0000AE5E0000}"/>
    <cellStyle name="Normal 6 5 2 4 4 2" xfId="24240" xr:uid="{00000000-0005-0000-0000-0000AF5E0000}"/>
    <cellStyle name="Normal 6 5 2 4 5" xfId="24241" xr:uid="{00000000-0005-0000-0000-0000B05E0000}"/>
    <cellStyle name="Normal 6 5 2 5" xfId="24242" xr:uid="{00000000-0005-0000-0000-0000B15E0000}"/>
    <cellStyle name="Normal 6 5 2 5 2" xfId="24243" xr:uid="{00000000-0005-0000-0000-0000B25E0000}"/>
    <cellStyle name="Normal 6 5 2 5 2 2" xfId="24244" xr:uid="{00000000-0005-0000-0000-0000B35E0000}"/>
    <cellStyle name="Normal 6 5 2 5 2 2 2" xfId="24245" xr:uid="{00000000-0005-0000-0000-0000B45E0000}"/>
    <cellStyle name="Normal 6 5 2 5 2 3" xfId="24246" xr:uid="{00000000-0005-0000-0000-0000B55E0000}"/>
    <cellStyle name="Normal 6 5 2 5 3" xfId="24247" xr:uid="{00000000-0005-0000-0000-0000B65E0000}"/>
    <cellStyle name="Normal 6 5 2 5 3 2" xfId="24248" xr:uid="{00000000-0005-0000-0000-0000B75E0000}"/>
    <cellStyle name="Normal 6 5 2 5 4" xfId="24249" xr:uid="{00000000-0005-0000-0000-0000B85E0000}"/>
    <cellStyle name="Normal 6 5 2 6" xfId="24250" xr:uid="{00000000-0005-0000-0000-0000B95E0000}"/>
    <cellStyle name="Normal 6 5 2 6 2" xfId="24251" xr:uid="{00000000-0005-0000-0000-0000BA5E0000}"/>
    <cellStyle name="Normal 6 5 2 6 2 2" xfId="24252" xr:uid="{00000000-0005-0000-0000-0000BB5E0000}"/>
    <cellStyle name="Normal 6 5 2 6 3" xfId="24253" xr:uid="{00000000-0005-0000-0000-0000BC5E0000}"/>
    <cellStyle name="Normal 6 5 2 7" xfId="24254" xr:uid="{00000000-0005-0000-0000-0000BD5E0000}"/>
    <cellStyle name="Normal 6 5 2 7 2" xfId="24255" xr:uid="{00000000-0005-0000-0000-0000BE5E0000}"/>
    <cellStyle name="Normal 6 5 2 8" xfId="24256" xr:uid="{00000000-0005-0000-0000-0000BF5E0000}"/>
    <cellStyle name="Normal 6 5 3" xfId="24257" xr:uid="{00000000-0005-0000-0000-0000C05E0000}"/>
    <cellStyle name="Normal 6 5 3 2" xfId="24258" xr:uid="{00000000-0005-0000-0000-0000C15E0000}"/>
    <cellStyle name="Normal 6 5 3 2 2" xfId="24259" xr:uid="{00000000-0005-0000-0000-0000C25E0000}"/>
    <cellStyle name="Normal 6 5 3 2 2 2" xfId="24260" xr:uid="{00000000-0005-0000-0000-0000C35E0000}"/>
    <cellStyle name="Normal 6 5 3 2 2 2 2" xfId="24261" xr:uid="{00000000-0005-0000-0000-0000C45E0000}"/>
    <cellStyle name="Normal 6 5 3 2 2 2 2 2" xfId="24262" xr:uid="{00000000-0005-0000-0000-0000C55E0000}"/>
    <cellStyle name="Normal 6 5 3 2 2 2 2 2 2" xfId="24263" xr:uid="{00000000-0005-0000-0000-0000C65E0000}"/>
    <cellStyle name="Normal 6 5 3 2 2 2 2 3" xfId="24264" xr:uid="{00000000-0005-0000-0000-0000C75E0000}"/>
    <cellStyle name="Normal 6 5 3 2 2 2 3" xfId="24265" xr:uid="{00000000-0005-0000-0000-0000C85E0000}"/>
    <cellStyle name="Normal 6 5 3 2 2 2 3 2" xfId="24266" xr:uid="{00000000-0005-0000-0000-0000C95E0000}"/>
    <cellStyle name="Normal 6 5 3 2 2 2 4" xfId="24267" xr:uid="{00000000-0005-0000-0000-0000CA5E0000}"/>
    <cellStyle name="Normal 6 5 3 2 2 3" xfId="24268" xr:uid="{00000000-0005-0000-0000-0000CB5E0000}"/>
    <cellStyle name="Normal 6 5 3 2 2 3 2" xfId="24269" xr:uid="{00000000-0005-0000-0000-0000CC5E0000}"/>
    <cellStyle name="Normal 6 5 3 2 2 3 2 2" xfId="24270" xr:uid="{00000000-0005-0000-0000-0000CD5E0000}"/>
    <cellStyle name="Normal 6 5 3 2 2 3 3" xfId="24271" xr:uid="{00000000-0005-0000-0000-0000CE5E0000}"/>
    <cellStyle name="Normal 6 5 3 2 2 4" xfId="24272" xr:uid="{00000000-0005-0000-0000-0000CF5E0000}"/>
    <cellStyle name="Normal 6 5 3 2 2 4 2" xfId="24273" xr:uid="{00000000-0005-0000-0000-0000D05E0000}"/>
    <cellStyle name="Normal 6 5 3 2 2 5" xfId="24274" xr:uid="{00000000-0005-0000-0000-0000D15E0000}"/>
    <cellStyle name="Normal 6 5 3 2 3" xfId="24275" xr:uid="{00000000-0005-0000-0000-0000D25E0000}"/>
    <cellStyle name="Normal 6 5 3 2 3 2" xfId="24276" xr:uid="{00000000-0005-0000-0000-0000D35E0000}"/>
    <cellStyle name="Normal 6 5 3 2 3 2 2" xfId="24277" xr:uid="{00000000-0005-0000-0000-0000D45E0000}"/>
    <cellStyle name="Normal 6 5 3 2 3 2 2 2" xfId="24278" xr:uid="{00000000-0005-0000-0000-0000D55E0000}"/>
    <cellStyle name="Normal 6 5 3 2 3 2 3" xfId="24279" xr:uid="{00000000-0005-0000-0000-0000D65E0000}"/>
    <cellStyle name="Normal 6 5 3 2 3 3" xfId="24280" xr:uid="{00000000-0005-0000-0000-0000D75E0000}"/>
    <cellStyle name="Normal 6 5 3 2 3 3 2" xfId="24281" xr:uid="{00000000-0005-0000-0000-0000D85E0000}"/>
    <cellStyle name="Normal 6 5 3 2 3 4" xfId="24282" xr:uid="{00000000-0005-0000-0000-0000D95E0000}"/>
    <cellStyle name="Normal 6 5 3 2 4" xfId="24283" xr:uid="{00000000-0005-0000-0000-0000DA5E0000}"/>
    <cellStyle name="Normal 6 5 3 2 4 2" xfId="24284" xr:uid="{00000000-0005-0000-0000-0000DB5E0000}"/>
    <cellStyle name="Normal 6 5 3 2 4 2 2" xfId="24285" xr:uid="{00000000-0005-0000-0000-0000DC5E0000}"/>
    <cellStyle name="Normal 6 5 3 2 4 3" xfId="24286" xr:uid="{00000000-0005-0000-0000-0000DD5E0000}"/>
    <cellStyle name="Normal 6 5 3 2 5" xfId="24287" xr:uid="{00000000-0005-0000-0000-0000DE5E0000}"/>
    <cellStyle name="Normal 6 5 3 2 5 2" xfId="24288" xr:uid="{00000000-0005-0000-0000-0000DF5E0000}"/>
    <cellStyle name="Normal 6 5 3 2 6" xfId="24289" xr:uid="{00000000-0005-0000-0000-0000E05E0000}"/>
    <cellStyle name="Normal 6 5 3 3" xfId="24290" xr:uid="{00000000-0005-0000-0000-0000E15E0000}"/>
    <cellStyle name="Normal 6 5 3 3 2" xfId="24291" xr:uid="{00000000-0005-0000-0000-0000E25E0000}"/>
    <cellStyle name="Normal 6 5 3 3 2 2" xfId="24292" xr:uid="{00000000-0005-0000-0000-0000E35E0000}"/>
    <cellStyle name="Normal 6 5 3 3 2 2 2" xfId="24293" xr:uid="{00000000-0005-0000-0000-0000E45E0000}"/>
    <cellStyle name="Normal 6 5 3 3 2 2 2 2" xfId="24294" xr:uid="{00000000-0005-0000-0000-0000E55E0000}"/>
    <cellStyle name="Normal 6 5 3 3 2 2 3" xfId="24295" xr:uid="{00000000-0005-0000-0000-0000E65E0000}"/>
    <cellStyle name="Normal 6 5 3 3 2 3" xfId="24296" xr:uid="{00000000-0005-0000-0000-0000E75E0000}"/>
    <cellStyle name="Normal 6 5 3 3 2 3 2" xfId="24297" xr:uid="{00000000-0005-0000-0000-0000E85E0000}"/>
    <cellStyle name="Normal 6 5 3 3 2 4" xfId="24298" xr:uid="{00000000-0005-0000-0000-0000E95E0000}"/>
    <cellStyle name="Normal 6 5 3 3 3" xfId="24299" xr:uid="{00000000-0005-0000-0000-0000EA5E0000}"/>
    <cellStyle name="Normal 6 5 3 3 3 2" xfId="24300" xr:uid="{00000000-0005-0000-0000-0000EB5E0000}"/>
    <cellStyle name="Normal 6 5 3 3 3 2 2" xfId="24301" xr:uid="{00000000-0005-0000-0000-0000EC5E0000}"/>
    <cellStyle name="Normal 6 5 3 3 3 3" xfId="24302" xr:uid="{00000000-0005-0000-0000-0000ED5E0000}"/>
    <cellStyle name="Normal 6 5 3 3 4" xfId="24303" xr:uid="{00000000-0005-0000-0000-0000EE5E0000}"/>
    <cellStyle name="Normal 6 5 3 3 4 2" xfId="24304" xr:uid="{00000000-0005-0000-0000-0000EF5E0000}"/>
    <cellStyle name="Normal 6 5 3 3 5" xfId="24305" xr:uid="{00000000-0005-0000-0000-0000F05E0000}"/>
    <cellStyle name="Normal 6 5 3 4" xfId="24306" xr:uid="{00000000-0005-0000-0000-0000F15E0000}"/>
    <cellStyle name="Normal 6 5 3 4 2" xfId="24307" xr:uid="{00000000-0005-0000-0000-0000F25E0000}"/>
    <cellStyle name="Normal 6 5 3 4 2 2" xfId="24308" xr:uid="{00000000-0005-0000-0000-0000F35E0000}"/>
    <cellStyle name="Normal 6 5 3 4 2 2 2" xfId="24309" xr:uid="{00000000-0005-0000-0000-0000F45E0000}"/>
    <cellStyle name="Normal 6 5 3 4 2 3" xfId="24310" xr:uid="{00000000-0005-0000-0000-0000F55E0000}"/>
    <cellStyle name="Normal 6 5 3 4 3" xfId="24311" xr:uid="{00000000-0005-0000-0000-0000F65E0000}"/>
    <cellStyle name="Normal 6 5 3 4 3 2" xfId="24312" xr:uid="{00000000-0005-0000-0000-0000F75E0000}"/>
    <cellStyle name="Normal 6 5 3 4 4" xfId="24313" xr:uid="{00000000-0005-0000-0000-0000F85E0000}"/>
    <cellStyle name="Normal 6 5 3 5" xfId="24314" xr:uid="{00000000-0005-0000-0000-0000F95E0000}"/>
    <cellStyle name="Normal 6 5 3 5 2" xfId="24315" xr:uid="{00000000-0005-0000-0000-0000FA5E0000}"/>
    <cellStyle name="Normal 6 5 3 5 2 2" xfId="24316" xr:uid="{00000000-0005-0000-0000-0000FB5E0000}"/>
    <cellStyle name="Normal 6 5 3 5 3" xfId="24317" xr:uid="{00000000-0005-0000-0000-0000FC5E0000}"/>
    <cellStyle name="Normal 6 5 3 6" xfId="24318" xr:uid="{00000000-0005-0000-0000-0000FD5E0000}"/>
    <cellStyle name="Normal 6 5 3 6 2" xfId="24319" xr:uid="{00000000-0005-0000-0000-0000FE5E0000}"/>
    <cellStyle name="Normal 6 5 3 7" xfId="24320" xr:uid="{00000000-0005-0000-0000-0000FF5E0000}"/>
    <cellStyle name="Normal 6 5 4" xfId="24321" xr:uid="{00000000-0005-0000-0000-0000005F0000}"/>
    <cellStyle name="Normal 6 5 4 2" xfId="24322" xr:uid="{00000000-0005-0000-0000-0000015F0000}"/>
    <cellStyle name="Normal 6 5 4 2 2" xfId="24323" xr:uid="{00000000-0005-0000-0000-0000025F0000}"/>
    <cellStyle name="Normal 6 5 4 2 2 2" xfId="24324" xr:uid="{00000000-0005-0000-0000-0000035F0000}"/>
    <cellStyle name="Normal 6 5 4 2 2 2 2" xfId="24325" xr:uid="{00000000-0005-0000-0000-0000045F0000}"/>
    <cellStyle name="Normal 6 5 4 2 2 2 2 2" xfId="24326" xr:uid="{00000000-0005-0000-0000-0000055F0000}"/>
    <cellStyle name="Normal 6 5 4 2 2 2 3" xfId="24327" xr:uid="{00000000-0005-0000-0000-0000065F0000}"/>
    <cellStyle name="Normal 6 5 4 2 2 3" xfId="24328" xr:uid="{00000000-0005-0000-0000-0000075F0000}"/>
    <cellStyle name="Normal 6 5 4 2 2 3 2" xfId="24329" xr:uid="{00000000-0005-0000-0000-0000085F0000}"/>
    <cellStyle name="Normal 6 5 4 2 2 4" xfId="24330" xr:uid="{00000000-0005-0000-0000-0000095F0000}"/>
    <cellStyle name="Normal 6 5 4 2 3" xfId="24331" xr:uid="{00000000-0005-0000-0000-00000A5F0000}"/>
    <cellStyle name="Normal 6 5 4 2 3 2" xfId="24332" xr:uid="{00000000-0005-0000-0000-00000B5F0000}"/>
    <cellStyle name="Normal 6 5 4 2 3 2 2" xfId="24333" xr:uid="{00000000-0005-0000-0000-00000C5F0000}"/>
    <cellStyle name="Normal 6 5 4 2 3 3" xfId="24334" xr:uid="{00000000-0005-0000-0000-00000D5F0000}"/>
    <cellStyle name="Normal 6 5 4 2 4" xfId="24335" xr:uid="{00000000-0005-0000-0000-00000E5F0000}"/>
    <cellStyle name="Normal 6 5 4 2 4 2" xfId="24336" xr:uid="{00000000-0005-0000-0000-00000F5F0000}"/>
    <cellStyle name="Normal 6 5 4 2 5" xfId="24337" xr:uid="{00000000-0005-0000-0000-0000105F0000}"/>
    <cellStyle name="Normal 6 5 4 3" xfId="24338" xr:uid="{00000000-0005-0000-0000-0000115F0000}"/>
    <cellStyle name="Normal 6 5 4 3 2" xfId="24339" xr:uid="{00000000-0005-0000-0000-0000125F0000}"/>
    <cellStyle name="Normal 6 5 4 3 2 2" xfId="24340" xr:uid="{00000000-0005-0000-0000-0000135F0000}"/>
    <cellStyle name="Normal 6 5 4 3 2 2 2" xfId="24341" xr:uid="{00000000-0005-0000-0000-0000145F0000}"/>
    <cellStyle name="Normal 6 5 4 3 2 3" xfId="24342" xr:uid="{00000000-0005-0000-0000-0000155F0000}"/>
    <cellStyle name="Normal 6 5 4 3 3" xfId="24343" xr:uid="{00000000-0005-0000-0000-0000165F0000}"/>
    <cellStyle name="Normal 6 5 4 3 3 2" xfId="24344" xr:uid="{00000000-0005-0000-0000-0000175F0000}"/>
    <cellStyle name="Normal 6 5 4 3 4" xfId="24345" xr:uid="{00000000-0005-0000-0000-0000185F0000}"/>
    <cellStyle name="Normal 6 5 4 4" xfId="24346" xr:uid="{00000000-0005-0000-0000-0000195F0000}"/>
    <cellStyle name="Normal 6 5 4 4 2" xfId="24347" xr:uid="{00000000-0005-0000-0000-00001A5F0000}"/>
    <cellStyle name="Normal 6 5 4 4 2 2" xfId="24348" xr:uid="{00000000-0005-0000-0000-00001B5F0000}"/>
    <cellStyle name="Normal 6 5 4 4 3" xfId="24349" xr:uid="{00000000-0005-0000-0000-00001C5F0000}"/>
    <cellStyle name="Normal 6 5 4 5" xfId="24350" xr:uid="{00000000-0005-0000-0000-00001D5F0000}"/>
    <cellStyle name="Normal 6 5 4 5 2" xfId="24351" xr:uid="{00000000-0005-0000-0000-00001E5F0000}"/>
    <cellStyle name="Normal 6 5 4 6" xfId="24352" xr:uid="{00000000-0005-0000-0000-00001F5F0000}"/>
    <cellStyle name="Normal 6 5 5" xfId="24353" xr:uid="{00000000-0005-0000-0000-0000205F0000}"/>
    <cellStyle name="Normal 6 5 5 2" xfId="24354" xr:uid="{00000000-0005-0000-0000-0000215F0000}"/>
    <cellStyle name="Normal 6 5 5 2 2" xfId="24355" xr:uid="{00000000-0005-0000-0000-0000225F0000}"/>
    <cellStyle name="Normal 6 5 5 2 2 2" xfId="24356" xr:uid="{00000000-0005-0000-0000-0000235F0000}"/>
    <cellStyle name="Normal 6 5 5 2 2 2 2" xfId="24357" xr:uid="{00000000-0005-0000-0000-0000245F0000}"/>
    <cellStyle name="Normal 6 5 5 2 2 3" xfId="24358" xr:uid="{00000000-0005-0000-0000-0000255F0000}"/>
    <cellStyle name="Normal 6 5 5 2 3" xfId="24359" xr:uid="{00000000-0005-0000-0000-0000265F0000}"/>
    <cellStyle name="Normal 6 5 5 2 3 2" xfId="24360" xr:uid="{00000000-0005-0000-0000-0000275F0000}"/>
    <cellStyle name="Normal 6 5 5 2 4" xfId="24361" xr:uid="{00000000-0005-0000-0000-0000285F0000}"/>
    <cellStyle name="Normal 6 5 5 3" xfId="24362" xr:uid="{00000000-0005-0000-0000-0000295F0000}"/>
    <cellStyle name="Normal 6 5 5 3 2" xfId="24363" xr:uid="{00000000-0005-0000-0000-00002A5F0000}"/>
    <cellStyle name="Normal 6 5 5 3 2 2" xfId="24364" xr:uid="{00000000-0005-0000-0000-00002B5F0000}"/>
    <cellStyle name="Normal 6 5 5 3 3" xfId="24365" xr:uid="{00000000-0005-0000-0000-00002C5F0000}"/>
    <cellStyle name="Normal 6 5 5 4" xfId="24366" xr:uid="{00000000-0005-0000-0000-00002D5F0000}"/>
    <cellStyle name="Normal 6 5 5 4 2" xfId="24367" xr:uid="{00000000-0005-0000-0000-00002E5F0000}"/>
    <cellStyle name="Normal 6 5 5 5" xfId="24368" xr:uid="{00000000-0005-0000-0000-00002F5F0000}"/>
    <cellStyle name="Normal 6 5 6" xfId="24369" xr:uid="{00000000-0005-0000-0000-0000305F0000}"/>
    <cellStyle name="Normal 6 5 6 2" xfId="24370" xr:uid="{00000000-0005-0000-0000-0000315F0000}"/>
    <cellStyle name="Normal 6 5 6 2 2" xfId="24371" xr:uid="{00000000-0005-0000-0000-0000325F0000}"/>
    <cellStyle name="Normal 6 5 6 2 2 2" xfId="24372" xr:uid="{00000000-0005-0000-0000-0000335F0000}"/>
    <cellStyle name="Normal 6 5 6 2 3" xfId="24373" xr:uid="{00000000-0005-0000-0000-0000345F0000}"/>
    <cellStyle name="Normal 6 5 6 3" xfId="24374" xr:uid="{00000000-0005-0000-0000-0000355F0000}"/>
    <cellStyle name="Normal 6 5 6 3 2" xfId="24375" xr:uid="{00000000-0005-0000-0000-0000365F0000}"/>
    <cellStyle name="Normal 6 5 6 4" xfId="24376" xr:uid="{00000000-0005-0000-0000-0000375F0000}"/>
    <cellStyle name="Normal 6 5 7" xfId="24377" xr:uid="{00000000-0005-0000-0000-0000385F0000}"/>
    <cellStyle name="Normal 6 5 7 2" xfId="24378" xr:uid="{00000000-0005-0000-0000-0000395F0000}"/>
    <cellStyle name="Normal 6 5 7 2 2" xfId="24379" xr:uid="{00000000-0005-0000-0000-00003A5F0000}"/>
    <cellStyle name="Normal 6 5 7 3" xfId="24380" xr:uid="{00000000-0005-0000-0000-00003B5F0000}"/>
    <cellStyle name="Normal 6 5 8" xfId="24381" xr:uid="{00000000-0005-0000-0000-00003C5F0000}"/>
    <cellStyle name="Normal 6 5 8 2" xfId="24382" xr:uid="{00000000-0005-0000-0000-00003D5F0000}"/>
    <cellStyle name="Normal 6 5 9" xfId="24383" xr:uid="{00000000-0005-0000-0000-00003E5F0000}"/>
    <cellStyle name="Normal 6 6" xfId="24384" xr:uid="{00000000-0005-0000-0000-00003F5F0000}"/>
    <cellStyle name="Normal 6 6 2" xfId="24385" xr:uid="{00000000-0005-0000-0000-0000405F0000}"/>
    <cellStyle name="Normal 6 6 2 2" xfId="24386" xr:uid="{00000000-0005-0000-0000-0000415F0000}"/>
    <cellStyle name="Normal 6 6 2 2 2" xfId="24387" xr:uid="{00000000-0005-0000-0000-0000425F0000}"/>
    <cellStyle name="Normal 6 6 2 2 2 2" xfId="24388" xr:uid="{00000000-0005-0000-0000-0000435F0000}"/>
    <cellStyle name="Normal 6 6 2 2 2 2 2" xfId="24389" xr:uid="{00000000-0005-0000-0000-0000445F0000}"/>
    <cellStyle name="Normal 6 6 2 2 2 2 2 2" xfId="24390" xr:uid="{00000000-0005-0000-0000-0000455F0000}"/>
    <cellStyle name="Normal 6 6 2 2 2 2 2 2 2" xfId="24391" xr:uid="{00000000-0005-0000-0000-0000465F0000}"/>
    <cellStyle name="Normal 6 6 2 2 2 2 2 3" xfId="24392" xr:uid="{00000000-0005-0000-0000-0000475F0000}"/>
    <cellStyle name="Normal 6 6 2 2 2 2 3" xfId="24393" xr:uid="{00000000-0005-0000-0000-0000485F0000}"/>
    <cellStyle name="Normal 6 6 2 2 2 2 3 2" xfId="24394" xr:uid="{00000000-0005-0000-0000-0000495F0000}"/>
    <cellStyle name="Normal 6 6 2 2 2 2 4" xfId="24395" xr:uid="{00000000-0005-0000-0000-00004A5F0000}"/>
    <cellStyle name="Normal 6 6 2 2 2 3" xfId="24396" xr:uid="{00000000-0005-0000-0000-00004B5F0000}"/>
    <cellStyle name="Normal 6 6 2 2 2 3 2" xfId="24397" xr:uid="{00000000-0005-0000-0000-00004C5F0000}"/>
    <cellStyle name="Normal 6 6 2 2 2 3 2 2" xfId="24398" xr:uid="{00000000-0005-0000-0000-00004D5F0000}"/>
    <cellStyle name="Normal 6 6 2 2 2 3 3" xfId="24399" xr:uid="{00000000-0005-0000-0000-00004E5F0000}"/>
    <cellStyle name="Normal 6 6 2 2 2 4" xfId="24400" xr:uid="{00000000-0005-0000-0000-00004F5F0000}"/>
    <cellStyle name="Normal 6 6 2 2 2 4 2" xfId="24401" xr:uid="{00000000-0005-0000-0000-0000505F0000}"/>
    <cellStyle name="Normal 6 6 2 2 2 5" xfId="24402" xr:uid="{00000000-0005-0000-0000-0000515F0000}"/>
    <cellStyle name="Normal 6 6 2 2 3" xfId="24403" xr:uid="{00000000-0005-0000-0000-0000525F0000}"/>
    <cellStyle name="Normal 6 6 2 2 3 2" xfId="24404" xr:uid="{00000000-0005-0000-0000-0000535F0000}"/>
    <cellStyle name="Normal 6 6 2 2 3 2 2" xfId="24405" xr:uid="{00000000-0005-0000-0000-0000545F0000}"/>
    <cellStyle name="Normal 6 6 2 2 3 2 2 2" xfId="24406" xr:uid="{00000000-0005-0000-0000-0000555F0000}"/>
    <cellStyle name="Normal 6 6 2 2 3 2 3" xfId="24407" xr:uid="{00000000-0005-0000-0000-0000565F0000}"/>
    <cellStyle name="Normal 6 6 2 2 3 3" xfId="24408" xr:uid="{00000000-0005-0000-0000-0000575F0000}"/>
    <cellStyle name="Normal 6 6 2 2 3 3 2" xfId="24409" xr:uid="{00000000-0005-0000-0000-0000585F0000}"/>
    <cellStyle name="Normal 6 6 2 2 3 4" xfId="24410" xr:uid="{00000000-0005-0000-0000-0000595F0000}"/>
    <cellStyle name="Normal 6 6 2 2 4" xfId="24411" xr:uid="{00000000-0005-0000-0000-00005A5F0000}"/>
    <cellStyle name="Normal 6 6 2 2 4 2" xfId="24412" xr:uid="{00000000-0005-0000-0000-00005B5F0000}"/>
    <cellStyle name="Normal 6 6 2 2 4 2 2" xfId="24413" xr:uid="{00000000-0005-0000-0000-00005C5F0000}"/>
    <cellStyle name="Normal 6 6 2 2 4 3" xfId="24414" xr:uid="{00000000-0005-0000-0000-00005D5F0000}"/>
    <cellStyle name="Normal 6 6 2 2 5" xfId="24415" xr:uid="{00000000-0005-0000-0000-00005E5F0000}"/>
    <cellStyle name="Normal 6 6 2 2 5 2" xfId="24416" xr:uid="{00000000-0005-0000-0000-00005F5F0000}"/>
    <cellStyle name="Normal 6 6 2 2 6" xfId="24417" xr:uid="{00000000-0005-0000-0000-0000605F0000}"/>
    <cellStyle name="Normal 6 6 2 3" xfId="24418" xr:uid="{00000000-0005-0000-0000-0000615F0000}"/>
    <cellStyle name="Normal 6 6 2 3 2" xfId="24419" xr:uid="{00000000-0005-0000-0000-0000625F0000}"/>
    <cellStyle name="Normal 6 6 2 3 2 2" xfId="24420" xr:uid="{00000000-0005-0000-0000-0000635F0000}"/>
    <cellStyle name="Normal 6 6 2 3 2 2 2" xfId="24421" xr:uid="{00000000-0005-0000-0000-0000645F0000}"/>
    <cellStyle name="Normal 6 6 2 3 2 2 2 2" xfId="24422" xr:uid="{00000000-0005-0000-0000-0000655F0000}"/>
    <cellStyle name="Normal 6 6 2 3 2 2 3" xfId="24423" xr:uid="{00000000-0005-0000-0000-0000665F0000}"/>
    <cellStyle name="Normal 6 6 2 3 2 3" xfId="24424" xr:uid="{00000000-0005-0000-0000-0000675F0000}"/>
    <cellStyle name="Normal 6 6 2 3 2 3 2" xfId="24425" xr:uid="{00000000-0005-0000-0000-0000685F0000}"/>
    <cellStyle name="Normal 6 6 2 3 2 4" xfId="24426" xr:uid="{00000000-0005-0000-0000-0000695F0000}"/>
    <cellStyle name="Normal 6 6 2 3 3" xfId="24427" xr:uid="{00000000-0005-0000-0000-00006A5F0000}"/>
    <cellStyle name="Normal 6 6 2 3 3 2" xfId="24428" xr:uid="{00000000-0005-0000-0000-00006B5F0000}"/>
    <cellStyle name="Normal 6 6 2 3 3 2 2" xfId="24429" xr:uid="{00000000-0005-0000-0000-00006C5F0000}"/>
    <cellStyle name="Normal 6 6 2 3 3 3" xfId="24430" xr:uid="{00000000-0005-0000-0000-00006D5F0000}"/>
    <cellStyle name="Normal 6 6 2 3 4" xfId="24431" xr:uid="{00000000-0005-0000-0000-00006E5F0000}"/>
    <cellStyle name="Normal 6 6 2 3 4 2" xfId="24432" xr:uid="{00000000-0005-0000-0000-00006F5F0000}"/>
    <cellStyle name="Normal 6 6 2 3 5" xfId="24433" xr:uid="{00000000-0005-0000-0000-0000705F0000}"/>
    <cellStyle name="Normal 6 6 2 4" xfId="24434" xr:uid="{00000000-0005-0000-0000-0000715F0000}"/>
    <cellStyle name="Normal 6 6 2 4 2" xfId="24435" xr:uid="{00000000-0005-0000-0000-0000725F0000}"/>
    <cellStyle name="Normal 6 6 2 4 2 2" xfId="24436" xr:uid="{00000000-0005-0000-0000-0000735F0000}"/>
    <cellStyle name="Normal 6 6 2 4 2 2 2" xfId="24437" xr:uid="{00000000-0005-0000-0000-0000745F0000}"/>
    <cellStyle name="Normal 6 6 2 4 2 3" xfId="24438" xr:uid="{00000000-0005-0000-0000-0000755F0000}"/>
    <cellStyle name="Normal 6 6 2 4 3" xfId="24439" xr:uid="{00000000-0005-0000-0000-0000765F0000}"/>
    <cellStyle name="Normal 6 6 2 4 3 2" xfId="24440" xr:uid="{00000000-0005-0000-0000-0000775F0000}"/>
    <cellStyle name="Normal 6 6 2 4 4" xfId="24441" xr:uid="{00000000-0005-0000-0000-0000785F0000}"/>
    <cellStyle name="Normal 6 6 2 5" xfId="24442" xr:uid="{00000000-0005-0000-0000-0000795F0000}"/>
    <cellStyle name="Normal 6 6 2 5 2" xfId="24443" xr:uid="{00000000-0005-0000-0000-00007A5F0000}"/>
    <cellStyle name="Normal 6 6 2 5 2 2" xfId="24444" xr:uid="{00000000-0005-0000-0000-00007B5F0000}"/>
    <cellStyle name="Normal 6 6 2 5 3" xfId="24445" xr:uid="{00000000-0005-0000-0000-00007C5F0000}"/>
    <cellStyle name="Normal 6 6 2 6" xfId="24446" xr:uid="{00000000-0005-0000-0000-00007D5F0000}"/>
    <cellStyle name="Normal 6 6 2 6 2" xfId="24447" xr:uid="{00000000-0005-0000-0000-00007E5F0000}"/>
    <cellStyle name="Normal 6 6 2 7" xfId="24448" xr:uid="{00000000-0005-0000-0000-00007F5F0000}"/>
    <cellStyle name="Normal 6 6 3" xfId="24449" xr:uid="{00000000-0005-0000-0000-0000805F0000}"/>
    <cellStyle name="Normal 6 6 3 2" xfId="24450" xr:uid="{00000000-0005-0000-0000-0000815F0000}"/>
    <cellStyle name="Normal 6 6 3 2 2" xfId="24451" xr:uid="{00000000-0005-0000-0000-0000825F0000}"/>
    <cellStyle name="Normal 6 6 3 2 2 2" xfId="24452" xr:uid="{00000000-0005-0000-0000-0000835F0000}"/>
    <cellStyle name="Normal 6 6 3 2 2 2 2" xfId="24453" xr:uid="{00000000-0005-0000-0000-0000845F0000}"/>
    <cellStyle name="Normal 6 6 3 2 2 2 2 2" xfId="24454" xr:uid="{00000000-0005-0000-0000-0000855F0000}"/>
    <cellStyle name="Normal 6 6 3 2 2 2 3" xfId="24455" xr:uid="{00000000-0005-0000-0000-0000865F0000}"/>
    <cellStyle name="Normal 6 6 3 2 2 3" xfId="24456" xr:uid="{00000000-0005-0000-0000-0000875F0000}"/>
    <cellStyle name="Normal 6 6 3 2 2 3 2" xfId="24457" xr:uid="{00000000-0005-0000-0000-0000885F0000}"/>
    <cellStyle name="Normal 6 6 3 2 2 4" xfId="24458" xr:uid="{00000000-0005-0000-0000-0000895F0000}"/>
    <cellStyle name="Normal 6 6 3 2 3" xfId="24459" xr:uid="{00000000-0005-0000-0000-00008A5F0000}"/>
    <cellStyle name="Normal 6 6 3 2 3 2" xfId="24460" xr:uid="{00000000-0005-0000-0000-00008B5F0000}"/>
    <cellStyle name="Normal 6 6 3 2 3 2 2" xfId="24461" xr:uid="{00000000-0005-0000-0000-00008C5F0000}"/>
    <cellStyle name="Normal 6 6 3 2 3 3" xfId="24462" xr:uid="{00000000-0005-0000-0000-00008D5F0000}"/>
    <cellStyle name="Normal 6 6 3 2 4" xfId="24463" xr:uid="{00000000-0005-0000-0000-00008E5F0000}"/>
    <cellStyle name="Normal 6 6 3 2 4 2" xfId="24464" xr:uid="{00000000-0005-0000-0000-00008F5F0000}"/>
    <cellStyle name="Normal 6 6 3 2 5" xfId="24465" xr:uid="{00000000-0005-0000-0000-0000905F0000}"/>
    <cellStyle name="Normal 6 6 3 3" xfId="24466" xr:uid="{00000000-0005-0000-0000-0000915F0000}"/>
    <cellStyle name="Normal 6 6 3 3 2" xfId="24467" xr:uid="{00000000-0005-0000-0000-0000925F0000}"/>
    <cellStyle name="Normal 6 6 3 3 2 2" xfId="24468" xr:uid="{00000000-0005-0000-0000-0000935F0000}"/>
    <cellStyle name="Normal 6 6 3 3 2 2 2" xfId="24469" xr:uid="{00000000-0005-0000-0000-0000945F0000}"/>
    <cellStyle name="Normal 6 6 3 3 2 3" xfId="24470" xr:uid="{00000000-0005-0000-0000-0000955F0000}"/>
    <cellStyle name="Normal 6 6 3 3 3" xfId="24471" xr:uid="{00000000-0005-0000-0000-0000965F0000}"/>
    <cellStyle name="Normal 6 6 3 3 3 2" xfId="24472" xr:uid="{00000000-0005-0000-0000-0000975F0000}"/>
    <cellStyle name="Normal 6 6 3 3 4" xfId="24473" xr:uid="{00000000-0005-0000-0000-0000985F0000}"/>
    <cellStyle name="Normal 6 6 3 4" xfId="24474" xr:uid="{00000000-0005-0000-0000-0000995F0000}"/>
    <cellStyle name="Normal 6 6 3 4 2" xfId="24475" xr:uid="{00000000-0005-0000-0000-00009A5F0000}"/>
    <cellStyle name="Normal 6 6 3 4 2 2" xfId="24476" xr:uid="{00000000-0005-0000-0000-00009B5F0000}"/>
    <cellStyle name="Normal 6 6 3 4 3" xfId="24477" xr:uid="{00000000-0005-0000-0000-00009C5F0000}"/>
    <cellStyle name="Normal 6 6 3 5" xfId="24478" xr:uid="{00000000-0005-0000-0000-00009D5F0000}"/>
    <cellStyle name="Normal 6 6 3 5 2" xfId="24479" xr:uid="{00000000-0005-0000-0000-00009E5F0000}"/>
    <cellStyle name="Normal 6 6 3 6" xfId="24480" xr:uid="{00000000-0005-0000-0000-00009F5F0000}"/>
    <cellStyle name="Normal 6 6 4" xfId="24481" xr:uid="{00000000-0005-0000-0000-0000A05F0000}"/>
    <cellStyle name="Normal 6 6 4 2" xfId="24482" xr:uid="{00000000-0005-0000-0000-0000A15F0000}"/>
    <cellStyle name="Normal 6 6 4 2 2" xfId="24483" xr:uid="{00000000-0005-0000-0000-0000A25F0000}"/>
    <cellStyle name="Normal 6 6 4 2 2 2" xfId="24484" xr:uid="{00000000-0005-0000-0000-0000A35F0000}"/>
    <cellStyle name="Normal 6 6 4 2 2 2 2" xfId="24485" xr:uid="{00000000-0005-0000-0000-0000A45F0000}"/>
    <cellStyle name="Normal 6 6 4 2 2 3" xfId="24486" xr:uid="{00000000-0005-0000-0000-0000A55F0000}"/>
    <cellStyle name="Normal 6 6 4 2 3" xfId="24487" xr:uid="{00000000-0005-0000-0000-0000A65F0000}"/>
    <cellStyle name="Normal 6 6 4 2 3 2" xfId="24488" xr:uid="{00000000-0005-0000-0000-0000A75F0000}"/>
    <cellStyle name="Normal 6 6 4 2 4" xfId="24489" xr:uid="{00000000-0005-0000-0000-0000A85F0000}"/>
    <cellStyle name="Normal 6 6 4 3" xfId="24490" xr:uid="{00000000-0005-0000-0000-0000A95F0000}"/>
    <cellStyle name="Normal 6 6 4 3 2" xfId="24491" xr:uid="{00000000-0005-0000-0000-0000AA5F0000}"/>
    <cellStyle name="Normal 6 6 4 3 2 2" xfId="24492" xr:uid="{00000000-0005-0000-0000-0000AB5F0000}"/>
    <cellStyle name="Normal 6 6 4 3 3" xfId="24493" xr:uid="{00000000-0005-0000-0000-0000AC5F0000}"/>
    <cellStyle name="Normal 6 6 4 4" xfId="24494" xr:uid="{00000000-0005-0000-0000-0000AD5F0000}"/>
    <cellStyle name="Normal 6 6 4 4 2" xfId="24495" xr:uid="{00000000-0005-0000-0000-0000AE5F0000}"/>
    <cellStyle name="Normal 6 6 4 5" xfId="24496" xr:uid="{00000000-0005-0000-0000-0000AF5F0000}"/>
    <cellStyle name="Normal 6 6 5" xfId="24497" xr:uid="{00000000-0005-0000-0000-0000B05F0000}"/>
    <cellStyle name="Normal 6 6 5 2" xfId="24498" xr:uid="{00000000-0005-0000-0000-0000B15F0000}"/>
    <cellStyle name="Normal 6 6 5 2 2" xfId="24499" xr:uid="{00000000-0005-0000-0000-0000B25F0000}"/>
    <cellStyle name="Normal 6 6 5 2 2 2" xfId="24500" xr:uid="{00000000-0005-0000-0000-0000B35F0000}"/>
    <cellStyle name="Normal 6 6 5 2 3" xfId="24501" xr:uid="{00000000-0005-0000-0000-0000B45F0000}"/>
    <cellStyle name="Normal 6 6 5 3" xfId="24502" xr:uid="{00000000-0005-0000-0000-0000B55F0000}"/>
    <cellStyle name="Normal 6 6 5 3 2" xfId="24503" xr:uid="{00000000-0005-0000-0000-0000B65F0000}"/>
    <cellStyle name="Normal 6 6 5 4" xfId="24504" xr:uid="{00000000-0005-0000-0000-0000B75F0000}"/>
    <cellStyle name="Normal 6 6 6" xfId="24505" xr:uid="{00000000-0005-0000-0000-0000B85F0000}"/>
    <cellStyle name="Normal 6 6 6 2" xfId="24506" xr:uid="{00000000-0005-0000-0000-0000B95F0000}"/>
    <cellStyle name="Normal 6 6 6 2 2" xfId="24507" xr:uid="{00000000-0005-0000-0000-0000BA5F0000}"/>
    <cellStyle name="Normal 6 6 6 3" xfId="24508" xr:uid="{00000000-0005-0000-0000-0000BB5F0000}"/>
    <cellStyle name="Normal 6 6 7" xfId="24509" xr:uid="{00000000-0005-0000-0000-0000BC5F0000}"/>
    <cellStyle name="Normal 6 6 7 2" xfId="24510" xr:uid="{00000000-0005-0000-0000-0000BD5F0000}"/>
    <cellStyle name="Normal 6 6 8" xfId="24511" xr:uid="{00000000-0005-0000-0000-0000BE5F0000}"/>
    <cellStyle name="Normal 6 7" xfId="24512" xr:uid="{00000000-0005-0000-0000-0000BF5F0000}"/>
    <cellStyle name="Normal 6 7 2" xfId="24513" xr:uid="{00000000-0005-0000-0000-0000C05F0000}"/>
    <cellStyle name="Normal 6 7 2 2" xfId="24514" xr:uid="{00000000-0005-0000-0000-0000C15F0000}"/>
    <cellStyle name="Normal 6 7 2 2 2" xfId="24515" xr:uid="{00000000-0005-0000-0000-0000C25F0000}"/>
    <cellStyle name="Normal 6 7 2 2 2 2" xfId="24516" xr:uid="{00000000-0005-0000-0000-0000C35F0000}"/>
    <cellStyle name="Normal 6 7 2 2 2 2 2" xfId="24517" xr:uid="{00000000-0005-0000-0000-0000C45F0000}"/>
    <cellStyle name="Normal 6 7 2 2 2 2 2 2" xfId="24518" xr:uid="{00000000-0005-0000-0000-0000C55F0000}"/>
    <cellStyle name="Normal 6 7 2 2 2 2 3" xfId="24519" xr:uid="{00000000-0005-0000-0000-0000C65F0000}"/>
    <cellStyle name="Normal 6 7 2 2 2 3" xfId="24520" xr:uid="{00000000-0005-0000-0000-0000C75F0000}"/>
    <cellStyle name="Normal 6 7 2 2 2 3 2" xfId="24521" xr:uid="{00000000-0005-0000-0000-0000C85F0000}"/>
    <cellStyle name="Normal 6 7 2 2 2 4" xfId="24522" xr:uid="{00000000-0005-0000-0000-0000C95F0000}"/>
    <cellStyle name="Normal 6 7 2 2 3" xfId="24523" xr:uid="{00000000-0005-0000-0000-0000CA5F0000}"/>
    <cellStyle name="Normal 6 7 2 2 3 2" xfId="24524" xr:uid="{00000000-0005-0000-0000-0000CB5F0000}"/>
    <cellStyle name="Normal 6 7 2 2 3 2 2" xfId="24525" xr:uid="{00000000-0005-0000-0000-0000CC5F0000}"/>
    <cellStyle name="Normal 6 7 2 2 3 3" xfId="24526" xr:uid="{00000000-0005-0000-0000-0000CD5F0000}"/>
    <cellStyle name="Normal 6 7 2 2 4" xfId="24527" xr:uid="{00000000-0005-0000-0000-0000CE5F0000}"/>
    <cellStyle name="Normal 6 7 2 2 4 2" xfId="24528" xr:uid="{00000000-0005-0000-0000-0000CF5F0000}"/>
    <cellStyle name="Normal 6 7 2 2 5" xfId="24529" xr:uid="{00000000-0005-0000-0000-0000D05F0000}"/>
    <cellStyle name="Normal 6 7 2 3" xfId="24530" xr:uid="{00000000-0005-0000-0000-0000D15F0000}"/>
    <cellStyle name="Normal 6 7 2 3 2" xfId="24531" xr:uid="{00000000-0005-0000-0000-0000D25F0000}"/>
    <cellStyle name="Normal 6 7 2 3 2 2" xfId="24532" xr:uid="{00000000-0005-0000-0000-0000D35F0000}"/>
    <cellStyle name="Normal 6 7 2 3 2 2 2" xfId="24533" xr:uid="{00000000-0005-0000-0000-0000D45F0000}"/>
    <cellStyle name="Normal 6 7 2 3 2 3" xfId="24534" xr:uid="{00000000-0005-0000-0000-0000D55F0000}"/>
    <cellStyle name="Normal 6 7 2 3 3" xfId="24535" xr:uid="{00000000-0005-0000-0000-0000D65F0000}"/>
    <cellStyle name="Normal 6 7 2 3 3 2" xfId="24536" xr:uid="{00000000-0005-0000-0000-0000D75F0000}"/>
    <cellStyle name="Normal 6 7 2 3 4" xfId="24537" xr:uid="{00000000-0005-0000-0000-0000D85F0000}"/>
    <cellStyle name="Normal 6 7 2 4" xfId="24538" xr:uid="{00000000-0005-0000-0000-0000D95F0000}"/>
    <cellStyle name="Normal 6 7 2 4 2" xfId="24539" xr:uid="{00000000-0005-0000-0000-0000DA5F0000}"/>
    <cellStyle name="Normal 6 7 2 4 2 2" xfId="24540" xr:uid="{00000000-0005-0000-0000-0000DB5F0000}"/>
    <cellStyle name="Normal 6 7 2 4 3" xfId="24541" xr:uid="{00000000-0005-0000-0000-0000DC5F0000}"/>
    <cellStyle name="Normal 6 7 2 5" xfId="24542" xr:uid="{00000000-0005-0000-0000-0000DD5F0000}"/>
    <cellStyle name="Normal 6 7 2 5 2" xfId="24543" xr:uid="{00000000-0005-0000-0000-0000DE5F0000}"/>
    <cellStyle name="Normal 6 7 2 6" xfId="24544" xr:uid="{00000000-0005-0000-0000-0000DF5F0000}"/>
    <cellStyle name="Normal 6 7 3" xfId="24545" xr:uid="{00000000-0005-0000-0000-0000E05F0000}"/>
    <cellStyle name="Normal 6 7 3 2" xfId="24546" xr:uid="{00000000-0005-0000-0000-0000E15F0000}"/>
    <cellStyle name="Normal 6 7 3 2 2" xfId="24547" xr:uid="{00000000-0005-0000-0000-0000E25F0000}"/>
    <cellStyle name="Normal 6 7 3 2 2 2" xfId="24548" xr:uid="{00000000-0005-0000-0000-0000E35F0000}"/>
    <cellStyle name="Normal 6 7 3 2 2 2 2" xfId="24549" xr:uid="{00000000-0005-0000-0000-0000E45F0000}"/>
    <cellStyle name="Normal 6 7 3 2 2 3" xfId="24550" xr:uid="{00000000-0005-0000-0000-0000E55F0000}"/>
    <cellStyle name="Normal 6 7 3 2 3" xfId="24551" xr:uid="{00000000-0005-0000-0000-0000E65F0000}"/>
    <cellStyle name="Normal 6 7 3 2 3 2" xfId="24552" xr:uid="{00000000-0005-0000-0000-0000E75F0000}"/>
    <cellStyle name="Normal 6 7 3 2 4" xfId="24553" xr:uid="{00000000-0005-0000-0000-0000E85F0000}"/>
    <cellStyle name="Normal 6 7 3 3" xfId="24554" xr:uid="{00000000-0005-0000-0000-0000E95F0000}"/>
    <cellStyle name="Normal 6 7 3 3 2" xfId="24555" xr:uid="{00000000-0005-0000-0000-0000EA5F0000}"/>
    <cellStyle name="Normal 6 7 3 3 2 2" xfId="24556" xr:uid="{00000000-0005-0000-0000-0000EB5F0000}"/>
    <cellStyle name="Normal 6 7 3 3 3" xfId="24557" xr:uid="{00000000-0005-0000-0000-0000EC5F0000}"/>
    <cellStyle name="Normal 6 7 3 4" xfId="24558" xr:uid="{00000000-0005-0000-0000-0000ED5F0000}"/>
    <cellStyle name="Normal 6 7 3 4 2" xfId="24559" xr:uid="{00000000-0005-0000-0000-0000EE5F0000}"/>
    <cellStyle name="Normal 6 7 3 5" xfId="24560" xr:uid="{00000000-0005-0000-0000-0000EF5F0000}"/>
    <cellStyle name="Normal 6 7 4" xfId="24561" xr:uid="{00000000-0005-0000-0000-0000F05F0000}"/>
    <cellStyle name="Normal 6 7 4 2" xfId="24562" xr:uid="{00000000-0005-0000-0000-0000F15F0000}"/>
    <cellStyle name="Normal 6 7 4 2 2" xfId="24563" xr:uid="{00000000-0005-0000-0000-0000F25F0000}"/>
    <cellStyle name="Normal 6 7 4 2 2 2" xfId="24564" xr:uid="{00000000-0005-0000-0000-0000F35F0000}"/>
    <cellStyle name="Normal 6 7 4 2 3" xfId="24565" xr:uid="{00000000-0005-0000-0000-0000F45F0000}"/>
    <cellStyle name="Normal 6 7 4 3" xfId="24566" xr:uid="{00000000-0005-0000-0000-0000F55F0000}"/>
    <cellStyle name="Normal 6 7 4 3 2" xfId="24567" xr:uid="{00000000-0005-0000-0000-0000F65F0000}"/>
    <cellStyle name="Normal 6 7 4 4" xfId="24568" xr:uid="{00000000-0005-0000-0000-0000F75F0000}"/>
    <cellStyle name="Normal 6 7 5" xfId="24569" xr:uid="{00000000-0005-0000-0000-0000F85F0000}"/>
    <cellStyle name="Normal 6 7 5 2" xfId="24570" xr:uid="{00000000-0005-0000-0000-0000F95F0000}"/>
    <cellStyle name="Normal 6 7 5 2 2" xfId="24571" xr:uid="{00000000-0005-0000-0000-0000FA5F0000}"/>
    <cellStyle name="Normal 6 7 5 3" xfId="24572" xr:uid="{00000000-0005-0000-0000-0000FB5F0000}"/>
    <cellStyle name="Normal 6 7 6" xfId="24573" xr:uid="{00000000-0005-0000-0000-0000FC5F0000}"/>
    <cellStyle name="Normal 6 7 6 2" xfId="24574" xr:uid="{00000000-0005-0000-0000-0000FD5F0000}"/>
    <cellStyle name="Normal 6 7 7" xfId="24575" xr:uid="{00000000-0005-0000-0000-0000FE5F0000}"/>
    <cellStyle name="Normal 6 8" xfId="24576" xr:uid="{00000000-0005-0000-0000-0000FF5F0000}"/>
    <cellStyle name="Normal 6 8 2" xfId="24577" xr:uid="{00000000-0005-0000-0000-000000600000}"/>
    <cellStyle name="Normal 6 8 2 2" xfId="24578" xr:uid="{00000000-0005-0000-0000-000001600000}"/>
    <cellStyle name="Normal 6 8 2 2 2" xfId="24579" xr:uid="{00000000-0005-0000-0000-000002600000}"/>
    <cellStyle name="Normal 6 8 2 2 2 2" xfId="24580" xr:uid="{00000000-0005-0000-0000-000003600000}"/>
    <cellStyle name="Normal 6 8 2 2 2 2 2" xfId="24581" xr:uid="{00000000-0005-0000-0000-000004600000}"/>
    <cellStyle name="Normal 6 8 2 2 2 3" xfId="24582" xr:uid="{00000000-0005-0000-0000-000005600000}"/>
    <cellStyle name="Normal 6 8 2 2 3" xfId="24583" xr:uid="{00000000-0005-0000-0000-000006600000}"/>
    <cellStyle name="Normal 6 8 2 2 3 2" xfId="24584" xr:uid="{00000000-0005-0000-0000-000007600000}"/>
    <cellStyle name="Normal 6 8 2 2 4" xfId="24585" xr:uid="{00000000-0005-0000-0000-000008600000}"/>
    <cellStyle name="Normal 6 8 2 3" xfId="24586" xr:uid="{00000000-0005-0000-0000-000009600000}"/>
    <cellStyle name="Normal 6 8 2 3 2" xfId="24587" xr:uid="{00000000-0005-0000-0000-00000A600000}"/>
    <cellStyle name="Normal 6 8 2 3 2 2" xfId="24588" xr:uid="{00000000-0005-0000-0000-00000B600000}"/>
    <cellStyle name="Normal 6 8 2 3 3" xfId="24589" xr:uid="{00000000-0005-0000-0000-00000C600000}"/>
    <cellStyle name="Normal 6 8 2 4" xfId="24590" xr:uid="{00000000-0005-0000-0000-00000D600000}"/>
    <cellStyle name="Normal 6 8 2 4 2" xfId="24591" xr:uid="{00000000-0005-0000-0000-00000E600000}"/>
    <cellStyle name="Normal 6 8 2 5" xfId="24592" xr:uid="{00000000-0005-0000-0000-00000F600000}"/>
    <cellStyle name="Normal 6 8 3" xfId="24593" xr:uid="{00000000-0005-0000-0000-000010600000}"/>
    <cellStyle name="Normal 6 8 3 2" xfId="24594" xr:uid="{00000000-0005-0000-0000-000011600000}"/>
    <cellStyle name="Normal 6 8 3 2 2" xfId="24595" xr:uid="{00000000-0005-0000-0000-000012600000}"/>
    <cellStyle name="Normal 6 8 3 2 2 2" xfId="24596" xr:uid="{00000000-0005-0000-0000-000013600000}"/>
    <cellStyle name="Normal 6 8 3 2 3" xfId="24597" xr:uid="{00000000-0005-0000-0000-000014600000}"/>
    <cellStyle name="Normal 6 8 3 3" xfId="24598" xr:uid="{00000000-0005-0000-0000-000015600000}"/>
    <cellStyle name="Normal 6 8 3 3 2" xfId="24599" xr:uid="{00000000-0005-0000-0000-000016600000}"/>
    <cellStyle name="Normal 6 8 3 4" xfId="24600" xr:uid="{00000000-0005-0000-0000-000017600000}"/>
    <cellStyle name="Normal 6 8 4" xfId="24601" xr:uid="{00000000-0005-0000-0000-000018600000}"/>
    <cellStyle name="Normal 6 8 4 2" xfId="24602" xr:uid="{00000000-0005-0000-0000-000019600000}"/>
    <cellStyle name="Normal 6 8 4 2 2" xfId="24603" xr:uid="{00000000-0005-0000-0000-00001A600000}"/>
    <cellStyle name="Normal 6 8 4 3" xfId="24604" xr:uid="{00000000-0005-0000-0000-00001B600000}"/>
    <cellStyle name="Normal 6 8 5" xfId="24605" xr:uid="{00000000-0005-0000-0000-00001C600000}"/>
    <cellStyle name="Normal 6 8 5 2" xfId="24606" xr:uid="{00000000-0005-0000-0000-00001D600000}"/>
    <cellStyle name="Normal 6 8 6" xfId="24607" xr:uid="{00000000-0005-0000-0000-00001E600000}"/>
    <cellStyle name="Normal 6 9" xfId="24608" xr:uid="{00000000-0005-0000-0000-00001F600000}"/>
    <cellStyle name="Normal 6 9 2" xfId="24609" xr:uid="{00000000-0005-0000-0000-000020600000}"/>
    <cellStyle name="Normal 6 9 2 2" xfId="24610" xr:uid="{00000000-0005-0000-0000-000021600000}"/>
    <cellStyle name="Normal 6 9 2 2 2" xfId="24611" xr:uid="{00000000-0005-0000-0000-000022600000}"/>
    <cellStyle name="Normal 6 9 2 2 2 2" xfId="24612" xr:uid="{00000000-0005-0000-0000-000023600000}"/>
    <cellStyle name="Normal 6 9 2 2 3" xfId="24613" xr:uid="{00000000-0005-0000-0000-000024600000}"/>
    <cellStyle name="Normal 6 9 2 3" xfId="24614" xr:uid="{00000000-0005-0000-0000-000025600000}"/>
    <cellStyle name="Normal 6 9 2 3 2" xfId="24615" xr:uid="{00000000-0005-0000-0000-000026600000}"/>
    <cellStyle name="Normal 6 9 2 4" xfId="24616" xr:uid="{00000000-0005-0000-0000-000027600000}"/>
    <cellStyle name="Normal 6 9 3" xfId="24617" xr:uid="{00000000-0005-0000-0000-000028600000}"/>
    <cellStyle name="Normal 6 9 3 2" xfId="24618" xr:uid="{00000000-0005-0000-0000-000029600000}"/>
    <cellStyle name="Normal 6 9 3 2 2" xfId="24619" xr:uid="{00000000-0005-0000-0000-00002A600000}"/>
    <cellStyle name="Normal 6 9 3 3" xfId="24620" xr:uid="{00000000-0005-0000-0000-00002B600000}"/>
    <cellStyle name="Normal 6 9 4" xfId="24621" xr:uid="{00000000-0005-0000-0000-00002C600000}"/>
    <cellStyle name="Normal 6 9 4 2" xfId="24622" xr:uid="{00000000-0005-0000-0000-00002D600000}"/>
    <cellStyle name="Normal 6 9 5" xfId="24623" xr:uid="{00000000-0005-0000-0000-00002E600000}"/>
    <cellStyle name="Normal 7" xfId="24624" xr:uid="{00000000-0005-0000-0000-00002F600000}"/>
    <cellStyle name="Normal 7 2" xfId="24625" xr:uid="{00000000-0005-0000-0000-000030600000}"/>
    <cellStyle name="Normal 7 2 2" xfId="24626" xr:uid="{00000000-0005-0000-0000-000031600000}"/>
    <cellStyle name="Normal 7 2 2 2" xfId="24627" xr:uid="{00000000-0005-0000-0000-000032600000}"/>
    <cellStyle name="Normal 7 3" xfId="24628" xr:uid="{00000000-0005-0000-0000-000033600000}"/>
    <cellStyle name="Normal 7 3 2" xfId="24629" xr:uid="{00000000-0005-0000-0000-000034600000}"/>
    <cellStyle name="Normal 8" xfId="24630" xr:uid="{00000000-0005-0000-0000-000035600000}"/>
    <cellStyle name="Normal 8 10" xfId="24631" xr:uid="{00000000-0005-0000-0000-000036600000}"/>
    <cellStyle name="Normal 8 10 2" xfId="24632" xr:uid="{00000000-0005-0000-0000-000037600000}"/>
    <cellStyle name="Normal 8 10 2 2" xfId="24633" xr:uid="{00000000-0005-0000-0000-000038600000}"/>
    <cellStyle name="Normal 8 10 3" xfId="24634" xr:uid="{00000000-0005-0000-0000-000039600000}"/>
    <cellStyle name="Normal 8 11" xfId="24635" xr:uid="{00000000-0005-0000-0000-00003A600000}"/>
    <cellStyle name="Normal 8 11 2" xfId="24636" xr:uid="{00000000-0005-0000-0000-00003B600000}"/>
    <cellStyle name="Normal 8 12" xfId="24637" xr:uid="{00000000-0005-0000-0000-00003C600000}"/>
    <cellStyle name="Normal 8 13" xfId="24638" xr:uid="{00000000-0005-0000-0000-00003D600000}"/>
    <cellStyle name="Normal 8 2" xfId="24639" xr:uid="{00000000-0005-0000-0000-00003E600000}"/>
    <cellStyle name="Normal 8 2 10" xfId="24640" xr:uid="{00000000-0005-0000-0000-00003F600000}"/>
    <cellStyle name="Normal 8 2 10 2" xfId="24641" xr:uid="{00000000-0005-0000-0000-000040600000}"/>
    <cellStyle name="Normal 8 2 11" xfId="24642" xr:uid="{00000000-0005-0000-0000-000041600000}"/>
    <cellStyle name="Normal 8 2 12" xfId="24643" xr:uid="{00000000-0005-0000-0000-000042600000}"/>
    <cellStyle name="Normal 8 2 2" xfId="24644" xr:uid="{00000000-0005-0000-0000-000043600000}"/>
    <cellStyle name="Normal 8 2 2 10" xfId="24645" xr:uid="{00000000-0005-0000-0000-000044600000}"/>
    <cellStyle name="Normal 8 2 2 2" xfId="24646" xr:uid="{00000000-0005-0000-0000-000045600000}"/>
    <cellStyle name="Normal 8 2 2 2 2" xfId="24647" xr:uid="{00000000-0005-0000-0000-000046600000}"/>
    <cellStyle name="Normal 8 2 2 2 2 2" xfId="24648" xr:uid="{00000000-0005-0000-0000-000047600000}"/>
    <cellStyle name="Normal 8 2 2 2 2 2 2" xfId="24649" xr:uid="{00000000-0005-0000-0000-000048600000}"/>
    <cellStyle name="Normal 8 2 2 2 2 2 2 2" xfId="24650" xr:uid="{00000000-0005-0000-0000-000049600000}"/>
    <cellStyle name="Normal 8 2 2 2 2 2 2 2 2" xfId="24651" xr:uid="{00000000-0005-0000-0000-00004A600000}"/>
    <cellStyle name="Normal 8 2 2 2 2 2 2 2 2 2" xfId="24652" xr:uid="{00000000-0005-0000-0000-00004B600000}"/>
    <cellStyle name="Normal 8 2 2 2 2 2 2 2 2 2 2" xfId="24653" xr:uid="{00000000-0005-0000-0000-00004C600000}"/>
    <cellStyle name="Normal 8 2 2 2 2 2 2 2 2 2 2 2" xfId="24654" xr:uid="{00000000-0005-0000-0000-00004D600000}"/>
    <cellStyle name="Normal 8 2 2 2 2 2 2 2 2 2 3" xfId="24655" xr:uid="{00000000-0005-0000-0000-00004E600000}"/>
    <cellStyle name="Normal 8 2 2 2 2 2 2 2 2 3" xfId="24656" xr:uid="{00000000-0005-0000-0000-00004F600000}"/>
    <cellStyle name="Normal 8 2 2 2 2 2 2 2 2 3 2" xfId="24657" xr:uid="{00000000-0005-0000-0000-000050600000}"/>
    <cellStyle name="Normal 8 2 2 2 2 2 2 2 2 4" xfId="24658" xr:uid="{00000000-0005-0000-0000-000051600000}"/>
    <cellStyle name="Normal 8 2 2 2 2 2 2 2 3" xfId="24659" xr:uid="{00000000-0005-0000-0000-000052600000}"/>
    <cellStyle name="Normal 8 2 2 2 2 2 2 2 3 2" xfId="24660" xr:uid="{00000000-0005-0000-0000-000053600000}"/>
    <cellStyle name="Normal 8 2 2 2 2 2 2 2 3 2 2" xfId="24661" xr:uid="{00000000-0005-0000-0000-000054600000}"/>
    <cellStyle name="Normal 8 2 2 2 2 2 2 2 3 3" xfId="24662" xr:uid="{00000000-0005-0000-0000-000055600000}"/>
    <cellStyle name="Normal 8 2 2 2 2 2 2 2 4" xfId="24663" xr:uid="{00000000-0005-0000-0000-000056600000}"/>
    <cellStyle name="Normal 8 2 2 2 2 2 2 2 4 2" xfId="24664" xr:uid="{00000000-0005-0000-0000-000057600000}"/>
    <cellStyle name="Normal 8 2 2 2 2 2 2 2 5" xfId="24665" xr:uid="{00000000-0005-0000-0000-000058600000}"/>
    <cellStyle name="Normal 8 2 2 2 2 2 2 3" xfId="24666" xr:uid="{00000000-0005-0000-0000-000059600000}"/>
    <cellStyle name="Normal 8 2 2 2 2 2 2 3 2" xfId="24667" xr:uid="{00000000-0005-0000-0000-00005A600000}"/>
    <cellStyle name="Normal 8 2 2 2 2 2 2 3 2 2" xfId="24668" xr:uid="{00000000-0005-0000-0000-00005B600000}"/>
    <cellStyle name="Normal 8 2 2 2 2 2 2 3 2 2 2" xfId="24669" xr:uid="{00000000-0005-0000-0000-00005C600000}"/>
    <cellStyle name="Normal 8 2 2 2 2 2 2 3 2 3" xfId="24670" xr:uid="{00000000-0005-0000-0000-00005D600000}"/>
    <cellStyle name="Normal 8 2 2 2 2 2 2 3 3" xfId="24671" xr:uid="{00000000-0005-0000-0000-00005E600000}"/>
    <cellStyle name="Normal 8 2 2 2 2 2 2 3 3 2" xfId="24672" xr:uid="{00000000-0005-0000-0000-00005F600000}"/>
    <cellStyle name="Normal 8 2 2 2 2 2 2 3 4" xfId="24673" xr:uid="{00000000-0005-0000-0000-000060600000}"/>
    <cellStyle name="Normal 8 2 2 2 2 2 2 4" xfId="24674" xr:uid="{00000000-0005-0000-0000-000061600000}"/>
    <cellStyle name="Normal 8 2 2 2 2 2 2 4 2" xfId="24675" xr:uid="{00000000-0005-0000-0000-000062600000}"/>
    <cellStyle name="Normal 8 2 2 2 2 2 2 4 2 2" xfId="24676" xr:uid="{00000000-0005-0000-0000-000063600000}"/>
    <cellStyle name="Normal 8 2 2 2 2 2 2 4 3" xfId="24677" xr:uid="{00000000-0005-0000-0000-000064600000}"/>
    <cellStyle name="Normal 8 2 2 2 2 2 2 5" xfId="24678" xr:uid="{00000000-0005-0000-0000-000065600000}"/>
    <cellStyle name="Normal 8 2 2 2 2 2 2 5 2" xfId="24679" xr:uid="{00000000-0005-0000-0000-000066600000}"/>
    <cellStyle name="Normal 8 2 2 2 2 2 2 6" xfId="24680" xr:uid="{00000000-0005-0000-0000-000067600000}"/>
    <cellStyle name="Normal 8 2 2 2 2 2 3" xfId="24681" xr:uid="{00000000-0005-0000-0000-000068600000}"/>
    <cellStyle name="Normal 8 2 2 2 2 2 3 2" xfId="24682" xr:uid="{00000000-0005-0000-0000-000069600000}"/>
    <cellStyle name="Normal 8 2 2 2 2 2 3 2 2" xfId="24683" xr:uid="{00000000-0005-0000-0000-00006A600000}"/>
    <cellStyle name="Normal 8 2 2 2 2 2 3 2 2 2" xfId="24684" xr:uid="{00000000-0005-0000-0000-00006B600000}"/>
    <cellStyle name="Normal 8 2 2 2 2 2 3 2 2 2 2" xfId="24685" xr:uid="{00000000-0005-0000-0000-00006C600000}"/>
    <cellStyle name="Normal 8 2 2 2 2 2 3 2 2 3" xfId="24686" xr:uid="{00000000-0005-0000-0000-00006D600000}"/>
    <cellStyle name="Normal 8 2 2 2 2 2 3 2 3" xfId="24687" xr:uid="{00000000-0005-0000-0000-00006E600000}"/>
    <cellStyle name="Normal 8 2 2 2 2 2 3 2 3 2" xfId="24688" xr:uid="{00000000-0005-0000-0000-00006F600000}"/>
    <cellStyle name="Normal 8 2 2 2 2 2 3 2 4" xfId="24689" xr:uid="{00000000-0005-0000-0000-000070600000}"/>
    <cellStyle name="Normal 8 2 2 2 2 2 3 3" xfId="24690" xr:uid="{00000000-0005-0000-0000-000071600000}"/>
    <cellStyle name="Normal 8 2 2 2 2 2 3 3 2" xfId="24691" xr:uid="{00000000-0005-0000-0000-000072600000}"/>
    <cellStyle name="Normal 8 2 2 2 2 2 3 3 2 2" xfId="24692" xr:uid="{00000000-0005-0000-0000-000073600000}"/>
    <cellStyle name="Normal 8 2 2 2 2 2 3 3 3" xfId="24693" xr:uid="{00000000-0005-0000-0000-000074600000}"/>
    <cellStyle name="Normal 8 2 2 2 2 2 3 4" xfId="24694" xr:uid="{00000000-0005-0000-0000-000075600000}"/>
    <cellStyle name="Normal 8 2 2 2 2 2 3 4 2" xfId="24695" xr:uid="{00000000-0005-0000-0000-000076600000}"/>
    <cellStyle name="Normal 8 2 2 2 2 2 3 5" xfId="24696" xr:uid="{00000000-0005-0000-0000-000077600000}"/>
    <cellStyle name="Normal 8 2 2 2 2 2 4" xfId="24697" xr:uid="{00000000-0005-0000-0000-000078600000}"/>
    <cellStyle name="Normal 8 2 2 2 2 2 4 2" xfId="24698" xr:uid="{00000000-0005-0000-0000-000079600000}"/>
    <cellStyle name="Normal 8 2 2 2 2 2 4 2 2" xfId="24699" xr:uid="{00000000-0005-0000-0000-00007A600000}"/>
    <cellStyle name="Normal 8 2 2 2 2 2 4 2 2 2" xfId="24700" xr:uid="{00000000-0005-0000-0000-00007B600000}"/>
    <cellStyle name="Normal 8 2 2 2 2 2 4 2 3" xfId="24701" xr:uid="{00000000-0005-0000-0000-00007C600000}"/>
    <cellStyle name="Normal 8 2 2 2 2 2 4 3" xfId="24702" xr:uid="{00000000-0005-0000-0000-00007D600000}"/>
    <cellStyle name="Normal 8 2 2 2 2 2 4 3 2" xfId="24703" xr:uid="{00000000-0005-0000-0000-00007E600000}"/>
    <cellStyle name="Normal 8 2 2 2 2 2 4 4" xfId="24704" xr:uid="{00000000-0005-0000-0000-00007F600000}"/>
    <cellStyle name="Normal 8 2 2 2 2 2 5" xfId="24705" xr:uid="{00000000-0005-0000-0000-000080600000}"/>
    <cellStyle name="Normal 8 2 2 2 2 2 5 2" xfId="24706" xr:uid="{00000000-0005-0000-0000-000081600000}"/>
    <cellStyle name="Normal 8 2 2 2 2 2 5 2 2" xfId="24707" xr:uid="{00000000-0005-0000-0000-000082600000}"/>
    <cellStyle name="Normal 8 2 2 2 2 2 5 3" xfId="24708" xr:uid="{00000000-0005-0000-0000-000083600000}"/>
    <cellStyle name="Normal 8 2 2 2 2 2 6" xfId="24709" xr:uid="{00000000-0005-0000-0000-000084600000}"/>
    <cellStyle name="Normal 8 2 2 2 2 2 6 2" xfId="24710" xr:uid="{00000000-0005-0000-0000-000085600000}"/>
    <cellStyle name="Normal 8 2 2 2 2 2 7" xfId="24711" xr:uid="{00000000-0005-0000-0000-000086600000}"/>
    <cellStyle name="Normal 8 2 2 2 2 3" xfId="24712" xr:uid="{00000000-0005-0000-0000-000087600000}"/>
    <cellStyle name="Normal 8 2 2 2 2 3 2" xfId="24713" xr:uid="{00000000-0005-0000-0000-000088600000}"/>
    <cellStyle name="Normal 8 2 2 2 2 3 2 2" xfId="24714" xr:uid="{00000000-0005-0000-0000-000089600000}"/>
    <cellStyle name="Normal 8 2 2 2 2 3 2 2 2" xfId="24715" xr:uid="{00000000-0005-0000-0000-00008A600000}"/>
    <cellStyle name="Normal 8 2 2 2 2 3 2 2 2 2" xfId="24716" xr:uid="{00000000-0005-0000-0000-00008B600000}"/>
    <cellStyle name="Normal 8 2 2 2 2 3 2 2 2 2 2" xfId="24717" xr:uid="{00000000-0005-0000-0000-00008C600000}"/>
    <cellStyle name="Normal 8 2 2 2 2 3 2 2 2 3" xfId="24718" xr:uid="{00000000-0005-0000-0000-00008D600000}"/>
    <cellStyle name="Normal 8 2 2 2 2 3 2 2 3" xfId="24719" xr:uid="{00000000-0005-0000-0000-00008E600000}"/>
    <cellStyle name="Normal 8 2 2 2 2 3 2 2 3 2" xfId="24720" xr:uid="{00000000-0005-0000-0000-00008F600000}"/>
    <cellStyle name="Normal 8 2 2 2 2 3 2 2 4" xfId="24721" xr:uid="{00000000-0005-0000-0000-000090600000}"/>
    <cellStyle name="Normal 8 2 2 2 2 3 2 3" xfId="24722" xr:uid="{00000000-0005-0000-0000-000091600000}"/>
    <cellStyle name="Normal 8 2 2 2 2 3 2 3 2" xfId="24723" xr:uid="{00000000-0005-0000-0000-000092600000}"/>
    <cellStyle name="Normal 8 2 2 2 2 3 2 3 2 2" xfId="24724" xr:uid="{00000000-0005-0000-0000-000093600000}"/>
    <cellStyle name="Normal 8 2 2 2 2 3 2 3 3" xfId="24725" xr:uid="{00000000-0005-0000-0000-000094600000}"/>
    <cellStyle name="Normal 8 2 2 2 2 3 2 4" xfId="24726" xr:uid="{00000000-0005-0000-0000-000095600000}"/>
    <cellStyle name="Normal 8 2 2 2 2 3 2 4 2" xfId="24727" xr:uid="{00000000-0005-0000-0000-000096600000}"/>
    <cellStyle name="Normal 8 2 2 2 2 3 2 5" xfId="24728" xr:uid="{00000000-0005-0000-0000-000097600000}"/>
    <cellStyle name="Normal 8 2 2 2 2 3 3" xfId="24729" xr:uid="{00000000-0005-0000-0000-000098600000}"/>
    <cellStyle name="Normal 8 2 2 2 2 3 3 2" xfId="24730" xr:uid="{00000000-0005-0000-0000-000099600000}"/>
    <cellStyle name="Normal 8 2 2 2 2 3 3 2 2" xfId="24731" xr:uid="{00000000-0005-0000-0000-00009A600000}"/>
    <cellStyle name="Normal 8 2 2 2 2 3 3 2 2 2" xfId="24732" xr:uid="{00000000-0005-0000-0000-00009B600000}"/>
    <cellStyle name="Normal 8 2 2 2 2 3 3 2 3" xfId="24733" xr:uid="{00000000-0005-0000-0000-00009C600000}"/>
    <cellStyle name="Normal 8 2 2 2 2 3 3 3" xfId="24734" xr:uid="{00000000-0005-0000-0000-00009D600000}"/>
    <cellStyle name="Normal 8 2 2 2 2 3 3 3 2" xfId="24735" xr:uid="{00000000-0005-0000-0000-00009E600000}"/>
    <cellStyle name="Normal 8 2 2 2 2 3 3 4" xfId="24736" xr:uid="{00000000-0005-0000-0000-00009F600000}"/>
    <cellStyle name="Normal 8 2 2 2 2 3 4" xfId="24737" xr:uid="{00000000-0005-0000-0000-0000A0600000}"/>
    <cellStyle name="Normal 8 2 2 2 2 3 4 2" xfId="24738" xr:uid="{00000000-0005-0000-0000-0000A1600000}"/>
    <cellStyle name="Normal 8 2 2 2 2 3 4 2 2" xfId="24739" xr:uid="{00000000-0005-0000-0000-0000A2600000}"/>
    <cellStyle name="Normal 8 2 2 2 2 3 4 3" xfId="24740" xr:uid="{00000000-0005-0000-0000-0000A3600000}"/>
    <cellStyle name="Normal 8 2 2 2 2 3 5" xfId="24741" xr:uid="{00000000-0005-0000-0000-0000A4600000}"/>
    <cellStyle name="Normal 8 2 2 2 2 3 5 2" xfId="24742" xr:uid="{00000000-0005-0000-0000-0000A5600000}"/>
    <cellStyle name="Normal 8 2 2 2 2 3 6" xfId="24743" xr:uid="{00000000-0005-0000-0000-0000A6600000}"/>
    <cellStyle name="Normal 8 2 2 2 2 4" xfId="24744" xr:uid="{00000000-0005-0000-0000-0000A7600000}"/>
    <cellStyle name="Normal 8 2 2 2 2 4 2" xfId="24745" xr:uid="{00000000-0005-0000-0000-0000A8600000}"/>
    <cellStyle name="Normal 8 2 2 2 2 4 2 2" xfId="24746" xr:uid="{00000000-0005-0000-0000-0000A9600000}"/>
    <cellStyle name="Normal 8 2 2 2 2 4 2 2 2" xfId="24747" xr:uid="{00000000-0005-0000-0000-0000AA600000}"/>
    <cellStyle name="Normal 8 2 2 2 2 4 2 2 2 2" xfId="24748" xr:uid="{00000000-0005-0000-0000-0000AB600000}"/>
    <cellStyle name="Normal 8 2 2 2 2 4 2 2 3" xfId="24749" xr:uid="{00000000-0005-0000-0000-0000AC600000}"/>
    <cellStyle name="Normal 8 2 2 2 2 4 2 3" xfId="24750" xr:uid="{00000000-0005-0000-0000-0000AD600000}"/>
    <cellStyle name="Normal 8 2 2 2 2 4 2 3 2" xfId="24751" xr:uid="{00000000-0005-0000-0000-0000AE600000}"/>
    <cellStyle name="Normal 8 2 2 2 2 4 2 4" xfId="24752" xr:uid="{00000000-0005-0000-0000-0000AF600000}"/>
    <cellStyle name="Normal 8 2 2 2 2 4 3" xfId="24753" xr:uid="{00000000-0005-0000-0000-0000B0600000}"/>
    <cellStyle name="Normal 8 2 2 2 2 4 3 2" xfId="24754" xr:uid="{00000000-0005-0000-0000-0000B1600000}"/>
    <cellStyle name="Normal 8 2 2 2 2 4 3 2 2" xfId="24755" xr:uid="{00000000-0005-0000-0000-0000B2600000}"/>
    <cellStyle name="Normal 8 2 2 2 2 4 3 3" xfId="24756" xr:uid="{00000000-0005-0000-0000-0000B3600000}"/>
    <cellStyle name="Normal 8 2 2 2 2 4 4" xfId="24757" xr:uid="{00000000-0005-0000-0000-0000B4600000}"/>
    <cellStyle name="Normal 8 2 2 2 2 4 4 2" xfId="24758" xr:uid="{00000000-0005-0000-0000-0000B5600000}"/>
    <cellStyle name="Normal 8 2 2 2 2 4 5" xfId="24759" xr:uid="{00000000-0005-0000-0000-0000B6600000}"/>
    <cellStyle name="Normal 8 2 2 2 2 5" xfId="24760" xr:uid="{00000000-0005-0000-0000-0000B7600000}"/>
    <cellStyle name="Normal 8 2 2 2 2 5 2" xfId="24761" xr:uid="{00000000-0005-0000-0000-0000B8600000}"/>
    <cellStyle name="Normal 8 2 2 2 2 5 2 2" xfId="24762" xr:uid="{00000000-0005-0000-0000-0000B9600000}"/>
    <cellStyle name="Normal 8 2 2 2 2 5 2 2 2" xfId="24763" xr:uid="{00000000-0005-0000-0000-0000BA600000}"/>
    <cellStyle name="Normal 8 2 2 2 2 5 2 3" xfId="24764" xr:uid="{00000000-0005-0000-0000-0000BB600000}"/>
    <cellStyle name="Normal 8 2 2 2 2 5 3" xfId="24765" xr:uid="{00000000-0005-0000-0000-0000BC600000}"/>
    <cellStyle name="Normal 8 2 2 2 2 5 3 2" xfId="24766" xr:uid="{00000000-0005-0000-0000-0000BD600000}"/>
    <cellStyle name="Normal 8 2 2 2 2 5 4" xfId="24767" xr:uid="{00000000-0005-0000-0000-0000BE600000}"/>
    <cellStyle name="Normal 8 2 2 2 2 6" xfId="24768" xr:uid="{00000000-0005-0000-0000-0000BF600000}"/>
    <cellStyle name="Normal 8 2 2 2 2 6 2" xfId="24769" xr:uid="{00000000-0005-0000-0000-0000C0600000}"/>
    <cellStyle name="Normal 8 2 2 2 2 6 2 2" xfId="24770" xr:uid="{00000000-0005-0000-0000-0000C1600000}"/>
    <cellStyle name="Normal 8 2 2 2 2 6 3" xfId="24771" xr:uid="{00000000-0005-0000-0000-0000C2600000}"/>
    <cellStyle name="Normal 8 2 2 2 2 7" xfId="24772" xr:uid="{00000000-0005-0000-0000-0000C3600000}"/>
    <cellStyle name="Normal 8 2 2 2 2 7 2" xfId="24773" xr:uid="{00000000-0005-0000-0000-0000C4600000}"/>
    <cellStyle name="Normal 8 2 2 2 2 8" xfId="24774" xr:uid="{00000000-0005-0000-0000-0000C5600000}"/>
    <cellStyle name="Normal 8 2 2 2 3" xfId="24775" xr:uid="{00000000-0005-0000-0000-0000C6600000}"/>
    <cellStyle name="Normal 8 2 2 2 3 2" xfId="24776" xr:uid="{00000000-0005-0000-0000-0000C7600000}"/>
    <cellStyle name="Normal 8 2 2 2 3 2 2" xfId="24777" xr:uid="{00000000-0005-0000-0000-0000C8600000}"/>
    <cellStyle name="Normal 8 2 2 2 3 2 2 2" xfId="24778" xr:uid="{00000000-0005-0000-0000-0000C9600000}"/>
    <cellStyle name="Normal 8 2 2 2 3 2 2 2 2" xfId="24779" xr:uid="{00000000-0005-0000-0000-0000CA600000}"/>
    <cellStyle name="Normal 8 2 2 2 3 2 2 2 2 2" xfId="24780" xr:uid="{00000000-0005-0000-0000-0000CB600000}"/>
    <cellStyle name="Normal 8 2 2 2 3 2 2 2 2 2 2" xfId="24781" xr:uid="{00000000-0005-0000-0000-0000CC600000}"/>
    <cellStyle name="Normal 8 2 2 2 3 2 2 2 2 3" xfId="24782" xr:uid="{00000000-0005-0000-0000-0000CD600000}"/>
    <cellStyle name="Normal 8 2 2 2 3 2 2 2 3" xfId="24783" xr:uid="{00000000-0005-0000-0000-0000CE600000}"/>
    <cellStyle name="Normal 8 2 2 2 3 2 2 2 3 2" xfId="24784" xr:uid="{00000000-0005-0000-0000-0000CF600000}"/>
    <cellStyle name="Normal 8 2 2 2 3 2 2 2 4" xfId="24785" xr:uid="{00000000-0005-0000-0000-0000D0600000}"/>
    <cellStyle name="Normal 8 2 2 2 3 2 2 3" xfId="24786" xr:uid="{00000000-0005-0000-0000-0000D1600000}"/>
    <cellStyle name="Normal 8 2 2 2 3 2 2 3 2" xfId="24787" xr:uid="{00000000-0005-0000-0000-0000D2600000}"/>
    <cellStyle name="Normal 8 2 2 2 3 2 2 3 2 2" xfId="24788" xr:uid="{00000000-0005-0000-0000-0000D3600000}"/>
    <cellStyle name="Normal 8 2 2 2 3 2 2 3 3" xfId="24789" xr:uid="{00000000-0005-0000-0000-0000D4600000}"/>
    <cellStyle name="Normal 8 2 2 2 3 2 2 4" xfId="24790" xr:uid="{00000000-0005-0000-0000-0000D5600000}"/>
    <cellStyle name="Normal 8 2 2 2 3 2 2 4 2" xfId="24791" xr:uid="{00000000-0005-0000-0000-0000D6600000}"/>
    <cellStyle name="Normal 8 2 2 2 3 2 2 5" xfId="24792" xr:uid="{00000000-0005-0000-0000-0000D7600000}"/>
    <cellStyle name="Normal 8 2 2 2 3 2 3" xfId="24793" xr:uid="{00000000-0005-0000-0000-0000D8600000}"/>
    <cellStyle name="Normal 8 2 2 2 3 2 3 2" xfId="24794" xr:uid="{00000000-0005-0000-0000-0000D9600000}"/>
    <cellStyle name="Normal 8 2 2 2 3 2 3 2 2" xfId="24795" xr:uid="{00000000-0005-0000-0000-0000DA600000}"/>
    <cellStyle name="Normal 8 2 2 2 3 2 3 2 2 2" xfId="24796" xr:uid="{00000000-0005-0000-0000-0000DB600000}"/>
    <cellStyle name="Normal 8 2 2 2 3 2 3 2 3" xfId="24797" xr:uid="{00000000-0005-0000-0000-0000DC600000}"/>
    <cellStyle name="Normal 8 2 2 2 3 2 3 3" xfId="24798" xr:uid="{00000000-0005-0000-0000-0000DD600000}"/>
    <cellStyle name="Normal 8 2 2 2 3 2 3 3 2" xfId="24799" xr:uid="{00000000-0005-0000-0000-0000DE600000}"/>
    <cellStyle name="Normal 8 2 2 2 3 2 3 4" xfId="24800" xr:uid="{00000000-0005-0000-0000-0000DF600000}"/>
    <cellStyle name="Normal 8 2 2 2 3 2 4" xfId="24801" xr:uid="{00000000-0005-0000-0000-0000E0600000}"/>
    <cellStyle name="Normal 8 2 2 2 3 2 4 2" xfId="24802" xr:uid="{00000000-0005-0000-0000-0000E1600000}"/>
    <cellStyle name="Normal 8 2 2 2 3 2 4 2 2" xfId="24803" xr:uid="{00000000-0005-0000-0000-0000E2600000}"/>
    <cellStyle name="Normal 8 2 2 2 3 2 4 3" xfId="24804" xr:uid="{00000000-0005-0000-0000-0000E3600000}"/>
    <cellStyle name="Normal 8 2 2 2 3 2 5" xfId="24805" xr:uid="{00000000-0005-0000-0000-0000E4600000}"/>
    <cellStyle name="Normal 8 2 2 2 3 2 5 2" xfId="24806" xr:uid="{00000000-0005-0000-0000-0000E5600000}"/>
    <cellStyle name="Normal 8 2 2 2 3 2 6" xfId="24807" xr:uid="{00000000-0005-0000-0000-0000E6600000}"/>
    <cellStyle name="Normal 8 2 2 2 3 3" xfId="24808" xr:uid="{00000000-0005-0000-0000-0000E7600000}"/>
    <cellStyle name="Normal 8 2 2 2 3 3 2" xfId="24809" xr:uid="{00000000-0005-0000-0000-0000E8600000}"/>
    <cellStyle name="Normal 8 2 2 2 3 3 2 2" xfId="24810" xr:uid="{00000000-0005-0000-0000-0000E9600000}"/>
    <cellStyle name="Normal 8 2 2 2 3 3 2 2 2" xfId="24811" xr:uid="{00000000-0005-0000-0000-0000EA600000}"/>
    <cellStyle name="Normal 8 2 2 2 3 3 2 2 2 2" xfId="24812" xr:uid="{00000000-0005-0000-0000-0000EB600000}"/>
    <cellStyle name="Normal 8 2 2 2 3 3 2 2 3" xfId="24813" xr:uid="{00000000-0005-0000-0000-0000EC600000}"/>
    <cellStyle name="Normal 8 2 2 2 3 3 2 3" xfId="24814" xr:uid="{00000000-0005-0000-0000-0000ED600000}"/>
    <cellStyle name="Normal 8 2 2 2 3 3 2 3 2" xfId="24815" xr:uid="{00000000-0005-0000-0000-0000EE600000}"/>
    <cellStyle name="Normal 8 2 2 2 3 3 2 4" xfId="24816" xr:uid="{00000000-0005-0000-0000-0000EF600000}"/>
    <cellStyle name="Normal 8 2 2 2 3 3 3" xfId="24817" xr:uid="{00000000-0005-0000-0000-0000F0600000}"/>
    <cellStyle name="Normal 8 2 2 2 3 3 3 2" xfId="24818" xr:uid="{00000000-0005-0000-0000-0000F1600000}"/>
    <cellStyle name="Normal 8 2 2 2 3 3 3 2 2" xfId="24819" xr:uid="{00000000-0005-0000-0000-0000F2600000}"/>
    <cellStyle name="Normal 8 2 2 2 3 3 3 3" xfId="24820" xr:uid="{00000000-0005-0000-0000-0000F3600000}"/>
    <cellStyle name="Normal 8 2 2 2 3 3 4" xfId="24821" xr:uid="{00000000-0005-0000-0000-0000F4600000}"/>
    <cellStyle name="Normal 8 2 2 2 3 3 4 2" xfId="24822" xr:uid="{00000000-0005-0000-0000-0000F5600000}"/>
    <cellStyle name="Normal 8 2 2 2 3 3 5" xfId="24823" xr:uid="{00000000-0005-0000-0000-0000F6600000}"/>
    <cellStyle name="Normal 8 2 2 2 3 4" xfId="24824" xr:uid="{00000000-0005-0000-0000-0000F7600000}"/>
    <cellStyle name="Normal 8 2 2 2 3 4 2" xfId="24825" xr:uid="{00000000-0005-0000-0000-0000F8600000}"/>
    <cellStyle name="Normal 8 2 2 2 3 4 2 2" xfId="24826" xr:uid="{00000000-0005-0000-0000-0000F9600000}"/>
    <cellStyle name="Normal 8 2 2 2 3 4 2 2 2" xfId="24827" xr:uid="{00000000-0005-0000-0000-0000FA600000}"/>
    <cellStyle name="Normal 8 2 2 2 3 4 2 3" xfId="24828" xr:uid="{00000000-0005-0000-0000-0000FB600000}"/>
    <cellStyle name="Normal 8 2 2 2 3 4 3" xfId="24829" xr:uid="{00000000-0005-0000-0000-0000FC600000}"/>
    <cellStyle name="Normal 8 2 2 2 3 4 3 2" xfId="24830" xr:uid="{00000000-0005-0000-0000-0000FD600000}"/>
    <cellStyle name="Normal 8 2 2 2 3 4 4" xfId="24831" xr:uid="{00000000-0005-0000-0000-0000FE600000}"/>
    <cellStyle name="Normal 8 2 2 2 3 5" xfId="24832" xr:uid="{00000000-0005-0000-0000-0000FF600000}"/>
    <cellStyle name="Normal 8 2 2 2 3 5 2" xfId="24833" xr:uid="{00000000-0005-0000-0000-000000610000}"/>
    <cellStyle name="Normal 8 2 2 2 3 5 2 2" xfId="24834" xr:uid="{00000000-0005-0000-0000-000001610000}"/>
    <cellStyle name="Normal 8 2 2 2 3 5 3" xfId="24835" xr:uid="{00000000-0005-0000-0000-000002610000}"/>
    <cellStyle name="Normal 8 2 2 2 3 6" xfId="24836" xr:uid="{00000000-0005-0000-0000-000003610000}"/>
    <cellStyle name="Normal 8 2 2 2 3 6 2" xfId="24837" xr:uid="{00000000-0005-0000-0000-000004610000}"/>
    <cellStyle name="Normal 8 2 2 2 3 7" xfId="24838" xr:uid="{00000000-0005-0000-0000-000005610000}"/>
    <cellStyle name="Normal 8 2 2 2 4" xfId="24839" xr:uid="{00000000-0005-0000-0000-000006610000}"/>
    <cellStyle name="Normal 8 2 2 2 4 2" xfId="24840" xr:uid="{00000000-0005-0000-0000-000007610000}"/>
    <cellStyle name="Normal 8 2 2 2 4 2 2" xfId="24841" xr:uid="{00000000-0005-0000-0000-000008610000}"/>
    <cellStyle name="Normal 8 2 2 2 4 2 2 2" xfId="24842" xr:uid="{00000000-0005-0000-0000-000009610000}"/>
    <cellStyle name="Normal 8 2 2 2 4 2 2 2 2" xfId="24843" xr:uid="{00000000-0005-0000-0000-00000A610000}"/>
    <cellStyle name="Normal 8 2 2 2 4 2 2 2 2 2" xfId="24844" xr:uid="{00000000-0005-0000-0000-00000B610000}"/>
    <cellStyle name="Normal 8 2 2 2 4 2 2 2 3" xfId="24845" xr:uid="{00000000-0005-0000-0000-00000C610000}"/>
    <cellStyle name="Normal 8 2 2 2 4 2 2 3" xfId="24846" xr:uid="{00000000-0005-0000-0000-00000D610000}"/>
    <cellStyle name="Normal 8 2 2 2 4 2 2 3 2" xfId="24847" xr:uid="{00000000-0005-0000-0000-00000E610000}"/>
    <cellStyle name="Normal 8 2 2 2 4 2 2 4" xfId="24848" xr:uid="{00000000-0005-0000-0000-00000F610000}"/>
    <cellStyle name="Normal 8 2 2 2 4 2 3" xfId="24849" xr:uid="{00000000-0005-0000-0000-000010610000}"/>
    <cellStyle name="Normal 8 2 2 2 4 2 3 2" xfId="24850" xr:uid="{00000000-0005-0000-0000-000011610000}"/>
    <cellStyle name="Normal 8 2 2 2 4 2 3 2 2" xfId="24851" xr:uid="{00000000-0005-0000-0000-000012610000}"/>
    <cellStyle name="Normal 8 2 2 2 4 2 3 3" xfId="24852" xr:uid="{00000000-0005-0000-0000-000013610000}"/>
    <cellStyle name="Normal 8 2 2 2 4 2 4" xfId="24853" xr:uid="{00000000-0005-0000-0000-000014610000}"/>
    <cellStyle name="Normal 8 2 2 2 4 2 4 2" xfId="24854" xr:uid="{00000000-0005-0000-0000-000015610000}"/>
    <cellStyle name="Normal 8 2 2 2 4 2 5" xfId="24855" xr:uid="{00000000-0005-0000-0000-000016610000}"/>
    <cellStyle name="Normal 8 2 2 2 4 3" xfId="24856" xr:uid="{00000000-0005-0000-0000-000017610000}"/>
    <cellStyle name="Normal 8 2 2 2 4 3 2" xfId="24857" xr:uid="{00000000-0005-0000-0000-000018610000}"/>
    <cellStyle name="Normal 8 2 2 2 4 3 2 2" xfId="24858" xr:uid="{00000000-0005-0000-0000-000019610000}"/>
    <cellStyle name="Normal 8 2 2 2 4 3 2 2 2" xfId="24859" xr:uid="{00000000-0005-0000-0000-00001A610000}"/>
    <cellStyle name="Normal 8 2 2 2 4 3 2 3" xfId="24860" xr:uid="{00000000-0005-0000-0000-00001B610000}"/>
    <cellStyle name="Normal 8 2 2 2 4 3 3" xfId="24861" xr:uid="{00000000-0005-0000-0000-00001C610000}"/>
    <cellStyle name="Normal 8 2 2 2 4 3 3 2" xfId="24862" xr:uid="{00000000-0005-0000-0000-00001D610000}"/>
    <cellStyle name="Normal 8 2 2 2 4 3 4" xfId="24863" xr:uid="{00000000-0005-0000-0000-00001E610000}"/>
    <cellStyle name="Normal 8 2 2 2 4 4" xfId="24864" xr:uid="{00000000-0005-0000-0000-00001F610000}"/>
    <cellStyle name="Normal 8 2 2 2 4 4 2" xfId="24865" xr:uid="{00000000-0005-0000-0000-000020610000}"/>
    <cellStyle name="Normal 8 2 2 2 4 4 2 2" xfId="24866" xr:uid="{00000000-0005-0000-0000-000021610000}"/>
    <cellStyle name="Normal 8 2 2 2 4 4 3" xfId="24867" xr:uid="{00000000-0005-0000-0000-000022610000}"/>
    <cellStyle name="Normal 8 2 2 2 4 5" xfId="24868" xr:uid="{00000000-0005-0000-0000-000023610000}"/>
    <cellStyle name="Normal 8 2 2 2 4 5 2" xfId="24869" xr:uid="{00000000-0005-0000-0000-000024610000}"/>
    <cellStyle name="Normal 8 2 2 2 4 6" xfId="24870" xr:uid="{00000000-0005-0000-0000-000025610000}"/>
    <cellStyle name="Normal 8 2 2 2 5" xfId="24871" xr:uid="{00000000-0005-0000-0000-000026610000}"/>
    <cellStyle name="Normal 8 2 2 2 5 2" xfId="24872" xr:uid="{00000000-0005-0000-0000-000027610000}"/>
    <cellStyle name="Normal 8 2 2 2 5 2 2" xfId="24873" xr:uid="{00000000-0005-0000-0000-000028610000}"/>
    <cellStyle name="Normal 8 2 2 2 5 2 2 2" xfId="24874" xr:uid="{00000000-0005-0000-0000-000029610000}"/>
    <cellStyle name="Normal 8 2 2 2 5 2 2 2 2" xfId="24875" xr:uid="{00000000-0005-0000-0000-00002A610000}"/>
    <cellStyle name="Normal 8 2 2 2 5 2 2 3" xfId="24876" xr:uid="{00000000-0005-0000-0000-00002B610000}"/>
    <cellStyle name="Normal 8 2 2 2 5 2 3" xfId="24877" xr:uid="{00000000-0005-0000-0000-00002C610000}"/>
    <cellStyle name="Normal 8 2 2 2 5 2 3 2" xfId="24878" xr:uid="{00000000-0005-0000-0000-00002D610000}"/>
    <cellStyle name="Normal 8 2 2 2 5 2 4" xfId="24879" xr:uid="{00000000-0005-0000-0000-00002E610000}"/>
    <cellStyle name="Normal 8 2 2 2 5 3" xfId="24880" xr:uid="{00000000-0005-0000-0000-00002F610000}"/>
    <cellStyle name="Normal 8 2 2 2 5 3 2" xfId="24881" xr:uid="{00000000-0005-0000-0000-000030610000}"/>
    <cellStyle name="Normal 8 2 2 2 5 3 2 2" xfId="24882" xr:uid="{00000000-0005-0000-0000-000031610000}"/>
    <cellStyle name="Normal 8 2 2 2 5 3 3" xfId="24883" xr:uid="{00000000-0005-0000-0000-000032610000}"/>
    <cellStyle name="Normal 8 2 2 2 5 4" xfId="24884" xr:uid="{00000000-0005-0000-0000-000033610000}"/>
    <cellStyle name="Normal 8 2 2 2 5 4 2" xfId="24885" xr:uid="{00000000-0005-0000-0000-000034610000}"/>
    <cellStyle name="Normal 8 2 2 2 5 5" xfId="24886" xr:uid="{00000000-0005-0000-0000-000035610000}"/>
    <cellStyle name="Normal 8 2 2 2 6" xfId="24887" xr:uid="{00000000-0005-0000-0000-000036610000}"/>
    <cellStyle name="Normal 8 2 2 2 6 2" xfId="24888" xr:uid="{00000000-0005-0000-0000-000037610000}"/>
    <cellStyle name="Normal 8 2 2 2 6 2 2" xfId="24889" xr:uid="{00000000-0005-0000-0000-000038610000}"/>
    <cellStyle name="Normal 8 2 2 2 6 2 2 2" xfId="24890" xr:uid="{00000000-0005-0000-0000-000039610000}"/>
    <cellStyle name="Normal 8 2 2 2 6 2 3" xfId="24891" xr:uid="{00000000-0005-0000-0000-00003A610000}"/>
    <cellStyle name="Normal 8 2 2 2 6 3" xfId="24892" xr:uid="{00000000-0005-0000-0000-00003B610000}"/>
    <cellStyle name="Normal 8 2 2 2 6 3 2" xfId="24893" xr:uid="{00000000-0005-0000-0000-00003C610000}"/>
    <cellStyle name="Normal 8 2 2 2 6 4" xfId="24894" xr:uid="{00000000-0005-0000-0000-00003D610000}"/>
    <cellStyle name="Normal 8 2 2 2 7" xfId="24895" xr:uid="{00000000-0005-0000-0000-00003E610000}"/>
    <cellStyle name="Normal 8 2 2 2 7 2" xfId="24896" xr:uid="{00000000-0005-0000-0000-00003F610000}"/>
    <cellStyle name="Normal 8 2 2 2 7 2 2" xfId="24897" xr:uid="{00000000-0005-0000-0000-000040610000}"/>
    <cellStyle name="Normal 8 2 2 2 7 3" xfId="24898" xr:uid="{00000000-0005-0000-0000-000041610000}"/>
    <cellStyle name="Normal 8 2 2 2 8" xfId="24899" xr:uid="{00000000-0005-0000-0000-000042610000}"/>
    <cellStyle name="Normal 8 2 2 2 8 2" xfId="24900" xr:uid="{00000000-0005-0000-0000-000043610000}"/>
    <cellStyle name="Normal 8 2 2 2 9" xfId="24901" xr:uid="{00000000-0005-0000-0000-000044610000}"/>
    <cellStyle name="Normal 8 2 2 3" xfId="24902" xr:uid="{00000000-0005-0000-0000-000045610000}"/>
    <cellStyle name="Normal 8 2 2 3 2" xfId="24903" xr:uid="{00000000-0005-0000-0000-000046610000}"/>
    <cellStyle name="Normal 8 2 2 3 2 2" xfId="24904" xr:uid="{00000000-0005-0000-0000-000047610000}"/>
    <cellStyle name="Normal 8 2 2 3 2 2 2" xfId="24905" xr:uid="{00000000-0005-0000-0000-000048610000}"/>
    <cellStyle name="Normal 8 2 2 3 2 2 2 2" xfId="24906" xr:uid="{00000000-0005-0000-0000-000049610000}"/>
    <cellStyle name="Normal 8 2 2 3 2 2 2 2 2" xfId="24907" xr:uid="{00000000-0005-0000-0000-00004A610000}"/>
    <cellStyle name="Normal 8 2 2 3 2 2 2 2 2 2" xfId="24908" xr:uid="{00000000-0005-0000-0000-00004B610000}"/>
    <cellStyle name="Normal 8 2 2 3 2 2 2 2 2 2 2" xfId="24909" xr:uid="{00000000-0005-0000-0000-00004C610000}"/>
    <cellStyle name="Normal 8 2 2 3 2 2 2 2 2 3" xfId="24910" xr:uid="{00000000-0005-0000-0000-00004D610000}"/>
    <cellStyle name="Normal 8 2 2 3 2 2 2 2 3" xfId="24911" xr:uid="{00000000-0005-0000-0000-00004E610000}"/>
    <cellStyle name="Normal 8 2 2 3 2 2 2 2 3 2" xfId="24912" xr:uid="{00000000-0005-0000-0000-00004F610000}"/>
    <cellStyle name="Normal 8 2 2 3 2 2 2 2 4" xfId="24913" xr:uid="{00000000-0005-0000-0000-000050610000}"/>
    <cellStyle name="Normal 8 2 2 3 2 2 2 3" xfId="24914" xr:uid="{00000000-0005-0000-0000-000051610000}"/>
    <cellStyle name="Normal 8 2 2 3 2 2 2 3 2" xfId="24915" xr:uid="{00000000-0005-0000-0000-000052610000}"/>
    <cellStyle name="Normal 8 2 2 3 2 2 2 3 2 2" xfId="24916" xr:uid="{00000000-0005-0000-0000-000053610000}"/>
    <cellStyle name="Normal 8 2 2 3 2 2 2 3 3" xfId="24917" xr:uid="{00000000-0005-0000-0000-000054610000}"/>
    <cellStyle name="Normal 8 2 2 3 2 2 2 4" xfId="24918" xr:uid="{00000000-0005-0000-0000-000055610000}"/>
    <cellStyle name="Normal 8 2 2 3 2 2 2 4 2" xfId="24919" xr:uid="{00000000-0005-0000-0000-000056610000}"/>
    <cellStyle name="Normal 8 2 2 3 2 2 2 5" xfId="24920" xr:uid="{00000000-0005-0000-0000-000057610000}"/>
    <cellStyle name="Normal 8 2 2 3 2 2 3" xfId="24921" xr:uid="{00000000-0005-0000-0000-000058610000}"/>
    <cellStyle name="Normal 8 2 2 3 2 2 3 2" xfId="24922" xr:uid="{00000000-0005-0000-0000-000059610000}"/>
    <cellStyle name="Normal 8 2 2 3 2 2 3 2 2" xfId="24923" xr:uid="{00000000-0005-0000-0000-00005A610000}"/>
    <cellStyle name="Normal 8 2 2 3 2 2 3 2 2 2" xfId="24924" xr:uid="{00000000-0005-0000-0000-00005B610000}"/>
    <cellStyle name="Normal 8 2 2 3 2 2 3 2 3" xfId="24925" xr:uid="{00000000-0005-0000-0000-00005C610000}"/>
    <cellStyle name="Normal 8 2 2 3 2 2 3 3" xfId="24926" xr:uid="{00000000-0005-0000-0000-00005D610000}"/>
    <cellStyle name="Normal 8 2 2 3 2 2 3 3 2" xfId="24927" xr:uid="{00000000-0005-0000-0000-00005E610000}"/>
    <cellStyle name="Normal 8 2 2 3 2 2 3 4" xfId="24928" xr:uid="{00000000-0005-0000-0000-00005F610000}"/>
    <cellStyle name="Normal 8 2 2 3 2 2 4" xfId="24929" xr:uid="{00000000-0005-0000-0000-000060610000}"/>
    <cellStyle name="Normal 8 2 2 3 2 2 4 2" xfId="24930" xr:uid="{00000000-0005-0000-0000-000061610000}"/>
    <cellStyle name="Normal 8 2 2 3 2 2 4 2 2" xfId="24931" xr:uid="{00000000-0005-0000-0000-000062610000}"/>
    <cellStyle name="Normal 8 2 2 3 2 2 4 3" xfId="24932" xr:uid="{00000000-0005-0000-0000-000063610000}"/>
    <cellStyle name="Normal 8 2 2 3 2 2 5" xfId="24933" xr:uid="{00000000-0005-0000-0000-000064610000}"/>
    <cellStyle name="Normal 8 2 2 3 2 2 5 2" xfId="24934" xr:uid="{00000000-0005-0000-0000-000065610000}"/>
    <cellStyle name="Normal 8 2 2 3 2 2 6" xfId="24935" xr:uid="{00000000-0005-0000-0000-000066610000}"/>
    <cellStyle name="Normal 8 2 2 3 2 3" xfId="24936" xr:uid="{00000000-0005-0000-0000-000067610000}"/>
    <cellStyle name="Normal 8 2 2 3 2 3 2" xfId="24937" xr:uid="{00000000-0005-0000-0000-000068610000}"/>
    <cellStyle name="Normal 8 2 2 3 2 3 2 2" xfId="24938" xr:uid="{00000000-0005-0000-0000-000069610000}"/>
    <cellStyle name="Normal 8 2 2 3 2 3 2 2 2" xfId="24939" xr:uid="{00000000-0005-0000-0000-00006A610000}"/>
    <cellStyle name="Normal 8 2 2 3 2 3 2 2 2 2" xfId="24940" xr:uid="{00000000-0005-0000-0000-00006B610000}"/>
    <cellStyle name="Normal 8 2 2 3 2 3 2 2 3" xfId="24941" xr:uid="{00000000-0005-0000-0000-00006C610000}"/>
    <cellStyle name="Normal 8 2 2 3 2 3 2 3" xfId="24942" xr:uid="{00000000-0005-0000-0000-00006D610000}"/>
    <cellStyle name="Normal 8 2 2 3 2 3 2 3 2" xfId="24943" xr:uid="{00000000-0005-0000-0000-00006E610000}"/>
    <cellStyle name="Normal 8 2 2 3 2 3 2 4" xfId="24944" xr:uid="{00000000-0005-0000-0000-00006F610000}"/>
    <cellStyle name="Normal 8 2 2 3 2 3 3" xfId="24945" xr:uid="{00000000-0005-0000-0000-000070610000}"/>
    <cellStyle name="Normal 8 2 2 3 2 3 3 2" xfId="24946" xr:uid="{00000000-0005-0000-0000-000071610000}"/>
    <cellStyle name="Normal 8 2 2 3 2 3 3 2 2" xfId="24947" xr:uid="{00000000-0005-0000-0000-000072610000}"/>
    <cellStyle name="Normal 8 2 2 3 2 3 3 3" xfId="24948" xr:uid="{00000000-0005-0000-0000-000073610000}"/>
    <cellStyle name="Normal 8 2 2 3 2 3 4" xfId="24949" xr:uid="{00000000-0005-0000-0000-000074610000}"/>
    <cellStyle name="Normal 8 2 2 3 2 3 4 2" xfId="24950" xr:uid="{00000000-0005-0000-0000-000075610000}"/>
    <cellStyle name="Normal 8 2 2 3 2 3 5" xfId="24951" xr:uid="{00000000-0005-0000-0000-000076610000}"/>
    <cellStyle name="Normal 8 2 2 3 2 4" xfId="24952" xr:uid="{00000000-0005-0000-0000-000077610000}"/>
    <cellStyle name="Normal 8 2 2 3 2 4 2" xfId="24953" xr:uid="{00000000-0005-0000-0000-000078610000}"/>
    <cellStyle name="Normal 8 2 2 3 2 4 2 2" xfId="24954" xr:uid="{00000000-0005-0000-0000-000079610000}"/>
    <cellStyle name="Normal 8 2 2 3 2 4 2 2 2" xfId="24955" xr:uid="{00000000-0005-0000-0000-00007A610000}"/>
    <cellStyle name="Normal 8 2 2 3 2 4 2 3" xfId="24956" xr:uid="{00000000-0005-0000-0000-00007B610000}"/>
    <cellStyle name="Normal 8 2 2 3 2 4 3" xfId="24957" xr:uid="{00000000-0005-0000-0000-00007C610000}"/>
    <cellStyle name="Normal 8 2 2 3 2 4 3 2" xfId="24958" xr:uid="{00000000-0005-0000-0000-00007D610000}"/>
    <cellStyle name="Normal 8 2 2 3 2 4 4" xfId="24959" xr:uid="{00000000-0005-0000-0000-00007E610000}"/>
    <cellStyle name="Normal 8 2 2 3 2 5" xfId="24960" xr:uid="{00000000-0005-0000-0000-00007F610000}"/>
    <cellStyle name="Normal 8 2 2 3 2 5 2" xfId="24961" xr:uid="{00000000-0005-0000-0000-000080610000}"/>
    <cellStyle name="Normal 8 2 2 3 2 5 2 2" xfId="24962" xr:uid="{00000000-0005-0000-0000-000081610000}"/>
    <cellStyle name="Normal 8 2 2 3 2 5 3" xfId="24963" xr:uid="{00000000-0005-0000-0000-000082610000}"/>
    <cellStyle name="Normal 8 2 2 3 2 6" xfId="24964" xr:uid="{00000000-0005-0000-0000-000083610000}"/>
    <cellStyle name="Normal 8 2 2 3 2 6 2" xfId="24965" xr:uid="{00000000-0005-0000-0000-000084610000}"/>
    <cellStyle name="Normal 8 2 2 3 2 7" xfId="24966" xr:uid="{00000000-0005-0000-0000-000085610000}"/>
    <cellStyle name="Normal 8 2 2 3 3" xfId="24967" xr:uid="{00000000-0005-0000-0000-000086610000}"/>
    <cellStyle name="Normal 8 2 2 3 3 2" xfId="24968" xr:uid="{00000000-0005-0000-0000-000087610000}"/>
    <cellStyle name="Normal 8 2 2 3 3 2 2" xfId="24969" xr:uid="{00000000-0005-0000-0000-000088610000}"/>
    <cellStyle name="Normal 8 2 2 3 3 2 2 2" xfId="24970" xr:uid="{00000000-0005-0000-0000-000089610000}"/>
    <cellStyle name="Normal 8 2 2 3 3 2 2 2 2" xfId="24971" xr:uid="{00000000-0005-0000-0000-00008A610000}"/>
    <cellStyle name="Normal 8 2 2 3 3 2 2 2 2 2" xfId="24972" xr:uid="{00000000-0005-0000-0000-00008B610000}"/>
    <cellStyle name="Normal 8 2 2 3 3 2 2 2 3" xfId="24973" xr:uid="{00000000-0005-0000-0000-00008C610000}"/>
    <cellStyle name="Normal 8 2 2 3 3 2 2 3" xfId="24974" xr:uid="{00000000-0005-0000-0000-00008D610000}"/>
    <cellStyle name="Normal 8 2 2 3 3 2 2 3 2" xfId="24975" xr:uid="{00000000-0005-0000-0000-00008E610000}"/>
    <cellStyle name="Normal 8 2 2 3 3 2 2 4" xfId="24976" xr:uid="{00000000-0005-0000-0000-00008F610000}"/>
    <cellStyle name="Normal 8 2 2 3 3 2 3" xfId="24977" xr:uid="{00000000-0005-0000-0000-000090610000}"/>
    <cellStyle name="Normal 8 2 2 3 3 2 3 2" xfId="24978" xr:uid="{00000000-0005-0000-0000-000091610000}"/>
    <cellStyle name="Normal 8 2 2 3 3 2 3 2 2" xfId="24979" xr:uid="{00000000-0005-0000-0000-000092610000}"/>
    <cellStyle name="Normal 8 2 2 3 3 2 3 3" xfId="24980" xr:uid="{00000000-0005-0000-0000-000093610000}"/>
    <cellStyle name="Normal 8 2 2 3 3 2 4" xfId="24981" xr:uid="{00000000-0005-0000-0000-000094610000}"/>
    <cellStyle name="Normal 8 2 2 3 3 2 4 2" xfId="24982" xr:uid="{00000000-0005-0000-0000-000095610000}"/>
    <cellStyle name="Normal 8 2 2 3 3 2 5" xfId="24983" xr:uid="{00000000-0005-0000-0000-000096610000}"/>
    <cellStyle name="Normal 8 2 2 3 3 3" xfId="24984" xr:uid="{00000000-0005-0000-0000-000097610000}"/>
    <cellStyle name="Normal 8 2 2 3 3 3 2" xfId="24985" xr:uid="{00000000-0005-0000-0000-000098610000}"/>
    <cellStyle name="Normal 8 2 2 3 3 3 2 2" xfId="24986" xr:uid="{00000000-0005-0000-0000-000099610000}"/>
    <cellStyle name="Normal 8 2 2 3 3 3 2 2 2" xfId="24987" xr:uid="{00000000-0005-0000-0000-00009A610000}"/>
    <cellStyle name="Normal 8 2 2 3 3 3 2 3" xfId="24988" xr:uid="{00000000-0005-0000-0000-00009B610000}"/>
    <cellStyle name="Normal 8 2 2 3 3 3 3" xfId="24989" xr:uid="{00000000-0005-0000-0000-00009C610000}"/>
    <cellStyle name="Normal 8 2 2 3 3 3 3 2" xfId="24990" xr:uid="{00000000-0005-0000-0000-00009D610000}"/>
    <cellStyle name="Normal 8 2 2 3 3 3 4" xfId="24991" xr:uid="{00000000-0005-0000-0000-00009E610000}"/>
    <cellStyle name="Normal 8 2 2 3 3 4" xfId="24992" xr:uid="{00000000-0005-0000-0000-00009F610000}"/>
    <cellStyle name="Normal 8 2 2 3 3 4 2" xfId="24993" xr:uid="{00000000-0005-0000-0000-0000A0610000}"/>
    <cellStyle name="Normal 8 2 2 3 3 4 2 2" xfId="24994" xr:uid="{00000000-0005-0000-0000-0000A1610000}"/>
    <cellStyle name="Normal 8 2 2 3 3 4 3" xfId="24995" xr:uid="{00000000-0005-0000-0000-0000A2610000}"/>
    <cellStyle name="Normal 8 2 2 3 3 5" xfId="24996" xr:uid="{00000000-0005-0000-0000-0000A3610000}"/>
    <cellStyle name="Normal 8 2 2 3 3 5 2" xfId="24997" xr:uid="{00000000-0005-0000-0000-0000A4610000}"/>
    <cellStyle name="Normal 8 2 2 3 3 6" xfId="24998" xr:uid="{00000000-0005-0000-0000-0000A5610000}"/>
    <cellStyle name="Normal 8 2 2 3 4" xfId="24999" xr:uid="{00000000-0005-0000-0000-0000A6610000}"/>
    <cellStyle name="Normal 8 2 2 3 4 2" xfId="25000" xr:uid="{00000000-0005-0000-0000-0000A7610000}"/>
    <cellStyle name="Normal 8 2 2 3 4 2 2" xfId="25001" xr:uid="{00000000-0005-0000-0000-0000A8610000}"/>
    <cellStyle name="Normal 8 2 2 3 4 2 2 2" xfId="25002" xr:uid="{00000000-0005-0000-0000-0000A9610000}"/>
    <cellStyle name="Normal 8 2 2 3 4 2 2 2 2" xfId="25003" xr:uid="{00000000-0005-0000-0000-0000AA610000}"/>
    <cellStyle name="Normal 8 2 2 3 4 2 2 3" xfId="25004" xr:uid="{00000000-0005-0000-0000-0000AB610000}"/>
    <cellStyle name="Normal 8 2 2 3 4 2 3" xfId="25005" xr:uid="{00000000-0005-0000-0000-0000AC610000}"/>
    <cellStyle name="Normal 8 2 2 3 4 2 3 2" xfId="25006" xr:uid="{00000000-0005-0000-0000-0000AD610000}"/>
    <cellStyle name="Normal 8 2 2 3 4 2 4" xfId="25007" xr:uid="{00000000-0005-0000-0000-0000AE610000}"/>
    <cellStyle name="Normal 8 2 2 3 4 3" xfId="25008" xr:uid="{00000000-0005-0000-0000-0000AF610000}"/>
    <cellStyle name="Normal 8 2 2 3 4 3 2" xfId="25009" xr:uid="{00000000-0005-0000-0000-0000B0610000}"/>
    <cellStyle name="Normal 8 2 2 3 4 3 2 2" xfId="25010" xr:uid="{00000000-0005-0000-0000-0000B1610000}"/>
    <cellStyle name="Normal 8 2 2 3 4 3 3" xfId="25011" xr:uid="{00000000-0005-0000-0000-0000B2610000}"/>
    <cellStyle name="Normal 8 2 2 3 4 4" xfId="25012" xr:uid="{00000000-0005-0000-0000-0000B3610000}"/>
    <cellStyle name="Normal 8 2 2 3 4 4 2" xfId="25013" xr:uid="{00000000-0005-0000-0000-0000B4610000}"/>
    <cellStyle name="Normal 8 2 2 3 4 5" xfId="25014" xr:uid="{00000000-0005-0000-0000-0000B5610000}"/>
    <cellStyle name="Normal 8 2 2 3 5" xfId="25015" xr:uid="{00000000-0005-0000-0000-0000B6610000}"/>
    <cellStyle name="Normal 8 2 2 3 5 2" xfId="25016" xr:uid="{00000000-0005-0000-0000-0000B7610000}"/>
    <cellStyle name="Normal 8 2 2 3 5 2 2" xfId="25017" xr:uid="{00000000-0005-0000-0000-0000B8610000}"/>
    <cellStyle name="Normal 8 2 2 3 5 2 2 2" xfId="25018" xr:uid="{00000000-0005-0000-0000-0000B9610000}"/>
    <cellStyle name="Normal 8 2 2 3 5 2 3" xfId="25019" xr:uid="{00000000-0005-0000-0000-0000BA610000}"/>
    <cellStyle name="Normal 8 2 2 3 5 3" xfId="25020" xr:uid="{00000000-0005-0000-0000-0000BB610000}"/>
    <cellStyle name="Normal 8 2 2 3 5 3 2" xfId="25021" xr:uid="{00000000-0005-0000-0000-0000BC610000}"/>
    <cellStyle name="Normal 8 2 2 3 5 4" xfId="25022" xr:uid="{00000000-0005-0000-0000-0000BD610000}"/>
    <cellStyle name="Normal 8 2 2 3 6" xfId="25023" xr:uid="{00000000-0005-0000-0000-0000BE610000}"/>
    <cellStyle name="Normal 8 2 2 3 6 2" xfId="25024" xr:uid="{00000000-0005-0000-0000-0000BF610000}"/>
    <cellStyle name="Normal 8 2 2 3 6 2 2" xfId="25025" xr:uid="{00000000-0005-0000-0000-0000C0610000}"/>
    <cellStyle name="Normal 8 2 2 3 6 3" xfId="25026" xr:uid="{00000000-0005-0000-0000-0000C1610000}"/>
    <cellStyle name="Normal 8 2 2 3 7" xfId="25027" xr:uid="{00000000-0005-0000-0000-0000C2610000}"/>
    <cellStyle name="Normal 8 2 2 3 7 2" xfId="25028" xr:uid="{00000000-0005-0000-0000-0000C3610000}"/>
    <cellStyle name="Normal 8 2 2 3 8" xfId="25029" xr:uid="{00000000-0005-0000-0000-0000C4610000}"/>
    <cellStyle name="Normal 8 2 2 4" xfId="25030" xr:uid="{00000000-0005-0000-0000-0000C5610000}"/>
    <cellStyle name="Normal 8 2 2 4 2" xfId="25031" xr:uid="{00000000-0005-0000-0000-0000C6610000}"/>
    <cellStyle name="Normal 8 2 2 4 2 2" xfId="25032" xr:uid="{00000000-0005-0000-0000-0000C7610000}"/>
    <cellStyle name="Normal 8 2 2 4 2 2 2" xfId="25033" xr:uid="{00000000-0005-0000-0000-0000C8610000}"/>
    <cellStyle name="Normal 8 2 2 4 2 2 2 2" xfId="25034" xr:uid="{00000000-0005-0000-0000-0000C9610000}"/>
    <cellStyle name="Normal 8 2 2 4 2 2 2 2 2" xfId="25035" xr:uid="{00000000-0005-0000-0000-0000CA610000}"/>
    <cellStyle name="Normal 8 2 2 4 2 2 2 2 2 2" xfId="25036" xr:uid="{00000000-0005-0000-0000-0000CB610000}"/>
    <cellStyle name="Normal 8 2 2 4 2 2 2 2 3" xfId="25037" xr:uid="{00000000-0005-0000-0000-0000CC610000}"/>
    <cellStyle name="Normal 8 2 2 4 2 2 2 3" xfId="25038" xr:uid="{00000000-0005-0000-0000-0000CD610000}"/>
    <cellStyle name="Normal 8 2 2 4 2 2 2 3 2" xfId="25039" xr:uid="{00000000-0005-0000-0000-0000CE610000}"/>
    <cellStyle name="Normal 8 2 2 4 2 2 2 4" xfId="25040" xr:uid="{00000000-0005-0000-0000-0000CF610000}"/>
    <cellStyle name="Normal 8 2 2 4 2 2 3" xfId="25041" xr:uid="{00000000-0005-0000-0000-0000D0610000}"/>
    <cellStyle name="Normal 8 2 2 4 2 2 3 2" xfId="25042" xr:uid="{00000000-0005-0000-0000-0000D1610000}"/>
    <cellStyle name="Normal 8 2 2 4 2 2 3 2 2" xfId="25043" xr:uid="{00000000-0005-0000-0000-0000D2610000}"/>
    <cellStyle name="Normal 8 2 2 4 2 2 3 3" xfId="25044" xr:uid="{00000000-0005-0000-0000-0000D3610000}"/>
    <cellStyle name="Normal 8 2 2 4 2 2 4" xfId="25045" xr:uid="{00000000-0005-0000-0000-0000D4610000}"/>
    <cellStyle name="Normal 8 2 2 4 2 2 4 2" xfId="25046" xr:uid="{00000000-0005-0000-0000-0000D5610000}"/>
    <cellStyle name="Normal 8 2 2 4 2 2 5" xfId="25047" xr:uid="{00000000-0005-0000-0000-0000D6610000}"/>
    <cellStyle name="Normal 8 2 2 4 2 3" xfId="25048" xr:uid="{00000000-0005-0000-0000-0000D7610000}"/>
    <cellStyle name="Normal 8 2 2 4 2 3 2" xfId="25049" xr:uid="{00000000-0005-0000-0000-0000D8610000}"/>
    <cellStyle name="Normal 8 2 2 4 2 3 2 2" xfId="25050" xr:uid="{00000000-0005-0000-0000-0000D9610000}"/>
    <cellStyle name="Normal 8 2 2 4 2 3 2 2 2" xfId="25051" xr:uid="{00000000-0005-0000-0000-0000DA610000}"/>
    <cellStyle name="Normal 8 2 2 4 2 3 2 3" xfId="25052" xr:uid="{00000000-0005-0000-0000-0000DB610000}"/>
    <cellStyle name="Normal 8 2 2 4 2 3 3" xfId="25053" xr:uid="{00000000-0005-0000-0000-0000DC610000}"/>
    <cellStyle name="Normal 8 2 2 4 2 3 3 2" xfId="25054" xr:uid="{00000000-0005-0000-0000-0000DD610000}"/>
    <cellStyle name="Normal 8 2 2 4 2 3 4" xfId="25055" xr:uid="{00000000-0005-0000-0000-0000DE610000}"/>
    <cellStyle name="Normal 8 2 2 4 2 4" xfId="25056" xr:uid="{00000000-0005-0000-0000-0000DF610000}"/>
    <cellStyle name="Normal 8 2 2 4 2 4 2" xfId="25057" xr:uid="{00000000-0005-0000-0000-0000E0610000}"/>
    <cellStyle name="Normal 8 2 2 4 2 4 2 2" xfId="25058" xr:uid="{00000000-0005-0000-0000-0000E1610000}"/>
    <cellStyle name="Normal 8 2 2 4 2 4 3" xfId="25059" xr:uid="{00000000-0005-0000-0000-0000E2610000}"/>
    <cellStyle name="Normal 8 2 2 4 2 5" xfId="25060" xr:uid="{00000000-0005-0000-0000-0000E3610000}"/>
    <cellStyle name="Normal 8 2 2 4 2 5 2" xfId="25061" xr:uid="{00000000-0005-0000-0000-0000E4610000}"/>
    <cellStyle name="Normal 8 2 2 4 2 6" xfId="25062" xr:uid="{00000000-0005-0000-0000-0000E5610000}"/>
    <cellStyle name="Normal 8 2 2 4 3" xfId="25063" xr:uid="{00000000-0005-0000-0000-0000E6610000}"/>
    <cellStyle name="Normal 8 2 2 4 3 2" xfId="25064" xr:uid="{00000000-0005-0000-0000-0000E7610000}"/>
    <cellStyle name="Normal 8 2 2 4 3 2 2" xfId="25065" xr:uid="{00000000-0005-0000-0000-0000E8610000}"/>
    <cellStyle name="Normal 8 2 2 4 3 2 2 2" xfId="25066" xr:uid="{00000000-0005-0000-0000-0000E9610000}"/>
    <cellStyle name="Normal 8 2 2 4 3 2 2 2 2" xfId="25067" xr:uid="{00000000-0005-0000-0000-0000EA610000}"/>
    <cellStyle name="Normal 8 2 2 4 3 2 2 3" xfId="25068" xr:uid="{00000000-0005-0000-0000-0000EB610000}"/>
    <cellStyle name="Normal 8 2 2 4 3 2 3" xfId="25069" xr:uid="{00000000-0005-0000-0000-0000EC610000}"/>
    <cellStyle name="Normal 8 2 2 4 3 2 3 2" xfId="25070" xr:uid="{00000000-0005-0000-0000-0000ED610000}"/>
    <cellStyle name="Normal 8 2 2 4 3 2 4" xfId="25071" xr:uid="{00000000-0005-0000-0000-0000EE610000}"/>
    <cellStyle name="Normal 8 2 2 4 3 3" xfId="25072" xr:uid="{00000000-0005-0000-0000-0000EF610000}"/>
    <cellStyle name="Normal 8 2 2 4 3 3 2" xfId="25073" xr:uid="{00000000-0005-0000-0000-0000F0610000}"/>
    <cellStyle name="Normal 8 2 2 4 3 3 2 2" xfId="25074" xr:uid="{00000000-0005-0000-0000-0000F1610000}"/>
    <cellStyle name="Normal 8 2 2 4 3 3 3" xfId="25075" xr:uid="{00000000-0005-0000-0000-0000F2610000}"/>
    <cellStyle name="Normal 8 2 2 4 3 4" xfId="25076" xr:uid="{00000000-0005-0000-0000-0000F3610000}"/>
    <cellStyle name="Normal 8 2 2 4 3 4 2" xfId="25077" xr:uid="{00000000-0005-0000-0000-0000F4610000}"/>
    <cellStyle name="Normal 8 2 2 4 3 5" xfId="25078" xr:uid="{00000000-0005-0000-0000-0000F5610000}"/>
    <cellStyle name="Normal 8 2 2 4 4" xfId="25079" xr:uid="{00000000-0005-0000-0000-0000F6610000}"/>
    <cellStyle name="Normal 8 2 2 4 4 2" xfId="25080" xr:uid="{00000000-0005-0000-0000-0000F7610000}"/>
    <cellStyle name="Normal 8 2 2 4 4 2 2" xfId="25081" xr:uid="{00000000-0005-0000-0000-0000F8610000}"/>
    <cellStyle name="Normal 8 2 2 4 4 2 2 2" xfId="25082" xr:uid="{00000000-0005-0000-0000-0000F9610000}"/>
    <cellStyle name="Normal 8 2 2 4 4 2 3" xfId="25083" xr:uid="{00000000-0005-0000-0000-0000FA610000}"/>
    <cellStyle name="Normal 8 2 2 4 4 3" xfId="25084" xr:uid="{00000000-0005-0000-0000-0000FB610000}"/>
    <cellStyle name="Normal 8 2 2 4 4 3 2" xfId="25085" xr:uid="{00000000-0005-0000-0000-0000FC610000}"/>
    <cellStyle name="Normal 8 2 2 4 4 4" xfId="25086" xr:uid="{00000000-0005-0000-0000-0000FD610000}"/>
    <cellStyle name="Normal 8 2 2 4 5" xfId="25087" xr:uid="{00000000-0005-0000-0000-0000FE610000}"/>
    <cellStyle name="Normal 8 2 2 4 5 2" xfId="25088" xr:uid="{00000000-0005-0000-0000-0000FF610000}"/>
    <cellStyle name="Normal 8 2 2 4 5 2 2" xfId="25089" xr:uid="{00000000-0005-0000-0000-000000620000}"/>
    <cellStyle name="Normal 8 2 2 4 5 3" xfId="25090" xr:uid="{00000000-0005-0000-0000-000001620000}"/>
    <cellStyle name="Normal 8 2 2 4 6" xfId="25091" xr:uid="{00000000-0005-0000-0000-000002620000}"/>
    <cellStyle name="Normal 8 2 2 4 6 2" xfId="25092" xr:uid="{00000000-0005-0000-0000-000003620000}"/>
    <cellStyle name="Normal 8 2 2 4 7" xfId="25093" xr:uid="{00000000-0005-0000-0000-000004620000}"/>
    <cellStyle name="Normal 8 2 2 5" xfId="25094" xr:uid="{00000000-0005-0000-0000-000005620000}"/>
    <cellStyle name="Normal 8 2 2 5 2" xfId="25095" xr:uid="{00000000-0005-0000-0000-000006620000}"/>
    <cellStyle name="Normal 8 2 2 5 2 2" xfId="25096" xr:uid="{00000000-0005-0000-0000-000007620000}"/>
    <cellStyle name="Normal 8 2 2 5 2 2 2" xfId="25097" xr:uid="{00000000-0005-0000-0000-000008620000}"/>
    <cellStyle name="Normal 8 2 2 5 2 2 2 2" xfId="25098" xr:uid="{00000000-0005-0000-0000-000009620000}"/>
    <cellStyle name="Normal 8 2 2 5 2 2 2 2 2" xfId="25099" xr:uid="{00000000-0005-0000-0000-00000A620000}"/>
    <cellStyle name="Normal 8 2 2 5 2 2 2 3" xfId="25100" xr:uid="{00000000-0005-0000-0000-00000B620000}"/>
    <cellStyle name="Normal 8 2 2 5 2 2 3" xfId="25101" xr:uid="{00000000-0005-0000-0000-00000C620000}"/>
    <cellStyle name="Normal 8 2 2 5 2 2 3 2" xfId="25102" xr:uid="{00000000-0005-0000-0000-00000D620000}"/>
    <cellStyle name="Normal 8 2 2 5 2 2 4" xfId="25103" xr:uid="{00000000-0005-0000-0000-00000E620000}"/>
    <cellStyle name="Normal 8 2 2 5 2 3" xfId="25104" xr:uid="{00000000-0005-0000-0000-00000F620000}"/>
    <cellStyle name="Normal 8 2 2 5 2 3 2" xfId="25105" xr:uid="{00000000-0005-0000-0000-000010620000}"/>
    <cellStyle name="Normal 8 2 2 5 2 3 2 2" xfId="25106" xr:uid="{00000000-0005-0000-0000-000011620000}"/>
    <cellStyle name="Normal 8 2 2 5 2 3 3" xfId="25107" xr:uid="{00000000-0005-0000-0000-000012620000}"/>
    <cellStyle name="Normal 8 2 2 5 2 4" xfId="25108" xr:uid="{00000000-0005-0000-0000-000013620000}"/>
    <cellStyle name="Normal 8 2 2 5 2 4 2" xfId="25109" xr:uid="{00000000-0005-0000-0000-000014620000}"/>
    <cellStyle name="Normal 8 2 2 5 2 5" xfId="25110" xr:uid="{00000000-0005-0000-0000-000015620000}"/>
    <cellStyle name="Normal 8 2 2 5 3" xfId="25111" xr:uid="{00000000-0005-0000-0000-000016620000}"/>
    <cellStyle name="Normal 8 2 2 5 3 2" xfId="25112" xr:uid="{00000000-0005-0000-0000-000017620000}"/>
    <cellStyle name="Normal 8 2 2 5 3 2 2" xfId="25113" xr:uid="{00000000-0005-0000-0000-000018620000}"/>
    <cellStyle name="Normal 8 2 2 5 3 2 2 2" xfId="25114" xr:uid="{00000000-0005-0000-0000-000019620000}"/>
    <cellStyle name="Normal 8 2 2 5 3 2 3" xfId="25115" xr:uid="{00000000-0005-0000-0000-00001A620000}"/>
    <cellStyle name="Normal 8 2 2 5 3 3" xfId="25116" xr:uid="{00000000-0005-0000-0000-00001B620000}"/>
    <cellStyle name="Normal 8 2 2 5 3 3 2" xfId="25117" xr:uid="{00000000-0005-0000-0000-00001C620000}"/>
    <cellStyle name="Normal 8 2 2 5 3 4" xfId="25118" xr:uid="{00000000-0005-0000-0000-00001D620000}"/>
    <cellStyle name="Normal 8 2 2 5 4" xfId="25119" xr:uid="{00000000-0005-0000-0000-00001E620000}"/>
    <cellStyle name="Normal 8 2 2 5 4 2" xfId="25120" xr:uid="{00000000-0005-0000-0000-00001F620000}"/>
    <cellStyle name="Normal 8 2 2 5 4 2 2" xfId="25121" xr:uid="{00000000-0005-0000-0000-000020620000}"/>
    <cellStyle name="Normal 8 2 2 5 4 3" xfId="25122" xr:uid="{00000000-0005-0000-0000-000021620000}"/>
    <cellStyle name="Normal 8 2 2 5 5" xfId="25123" xr:uid="{00000000-0005-0000-0000-000022620000}"/>
    <cellStyle name="Normal 8 2 2 5 5 2" xfId="25124" xr:uid="{00000000-0005-0000-0000-000023620000}"/>
    <cellStyle name="Normal 8 2 2 5 6" xfId="25125" xr:uid="{00000000-0005-0000-0000-000024620000}"/>
    <cellStyle name="Normal 8 2 2 6" xfId="25126" xr:uid="{00000000-0005-0000-0000-000025620000}"/>
    <cellStyle name="Normal 8 2 2 6 2" xfId="25127" xr:uid="{00000000-0005-0000-0000-000026620000}"/>
    <cellStyle name="Normal 8 2 2 6 2 2" xfId="25128" xr:uid="{00000000-0005-0000-0000-000027620000}"/>
    <cellStyle name="Normal 8 2 2 6 2 2 2" xfId="25129" xr:uid="{00000000-0005-0000-0000-000028620000}"/>
    <cellStyle name="Normal 8 2 2 6 2 2 2 2" xfId="25130" xr:uid="{00000000-0005-0000-0000-000029620000}"/>
    <cellStyle name="Normal 8 2 2 6 2 2 3" xfId="25131" xr:uid="{00000000-0005-0000-0000-00002A620000}"/>
    <cellStyle name="Normal 8 2 2 6 2 3" xfId="25132" xr:uid="{00000000-0005-0000-0000-00002B620000}"/>
    <cellStyle name="Normal 8 2 2 6 2 3 2" xfId="25133" xr:uid="{00000000-0005-0000-0000-00002C620000}"/>
    <cellStyle name="Normal 8 2 2 6 2 4" xfId="25134" xr:uid="{00000000-0005-0000-0000-00002D620000}"/>
    <cellStyle name="Normal 8 2 2 6 3" xfId="25135" xr:uid="{00000000-0005-0000-0000-00002E620000}"/>
    <cellStyle name="Normal 8 2 2 6 3 2" xfId="25136" xr:uid="{00000000-0005-0000-0000-00002F620000}"/>
    <cellStyle name="Normal 8 2 2 6 3 2 2" xfId="25137" xr:uid="{00000000-0005-0000-0000-000030620000}"/>
    <cellStyle name="Normal 8 2 2 6 3 3" xfId="25138" xr:uid="{00000000-0005-0000-0000-000031620000}"/>
    <cellStyle name="Normal 8 2 2 6 4" xfId="25139" xr:uid="{00000000-0005-0000-0000-000032620000}"/>
    <cellStyle name="Normal 8 2 2 6 4 2" xfId="25140" xr:uid="{00000000-0005-0000-0000-000033620000}"/>
    <cellStyle name="Normal 8 2 2 6 5" xfId="25141" xr:uid="{00000000-0005-0000-0000-000034620000}"/>
    <cellStyle name="Normal 8 2 2 7" xfId="25142" xr:uid="{00000000-0005-0000-0000-000035620000}"/>
    <cellStyle name="Normal 8 2 2 7 2" xfId="25143" xr:uid="{00000000-0005-0000-0000-000036620000}"/>
    <cellStyle name="Normal 8 2 2 7 2 2" xfId="25144" xr:uid="{00000000-0005-0000-0000-000037620000}"/>
    <cellStyle name="Normal 8 2 2 7 2 2 2" xfId="25145" xr:uid="{00000000-0005-0000-0000-000038620000}"/>
    <cellStyle name="Normal 8 2 2 7 2 3" xfId="25146" xr:uid="{00000000-0005-0000-0000-000039620000}"/>
    <cellStyle name="Normal 8 2 2 7 3" xfId="25147" xr:uid="{00000000-0005-0000-0000-00003A620000}"/>
    <cellStyle name="Normal 8 2 2 7 3 2" xfId="25148" xr:uid="{00000000-0005-0000-0000-00003B620000}"/>
    <cellStyle name="Normal 8 2 2 7 4" xfId="25149" xr:uid="{00000000-0005-0000-0000-00003C620000}"/>
    <cellStyle name="Normal 8 2 2 8" xfId="25150" xr:uid="{00000000-0005-0000-0000-00003D620000}"/>
    <cellStyle name="Normal 8 2 2 8 2" xfId="25151" xr:uid="{00000000-0005-0000-0000-00003E620000}"/>
    <cellStyle name="Normal 8 2 2 8 2 2" xfId="25152" xr:uid="{00000000-0005-0000-0000-00003F620000}"/>
    <cellStyle name="Normal 8 2 2 8 3" xfId="25153" xr:uid="{00000000-0005-0000-0000-000040620000}"/>
    <cellStyle name="Normal 8 2 2 9" xfId="25154" xr:uid="{00000000-0005-0000-0000-000041620000}"/>
    <cellStyle name="Normal 8 2 2 9 2" xfId="25155" xr:uid="{00000000-0005-0000-0000-000042620000}"/>
    <cellStyle name="Normal 8 2 3" xfId="25156" xr:uid="{00000000-0005-0000-0000-000043620000}"/>
    <cellStyle name="Normal 8 2 3 2" xfId="25157" xr:uid="{00000000-0005-0000-0000-000044620000}"/>
    <cellStyle name="Normal 8 2 3 2 2" xfId="25158" xr:uid="{00000000-0005-0000-0000-000045620000}"/>
    <cellStyle name="Normal 8 2 3 2 2 2" xfId="25159" xr:uid="{00000000-0005-0000-0000-000046620000}"/>
    <cellStyle name="Normal 8 2 3 2 2 2 2" xfId="25160" xr:uid="{00000000-0005-0000-0000-000047620000}"/>
    <cellStyle name="Normal 8 2 3 2 2 2 2 2" xfId="25161" xr:uid="{00000000-0005-0000-0000-000048620000}"/>
    <cellStyle name="Normal 8 2 3 2 2 2 2 2 2" xfId="25162" xr:uid="{00000000-0005-0000-0000-000049620000}"/>
    <cellStyle name="Normal 8 2 3 2 2 2 2 2 2 2" xfId="25163" xr:uid="{00000000-0005-0000-0000-00004A620000}"/>
    <cellStyle name="Normal 8 2 3 2 2 2 2 2 2 2 2" xfId="25164" xr:uid="{00000000-0005-0000-0000-00004B620000}"/>
    <cellStyle name="Normal 8 2 3 2 2 2 2 2 2 3" xfId="25165" xr:uid="{00000000-0005-0000-0000-00004C620000}"/>
    <cellStyle name="Normal 8 2 3 2 2 2 2 2 3" xfId="25166" xr:uid="{00000000-0005-0000-0000-00004D620000}"/>
    <cellStyle name="Normal 8 2 3 2 2 2 2 2 3 2" xfId="25167" xr:uid="{00000000-0005-0000-0000-00004E620000}"/>
    <cellStyle name="Normal 8 2 3 2 2 2 2 2 4" xfId="25168" xr:uid="{00000000-0005-0000-0000-00004F620000}"/>
    <cellStyle name="Normal 8 2 3 2 2 2 2 3" xfId="25169" xr:uid="{00000000-0005-0000-0000-000050620000}"/>
    <cellStyle name="Normal 8 2 3 2 2 2 2 3 2" xfId="25170" xr:uid="{00000000-0005-0000-0000-000051620000}"/>
    <cellStyle name="Normal 8 2 3 2 2 2 2 3 2 2" xfId="25171" xr:uid="{00000000-0005-0000-0000-000052620000}"/>
    <cellStyle name="Normal 8 2 3 2 2 2 2 3 3" xfId="25172" xr:uid="{00000000-0005-0000-0000-000053620000}"/>
    <cellStyle name="Normal 8 2 3 2 2 2 2 4" xfId="25173" xr:uid="{00000000-0005-0000-0000-000054620000}"/>
    <cellStyle name="Normal 8 2 3 2 2 2 2 4 2" xfId="25174" xr:uid="{00000000-0005-0000-0000-000055620000}"/>
    <cellStyle name="Normal 8 2 3 2 2 2 2 5" xfId="25175" xr:uid="{00000000-0005-0000-0000-000056620000}"/>
    <cellStyle name="Normal 8 2 3 2 2 2 3" xfId="25176" xr:uid="{00000000-0005-0000-0000-000057620000}"/>
    <cellStyle name="Normal 8 2 3 2 2 2 3 2" xfId="25177" xr:uid="{00000000-0005-0000-0000-000058620000}"/>
    <cellStyle name="Normal 8 2 3 2 2 2 3 2 2" xfId="25178" xr:uid="{00000000-0005-0000-0000-000059620000}"/>
    <cellStyle name="Normal 8 2 3 2 2 2 3 2 2 2" xfId="25179" xr:uid="{00000000-0005-0000-0000-00005A620000}"/>
    <cellStyle name="Normal 8 2 3 2 2 2 3 2 3" xfId="25180" xr:uid="{00000000-0005-0000-0000-00005B620000}"/>
    <cellStyle name="Normal 8 2 3 2 2 2 3 3" xfId="25181" xr:uid="{00000000-0005-0000-0000-00005C620000}"/>
    <cellStyle name="Normal 8 2 3 2 2 2 3 3 2" xfId="25182" xr:uid="{00000000-0005-0000-0000-00005D620000}"/>
    <cellStyle name="Normal 8 2 3 2 2 2 3 4" xfId="25183" xr:uid="{00000000-0005-0000-0000-00005E620000}"/>
    <cellStyle name="Normal 8 2 3 2 2 2 4" xfId="25184" xr:uid="{00000000-0005-0000-0000-00005F620000}"/>
    <cellStyle name="Normal 8 2 3 2 2 2 4 2" xfId="25185" xr:uid="{00000000-0005-0000-0000-000060620000}"/>
    <cellStyle name="Normal 8 2 3 2 2 2 4 2 2" xfId="25186" xr:uid="{00000000-0005-0000-0000-000061620000}"/>
    <cellStyle name="Normal 8 2 3 2 2 2 4 3" xfId="25187" xr:uid="{00000000-0005-0000-0000-000062620000}"/>
    <cellStyle name="Normal 8 2 3 2 2 2 5" xfId="25188" xr:uid="{00000000-0005-0000-0000-000063620000}"/>
    <cellStyle name="Normal 8 2 3 2 2 2 5 2" xfId="25189" xr:uid="{00000000-0005-0000-0000-000064620000}"/>
    <cellStyle name="Normal 8 2 3 2 2 2 6" xfId="25190" xr:uid="{00000000-0005-0000-0000-000065620000}"/>
    <cellStyle name="Normal 8 2 3 2 2 3" xfId="25191" xr:uid="{00000000-0005-0000-0000-000066620000}"/>
    <cellStyle name="Normal 8 2 3 2 2 3 2" xfId="25192" xr:uid="{00000000-0005-0000-0000-000067620000}"/>
    <cellStyle name="Normal 8 2 3 2 2 3 2 2" xfId="25193" xr:uid="{00000000-0005-0000-0000-000068620000}"/>
    <cellStyle name="Normal 8 2 3 2 2 3 2 2 2" xfId="25194" xr:uid="{00000000-0005-0000-0000-000069620000}"/>
    <cellStyle name="Normal 8 2 3 2 2 3 2 2 2 2" xfId="25195" xr:uid="{00000000-0005-0000-0000-00006A620000}"/>
    <cellStyle name="Normal 8 2 3 2 2 3 2 2 3" xfId="25196" xr:uid="{00000000-0005-0000-0000-00006B620000}"/>
    <cellStyle name="Normal 8 2 3 2 2 3 2 3" xfId="25197" xr:uid="{00000000-0005-0000-0000-00006C620000}"/>
    <cellStyle name="Normal 8 2 3 2 2 3 2 3 2" xfId="25198" xr:uid="{00000000-0005-0000-0000-00006D620000}"/>
    <cellStyle name="Normal 8 2 3 2 2 3 2 4" xfId="25199" xr:uid="{00000000-0005-0000-0000-00006E620000}"/>
    <cellStyle name="Normal 8 2 3 2 2 3 3" xfId="25200" xr:uid="{00000000-0005-0000-0000-00006F620000}"/>
    <cellStyle name="Normal 8 2 3 2 2 3 3 2" xfId="25201" xr:uid="{00000000-0005-0000-0000-000070620000}"/>
    <cellStyle name="Normal 8 2 3 2 2 3 3 2 2" xfId="25202" xr:uid="{00000000-0005-0000-0000-000071620000}"/>
    <cellStyle name="Normal 8 2 3 2 2 3 3 3" xfId="25203" xr:uid="{00000000-0005-0000-0000-000072620000}"/>
    <cellStyle name="Normal 8 2 3 2 2 3 4" xfId="25204" xr:uid="{00000000-0005-0000-0000-000073620000}"/>
    <cellStyle name="Normal 8 2 3 2 2 3 4 2" xfId="25205" xr:uid="{00000000-0005-0000-0000-000074620000}"/>
    <cellStyle name="Normal 8 2 3 2 2 3 5" xfId="25206" xr:uid="{00000000-0005-0000-0000-000075620000}"/>
    <cellStyle name="Normal 8 2 3 2 2 4" xfId="25207" xr:uid="{00000000-0005-0000-0000-000076620000}"/>
    <cellStyle name="Normal 8 2 3 2 2 4 2" xfId="25208" xr:uid="{00000000-0005-0000-0000-000077620000}"/>
    <cellStyle name="Normal 8 2 3 2 2 4 2 2" xfId="25209" xr:uid="{00000000-0005-0000-0000-000078620000}"/>
    <cellStyle name="Normal 8 2 3 2 2 4 2 2 2" xfId="25210" xr:uid="{00000000-0005-0000-0000-000079620000}"/>
    <cellStyle name="Normal 8 2 3 2 2 4 2 3" xfId="25211" xr:uid="{00000000-0005-0000-0000-00007A620000}"/>
    <cellStyle name="Normal 8 2 3 2 2 4 3" xfId="25212" xr:uid="{00000000-0005-0000-0000-00007B620000}"/>
    <cellStyle name="Normal 8 2 3 2 2 4 3 2" xfId="25213" xr:uid="{00000000-0005-0000-0000-00007C620000}"/>
    <cellStyle name="Normal 8 2 3 2 2 4 4" xfId="25214" xr:uid="{00000000-0005-0000-0000-00007D620000}"/>
    <cellStyle name="Normal 8 2 3 2 2 5" xfId="25215" xr:uid="{00000000-0005-0000-0000-00007E620000}"/>
    <cellStyle name="Normal 8 2 3 2 2 5 2" xfId="25216" xr:uid="{00000000-0005-0000-0000-00007F620000}"/>
    <cellStyle name="Normal 8 2 3 2 2 5 2 2" xfId="25217" xr:uid="{00000000-0005-0000-0000-000080620000}"/>
    <cellStyle name="Normal 8 2 3 2 2 5 3" xfId="25218" xr:uid="{00000000-0005-0000-0000-000081620000}"/>
    <cellStyle name="Normal 8 2 3 2 2 6" xfId="25219" xr:uid="{00000000-0005-0000-0000-000082620000}"/>
    <cellStyle name="Normal 8 2 3 2 2 6 2" xfId="25220" xr:uid="{00000000-0005-0000-0000-000083620000}"/>
    <cellStyle name="Normal 8 2 3 2 2 7" xfId="25221" xr:uid="{00000000-0005-0000-0000-000084620000}"/>
    <cellStyle name="Normal 8 2 3 2 3" xfId="25222" xr:uid="{00000000-0005-0000-0000-000085620000}"/>
    <cellStyle name="Normal 8 2 3 2 3 2" xfId="25223" xr:uid="{00000000-0005-0000-0000-000086620000}"/>
    <cellStyle name="Normal 8 2 3 2 3 2 2" xfId="25224" xr:uid="{00000000-0005-0000-0000-000087620000}"/>
    <cellStyle name="Normal 8 2 3 2 3 2 2 2" xfId="25225" xr:uid="{00000000-0005-0000-0000-000088620000}"/>
    <cellStyle name="Normal 8 2 3 2 3 2 2 2 2" xfId="25226" xr:uid="{00000000-0005-0000-0000-000089620000}"/>
    <cellStyle name="Normal 8 2 3 2 3 2 2 2 2 2" xfId="25227" xr:uid="{00000000-0005-0000-0000-00008A620000}"/>
    <cellStyle name="Normal 8 2 3 2 3 2 2 2 3" xfId="25228" xr:uid="{00000000-0005-0000-0000-00008B620000}"/>
    <cellStyle name="Normal 8 2 3 2 3 2 2 3" xfId="25229" xr:uid="{00000000-0005-0000-0000-00008C620000}"/>
    <cellStyle name="Normal 8 2 3 2 3 2 2 3 2" xfId="25230" xr:uid="{00000000-0005-0000-0000-00008D620000}"/>
    <cellStyle name="Normal 8 2 3 2 3 2 2 4" xfId="25231" xr:uid="{00000000-0005-0000-0000-00008E620000}"/>
    <cellStyle name="Normal 8 2 3 2 3 2 3" xfId="25232" xr:uid="{00000000-0005-0000-0000-00008F620000}"/>
    <cellStyle name="Normal 8 2 3 2 3 2 3 2" xfId="25233" xr:uid="{00000000-0005-0000-0000-000090620000}"/>
    <cellStyle name="Normal 8 2 3 2 3 2 3 2 2" xfId="25234" xr:uid="{00000000-0005-0000-0000-000091620000}"/>
    <cellStyle name="Normal 8 2 3 2 3 2 3 3" xfId="25235" xr:uid="{00000000-0005-0000-0000-000092620000}"/>
    <cellStyle name="Normal 8 2 3 2 3 2 4" xfId="25236" xr:uid="{00000000-0005-0000-0000-000093620000}"/>
    <cellStyle name="Normal 8 2 3 2 3 2 4 2" xfId="25237" xr:uid="{00000000-0005-0000-0000-000094620000}"/>
    <cellStyle name="Normal 8 2 3 2 3 2 5" xfId="25238" xr:uid="{00000000-0005-0000-0000-000095620000}"/>
    <cellStyle name="Normal 8 2 3 2 3 3" xfId="25239" xr:uid="{00000000-0005-0000-0000-000096620000}"/>
    <cellStyle name="Normal 8 2 3 2 3 3 2" xfId="25240" xr:uid="{00000000-0005-0000-0000-000097620000}"/>
    <cellStyle name="Normal 8 2 3 2 3 3 2 2" xfId="25241" xr:uid="{00000000-0005-0000-0000-000098620000}"/>
    <cellStyle name="Normal 8 2 3 2 3 3 2 2 2" xfId="25242" xr:uid="{00000000-0005-0000-0000-000099620000}"/>
    <cellStyle name="Normal 8 2 3 2 3 3 2 3" xfId="25243" xr:uid="{00000000-0005-0000-0000-00009A620000}"/>
    <cellStyle name="Normal 8 2 3 2 3 3 3" xfId="25244" xr:uid="{00000000-0005-0000-0000-00009B620000}"/>
    <cellStyle name="Normal 8 2 3 2 3 3 3 2" xfId="25245" xr:uid="{00000000-0005-0000-0000-00009C620000}"/>
    <cellStyle name="Normal 8 2 3 2 3 3 4" xfId="25246" xr:uid="{00000000-0005-0000-0000-00009D620000}"/>
    <cellStyle name="Normal 8 2 3 2 3 4" xfId="25247" xr:uid="{00000000-0005-0000-0000-00009E620000}"/>
    <cellStyle name="Normal 8 2 3 2 3 4 2" xfId="25248" xr:uid="{00000000-0005-0000-0000-00009F620000}"/>
    <cellStyle name="Normal 8 2 3 2 3 4 2 2" xfId="25249" xr:uid="{00000000-0005-0000-0000-0000A0620000}"/>
    <cellStyle name="Normal 8 2 3 2 3 4 3" xfId="25250" xr:uid="{00000000-0005-0000-0000-0000A1620000}"/>
    <cellStyle name="Normal 8 2 3 2 3 5" xfId="25251" xr:uid="{00000000-0005-0000-0000-0000A2620000}"/>
    <cellStyle name="Normal 8 2 3 2 3 5 2" xfId="25252" xr:uid="{00000000-0005-0000-0000-0000A3620000}"/>
    <cellStyle name="Normal 8 2 3 2 3 6" xfId="25253" xr:uid="{00000000-0005-0000-0000-0000A4620000}"/>
    <cellStyle name="Normal 8 2 3 2 4" xfId="25254" xr:uid="{00000000-0005-0000-0000-0000A5620000}"/>
    <cellStyle name="Normal 8 2 3 2 4 2" xfId="25255" xr:uid="{00000000-0005-0000-0000-0000A6620000}"/>
    <cellStyle name="Normal 8 2 3 2 4 2 2" xfId="25256" xr:uid="{00000000-0005-0000-0000-0000A7620000}"/>
    <cellStyle name="Normal 8 2 3 2 4 2 2 2" xfId="25257" xr:uid="{00000000-0005-0000-0000-0000A8620000}"/>
    <cellStyle name="Normal 8 2 3 2 4 2 2 2 2" xfId="25258" xr:uid="{00000000-0005-0000-0000-0000A9620000}"/>
    <cellStyle name="Normal 8 2 3 2 4 2 2 3" xfId="25259" xr:uid="{00000000-0005-0000-0000-0000AA620000}"/>
    <cellStyle name="Normal 8 2 3 2 4 2 3" xfId="25260" xr:uid="{00000000-0005-0000-0000-0000AB620000}"/>
    <cellStyle name="Normal 8 2 3 2 4 2 3 2" xfId="25261" xr:uid="{00000000-0005-0000-0000-0000AC620000}"/>
    <cellStyle name="Normal 8 2 3 2 4 2 4" xfId="25262" xr:uid="{00000000-0005-0000-0000-0000AD620000}"/>
    <cellStyle name="Normal 8 2 3 2 4 3" xfId="25263" xr:uid="{00000000-0005-0000-0000-0000AE620000}"/>
    <cellStyle name="Normal 8 2 3 2 4 3 2" xfId="25264" xr:uid="{00000000-0005-0000-0000-0000AF620000}"/>
    <cellStyle name="Normal 8 2 3 2 4 3 2 2" xfId="25265" xr:uid="{00000000-0005-0000-0000-0000B0620000}"/>
    <cellStyle name="Normal 8 2 3 2 4 3 3" xfId="25266" xr:uid="{00000000-0005-0000-0000-0000B1620000}"/>
    <cellStyle name="Normal 8 2 3 2 4 4" xfId="25267" xr:uid="{00000000-0005-0000-0000-0000B2620000}"/>
    <cellStyle name="Normal 8 2 3 2 4 4 2" xfId="25268" xr:uid="{00000000-0005-0000-0000-0000B3620000}"/>
    <cellStyle name="Normal 8 2 3 2 4 5" xfId="25269" xr:uid="{00000000-0005-0000-0000-0000B4620000}"/>
    <cellStyle name="Normal 8 2 3 2 5" xfId="25270" xr:uid="{00000000-0005-0000-0000-0000B5620000}"/>
    <cellStyle name="Normal 8 2 3 2 5 2" xfId="25271" xr:uid="{00000000-0005-0000-0000-0000B6620000}"/>
    <cellStyle name="Normal 8 2 3 2 5 2 2" xfId="25272" xr:uid="{00000000-0005-0000-0000-0000B7620000}"/>
    <cellStyle name="Normal 8 2 3 2 5 2 2 2" xfId="25273" xr:uid="{00000000-0005-0000-0000-0000B8620000}"/>
    <cellStyle name="Normal 8 2 3 2 5 2 3" xfId="25274" xr:uid="{00000000-0005-0000-0000-0000B9620000}"/>
    <cellStyle name="Normal 8 2 3 2 5 3" xfId="25275" xr:uid="{00000000-0005-0000-0000-0000BA620000}"/>
    <cellStyle name="Normal 8 2 3 2 5 3 2" xfId="25276" xr:uid="{00000000-0005-0000-0000-0000BB620000}"/>
    <cellStyle name="Normal 8 2 3 2 5 4" xfId="25277" xr:uid="{00000000-0005-0000-0000-0000BC620000}"/>
    <cellStyle name="Normal 8 2 3 2 6" xfId="25278" xr:uid="{00000000-0005-0000-0000-0000BD620000}"/>
    <cellStyle name="Normal 8 2 3 2 6 2" xfId="25279" xr:uid="{00000000-0005-0000-0000-0000BE620000}"/>
    <cellStyle name="Normal 8 2 3 2 6 2 2" xfId="25280" xr:uid="{00000000-0005-0000-0000-0000BF620000}"/>
    <cellStyle name="Normal 8 2 3 2 6 3" xfId="25281" xr:uid="{00000000-0005-0000-0000-0000C0620000}"/>
    <cellStyle name="Normal 8 2 3 2 7" xfId="25282" xr:uid="{00000000-0005-0000-0000-0000C1620000}"/>
    <cellStyle name="Normal 8 2 3 2 7 2" xfId="25283" xr:uid="{00000000-0005-0000-0000-0000C2620000}"/>
    <cellStyle name="Normal 8 2 3 2 8" xfId="25284" xr:uid="{00000000-0005-0000-0000-0000C3620000}"/>
    <cellStyle name="Normal 8 2 3 3" xfId="25285" xr:uid="{00000000-0005-0000-0000-0000C4620000}"/>
    <cellStyle name="Normal 8 2 3 3 2" xfId="25286" xr:uid="{00000000-0005-0000-0000-0000C5620000}"/>
    <cellStyle name="Normal 8 2 3 3 2 2" xfId="25287" xr:uid="{00000000-0005-0000-0000-0000C6620000}"/>
    <cellStyle name="Normal 8 2 3 3 2 2 2" xfId="25288" xr:uid="{00000000-0005-0000-0000-0000C7620000}"/>
    <cellStyle name="Normal 8 2 3 3 2 2 2 2" xfId="25289" xr:uid="{00000000-0005-0000-0000-0000C8620000}"/>
    <cellStyle name="Normal 8 2 3 3 2 2 2 2 2" xfId="25290" xr:uid="{00000000-0005-0000-0000-0000C9620000}"/>
    <cellStyle name="Normal 8 2 3 3 2 2 2 2 2 2" xfId="25291" xr:uid="{00000000-0005-0000-0000-0000CA620000}"/>
    <cellStyle name="Normal 8 2 3 3 2 2 2 2 3" xfId="25292" xr:uid="{00000000-0005-0000-0000-0000CB620000}"/>
    <cellStyle name="Normal 8 2 3 3 2 2 2 3" xfId="25293" xr:uid="{00000000-0005-0000-0000-0000CC620000}"/>
    <cellStyle name="Normal 8 2 3 3 2 2 2 3 2" xfId="25294" xr:uid="{00000000-0005-0000-0000-0000CD620000}"/>
    <cellStyle name="Normal 8 2 3 3 2 2 2 4" xfId="25295" xr:uid="{00000000-0005-0000-0000-0000CE620000}"/>
    <cellStyle name="Normal 8 2 3 3 2 2 3" xfId="25296" xr:uid="{00000000-0005-0000-0000-0000CF620000}"/>
    <cellStyle name="Normal 8 2 3 3 2 2 3 2" xfId="25297" xr:uid="{00000000-0005-0000-0000-0000D0620000}"/>
    <cellStyle name="Normal 8 2 3 3 2 2 3 2 2" xfId="25298" xr:uid="{00000000-0005-0000-0000-0000D1620000}"/>
    <cellStyle name="Normal 8 2 3 3 2 2 3 3" xfId="25299" xr:uid="{00000000-0005-0000-0000-0000D2620000}"/>
    <cellStyle name="Normal 8 2 3 3 2 2 4" xfId="25300" xr:uid="{00000000-0005-0000-0000-0000D3620000}"/>
    <cellStyle name="Normal 8 2 3 3 2 2 4 2" xfId="25301" xr:uid="{00000000-0005-0000-0000-0000D4620000}"/>
    <cellStyle name="Normal 8 2 3 3 2 2 5" xfId="25302" xr:uid="{00000000-0005-0000-0000-0000D5620000}"/>
    <cellStyle name="Normal 8 2 3 3 2 3" xfId="25303" xr:uid="{00000000-0005-0000-0000-0000D6620000}"/>
    <cellStyle name="Normal 8 2 3 3 2 3 2" xfId="25304" xr:uid="{00000000-0005-0000-0000-0000D7620000}"/>
    <cellStyle name="Normal 8 2 3 3 2 3 2 2" xfId="25305" xr:uid="{00000000-0005-0000-0000-0000D8620000}"/>
    <cellStyle name="Normal 8 2 3 3 2 3 2 2 2" xfId="25306" xr:uid="{00000000-0005-0000-0000-0000D9620000}"/>
    <cellStyle name="Normal 8 2 3 3 2 3 2 3" xfId="25307" xr:uid="{00000000-0005-0000-0000-0000DA620000}"/>
    <cellStyle name="Normal 8 2 3 3 2 3 3" xfId="25308" xr:uid="{00000000-0005-0000-0000-0000DB620000}"/>
    <cellStyle name="Normal 8 2 3 3 2 3 3 2" xfId="25309" xr:uid="{00000000-0005-0000-0000-0000DC620000}"/>
    <cellStyle name="Normal 8 2 3 3 2 3 4" xfId="25310" xr:uid="{00000000-0005-0000-0000-0000DD620000}"/>
    <cellStyle name="Normal 8 2 3 3 2 4" xfId="25311" xr:uid="{00000000-0005-0000-0000-0000DE620000}"/>
    <cellStyle name="Normal 8 2 3 3 2 4 2" xfId="25312" xr:uid="{00000000-0005-0000-0000-0000DF620000}"/>
    <cellStyle name="Normal 8 2 3 3 2 4 2 2" xfId="25313" xr:uid="{00000000-0005-0000-0000-0000E0620000}"/>
    <cellStyle name="Normal 8 2 3 3 2 4 3" xfId="25314" xr:uid="{00000000-0005-0000-0000-0000E1620000}"/>
    <cellStyle name="Normal 8 2 3 3 2 5" xfId="25315" xr:uid="{00000000-0005-0000-0000-0000E2620000}"/>
    <cellStyle name="Normal 8 2 3 3 2 5 2" xfId="25316" xr:uid="{00000000-0005-0000-0000-0000E3620000}"/>
    <cellStyle name="Normal 8 2 3 3 2 6" xfId="25317" xr:uid="{00000000-0005-0000-0000-0000E4620000}"/>
    <cellStyle name="Normal 8 2 3 3 3" xfId="25318" xr:uid="{00000000-0005-0000-0000-0000E5620000}"/>
    <cellStyle name="Normal 8 2 3 3 3 2" xfId="25319" xr:uid="{00000000-0005-0000-0000-0000E6620000}"/>
    <cellStyle name="Normal 8 2 3 3 3 2 2" xfId="25320" xr:uid="{00000000-0005-0000-0000-0000E7620000}"/>
    <cellStyle name="Normal 8 2 3 3 3 2 2 2" xfId="25321" xr:uid="{00000000-0005-0000-0000-0000E8620000}"/>
    <cellStyle name="Normal 8 2 3 3 3 2 2 2 2" xfId="25322" xr:uid="{00000000-0005-0000-0000-0000E9620000}"/>
    <cellStyle name="Normal 8 2 3 3 3 2 2 3" xfId="25323" xr:uid="{00000000-0005-0000-0000-0000EA620000}"/>
    <cellStyle name="Normal 8 2 3 3 3 2 3" xfId="25324" xr:uid="{00000000-0005-0000-0000-0000EB620000}"/>
    <cellStyle name="Normal 8 2 3 3 3 2 3 2" xfId="25325" xr:uid="{00000000-0005-0000-0000-0000EC620000}"/>
    <cellStyle name="Normal 8 2 3 3 3 2 4" xfId="25326" xr:uid="{00000000-0005-0000-0000-0000ED620000}"/>
    <cellStyle name="Normal 8 2 3 3 3 3" xfId="25327" xr:uid="{00000000-0005-0000-0000-0000EE620000}"/>
    <cellStyle name="Normal 8 2 3 3 3 3 2" xfId="25328" xr:uid="{00000000-0005-0000-0000-0000EF620000}"/>
    <cellStyle name="Normal 8 2 3 3 3 3 2 2" xfId="25329" xr:uid="{00000000-0005-0000-0000-0000F0620000}"/>
    <cellStyle name="Normal 8 2 3 3 3 3 3" xfId="25330" xr:uid="{00000000-0005-0000-0000-0000F1620000}"/>
    <cellStyle name="Normal 8 2 3 3 3 4" xfId="25331" xr:uid="{00000000-0005-0000-0000-0000F2620000}"/>
    <cellStyle name="Normal 8 2 3 3 3 4 2" xfId="25332" xr:uid="{00000000-0005-0000-0000-0000F3620000}"/>
    <cellStyle name="Normal 8 2 3 3 3 5" xfId="25333" xr:uid="{00000000-0005-0000-0000-0000F4620000}"/>
    <cellStyle name="Normal 8 2 3 3 4" xfId="25334" xr:uid="{00000000-0005-0000-0000-0000F5620000}"/>
    <cellStyle name="Normal 8 2 3 3 4 2" xfId="25335" xr:uid="{00000000-0005-0000-0000-0000F6620000}"/>
    <cellStyle name="Normal 8 2 3 3 4 2 2" xfId="25336" xr:uid="{00000000-0005-0000-0000-0000F7620000}"/>
    <cellStyle name="Normal 8 2 3 3 4 2 2 2" xfId="25337" xr:uid="{00000000-0005-0000-0000-0000F8620000}"/>
    <cellStyle name="Normal 8 2 3 3 4 2 3" xfId="25338" xr:uid="{00000000-0005-0000-0000-0000F9620000}"/>
    <cellStyle name="Normal 8 2 3 3 4 3" xfId="25339" xr:uid="{00000000-0005-0000-0000-0000FA620000}"/>
    <cellStyle name="Normal 8 2 3 3 4 3 2" xfId="25340" xr:uid="{00000000-0005-0000-0000-0000FB620000}"/>
    <cellStyle name="Normal 8 2 3 3 4 4" xfId="25341" xr:uid="{00000000-0005-0000-0000-0000FC620000}"/>
    <cellStyle name="Normal 8 2 3 3 5" xfId="25342" xr:uid="{00000000-0005-0000-0000-0000FD620000}"/>
    <cellStyle name="Normal 8 2 3 3 5 2" xfId="25343" xr:uid="{00000000-0005-0000-0000-0000FE620000}"/>
    <cellStyle name="Normal 8 2 3 3 5 2 2" xfId="25344" xr:uid="{00000000-0005-0000-0000-0000FF620000}"/>
    <cellStyle name="Normal 8 2 3 3 5 3" xfId="25345" xr:uid="{00000000-0005-0000-0000-000000630000}"/>
    <cellStyle name="Normal 8 2 3 3 6" xfId="25346" xr:uid="{00000000-0005-0000-0000-000001630000}"/>
    <cellStyle name="Normal 8 2 3 3 6 2" xfId="25347" xr:uid="{00000000-0005-0000-0000-000002630000}"/>
    <cellStyle name="Normal 8 2 3 3 7" xfId="25348" xr:uid="{00000000-0005-0000-0000-000003630000}"/>
    <cellStyle name="Normal 8 2 3 4" xfId="25349" xr:uid="{00000000-0005-0000-0000-000004630000}"/>
    <cellStyle name="Normal 8 2 3 4 2" xfId="25350" xr:uid="{00000000-0005-0000-0000-000005630000}"/>
    <cellStyle name="Normal 8 2 3 4 2 2" xfId="25351" xr:uid="{00000000-0005-0000-0000-000006630000}"/>
    <cellStyle name="Normal 8 2 3 4 2 2 2" xfId="25352" xr:uid="{00000000-0005-0000-0000-000007630000}"/>
    <cellStyle name="Normal 8 2 3 4 2 2 2 2" xfId="25353" xr:uid="{00000000-0005-0000-0000-000008630000}"/>
    <cellStyle name="Normal 8 2 3 4 2 2 2 2 2" xfId="25354" xr:uid="{00000000-0005-0000-0000-000009630000}"/>
    <cellStyle name="Normal 8 2 3 4 2 2 2 3" xfId="25355" xr:uid="{00000000-0005-0000-0000-00000A630000}"/>
    <cellStyle name="Normal 8 2 3 4 2 2 3" xfId="25356" xr:uid="{00000000-0005-0000-0000-00000B630000}"/>
    <cellStyle name="Normal 8 2 3 4 2 2 3 2" xfId="25357" xr:uid="{00000000-0005-0000-0000-00000C630000}"/>
    <cellStyle name="Normal 8 2 3 4 2 2 4" xfId="25358" xr:uid="{00000000-0005-0000-0000-00000D630000}"/>
    <cellStyle name="Normal 8 2 3 4 2 3" xfId="25359" xr:uid="{00000000-0005-0000-0000-00000E630000}"/>
    <cellStyle name="Normal 8 2 3 4 2 3 2" xfId="25360" xr:uid="{00000000-0005-0000-0000-00000F630000}"/>
    <cellStyle name="Normal 8 2 3 4 2 3 2 2" xfId="25361" xr:uid="{00000000-0005-0000-0000-000010630000}"/>
    <cellStyle name="Normal 8 2 3 4 2 3 3" xfId="25362" xr:uid="{00000000-0005-0000-0000-000011630000}"/>
    <cellStyle name="Normal 8 2 3 4 2 4" xfId="25363" xr:uid="{00000000-0005-0000-0000-000012630000}"/>
    <cellStyle name="Normal 8 2 3 4 2 4 2" xfId="25364" xr:uid="{00000000-0005-0000-0000-000013630000}"/>
    <cellStyle name="Normal 8 2 3 4 2 5" xfId="25365" xr:uid="{00000000-0005-0000-0000-000014630000}"/>
    <cellStyle name="Normal 8 2 3 4 3" xfId="25366" xr:uid="{00000000-0005-0000-0000-000015630000}"/>
    <cellStyle name="Normal 8 2 3 4 3 2" xfId="25367" xr:uid="{00000000-0005-0000-0000-000016630000}"/>
    <cellStyle name="Normal 8 2 3 4 3 2 2" xfId="25368" xr:uid="{00000000-0005-0000-0000-000017630000}"/>
    <cellStyle name="Normal 8 2 3 4 3 2 2 2" xfId="25369" xr:uid="{00000000-0005-0000-0000-000018630000}"/>
    <cellStyle name="Normal 8 2 3 4 3 2 3" xfId="25370" xr:uid="{00000000-0005-0000-0000-000019630000}"/>
    <cellStyle name="Normal 8 2 3 4 3 3" xfId="25371" xr:uid="{00000000-0005-0000-0000-00001A630000}"/>
    <cellStyle name="Normal 8 2 3 4 3 3 2" xfId="25372" xr:uid="{00000000-0005-0000-0000-00001B630000}"/>
    <cellStyle name="Normal 8 2 3 4 3 4" xfId="25373" xr:uid="{00000000-0005-0000-0000-00001C630000}"/>
    <cellStyle name="Normal 8 2 3 4 4" xfId="25374" xr:uid="{00000000-0005-0000-0000-00001D630000}"/>
    <cellStyle name="Normal 8 2 3 4 4 2" xfId="25375" xr:uid="{00000000-0005-0000-0000-00001E630000}"/>
    <cellStyle name="Normal 8 2 3 4 4 2 2" xfId="25376" xr:uid="{00000000-0005-0000-0000-00001F630000}"/>
    <cellStyle name="Normal 8 2 3 4 4 3" xfId="25377" xr:uid="{00000000-0005-0000-0000-000020630000}"/>
    <cellStyle name="Normal 8 2 3 4 5" xfId="25378" xr:uid="{00000000-0005-0000-0000-000021630000}"/>
    <cellStyle name="Normal 8 2 3 4 5 2" xfId="25379" xr:uid="{00000000-0005-0000-0000-000022630000}"/>
    <cellStyle name="Normal 8 2 3 4 6" xfId="25380" xr:uid="{00000000-0005-0000-0000-000023630000}"/>
    <cellStyle name="Normal 8 2 3 5" xfId="25381" xr:uid="{00000000-0005-0000-0000-000024630000}"/>
    <cellStyle name="Normal 8 2 3 5 2" xfId="25382" xr:uid="{00000000-0005-0000-0000-000025630000}"/>
    <cellStyle name="Normal 8 2 3 5 2 2" xfId="25383" xr:uid="{00000000-0005-0000-0000-000026630000}"/>
    <cellStyle name="Normal 8 2 3 5 2 2 2" xfId="25384" xr:uid="{00000000-0005-0000-0000-000027630000}"/>
    <cellStyle name="Normal 8 2 3 5 2 2 2 2" xfId="25385" xr:uid="{00000000-0005-0000-0000-000028630000}"/>
    <cellStyle name="Normal 8 2 3 5 2 2 3" xfId="25386" xr:uid="{00000000-0005-0000-0000-000029630000}"/>
    <cellStyle name="Normal 8 2 3 5 2 3" xfId="25387" xr:uid="{00000000-0005-0000-0000-00002A630000}"/>
    <cellStyle name="Normal 8 2 3 5 2 3 2" xfId="25388" xr:uid="{00000000-0005-0000-0000-00002B630000}"/>
    <cellStyle name="Normal 8 2 3 5 2 4" xfId="25389" xr:uid="{00000000-0005-0000-0000-00002C630000}"/>
    <cellStyle name="Normal 8 2 3 5 3" xfId="25390" xr:uid="{00000000-0005-0000-0000-00002D630000}"/>
    <cellStyle name="Normal 8 2 3 5 3 2" xfId="25391" xr:uid="{00000000-0005-0000-0000-00002E630000}"/>
    <cellStyle name="Normal 8 2 3 5 3 2 2" xfId="25392" xr:uid="{00000000-0005-0000-0000-00002F630000}"/>
    <cellStyle name="Normal 8 2 3 5 3 3" xfId="25393" xr:uid="{00000000-0005-0000-0000-000030630000}"/>
    <cellStyle name="Normal 8 2 3 5 4" xfId="25394" xr:uid="{00000000-0005-0000-0000-000031630000}"/>
    <cellStyle name="Normal 8 2 3 5 4 2" xfId="25395" xr:uid="{00000000-0005-0000-0000-000032630000}"/>
    <cellStyle name="Normal 8 2 3 5 5" xfId="25396" xr:uid="{00000000-0005-0000-0000-000033630000}"/>
    <cellStyle name="Normal 8 2 3 6" xfId="25397" xr:uid="{00000000-0005-0000-0000-000034630000}"/>
    <cellStyle name="Normal 8 2 3 6 2" xfId="25398" xr:uid="{00000000-0005-0000-0000-000035630000}"/>
    <cellStyle name="Normal 8 2 3 6 2 2" xfId="25399" xr:uid="{00000000-0005-0000-0000-000036630000}"/>
    <cellStyle name="Normal 8 2 3 6 2 2 2" xfId="25400" xr:uid="{00000000-0005-0000-0000-000037630000}"/>
    <cellStyle name="Normal 8 2 3 6 2 3" xfId="25401" xr:uid="{00000000-0005-0000-0000-000038630000}"/>
    <cellStyle name="Normal 8 2 3 6 3" xfId="25402" xr:uid="{00000000-0005-0000-0000-000039630000}"/>
    <cellStyle name="Normal 8 2 3 6 3 2" xfId="25403" xr:uid="{00000000-0005-0000-0000-00003A630000}"/>
    <cellStyle name="Normal 8 2 3 6 4" xfId="25404" xr:uid="{00000000-0005-0000-0000-00003B630000}"/>
    <cellStyle name="Normal 8 2 3 7" xfId="25405" xr:uid="{00000000-0005-0000-0000-00003C630000}"/>
    <cellStyle name="Normal 8 2 3 7 2" xfId="25406" xr:uid="{00000000-0005-0000-0000-00003D630000}"/>
    <cellStyle name="Normal 8 2 3 7 2 2" xfId="25407" xr:uid="{00000000-0005-0000-0000-00003E630000}"/>
    <cellStyle name="Normal 8 2 3 7 3" xfId="25408" xr:uid="{00000000-0005-0000-0000-00003F630000}"/>
    <cellStyle name="Normal 8 2 3 8" xfId="25409" xr:uid="{00000000-0005-0000-0000-000040630000}"/>
    <cellStyle name="Normal 8 2 3 8 2" xfId="25410" xr:uid="{00000000-0005-0000-0000-000041630000}"/>
    <cellStyle name="Normal 8 2 3 9" xfId="25411" xr:uid="{00000000-0005-0000-0000-000042630000}"/>
    <cellStyle name="Normal 8 2 4" xfId="25412" xr:uid="{00000000-0005-0000-0000-000043630000}"/>
    <cellStyle name="Normal 8 2 4 2" xfId="25413" xr:uid="{00000000-0005-0000-0000-000044630000}"/>
    <cellStyle name="Normal 8 2 4 2 2" xfId="25414" xr:uid="{00000000-0005-0000-0000-000045630000}"/>
    <cellStyle name="Normal 8 2 4 2 2 2" xfId="25415" xr:uid="{00000000-0005-0000-0000-000046630000}"/>
    <cellStyle name="Normal 8 2 4 2 2 2 2" xfId="25416" xr:uid="{00000000-0005-0000-0000-000047630000}"/>
    <cellStyle name="Normal 8 2 4 2 2 2 2 2" xfId="25417" xr:uid="{00000000-0005-0000-0000-000048630000}"/>
    <cellStyle name="Normal 8 2 4 2 2 2 2 2 2" xfId="25418" xr:uid="{00000000-0005-0000-0000-000049630000}"/>
    <cellStyle name="Normal 8 2 4 2 2 2 2 2 2 2" xfId="25419" xr:uid="{00000000-0005-0000-0000-00004A630000}"/>
    <cellStyle name="Normal 8 2 4 2 2 2 2 2 3" xfId="25420" xr:uid="{00000000-0005-0000-0000-00004B630000}"/>
    <cellStyle name="Normal 8 2 4 2 2 2 2 3" xfId="25421" xr:uid="{00000000-0005-0000-0000-00004C630000}"/>
    <cellStyle name="Normal 8 2 4 2 2 2 2 3 2" xfId="25422" xr:uid="{00000000-0005-0000-0000-00004D630000}"/>
    <cellStyle name="Normal 8 2 4 2 2 2 2 4" xfId="25423" xr:uid="{00000000-0005-0000-0000-00004E630000}"/>
    <cellStyle name="Normal 8 2 4 2 2 2 3" xfId="25424" xr:uid="{00000000-0005-0000-0000-00004F630000}"/>
    <cellStyle name="Normal 8 2 4 2 2 2 3 2" xfId="25425" xr:uid="{00000000-0005-0000-0000-000050630000}"/>
    <cellStyle name="Normal 8 2 4 2 2 2 3 2 2" xfId="25426" xr:uid="{00000000-0005-0000-0000-000051630000}"/>
    <cellStyle name="Normal 8 2 4 2 2 2 3 3" xfId="25427" xr:uid="{00000000-0005-0000-0000-000052630000}"/>
    <cellStyle name="Normal 8 2 4 2 2 2 4" xfId="25428" xr:uid="{00000000-0005-0000-0000-000053630000}"/>
    <cellStyle name="Normal 8 2 4 2 2 2 4 2" xfId="25429" xr:uid="{00000000-0005-0000-0000-000054630000}"/>
    <cellStyle name="Normal 8 2 4 2 2 2 5" xfId="25430" xr:uid="{00000000-0005-0000-0000-000055630000}"/>
    <cellStyle name="Normal 8 2 4 2 2 3" xfId="25431" xr:uid="{00000000-0005-0000-0000-000056630000}"/>
    <cellStyle name="Normal 8 2 4 2 2 3 2" xfId="25432" xr:uid="{00000000-0005-0000-0000-000057630000}"/>
    <cellStyle name="Normal 8 2 4 2 2 3 2 2" xfId="25433" xr:uid="{00000000-0005-0000-0000-000058630000}"/>
    <cellStyle name="Normal 8 2 4 2 2 3 2 2 2" xfId="25434" xr:uid="{00000000-0005-0000-0000-000059630000}"/>
    <cellStyle name="Normal 8 2 4 2 2 3 2 3" xfId="25435" xr:uid="{00000000-0005-0000-0000-00005A630000}"/>
    <cellStyle name="Normal 8 2 4 2 2 3 3" xfId="25436" xr:uid="{00000000-0005-0000-0000-00005B630000}"/>
    <cellStyle name="Normal 8 2 4 2 2 3 3 2" xfId="25437" xr:uid="{00000000-0005-0000-0000-00005C630000}"/>
    <cellStyle name="Normal 8 2 4 2 2 3 4" xfId="25438" xr:uid="{00000000-0005-0000-0000-00005D630000}"/>
    <cellStyle name="Normal 8 2 4 2 2 4" xfId="25439" xr:uid="{00000000-0005-0000-0000-00005E630000}"/>
    <cellStyle name="Normal 8 2 4 2 2 4 2" xfId="25440" xr:uid="{00000000-0005-0000-0000-00005F630000}"/>
    <cellStyle name="Normal 8 2 4 2 2 4 2 2" xfId="25441" xr:uid="{00000000-0005-0000-0000-000060630000}"/>
    <cellStyle name="Normal 8 2 4 2 2 4 3" xfId="25442" xr:uid="{00000000-0005-0000-0000-000061630000}"/>
    <cellStyle name="Normal 8 2 4 2 2 5" xfId="25443" xr:uid="{00000000-0005-0000-0000-000062630000}"/>
    <cellStyle name="Normal 8 2 4 2 2 5 2" xfId="25444" xr:uid="{00000000-0005-0000-0000-000063630000}"/>
    <cellStyle name="Normal 8 2 4 2 2 6" xfId="25445" xr:uid="{00000000-0005-0000-0000-000064630000}"/>
    <cellStyle name="Normal 8 2 4 2 3" xfId="25446" xr:uid="{00000000-0005-0000-0000-000065630000}"/>
    <cellStyle name="Normal 8 2 4 2 3 2" xfId="25447" xr:uid="{00000000-0005-0000-0000-000066630000}"/>
    <cellStyle name="Normal 8 2 4 2 3 2 2" xfId="25448" xr:uid="{00000000-0005-0000-0000-000067630000}"/>
    <cellStyle name="Normal 8 2 4 2 3 2 2 2" xfId="25449" xr:uid="{00000000-0005-0000-0000-000068630000}"/>
    <cellStyle name="Normal 8 2 4 2 3 2 2 2 2" xfId="25450" xr:uid="{00000000-0005-0000-0000-000069630000}"/>
    <cellStyle name="Normal 8 2 4 2 3 2 2 3" xfId="25451" xr:uid="{00000000-0005-0000-0000-00006A630000}"/>
    <cellStyle name="Normal 8 2 4 2 3 2 3" xfId="25452" xr:uid="{00000000-0005-0000-0000-00006B630000}"/>
    <cellStyle name="Normal 8 2 4 2 3 2 3 2" xfId="25453" xr:uid="{00000000-0005-0000-0000-00006C630000}"/>
    <cellStyle name="Normal 8 2 4 2 3 2 4" xfId="25454" xr:uid="{00000000-0005-0000-0000-00006D630000}"/>
    <cellStyle name="Normal 8 2 4 2 3 3" xfId="25455" xr:uid="{00000000-0005-0000-0000-00006E630000}"/>
    <cellStyle name="Normal 8 2 4 2 3 3 2" xfId="25456" xr:uid="{00000000-0005-0000-0000-00006F630000}"/>
    <cellStyle name="Normal 8 2 4 2 3 3 2 2" xfId="25457" xr:uid="{00000000-0005-0000-0000-000070630000}"/>
    <cellStyle name="Normal 8 2 4 2 3 3 3" xfId="25458" xr:uid="{00000000-0005-0000-0000-000071630000}"/>
    <cellStyle name="Normal 8 2 4 2 3 4" xfId="25459" xr:uid="{00000000-0005-0000-0000-000072630000}"/>
    <cellStyle name="Normal 8 2 4 2 3 4 2" xfId="25460" xr:uid="{00000000-0005-0000-0000-000073630000}"/>
    <cellStyle name="Normal 8 2 4 2 3 5" xfId="25461" xr:uid="{00000000-0005-0000-0000-000074630000}"/>
    <cellStyle name="Normal 8 2 4 2 4" xfId="25462" xr:uid="{00000000-0005-0000-0000-000075630000}"/>
    <cellStyle name="Normal 8 2 4 2 4 2" xfId="25463" xr:uid="{00000000-0005-0000-0000-000076630000}"/>
    <cellStyle name="Normal 8 2 4 2 4 2 2" xfId="25464" xr:uid="{00000000-0005-0000-0000-000077630000}"/>
    <cellStyle name="Normal 8 2 4 2 4 2 2 2" xfId="25465" xr:uid="{00000000-0005-0000-0000-000078630000}"/>
    <cellStyle name="Normal 8 2 4 2 4 2 3" xfId="25466" xr:uid="{00000000-0005-0000-0000-000079630000}"/>
    <cellStyle name="Normal 8 2 4 2 4 3" xfId="25467" xr:uid="{00000000-0005-0000-0000-00007A630000}"/>
    <cellStyle name="Normal 8 2 4 2 4 3 2" xfId="25468" xr:uid="{00000000-0005-0000-0000-00007B630000}"/>
    <cellStyle name="Normal 8 2 4 2 4 4" xfId="25469" xr:uid="{00000000-0005-0000-0000-00007C630000}"/>
    <cellStyle name="Normal 8 2 4 2 5" xfId="25470" xr:uid="{00000000-0005-0000-0000-00007D630000}"/>
    <cellStyle name="Normal 8 2 4 2 5 2" xfId="25471" xr:uid="{00000000-0005-0000-0000-00007E630000}"/>
    <cellStyle name="Normal 8 2 4 2 5 2 2" xfId="25472" xr:uid="{00000000-0005-0000-0000-00007F630000}"/>
    <cellStyle name="Normal 8 2 4 2 5 3" xfId="25473" xr:uid="{00000000-0005-0000-0000-000080630000}"/>
    <cellStyle name="Normal 8 2 4 2 6" xfId="25474" xr:uid="{00000000-0005-0000-0000-000081630000}"/>
    <cellStyle name="Normal 8 2 4 2 6 2" xfId="25475" xr:uid="{00000000-0005-0000-0000-000082630000}"/>
    <cellStyle name="Normal 8 2 4 2 7" xfId="25476" xr:uid="{00000000-0005-0000-0000-000083630000}"/>
    <cellStyle name="Normal 8 2 4 3" xfId="25477" xr:uid="{00000000-0005-0000-0000-000084630000}"/>
    <cellStyle name="Normal 8 2 4 3 2" xfId="25478" xr:uid="{00000000-0005-0000-0000-000085630000}"/>
    <cellStyle name="Normal 8 2 4 3 2 2" xfId="25479" xr:uid="{00000000-0005-0000-0000-000086630000}"/>
    <cellStyle name="Normal 8 2 4 3 2 2 2" xfId="25480" xr:uid="{00000000-0005-0000-0000-000087630000}"/>
    <cellStyle name="Normal 8 2 4 3 2 2 2 2" xfId="25481" xr:uid="{00000000-0005-0000-0000-000088630000}"/>
    <cellStyle name="Normal 8 2 4 3 2 2 2 2 2" xfId="25482" xr:uid="{00000000-0005-0000-0000-000089630000}"/>
    <cellStyle name="Normal 8 2 4 3 2 2 2 3" xfId="25483" xr:uid="{00000000-0005-0000-0000-00008A630000}"/>
    <cellStyle name="Normal 8 2 4 3 2 2 3" xfId="25484" xr:uid="{00000000-0005-0000-0000-00008B630000}"/>
    <cellStyle name="Normal 8 2 4 3 2 2 3 2" xfId="25485" xr:uid="{00000000-0005-0000-0000-00008C630000}"/>
    <cellStyle name="Normal 8 2 4 3 2 2 4" xfId="25486" xr:uid="{00000000-0005-0000-0000-00008D630000}"/>
    <cellStyle name="Normal 8 2 4 3 2 3" xfId="25487" xr:uid="{00000000-0005-0000-0000-00008E630000}"/>
    <cellStyle name="Normal 8 2 4 3 2 3 2" xfId="25488" xr:uid="{00000000-0005-0000-0000-00008F630000}"/>
    <cellStyle name="Normal 8 2 4 3 2 3 2 2" xfId="25489" xr:uid="{00000000-0005-0000-0000-000090630000}"/>
    <cellStyle name="Normal 8 2 4 3 2 3 3" xfId="25490" xr:uid="{00000000-0005-0000-0000-000091630000}"/>
    <cellStyle name="Normal 8 2 4 3 2 4" xfId="25491" xr:uid="{00000000-0005-0000-0000-000092630000}"/>
    <cellStyle name="Normal 8 2 4 3 2 4 2" xfId="25492" xr:uid="{00000000-0005-0000-0000-000093630000}"/>
    <cellStyle name="Normal 8 2 4 3 2 5" xfId="25493" xr:uid="{00000000-0005-0000-0000-000094630000}"/>
    <cellStyle name="Normal 8 2 4 3 3" xfId="25494" xr:uid="{00000000-0005-0000-0000-000095630000}"/>
    <cellStyle name="Normal 8 2 4 3 3 2" xfId="25495" xr:uid="{00000000-0005-0000-0000-000096630000}"/>
    <cellStyle name="Normal 8 2 4 3 3 2 2" xfId="25496" xr:uid="{00000000-0005-0000-0000-000097630000}"/>
    <cellStyle name="Normal 8 2 4 3 3 2 2 2" xfId="25497" xr:uid="{00000000-0005-0000-0000-000098630000}"/>
    <cellStyle name="Normal 8 2 4 3 3 2 3" xfId="25498" xr:uid="{00000000-0005-0000-0000-000099630000}"/>
    <cellStyle name="Normal 8 2 4 3 3 3" xfId="25499" xr:uid="{00000000-0005-0000-0000-00009A630000}"/>
    <cellStyle name="Normal 8 2 4 3 3 3 2" xfId="25500" xr:uid="{00000000-0005-0000-0000-00009B630000}"/>
    <cellStyle name="Normal 8 2 4 3 3 4" xfId="25501" xr:uid="{00000000-0005-0000-0000-00009C630000}"/>
    <cellStyle name="Normal 8 2 4 3 4" xfId="25502" xr:uid="{00000000-0005-0000-0000-00009D630000}"/>
    <cellStyle name="Normal 8 2 4 3 4 2" xfId="25503" xr:uid="{00000000-0005-0000-0000-00009E630000}"/>
    <cellStyle name="Normal 8 2 4 3 4 2 2" xfId="25504" xr:uid="{00000000-0005-0000-0000-00009F630000}"/>
    <cellStyle name="Normal 8 2 4 3 4 3" xfId="25505" xr:uid="{00000000-0005-0000-0000-0000A0630000}"/>
    <cellStyle name="Normal 8 2 4 3 5" xfId="25506" xr:uid="{00000000-0005-0000-0000-0000A1630000}"/>
    <cellStyle name="Normal 8 2 4 3 5 2" xfId="25507" xr:uid="{00000000-0005-0000-0000-0000A2630000}"/>
    <cellStyle name="Normal 8 2 4 3 6" xfId="25508" xr:uid="{00000000-0005-0000-0000-0000A3630000}"/>
    <cellStyle name="Normal 8 2 4 4" xfId="25509" xr:uid="{00000000-0005-0000-0000-0000A4630000}"/>
    <cellStyle name="Normal 8 2 4 4 2" xfId="25510" xr:uid="{00000000-0005-0000-0000-0000A5630000}"/>
    <cellStyle name="Normal 8 2 4 4 2 2" xfId="25511" xr:uid="{00000000-0005-0000-0000-0000A6630000}"/>
    <cellStyle name="Normal 8 2 4 4 2 2 2" xfId="25512" xr:uid="{00000000-0005-0000-0000-0000A7630000}"/>
    <cellStyle name="Normal 8 2 4 4 2 2 2 2" xfId="25513" xr:uid="{00000000-0005-0000-0000-0000A8630000}"/>
    <cellStyle name="Normal 8 2 4 4 2 2 3" xfId="25514" xr:uid="{00000000-0005-0000-0000-0000A9630000}"/>
    <cellStyle name="Normal 8 2 4 4 2 3" xfId="25515" xr:uid="{00000000-0005-0000-0000-0000AA630000}"/>
    <cellStyle name="Normal 8 2 4 4 2 3 2" xfId="25516" xr:uid="{00000000-0005-0000-0000-0000AB630000}"/>
    <cellStyle name="Normal 8 2 4 4 2 4" xfId="25517" xr:uid="{00000000-0005-0000-0000-0000AC630000}"/>
    <cellStyle name="Normal 8 2 4 4 3" xfId="25518" xr:uid="{00000000-0005-0000-0000-0000AD630000}"/>
    <cellStyle name="Normal 8 2 4 4 3 2" xfId="25519" xr:uid="{00000000-0005-0000-0000-0000AE630000}"/>
    <cellStyle name="Normal 8 2 4 4 3 2 2" xfId="25520" xr:uid="{00000000-0005-0000-0000-0000AF630000}"/>
    <cellStyle name="Normal 8 2 4 4 3 3" xfId="25521" xr:uid="{00000000-0005-0000-0000-0000B0630000}"/>
    <cellStyle name="Normal 8 2 4 4 4" xfId="25522" xr:uid="{00000000-0005-0000-0000-0000B1630000}"/>
    <cellStyle name="Normal 8 2 4 4 4 2" xfId="25523" xr:uid="{00000000-0005-0000-0000-0000B2630000}"/>
    <cellStyle name="Normal 8 2 4 4 5" xfId="25524" xr:uid="{00000000-0005-0000-0000-0000B3630000}"/>
    <cellStyle name="Normal 8 2 4 5" xfId="25525" xr:uid="{00000000-0005-0000-0000-0000B4630000}"/>
    <cellStyle name="Normal 8 2 4 5 2" xfId="25526" xr:uid="{00000000-0005-0000-0000-0000B5630000}"/>
    <cellStyle name="Normal 8 2 4 5 2 2" xfId="25527" xr:uid="{00000000-0005-0000-0000-0000B6630000}"/>
    <cellStyle name="Normal 8 2 4 5 2 2 2" xfId="25528" xr:uid="{00000000-0005-0000-0000-0000B7630000}"/>
    <cellStyle name="Normal 8 2 4 5 2 3" xfId="25529" xr:uid="{00000000-0005-0000-0000-0000B8630000}"/>
    <cellStyle name="Normal 8 2 4 5 3" xfId="25530" xr:uid="{00000000-0005-0000-0000-0000B9630000}"/>
    <cellStyle name="Normal 8 2 4 5 3 2" xfId="25531" xr:uid="{00000000-0005-0000-0000-0000BA630000}"/>
    <cellStyle name="Normal 8 2 4 5 4" xfId="25532" xr:uid="{00000000-0005-0000-0000-0000BB630000}"/>
    <cellStyle name="Normal 8 2 4 6" xfId="25533" xr:uid="{00000000-0005-0000-0000-0000BC630000}"/>
    <cellStyle name="Normal 8 2 4 6 2" xfId="25534" xr:uid="{00000000-0005-0000-0000-0000BD630000}"/>
    <cellStyle name="Normal 8 2 4 6 2 2" xfId="25535" xr:uid="{00000000-0005-0000-0000-0000BE630000}"/>
    <cellStyle name="Normal 8 2 4 6 3" xfId="25536" xr:uid="{00000000-0005-0000-0000-0000BF630000}"/>
    <cellStyle name="Normal 8 2 4 7" xfId="25537" xr:uid="{00000000-0005-0000-0000-0000C0630000}"/>
    <cellStyle name="Normal 8 2 4 7 2" xfId="25538" xr:uid="{00000000-0005-0000-0000-0000C1630000}"/>
    <cellStyle name="Normal 8 2 4 8" xfId="25539" xr:uid="{00000000-0005-0000-0000-0000C2630000}"/>
    <cellStyle name="Normal 8 2 5" xfId="25540" xr:uid="{00000000-0005-0000-0000-0000C3630000}"/>
    <cellStyle name="Normal 8 2 5 2" xfId="25541" xr:uid="{00000000-0005-0000-0000-0000C4630000}"/>
    <cellStyle name="Normal 8 2 5 2 2" xfId="25542" xr:uid="{00000000-0005-0000-0000-0000C5630000}"/>
    <cellStyle name="Normal 8 2 5 2 2 2" xfId="25543" xr:uid="{00000000-0005-0000-0000-0000C6630000}"/>
    <cellStyle name="Normal 8 2 5 2 2 2 2" xfId="25544" xr:uid="{00000000-0005-0000-0000-0000C7630000}"/>
    <cellStyle name="Normal 8 2 5 2 2 2 2 2" xfId="25545" xr:uid="{00000000-0005-0000-0000-0000C8630000}"/>
    <cellStyle name="Normal 8 2 5 2 2 2 2 2 2" xfId="25546" xr:uid="{00000000-0005-0000-0000-0000C9630000}"/>
    <cellStyle name="Normal 8 2 5 2 2 2 2 3" xfId="25547" xr:uid="{00000000-0005-0000-0000-0000CA630000}"/>
    <cellStyle name="Normal 8 2 5 2 2 2 3" xfId="25548" xr:uid="{00000000-0005-0000-0000-0000CB630000}"/>
    <cellStyle name="Normal 8 2 5 2 2 2 3 2" xfId="25549" xr:uid="{00000000-0005-0000-0000-0000CC630000}"/>
    <cellStyle name="Normal 8 2 5 2 2 2 4" xfId="25550" xr:uid="{00000000-0005-0000-0000-0000CD630000}"/>
    <cellStyle name="Normal 8 2 5 2 2 3" xfId="25551" xr:uid="{00000000-0005-0000-0000-0000CE630000}"/>
    <cellStyle name="Normal 8 2 5 2 2 3 2" xfId="25552" xr:uid="{00000000-0005-0000-0000-0000CF630000}"/>
    <cellStyle name="Normal 8 2 5 2 2 3 2 2" xfId="25553" xr:uid="{00000000-0005-0000-0000-0000D0630000}"/>
    <cellStyle name="Normal 8 2 5 2 2 3 3" xfId="25554" xr:uid="{00000000-0005-0000-0000-0000D1630000}"/>
    <cellStyle name="Normal 8 2 5 2 2 4" xfId="25555" xr:uid="{00000000-0005-0000-0000-0000D2630000}"/>
    <cellStyle name="Normal 8 2 5 2 2 4 2" xfId="25556" xr:uid="{00000000-0005-0000-0000-0000D3630000}"/>
    <cellStyle name="Normal 8 2 5 2 2 5" xfId="25557" xr:uid="{00000000-0005-0000-0000-0000D4630000}"/>
    <cellStyle name="Normal 8 2 5 2 3" xfId="25558" xr:uid="{00000000-0005-0000-0000-0000D5630000}"/>
    <cellStyle name="Normal 8 2 5 2 3 2" xfId="25559" xr:uid="{00000000-0005-0000-0000-0000D6630000}"/>
    <cellStyle name="Normal 8 2 5 2 3 2 2" xfId="25560" xr:uid="{00000000-0005-0000-0000-0000D7630000}"/>
    <cellStyle name="Normal 8 2 5 2 3 2 2 2" xfId="25561" xr:uid="{00000000-0005-0000-0000-0000D8630000}"/>
    <cellStyle name="Normal 8 2 5 2 3 2 3" xfId="25562" xr:uid="{00000000-0005-0000-0000-0000D9630000}"/>
    <cellStyle name="Normal 8 2 5 2 3 3" xfId="25563" xr:uid="{00000000-0005-0000-0000-0000DA630000}"/>
    <cellStyle name="Normal 8 2 5 2 3 3 2" xfId="25564" xr:uid="{00000000-0005-0000-0000-0000DB630000}"/>
    <cellStyle name="Normal 8 2 5 2 3 4" xfId="25565" xr:uid="{00000000-0005-0000-0000-0000DC630000}"/>
    <cellStyle name="Normal 8 2 5 2 4" xfId="25566" xr:uid="{00000000-0005-0000-0000-0000DD630000}"/>
    <cellStyle name="Normal 8 2 5 2 4 2" xfId="25567" xr:uid="{00000000-0005-0000-0000-0000DE630000}"/>
    <cellStyle name="Normal 8 2 5 2 4 2 2" xfId="25568" xr:uid="{00000000-0005-0000-0000-0000DF630000}"/>
    <cellStyle name="Normal 8 2 5 2 4 3" xfId="25569" xr:uid="{00000000-0005-0000-0000-0000E0630000}"/>
    <cellStyle name="Normal 8 2 5 2 5" xfId="25570" xr:uid="{00000000-0005-0000-0000-0000E1630000}"/>
    <cellStyle name="Normal 8 2 5 2 5 2" xfId="25571" xr:uid="{00000000-0005-0000-0000-0000E2630000}"/>
    <cellStyle name="Normal 8 2 5 2 6" xfId="25572" xr:uid="{00000000-0005-0000-0000-0000E3630000}"/>
    <cellStyle name="Normal 8 2 5 3" xfId="25573" xr:uid="{00000000-0005-0000-0000-0000E4630000}"/>
    <cellStyle name="Normal 8 2 5 3 2" xfId="25574" xr:uid="{00000000-0005-0000-0000-0000E5630000}"/>
    <cellStyle name="Normal 8 2 5 3 2 2" xfId="25575" xr:uid="{00000000-0005-0000-0000-0000E6630000}"/>
    <cellStyle name="Normal 8 2 5 3 2 2 2" xfId="25576" xr:uid="{00000000-0005-0000-0000-0000E7630000}"/>
    <cellStyle name="Normal 8 2 5 3 2 2 2 2" xfId="25577" xr:uid="{00000000-0005-0000-0000-0000E8630000}"/>
    <cellStyle name="Normal 8 2 5 3 2 2 3" xfId="25578" xr:uid="{00000000-0005-0000-0000-0000E9630000}"/>
    <cellStyle name="Normal 8 2 5 3 2 3" xfId="25579" xr:uid="{00000000-0005-0000-0000-0000EA630000}"/>
    <cellStyle name="Normal 8 2 5 3 2 3 2" xfId="25580" xr:uid="{00000000-0005-0000-0000-0000EB630000}"/>
    <cellStyle name="Normal 8 2 5 3 2 4" xfId="25581" xr:uid="{00000000-0005-0000-0000-0000EC630000}"/>
    <cellStyle name="Normal 8 2 5 3 3" xfId="25582" xr:uid="{00000000-0005-0000-0000-0000ED630000}"/>
    <cellStyle name="Normal 8 2 5 3 3 2" xfId="25583" xr:uid="{00000000-0005-0000-0000-0000EE630000}"/>
    <cellStyle name="Normal 8 2 5 3 3 2 2" xfId="25584" xr:uid="{00000000-0005-0000-0000-0000EF630000}"/>
    <cellStyle name="Normal 8 2 5 3 3 3" xfId="25585" xr:uid="{00000000-0005-0000-0000-0000F0630000}"/>
    <cellStyle name="Normal 8 2 5 3 4" xfId="25586" xr:uid="{00000000-0005-0000-0000-0000F1630000}"/>
    <cellStyle name="Normal 8 2 5 3 4 2" xfId="25587" xr:uid="{00000000-0005-0000-0000-0000F2630000}"/>
    <cellStyle name="Normal 8 2 5 3 5" xfId="25588" xr:uid="{00000000-0005-0000-0000-0000F3630000}"/>
    <cellStyle name="Normal 8 2 5 4" xfId="25589" xr:uid="{00000000-0005-0000-0000-0000F4630000}"/>
    <cellStyle name="Normal 8 2 5 4 2" xfId="25590" xr:uid="{00000000-0005-0000-0000-0000F5630000}"/>
    <cellStyle name="Normal 8 2 5 4 2 2" xfId="25591" xr:uid="{00000000-0005-0000-0000-0000F6630000}"/>
    <cellStyle name="Normal 8 2 5 4 2 2 2" xfId="25592" xr:uid="{00000000-0005-0000-0000-0000F7630000}"/>
    <cellStyle name="Normal 8 2 5 4 2 3" xfId="25593" xr:uid="{00000000-0005-0000-0000-0000F8630000}"/>
    <cellStyle name="Normal 8 2 5 4 3" xfId="25594" xr:uid="{00000000-0005-0000-0000-0000F9630000}"/>
    <cellStyle name="Normal 8 2 5 4 3 2" xfId="25595" xr:uid="{00000000-0005-0000-0000-0000FA630000}"/>
    <cellStyle name="Normal 8 2 5 4 4" xfId="25596" xr:uid="{00000000-0005-0000-0000-0000FB630000}"/>
    <cellStyle name="Normal 8 2 5 5" xfId="25597" xr:uid="{00000000-0005-0000-0000-0000FC630000}"/>
    <cellStyle name="Normal 8 2 5 5 2" xfId="25598" xr:uid="{00000000-0005-0000-0000-0000FD630000}"/>
    <cellStyle name="Normal 8 2 5 5 2 2" xfId="25599" xr:uid="{00000000-0005-0000-0000-0000FE630000}"/>
    <cellStyle name="Normal 8 2 5 5 3" xfId="25600" xr:uid="{00000000-0005-0000-0000-0000FF630000}"/>
    <cellStyle name="Normal 8 2 5 6" xfId="25601" xr:uid="{00000000-0005-0000-0000-000000640000}"/>
    <cellStyle name="Normal 8 2 5 6 2" xfId="25602" xr:uid="{00000000-0005-0000-0000-000001640000}"/>
    <cellStyle name="Normal 8 2 5 7" xfId="25603" xr:uid="{00000000-0005-0000-0000-000002640000}"/>
    <cellStyle name="Normal 8 2 6" xfId="25604" xr:uid="{00000000-0005-0000-0000-000003640000}"/>
    <cellStyle name="Normal 8 2 6 2" xfId="25605" xr:uid="{00000000-0005-0000-0000-000004640000}"/>
    <cellStyle name="Normal 8 2 6 2 2" xfId="25606" xr:uid="{00000000-0005-0000-0000-000005640000}"/>
    <cellStyle name="Normal 8 2 6 2 2 2" xfId="25607" xr:uid="{00000000-0005-0000-0000-000006640000}"/>
    <cellStyle name="Normal 8 2 6 2 2 2 2" xfId="25608" xr:uid="{00000000-0005-0000-0000-000007640000}"/>
    <cellStyle name="Normal 8 2 6 2 2 2 2 2" xfId="25609" xr:uid="{00000000-0005-0000-0000-000008640000}"/>
    <cellStyle name="Normal 8 2 6 2 2 2 3" xfId="25610" xr:uid="{00000000-0005-0000-0000-000009640000}"/>
    <cellStyle name="Normal 8 2 6 2 2 3" xfId="25611" xr:uid="{00000000-0005-0000-0000-00000A640000}"/>
    <cellStyle name="Normal 8 2 6 2 2 3 2" xfId="25612" xr:uid="{00000000-0005-0000-0000-00000B640000}"/>
    <cellStyle name="Normal 8 2 6 2 2 4" xfId="25613" xr:uid="{00000000-0005-0000-0000-00000C640000}"/>
    <cellStyle name="Normal 8 2 6 2 3" xfId="25614" xr:uid="{00000000-0005-0000-0000-00000D640000}"/>
    <cellStyle name="Normal 8 2 6 2 3 2" xfId="25615" xr:uid="{00000000-0005-0000-0000-00000E640000}"/>
    <cellStyle name="Normal 8 2 6 2 3 2 2" xfId="25616" xr:uid="{00000000-0005-0000-0000-00000F640000}"/>
    <cellStyle name="Normal 8 2 6 2 3 3" xfId="25617" xr:uid="{00000000-0005-0000-0000-000010640000}"/>
    <cellStyle name="Normal 8 2 6 2 4" xfId="25618" xr:uid="{00000000-0005-0000-0000-000011640000}"/>
    <cellStyle name="Normal 8 2 6 2 4 2" xfId="25619" xr:uid="{00000000-0005-0000-0000-000012640000}"/>
    <cellStyle name="Normal 8 2 6 2 5" xfId="25620" xr:uid="{00000000-0005-0000-0000-000013640000}"/>
    <cellStyle name="Normal 8 2 6 3" xfId="25621" xr:uid="{00000000-0005-0000-0000-000014640000}"/>
    <cellStyle name="Normal 8 2 6 3 2" xfId="25622" xr:uid="{00000000-0005-0000-0000-000015640000}"/>
    <cellStyle name="Normal 8 2 6 3 2 2" xfId="25623" xr:uid="{00000000-0005-0000-0000-000016640000}"/>
    <cellStyle name="Normal 8 2 6 3 2 2 2" xfId="25624" xr:uid="{00000000-0005-0000-0000-000017640000}"/>
    <cellStyle name="Normal 8 2 6 3 2 3" xfId="25625" xr:uid="{00000000-0005-0000-0000-000018640000}"/>
    <cellStyle name="Normal 8 2 6 3 3" xfId="25626" xr:uid="{00000000-0005-0000-0000-000019640000}"/>
    <cellStyle name="Normal 8 2 6 3 3 2" xfId="25627" xr:uid="{00000000-0005-0000-0000-00001A640000}"/>
    <cellStyle name="Normal 8 2 6 3 4" xfId="25628" xr:uid="{00000000-0005-0000-0000-00001B640000}"/>
    <cellStyle name="Normal 8 2 6 4" xfId="25629" xr:uid="{00000000-0005-0000-0000-00001C640000}"/>
    <cellStyle name="Normal 8 2 6 4 2" xfId="25630" xr:uid="{00000000-0005-0000-0000-00001D640000}"/>
    <cellStyle name="Normal 8 2 6 4 2 2" xfId="25631" xr:uid="{00000000-0005-0000-0000-00001E640000}"/>
    <cellStyle name="Normal 8 2 6 4 3" xfId="25632" xr:uid="{00000000-0005-0000-0000-00001F640000}"/>
    <cellStyle name="Normal 8 2 6 5" xfId="25633" xr:uid="{00000000-0005-0000-0000-000020640000}"/>
    <cellStyle name="Normal 8 2 6 5 2" xfId="25634" xr:uid="{00000000-0005-0000-0000-000021640000}"/>
    <cellStyle name="Normal 8 2 6 6" xfId="25635" xr:uid="{00000000-0005-0000-0000-000022640000}"/>
    <cellStyle name="Normal 8 2 7" xfId="25636" xr:uid="{00000000-0005-0000-0000-000023640000}"/>
    <cellStyle name="Normal 8 2 7 2" xfId="25637" xr:uid="{00000000-0005-0000-0000-000024640000}"/>
    <cellStyle name="Normal 8 2 7 2 2" xfId="25638" xr:uid="{00000000-0005-0000-0000-000025640000}"/>
    <cellStyle name="Normal 8 2 7 2 2 2" xfId="25639" xr:uid="{00000000-0005-0000-0000-000026640000}"/>
    <cellStyle name="Normal 8 2 7 2 2 2 2" xfId="25640" xr:uid="{00000000-0005-0000-0000-000027640000}"/>
    <cellStyle name="Normal 8 2 7 2 2 3" xfId="25641" xr:uid="{00000000-0005-0000-0000-000028640000}"/>
    <cellStyle name="Normal 8 2 7 2 3" xfId="25642" xr:uid="{00000000-0005-0000-0000-000029640000}"/>
    <cellStyle name="Normal 8 2 7 2 3 2" xfId="25643" xr:uid="{00000000-0005-0000-0000-00002A640000}"/>
    <cellStyle name="Normal 8 2 7 2 4" xfId="25644" xr:uid="{00000000-0005-0000-0000-00002B640000}"/>
    <cellStyle name="Normal 8 2 7 3" xfId="25645" xr:uid="{00000000-0005-0000-0000-00002C640000}"/>
    <cellStyle name="Normal 8 2 7 3 2" xfId="25646" xr:uid="{00000000-0005-0000-0000-00002D640000}"/>
    <cellStyle name="Normal 8 2 7 3 2 2" xfId="25647" xr:uid="{00000000-0005-0000-0000-00002E640000}"/>
    <cellStyle name="Normal 8 2 7 3 3" xfId="25648" xr:uid="{00000000-0005-0000-0000-00002F640000}"/>
    <cellStyle name="Normal 8 2 7 4" xfId="25649" xr:uid="{00000000-0005-0000-0000-000030640000}"/>
    <cellStyle name="Normal 8 2 7 4 2" xfId="25650" xr:uid="{00000000-0005-0000-0000-000031640000}"/>
    <cellStyle name="Normal 8 2 7 5" xfId="25651" xr:uid="{00000000-0005-0000-0000-000032640000}"/>
    <cellStyle name="Normal 8 2 8" xfId="25652" xr:uid="{00000000-0005-0000-0000-000033640000}"/>
    <cellStyle name="Normal 8 2 8 2" xfId="25653" xr:uid="{00000000-0005-0000-0000-000034640000}"/>
    <cellStyle name="Normal 8 2 8 2 2" xfId="25654" xr:uid="{00000000-0005-0000-0000-000035640000}"/>
    <cellStyle name="Normal 8 2 8 2 2 2" xfId="25655" xr:uid="{00000000-0005-0000-0000-000036640000}"/>
    <cellStyle name="Normal 8 2 8 2 3" xfId="25656" xr:uid="{00000000-0005-0000-0000-000037640000}"/>
    <cellStyle name="Normal 8 2 8 3" xfId="25657" xr:uid="{00000000-0005-0000-0000-000038640000}"/>
    <cellStyle name="Normal 8 2 8 3 2" xfId="25658" xr:uid="{00000000-0005-0000-0000-000039640000}"/>
    <cellStyle name="Normal 8 2 8 4" xfId="25659" xr:uid="{00000000-0005-0000-0000-00003A640000}"/>
    <cellStyle name="Normal 8 2 9" xfId="25660" xr:uid="{00000000-0005-0000-0000-00003B640000}"/>
    <cellStyle name="Normal 8 2 9 2" xfId="25661" xr:uid="{00000000-0005-0000-0000-00003C640000}"/>
    <cellStyle name="Normal 8 2 9 2 2" xfId="25662" xr:uid="{00000000-0005-0000-0000-00003D640000}"/>
    <cellStyle name="Normal 8 2 9 3" xfId="25663" xr:uid="{00000000-0005-0000-0000-00003E640000}"/>
    <cellStyle name="Normal 8 3" xfId="25664" xr:uid="{00000000-0005-0000-0000-00003F640000}"/>
    <cellStyle name="Normal 8 3 10" xfId="25665" xr:uid="{00000000-0005-0000-0000-000040640000}"/>
    <cellStyle name="Normal 8 3 10 2" xfId="25666" xr:uid="{00000000-0005-0000-0000-000041640000}"/>
    <cellStyle name="Normal 8 3 11" xfId="25667" xr:uid="{00000000-0005-0000-0000-000042640000}"/>
    <cellStyle name="Normal 8 3 2" xfId="25668" xr:uid="{00000000-0005-0000-0000-000043640000}"/>
    <cellStyle name="Normal 8 3 2 2" xfId="25669" xr:uid="{00000000-0005-0000-0000-000044640000}"/>
    <cellStyle name="Normal 8 3 2 2 2" xfId="25670" xr:uid="{00000000-0005-0000-0000-000045640000}"/>
    <cellStyle name="Normal 8 3 2 2 2 2" xfId="25671" xr:uid="{00000000-0005-0000-0000-000046640000}"/>
    <cellStyle name="Normal 8 3 2 2 2 2 2" xfId="25672" xr:uid="{00000000-0005-0000-0000-000047640000}"/>
    <cellStyle name="Normal 8 3 2 2 2 2 2 2" xfId="25673" xr:uid="{00000000-0005-0000-0000-000048640000}"/>
    <cellStyle name="Normal 8 3 2 2 2 2 2 2 2" xfId="25674" xr:uid="{00000000-0005-0000-0000-000049640000}"/>
    <cellStyle name="Normal 8 3 2 2 2 2 2 2 2 2" xfId="25675" xr:uid="{00000000-0005-0000-0000-00004A640000}"/>
    <cellStyle name="Normal 8 3 2 2 2 2 2 2 2 2 2" xfId="25676" xr:uid="{00000000-0005-0000-0000-00004B640000}"/>
    <cellStyle name="Normal 8 3 2 2 2 2 2 2 2 3" xfId="25677" xr:uid="{00000000-0005-0000-0000-00004C640000}"/>
    <cellStyle name="Normal 8 3 2 2 2 2 2 2 3" xfId="25678" xr:uid="{00000000-0005-0000-0000-00004D640000}"/>
    <cellStyle name="Normal 8 3 2 2 2 2 2 2 3 2" xfId="25679" xr:uid="{00000000-0005-0000-0000-00004E640000}"/>
    <cellStyle name="Normal 8 3 2 2 2 2 2 2 4" xfId="25680" xr:uid="{00000000-0005-0000-0000-00004F640000}"/>
    <cellStyle name="Normal 8 3 2 2 2 2 2 3" xfId="25681" xr:uid="{00000000-0005-0000-0000-000050640000}"/>
    <cellStyle name="Normal 8 3 2 2 2 2 2 3 2" xfId="25682" xr:uid="{00000000-0005-0000-0000-000051640000}"/>
    <cellStyle name="Normal 8 3 2 2 2 2 2 3 2 2" xfId="25683" xr:uid="{00000000-0005-0000-0000-000052640000}"/>
    <cellStyle name="Normal 8 3 2 2 2 2 2 3 3" xfId="25684" xr:uid="{00000000-0005-0000-0000-000053640000}"/>
    <cellStyle name="Normal 8 3 2 2 2 2 2 4" xfId="25685" xr:uid="{00000000-0005-0000-0000-000054640000}"/>
    <cellStyle name="Normal 8 3 2 2 2 2 2 4 2" xfId="25686" xr:uid="{00000000-0005-0000-0000-000055640000}"/>
    <cellStyle name="Normal 8 3 2 2 2 2 2 5" xfId="25687" xr:uid="{00000000-0005-0000-0000-000056640000}"/>
    <cellStyle name="Normal 8 3 2 2 2 2 3" xfId="25688" xr:uid="{00000000-0005-0000-0000-000057640000}"/>
    <cellStyle name="Normal 8 3 2 2 2 2 3 2" xfId="25689" xr:uid="{00000000-0005-0000-0000-000058640000}"/>
    <cellStyle name="Normal 8 3 2 2 2 2 3 2 2" xfId="25690" xr:uid="{00000000-0005-0000-0000-000059640000}"/>
    <cellStyle name="Normal 8 3 2 2 2 2 3 2 2 2" xfId="25691" xr:uid="{00000000-0005-0000-0000-00005A640000}"/>
    <cellStyle name="Normal 8 3 2 2 2 2 3 2 3" xfId="25692" xr:uid="{00000000-0005-0000-0000-00005B640000}"/>
    <cellStyle name="Normal 8 3 2 2 2 2 3 3" xfId="25693" xr:uid="{00000000-0005-0000-0000-00005C640000}"/>
    <cellStyle name="Normal 8 3 2 2 2 2 3 3 2" xfId="25694" xr:uid="{00000000-0005-0000-0000-00005D640000}"/>
    <cellStyle name="Normal 8 3 2 2 2 2 3 4" xfId="25695" xr:uid="{00000000-0005-0000-0000-00005E640000}"/>
    <cellStyle name="Normal 8 3 2 2 2 2 4" xfId="25696" xr:uid="{00000000-0005-0000-0000-00005F640000}"/>
    <cellStyle name="Normal 8 3 2 2 2 2 4 2" xfId="25697" xr:uid="{00000000-0005-0000-0000-000060640000}"/>
    <cellStyle name="Normal 8 3 2 2 2 2 4 2 2" xfId="25698" xr:uid="{00000000-0005-0000-0000-000061640000}"/>
    <cellStyle name="Normal 8 3 2 2 2 2 4 3" xfId="25699" xr:uid="{00000000-0005-0000-0000-000062640000}"/>
    <cellStyle name="Normal 8 3 2 2 2 2 5" xfId="25700" xr:uid="{00000000-0005-0000-0000-000063640000}"/>
    <cellStyle name="Normal 8 3 2 2 2 2 5 2" xfId="25701" xr:uid="{00000000-0005-0000-0000-000064640000}"/>
    <cellStyle name="Normal 8 3 2 2 2 2 6" xfId="25702" xr:uid="{00000000-0005-0000-0000-000065640000}"/>
    <cellStyle name="Normal 8 3 2 2 2 3" xfId="25703" xr:uid="{00000000-0005-0000-0000-000066640000}"/>
    <cellStyle name="Normal 8 3 2 2 2 3 2" xfId="25704" xr:uid="{00000000-0005-0000-0000-000067640000}"/>
    <cellStyle name="Normal 8 3 2 2 2 3 2 2" xfId="25705" xr:uid="{00000000-0005-0000-0000-000068640000}"/>
    <cellStyle name="Normal 8 3 2 2 2 3 2 2 2" xfId="25706" xr:uid="{00000000-0005-0000-0000-000069640000}"/>
    <cellStyle name="Normal 8 3 2 2 2 3 2 2 2 2" xfId="25707" xr:uid="{00000000-0005-0000-0000-00006A640000}"/>
    <cellStyle name="Normal 8 3 2 2 2 3 2 2 3" xfId="25708" xr:uid="{00000000-0005-0000-0000-00006B640000}"/>
    <cellStyle name="Normal 8 3 2 2 2 3 2 3" xfId="25709" xr:uid="{00000000-0005-0000-0000-00006C640000}"/>
    <cellStyle name="Normal 8 3 2 2 2 3 2 3 2" xfId="25710" xr:uid="{00000000-0005-0000-0000-00006D640000}"/>
    <cellStyle name="Normal 8 3 2 2 2 3 2 4" xfId="25711" xr:uid="{00000000-0005-0000-0000-00006E640000}"/>
    <cellStyle name="Normal 8 3 2 2 2 3 3" xfId="25712" xr:uid="{00000000-0005-0000-0000-00006F640000}"/>
    <cellStyle name="Normal 8 3 2 2 2 3 3 2" xfId="25713" xr:uid="{00000000-0005-0000-0000-000070640000}"/>
    <cellStyle name="Normal 8 3 2 2 2 3 3 2 2" xfId="25714" xr:uid="{00000000-0005-0000-0000-000071640000}"/>
    <cellStyle name="Normal 8 3 2 2 2 3 3 3" xfId="25715" xr:uid="{00000000-0005-0000-0000-000072640000}"/>
    <cellStyle name="Normal 8 3 2 2 2 3 4" xfId="25716" xr:uid="{00000000-0005-0000-0000-000073640000}"/>
    <cellStyle name="Normal 8 3 2 2 2 3 4 2" xfId="25717" xr:uid="{00000000-0005-0000-0000-000074640000}"/>
    <cellStyle name="Normal 8 3 2 2 2 3 5" xfId="25718" xr:uid="{00000000-0005-0000-0000-000075640000}"/>
    <cellStyle name="Normal 8 3 2 2 2 4" xfId="25719" xr:uid="{00000000-0005-0000-0000-000076640000}"/>
    <cellStyle name="Normal 8 3 2 2 2 4 2" xfId="25720" xr:uid="{00000000-0005-0000-0000-000077640000}"/>
    <cellStyle name="Normal 8 3 2 2 2 4 2 2" xfId="25721" xr:uid="{00000000-0005-0000-0000-000078640000}"/>
    <cellStyle name="Normal 8 3 2 2 2 4 2 2 2" xfId="25722" xr:uid="{00000000-0005-0000-0000-000079640000}"/>
    <cellStyle name="Normal 8 3 2 2 2 4 2 3" xfId="25723" xr:uid="{00000000-0005-0000-0000-00007A640000}"/>
    <cellStyle name="Normal 8 3 2 2 2 4 3" xfId="25724" xr:uid="{00000000-0005-0000-0000-00007B640000}"/>
    <cellStyle name="Normal 8 3 2 2 2 4 3 2" xfId="25725" xr:uid="{00000000-0005-0000-0000-00007C640000}"/>
    <cellStyle name="Normal 8 3 2 2 2 4 4" xfId="25726" xr:uid="{00000000-0005-0000-0000-00007D640000}"/>
    <cellStyle name="Normal 8 3 2 2 2 5" xfId="25727" xr:uid="{00000000-0005-0000-0000-00007E640000}"/>
    <cellStyle name="Normal 8 3 2 2 2 5 2" xfId="25728" xr:uid="{00000000-0005-0000-0000-00007F640000}"/>
    <cellStyle name="Normal 8 3 2 2 2 5 2 2" xfId="25729" xr:uid="{00000000-0005-0000-0000-000080640000}"/>
    <cellStyle name="Normal 8 3 2 2 2 5 3" xfId="25730" xr:uid="{00000000-0005-0000-0000-000081640000}"/>
    <cellStyle name="Normal 8 3 2 2 2 6" xfId="25731" xr:uid="{00000000-0005-0000-0000-000082640000}"/>
    <cellStyle name="Normal 8 3 2 2 2 6 2" xfId="25732" xr:uid="{00000000-0005-0000-0000-000083640000}"/>
    <cellStyle name="Normal 8 3 2 2 2 7" xfId="25733" xr:uid="{00000000-0005-0000-0000-000084640000}"/>
    <cellStyle name="Normal 8 3 2 2 3" xfId="25734" xr:uid="{00000000-0005-0000-0000-000085640000}"/>
    <cellStyle name="Normal 8 3 2 2 3 2" xfId="25735" xr:uid="{00000000-0005-0000-0000-000086640000}"/>
    <cellStyle name="Normal 8 3 2 2 3 2 2" xfId="25736" xr:uid="{00000000-0005-0000-0000-000087640000}"/>
    <cellStyle name="Normal 8 3 2 2 3 2 2 2" xfId="25737" xr:uid="{00000000-0005-0000-0000-000088640000}"/>
    <cellStyle name="Normal 8 3 2 2 3 2 2 2 2" xfId="25738" xr:uid="{00000000-0005-0000-0000-000089640000}"/>
    <cellStyle name="Normal 8 3 2 2 3 2 2 2 2 2" xfId="25739" xr:uid="{00000000-0005-0000-0000-00008A640000}"/>
    <cellStyle name="Normal 8 3 2 2 3 2 2 2 3" xfId="25740" xr:uid="{00000000-0005-0000-0000-00008B640000}"/>
    <cellStyle name="Normal 8 3 2 2 3 2 2 3" xfId="25741" xr:uid="{00000000-0005-0000-0000-00008C640000}"/>
    <cellStyle name="Normal 8 3 2 2 3 2 2 3 2" xfId="25742" xr:uid="{00000000-0005-0000-0000-00008D640000}"/>
    <cellStyle name="Normal 8 3 2 2 3 2 2 4" xfId="25743" xr:uid="{00000000-0005-0000-0000-00008E640000}"/>
    <cellStyle name="Normal 8 3 2 2 3 2 3" xfId="25744" xr:uid="{00000000-0005-0000-0000-00008F640000}"/>
    <cellStyle name="Normal 8 3 2 2 3 2 3 2" xfId="25745" xr:uid="{00000000-0005-0000-0000-000090640000}"/>
    <cellStyle name="Normal 8 3 2 2 3 2 3 2 2" xfId="25746" xr:uid="{00000000-0005-0000-0000-000091640000}"/>
    <cellStyle name="Normal 8 3 2 2 3 2 3 3" xfId="25747" xr:uid="{00000000-0005-0000-0000-000092640000}"/>
    <cellStyle name="Normal 8 3 2 2 3 2 4" xfId="25748" xr:uid="{00000000-0005-0000-0000-000093640000}"/>
    <cellStyle name="Normal 8 3 2 2 3 2 4 2" xfId="25749" xr:uid="{00000000-0005-0000-0000-000094640000}"/>
    <cellStyle name="Normal 8 3 2 2 3 2 5" xfId="25750" xr:uid="{00000000-0005-0000-0000-000095640000}"/>
    <cellStyle name="Normal 8 3 2 2 3 3" xfId="25751" xr:uid="{00000000-0005-0000-0000-000096640000}"/>
    <cellStyle name="Normal 8 3 2 2 3 3 2" xfId="25752" xr:uid="{00000000-0005-0000-0000-000097640000}"/>
    <cellStyle name="Normal 8 3 2 2 3 3 2 2" xfId="25753" xr:uid="{00000000-0005-0000-0000-000098640000}"/>
    <cellStyle name="Normal 8 3 2 2 3 3 2 2 2" xfId="25754" xr:uid="{00000000-0005-0000-0000-000099640000}"/>
    <cellStyle name="Normal 8 3 2 2 3 3 2 3" xfId="25755" xr:uid="{00000000-0005-0000-0000-00009A640000}"/>
    <cellStyle name="Normal 8 3 2 2 3 3 3" xfId="25756" xr:uid="{00000000-0005-0000-0000-00009B640000}"/>
    <cellStyle name="Normal 8 3 2 2 3 3 3 2" xfId="25757" xr:uid="{00000000-0005-0000-0000-00009C640000}"/>
    <cellStyle name="Normal 8 3 2 2 3 3 4" xfId="25758" xr:uid="{00000000-0005-0000-0000-00009D640000}"/>
    <cellStyle name="Normal 8 3 2 2 3 4" xfId="25759" xr:uid="{00000000-0005-0000-0000-00009E640000}"/>
    <cellStyle name="Normal 8 3 2 2 3 4 2" xfId="25760" xr:uid="{00000000-0005-0000-0000-00009F640000}"/>
    <cellStyle name="Normal 8 3 2 2 3 4 2 2" xfId="25761" xr:uid="{00000000-0005-0000-0000-0000A0640000}"/>
    <cellStyle name="Normal 8 3 2 2 3 4 3" xfId="25762" xr:uid="{00000000-0005-0000-0000-0000A1640000}"/>
    <cellStyle name="Normal 8 3 2 2 3 5" xfId="25763" xr:uid="{00000000-0005-0000-0000-0000A2640000}"/>
    <cellStyle name="Normal 8 3 2 2 3 5 2" xfId="25764" xr:uid="{00000000-0005-0000-0000-0000A3640000}"/>
    <cellStyle name="Normal 8 3 2 2 3 6" xfId="25765" xr:uid="{00000000-0005-0000-0000-0000A4640000}"/>
    <cellStyle name="Normal 8 3 2 2 4" xfId="25766" xr:uid="{00000000-0005-0000-0000-0000A5640000}"/>
    <cellStyle name="Normal 8 3 2 2 4 2" xfId="25767" xr:uid="{00000000-0005-0000-0000-0000A6640000}"/>
    <cellStyle name="Normal 8 3 2 2 4 2 2" xfId="25768" xr:uid="{00000000-0005-0000-0000-0000A7640000}"/>
    <cellStyle name="Normal 8 3 2 2 4 2 2 2" xfId="25769" xr:uid="{00000000-0005-0000-0000-0000A8640000}"/>
    <cellStyle name="Normal 8 3 2 2 4 2 2 2 2" xfId="25770" xr:uid="{00000000-0005-0000-0000-0000A9640000}"/>
    <cellStyle name="Normal 8 3 2 2 4 2 2 3" xfId="25771" xr:uid="{00000000-0005-0000-0000-0000AA640000}"/>
    <cellStyle name="Normal 8 3 2 2 4 2 3" xfId="25772" xr:uid="{00000000-0005-0000-0000-0000AB640000}"/>
    <cellStyle name="Normal 8 3 2 2 4 2 3 2" xfId="25773" xr:uid="{00000000-0005-0000-0000-0000AC640000}"/>
    <cellStyle name="Normal 8 3 2 2 4 2 4" xfId="25774" xr:uid="{00000000-0005-0000-0000-0000AD640000}"/>
    <cellStyle name="Normal 8 3 2 2 4 3" xfId="25775" xr:uid="{00000000-0005-0000-0000-0000AE640000}"/>
    <cellStyle name="Normal 8 3 2 2 4 3 2" xfId="25776" xr:uid="{00000000-0005-0000-0000-0000AF640000}"/>
    <cellStyle name="Normal 8 3 2 2 4 3 2 2" xfId="25777" xr:uid="{00000000-0005-0000-0000-0000B0640000}"/>
    <cellStyle name="Normal 8 3 2 2 4 3 3" xfId="25778" xr:uid="{00000000-0005-0000-0000-0000B1640000}"/>
    <cellStyle name="Normal 8 3 2 2 4 4" xfId="25779" xr:uid="{00000000-0005-0000-0000-0000B2640000}"/>
    <cellStyle name="Normal 8 3 2 2 4 4 2" xfId="25780" xr:uid="{00000000-0005-0000-0000-0000B3640000}"/>
    <cellStyle name="Normal 8 3 2 2 4 5" xfId="25781" xr:uid="{00000000-0005-0000-0000-0000B4640000}"/>
    <cellStyle name="Normal 8 3 2 2 5" xfId="25782" xr:uid="{00000000-0005-0000-0000-0000B5640000}"/>
    <cellStyle name="Normal 8 3 2 2 5 2" xfId="25783" xr:uid="{00000000-0005-0000-0000-0000B6640000}"/>
    <cellStyle name="Normal 8 3 2 2 5 2 2" xfId="25784" xr:uid="{00000000-0005-0000-0000-0000B7640000}"/>
    <cellStyle name="Normal 8 3 2 2 5 2 2 2" xfId="25785" xr:uid="{00000000-0005-0000-0000-0000B8640000}"/>
    <cellStyle name="Normal 8 3 2 2 5 2 3" xfId="25786" xr:uid="{00000000-0005-0000-0000-0000B9640000}"/>
    <cellStyle name="Normal 8 3 2 2 5 3" xfId="25787" xr:uid="{00000000-0005-0000-0000-0000BA640000}"/>
    <cellStyle name="Normal 8 3 2 2 5 3 2" xfId="25788" xr:uid="{00000000-0005-0000-0000-0000BB640000}"/>
    <cellStyle name="Normal 8 3 2 2 5 4" xfId="25789" xr:uid="{00000000-0005-0000-0000-0000BC640000}"/>
    <cellStyle name="Normal 8 3 2 2 6" xfId="25790" xr:uid="{00000000-0005-0000-0000-0000BD640000}"/>
    <cellStyle name="Normal 8 3 2 2 6 2" xfId="25791" xr:uid="{00000000-0005-0000-0000-0000BE640000}"/>
    <cellStyle name="Normal 8 3 2 2 6 2 2" xfId="25792" xr:uid="{00000000-0005-0000-0000-0000BF640000}"/>
    <cellStyle name="Normal 8 3 2 2 6 3" xfId="25793" xr:uid="{00000000-0005-0000-0000-0000C0640000}"/>
    <cellStyle name="Normal 8 3 2 2 7" xfId="25794" xr:uid="{00000000-0005-0000-0000-0000C1640000}"/>
    <cellStyle name="Normal 8 3 2 2 7 2" xfId="25795" xr:uid="{00000000-0005-0000-0000-0000C2640000}"/>
    <cellStyle name="Normal 8 3 2 2 8" xfId="25796" xr:uid="{00000000-0005-0000-0000-0000C3640000}"/>
    <cellStyle name="Normal 8 3 2 3" xfId="25797" xr:uid="{00000000-0005-0000-0000-0000C4640000}"/>
    <cellStyle name="Normal 8 3 2 3 2" xfId="25798" xr:uid="{00000000-0005-0000-0000-0000C5640000}"/>
    <cellStyle name="Normal 8 3 2 3 2 2" xfId="25799" xr:uid="{00000000-0005-0000-0000-0000C6640000}"/>
    <cellStyle name="Normal 8 3 2 3 2 2 2" xfId="25800" xr:uid="{00000000-0005-0000-0000-0000C7640000}"/>
    <cellStyle name="Normal 8 3 2 3 2 2 2 2" xfId="25801" xr:uid="{00000000-0005-0000-0000-0000C8640000}"/>
    <cellStyle name="Normal 8 3 2 3 2 2 2 2 2" xfId="25802" xr:uid="{00000000-0005-0000-0000-0000C9640000}"/>
    <cellStyle name="Normal 8 3 2 3 2 2 2 2 2 2" xfId="25803" xr:uid="{00000000-0005-0000-0000-0000CA640000}"/>
    <cellStyle name="Normal 8 3 2 3 2 2 2 2 3" xfId="25804" xr:uid="{00000000-0005-0000-0000-0000CB640000}"/>
    <cellStyle name="Normal 8 3 2 3 2 2 2 3" xfId="25805" xr:uid="{00000000-0005-0000-0000-0000CC640000}"/>
    <cellStyle name="Normal 8 3 2 3 2 2 2 3 2" xfId="25806" xr:uid="{00000000-0005-0000-0000-0000CD640000}"/>
    <cellStyle name="Normal 8 3 2 3 2 2 2 4" xfId="25807" xr:uid="{00000000-0005-0000-0000-0000CE640000}"/>
    <cellStyle name="Normal 8 3 2 3 2 2 3" xfId="25808" xr:uid="{00000000-0005-0000-0000-0000CF640000}"/>
    <cellStyle name="Normal 8 3 2 3 2 2 3 2" xfId="25809" xr:uid="{00000000-0005-0000-0000-0000D0640000}"/>
    <cellStyle name="Normal 8 3 2 3 2 2 3 2 2" xfId="25810" xr:uid="{00000000-0005-0000-0000-0000D1640000}"/>
    <cellStyle name="Normal 8 3 2 3 2 2 3 3" xfId="25811" xr:uid="{00000000-0005-0000-0000-0000D2640000}"/>
    <cellStyle name="Normal 8 3 2 3 2 2 4" xfId="25812" xr:uid="{00000000-0005-0000-0000-0000D3640000}"/>
    <cellStyle name="Normal 8 3 2 3 2 2 4 2" xfId="25813" xr:uid="{00000000-0005-0000-0000-0000D4640000}"/>
    <cellStyle name="Normal 8 3 2 3 2 2 5" xfId="25814" xr:uid="{00000000-0005-0000-0000-0000D5640000}"/>
    <cellStyle name="Normal 8 3 2 3 2 3" xfId="25815" xr:uid="{00000000-0005-0000-0000-0000D6640000}"/>
    <cellStyle name="Normal 8 3 2 3 2 3 2" xfId="25816" xr:uid="{00000000-0005-0000-0000-0000D7640000}"/>
    <cellStyle name="Normal 8 3 2 3 2 3 2 2" xfId="25817" xr:uid="{00000000-0005-0000-0000-0000D8640000}"/>
    <cellStyle name="Normal 8 3 2 3 2 3 2 2 2" xfId="25818" xr:uid="{00000000-0005-0000-0000-0000D9640000}"/>
    <cellStyle name="Normal 8 3 2 3 2 3 2 3" xfId="25819" xr:uid="{00000000-0005-0000-0000-0000DA640000}"/>
    <cellStyle name="Normal 8 3 2 3 2 3 3" xfId="25820" xr:uid="{00000000-0005-0000-0000-0000DB640000}"/>
    <cellStyle name="Normal 8 3 2 3 2 3 3 2" xfId="25821" xr:uid="{00000000-0005-0000-0000-0000DC640000}"/>
    <cellStyle name="Normal 8 3 2 3 2 3 4" xfId="25822" xr:uid="{00000000-0005-0000-0000-0000DD640000}"/>
    <cellStyle name="Normal 8 3 2 3 2 4" xfId="25823" xr:uid="{00000000-0005-0000-0000-0000DE640000}"/>
    <cellStyle name="Normal 8 3 2 3 2 4 2" xfId="25824" xr:uid="{00000000-0005-0000-0000-0000DF640000}"/>
    <cellStyle name="Normal 8 3 2 3 2 4 2 2" xfId="25825" xr:uid="{00000000-0005-0000-0000-0000E0640000}"/>
    <cellStyle name="Normal 8 3 2 3 2 4 3" xfId="25826" xr:uid="{00000000-0005-0000-0000-0000E1640000}"/>
    <cellStyle name="Normal 8 3 2 3 2 5" xfId="25827" xr:uid="{00000000-0005-0000-0000-0000E2640000}"/>
    <cellStyle name="Normal 8 3 2 3 2 5 2" xfId="25828" xr:uid="{00000000-0005-0000-0000-0000E3640000}"/>
    <cellStyle name="Normal 8 3 2 3 2 6" xfId="25829" xr:uid="{00000000-0005-0000-0000-0000E4640000}"/>
    <cellStyle name="Normal 8 3 2 3 3" xfId="25830" xr:uid="{00000000-0005-0000-0000-0000E5640000}"/>
    <cellStyle name="Normal 8 3 2 3 3 2" xfId="25831" xr:uid="{00000000-0005-0000-0000-0000E6640000}"/>
    <cellStyle name="Normal 8 3 2 3 3 2 2" xfId="25832" xr:uid="{00000000-0005-0000-0000-0000E7640000}"/>
    <cellStyle name="Normal 8 3 2 3 3 2 2 2" xfId="25833" xr:uid="{00000000-0005-0000-0000-0000E8640000}"/>
    <cellStyle name="Normal 8 3 2 3 3 2 2 2 2" xfId="25834" xr:uid="{00000000-0005-0000-0000-0000E9640000}"/>
    <cellStyle name="Normal 8 3 2 3 3 2 2 3" xfId="25835" xr:uid="{00000000-0005-0000-0000-0000EA640000}"/>
    <cellStyle name="Normal 8 3 2 3 3 2 3" xfId="25836" xr:uid="{00000000-0005-0000-0000-0000EB640000}"/>
    <cellStyle name="Normal 8 3 2 3 3 2 3 2" xfId="25837" xr:uid="{00000000-0005-0000-0000-0000EC640000}"/>
    <cellStyle name="Normal 8 3 2 3 3 2 4" xfId="25838" xr:uid="{00000000-0005-0000-0000-0000ED640000}"/>
    <cellStyle name="Normal 8 3 2 3 3 3" xfId="25839" xr:uid="{00000000-0005-0000-0000-0000EE640000}"/>
    <cellStyle name="Normal 8 3 2 3 3 3 2" xfId="25840" xr:uid="{00000000-0005-0000-0000-0000EF640000}"/>
    <cellStyle name="Normal 8 3 2 3 3 3 2 2" xfId="25841" xr:uid="{00000000-0005-0000-0000-0000F0640000}"/>
    <cellStyle name="Normal 8 3 2 3 3 3 3" xfId="25842" xr:uid="{00000000-0005-0000-0000-0000F1640000}"/>
    <cellStyle name="Normal 8 3 2 3 3 4" xfId="25843" xr:uid="{00000000-0005-0000-0000-0000F2640000}"/>
    <cellStyle name="Normal 8 3 2 3 3 4 2" xfId="25844" xr:uid="{00000000-0005-0000-0000-0000F3640000}"/>
    <cellStyle name="Normal 8 3 2 3 3 5" xfId="25845" xr:uid="{00000000-0005-0000-0000-0000F4640000}"/>
    <cellStyle name="Normal 8 3 2 3 4" xfId="25846" xr:uid="{00000000-0005-0000-0000-0000F5640000}"/>
    <cellStyle name="Normal 8 3 2 3 4 2" xfId="25847" xr:uid="{00000000-0005-0000-0000-0000F6640000}"/>
    <cellStyle name="Normal 8 3 2 3 4 2 2" xfId="25848" xr:uid="{00000000-0005-0000-0000-0000F7640000}"/>
    <cellStyle name="Normal 8 3 2 3 4 2 2 2" xfId="25849" xr:uid="{00000000-0005-0000-0000-0000F8640000}"/>
    <cellStyle name="Normal 8 3 2 3 4 2 3" xfId="25850" xr:uid="{00000000-0005-0000-0000-0000F9640000}"/>
    <cellStyle name="Normal 8 3 2 3 4 3" xfId="25851" xr:uid="{00000000-0005-0000-0000-0000FA640000}"/>
    <cellStyle name="Normal 8 3 2 3 4 3 2" xfId="25852" xr:uid="{00000000-0005-0000-0000-0000FB640000}"/>
    <cellStyle name="Normal 8 3 2 3 4 4" xfId="25853" xr:uid="{00000000-0005-0000-0000-0000FC640000}"/>
    <cellStyle name="Normal 8 3 2 3 5" xfId="25854" xr:uid="{00000000-0005-0000-0000-0000FD640000}"/>
    <cellStyle name="Normal 8 3 2 3 5 2" xfId="25855" xr:uid="{00000000-0005-0000-0000-0000FE640000}"/>
    <cellStyle name="Normal 8 3 2 3 5 2 2" xfId="25856" xr:uid="{00000000-0005-0000-0000-0000FF640000}"/>
    <cellStyle name="Normal 8 3 2 3 5 3" xfId="25857" xr:uid="{00000000-0005-0000-0000-000000650000}"/>
    <cellStyle name="Normal 8 3 2 3 6" xfId="25858" xr:uid="{00000000-0005-0000-0000-000001650000}"/>
    <cellStyle name="Normal 8 3 2 3 6 2" xfId="25859" xr:uid="{00000000-0005-0000-0000-000002650000}"/>
    <cellStyle name="Normal 8 3 2 3 7" xfId="25860" xr:uid="{00000000-0005-0000-0000-000003650000}"/>
    <cellStyle name="Normal 8 3 2 4" xfId="25861" xr:uid="{00000000-0005-0000-0000-000004650000}"/>
    <cellStyle name="Normal 8 3 2 4 2" xfId="25862" xr:uid="{00000000-0005-0000-0000-000005650000}"/>
    <cellStyle name="Normal 8 3 2 4 2 2" xfId="25863" xr:uid="{00000000-0005-0000-0000-000006650000}"/>
    <cellStyle name="Normal 8 3 2 4 2 2 2" xfId="25864" xr:uid="{00000000-0005-0000-0000-000007650000}"/>
    <cellStyle name="Normal 8 3 2 4 2 2 2 2" xfId="25865" xr:uid="{00000000-0005-0000-0000-000008650000}"/>
    <cellStyle name="Normal 8 3 2 4 2 2 2 2 2" xfId="25866" xr:uid="{00000000-0005-0000-0000-000009650000}"/>
    <cellStyle name="Normal 8 3 2 4 2 2 2 3" xfId="25867" xr:uid="{00000000-0005-0000-0000-00000A650000}"/>
    <cellStyle name="Normal 8 3 2 4 2 2 3" xfId="25868" xr:uid="{00000000-0005-0000-0000-00000B650000}"/>
    <cellStyle name="Normal 8 3 2 4 2 2 3 2" xfId="25869" xr:uid="{00000000-0005-0000-0000-00000C650000}"/>
    <cellStyle name="Normal 8 3 2 4 2 2 4" xfId="25870" xr:uid="{00000000-0005-0000-0000-00000D650000}"/>
    <cellStyle name="Normal 8 3 2 4 2 3" xfId="25871" xr:uid="{00000000-0005-0000-0000-00000E650000}"/>
    <cellStyle name="Normal 8 3 2 4 2 3 2" xfId="25872" xr:uid="{00000000-0005-0000-0000-00000F650000}"/>
    <cellStyle name="Normal 8 3 2 4 2 3 2 2" xfId="25873" xr:uid="{00000000-0005-0000-0000-000010650000}"/>
    <cellStyle name="Normal 8 3 2 4 2 3 3" xfId="25874" xr:uid="{00000000-0005-0000-0000-000011650000}"/>
    <cellStyle name="Normal 8 3 2 4 2 4" xfId="25875" xr:uid="{00000000-0005-0000-0000-000012650000}"/>
    <cellStyle name="Normal 8 3 2 4 2 4 2" xfId="25876" xr:uid="{00000000-0005-0000-0000-000013650000}"/>
    <cellStyle name="Normal 8 3 2 4 2 5" xfId="25877" xr:uid="{00000000-0005-0000-0000-000014650000}"/>
    <cellStyle name="Normal 8 3 2 4 3" xfId="25878" xr:uid="{00000000-0005-0000-0000-000015650000}"/>
    <cellStyle name="Normal 8 3 2 4 3 2" xfId="25879" xr:uid="{00000000-0005-0000-0000-000016650000}"/>
    <cellStyle name="Normal 8 3 2 4 3 2 2" xfId="25880" xr:uid="{00000000-0005-0000-0000-000017650000}"/>
    <cellStyle name="Normal 8 3 2 4 3 2 2 2" xfId="25881" xr:uid="{00000000-0005-0000-0000-000018650000}"/>
    <cellStyle name="Normal 8 3 2 4 3 2 3" xfId="25882" xr:uid="{00000000-0005-0000-0000-000019650000}"/>
    <cellStyle name="Normal 8 3 2 4 3 3" xfId="25883" xr:uid="{00000000-0005-0000-0000-00001A650000}"/>
    <cellStyle name="Normal 8 3 2 4 3 3 2" xfId="25884" xr:uid="{00000000-0005-0000-0000-00001B650000}"/>
    <cellStyle name="Normal 8 3 2 4 3 4" xfId="25885" xr:uid="{00000000-0005-0000-0000-00001C650000}"/>
    <cellStyle name="Normal 8 3 2 4 4" xfId="25886" xr:uid="{00000000-0005-0000-0000-00001D650000}"/>
    <cellStyle name="Normal 8 3 2 4 4 2" xfId="25887" xr:uid="{00000000-0005-0000-0000-00001E650000}"/>
    <cellStyle name="Normal 8 3 2 4 4 2 2" xfId="25888" xr:uid="{00000000-0005-0000-0000-00001F650000}"/>
    <cellStyle name="Normal 8 3 2 4 4 3" xfId="25889" xr:uid="{00000000-0005-0000-0000-000020650000}"/>
    <cellStyle name="Normal 8 3 2 4 5" xfId="25890" xr:uid="{00000000-0005-0000-0000-000021650000}"/>
    <cellStyle name="Normal 8 3 2 4 5 2" xfId="25891" xr:uid="{00000000-0005-0000-0000-000022650000}"/>
    <cellStyle name="Normal 8 3 2 4 6" xfId="25892" xr:uid="{00000000-0005-0000-0000-000023650000}"/>
    <cellStyle name="Normal 8 3 2 5" xfId="25893" xr:uid="{00000000-0005-0000-0000-000024650000}"/>
    <cellStyle name="Normal 8 3 2 5 2" xfId="25894" xr:uid="{00000000-0005-0000-0000-000025650000}"/>
    <cellStyle name="Normal 8 3 2 5 2 2" xfId="25895" xr:uid="{00000000-0005-0000-0000-000026650000}"/>
    <cellStyle name="Normal 8 3 2 5 2 2 2" xfId="25896" xr:uid="{00000000-0005-0000-0000-000027650000}"/>
    <cellStyle name="Normal 8 3 2 5 2 2 2 2" xfId="25897" xr:uid="{00000000-0005-0000-0000-000028650000}"/>
    <cellStyle name="Normal 8 3 2 5 2 2 3" xfId="25898" xr:uid="{00000000-0005-0000-0000-000029650000}"/>
    <cellStyle name="Normal 8 3 2 5 2 3" xfId="25899" xr:uid="{00000000-0005-0000-0000-00002A650000}"/>
    <cellStyle name="Normal 8 3 2 5 2 3 2" xfId="25900" xr:uid="{00000000-0005-0000-0000-00002B650000}"/>
    <cellStyle name="Normal 8 3 2 5 2 4" xfId="25901" xr:uid="{00000000-0005-0000-0000-00002C650000}"/>
    <cellStyle name="Normal 8 3 2 5 3" xfId="25902" xr:uid="{00000000-0005-0000-0000-00002D650000}"/>
    <cellStyle name="Normal 8 3 2 5 3 2" xfId="25903" xr:uid="{00000000-0005-0000-0000-00002E650000}"/>
    <cellStyle name="Normal 8 3 2 5 3 2 2" xfId="25904" xr:uid="{00000000-0005-0000-0000-00002F650000}"/>
    <cellStyle name="Normal 8 3 2 5 3 3" xfId="25905" xr:uid="{00000000-0005-0000-0000-000030650000}"/>
    <cellStyle name="Normal 8 3 2 5 4" xfId="25906" xr:uid="{00000000-0005-0000-0000-000031650000}"/>
    <cellStyle name="Normal 8 3 2 5 4 2" xfId="25907" xr:uid="{00000000-0005-0000-0000-000032650000}"/>
    <cellStyle name="Normal 8 3 2 5 5" xfId="25908" xr:uid="{00000000-0005-0000-0000-000033650000}"/>
    <cellStyle name="Normal 8 3 2 6" xfId="25909" xr:uid="{00000000-0005-0000-0000-000034650000}"/>
    <cellStyle name="Normal 8 3 2 6 2" xfId="25910" xr:uid="{00000000-0005-0000-0000-000035650000}"/>
    <cellStyle name="Normal 8 3 2 6 2 2" xfId="25911" xr:uid="{00000000-0005-0000-0000-000036650000}"/>
    <cellStyle name="Normal 8 3 2 6 2 2 2" xfId="25912" xr:uid="{00000000-0005-0000-0000-000037650000}"/>
    <cellStyle name="Normal 8 3 2 6 2 3" xfId="25913" xr:uid="{00000000-0005-0000-0000-000038650000}"/>
    <cellStyle name="Normal 8 3 2 6 3" xfId="25914" xr:uid="{00000000-0005-0000-0000-000039650000}"/>
    <cellStyle name="Normal 8 3 2 6 3 2" xfId="25915" xr:uid="{00000000-0005-0000-0000-00003A650000}"/>
    <cellStyle name="Normal 8 3 2 6 4" xfId="25916" xr:uid="{00000000-0005-0000-0000-00003B650000}"/>
    <cellStyle name="Normal 8 3 2 7" xfId="25917" xr:uid="{00000000-0005-0000-0000-00003C650000}"/>
    <cellStyle name="Normal 8 3 2 7 2" xfId="25918" xr:uid="{00000000-0005-0000-0000-00003D650000}"/>
    <cellStyle name="Normal 8 3 2 7 2 2" xfId="25919" xr:uid="{00000000-0005-0000-0000-00003E650000}"/>
    <cellStyle name="Normal 8 3 2 7 3" xfId="25920" xr:uid="{00000000-0005-0000-0000-00003F650000}"/>
    <cellStyle name="Normal 8 3 2 8" xfId="25921" xr:uid="{00000000-0005-0000-0000-000040650000}"/>
    <cellStyle name="Normal 8 3 2 8 2" xfId="25922" xr:uid="{00000000-0005-0000-0000-000041650000}"/>
    <cellStyle name="Normal 8 3 2 9" xfId="25923" xr:uid="{00000000-0005-0000-0000-000042650000}"/>
    <cellStyle name="Normal 8 3 3" xfId="25924" xr:uid="{00000000-0005-0000-0000-000043650000}"/>
    <cellStyle name="Normal 8 3 3 2" xfId="25925" xr:uid="{00000000-0005-0000-0000-000044650000}"/>
    <cellStyle name="Normal 8 3 3 2 2" xfId="25926" xr:uid="{00000000-0005-0000-0000-000045650000}"/>
    <cellStyle name="Normal 8 3 3 2 2 2" xfId="25927" xr:uid="{00000000-0005-0000-0000-000046650000}"/>
    <cellStyle name="Normal 8 3 3 2 2 2 2" xfId="25928" xr:uid="{00000000-0005-0000-0000-000047650000}"/>
    <cellStyle name="Normal 8 3 3 2 2 2 2 2" xfId="25929" xr:uid="{00000000-0005-0000-0000-000048650000}"/>
    <cellStyle name="Normal 8 3 3 2 2 2 2 2 2" xfId="25930" xr:uid="{00000000-0005-0000-0000-000049650000}"/>
    <cellStyle name="Normal 8 3 3 2 2 2 2 2 2 2" xfId="25931" xr:uid="{00000000-0005-0000-0000-00004A650000}"/>
    <cellStyle name="Normal 8 3 3 2 2 2 2 2 3" xfId="25932" xr:uid="{00000000-0005-0000-0000-00004B650000}"/>
    <cellStyle name="Normal 8 3 3 2 2 2 2 3" xfId="25933" xr:uid="{00000000-0005-0000-0000-00004C650000}"/>
    <cellStyle name="Normal 8 3 3 2 2 2 2 3 2" xfId="25934" xr:uid="{00000000-0005-0000-0000-00004D650000}"/>
    <cellStyle name="Normal 8 3 3 2 2 2 2 4" xfId="25935" xr:uid="{00000000-0005-0000-0000-00004E650000}"/>
    <cellStyle name="Normal 8 3 3 2 2 2 3" xfId="25936" xr:uid="{00000000-0005-0000-0000-00004F650000}"/>
    <cellStyle name="Normal 8 3 3 2 2 2 3 2" xfId="25937" xr:uid="{00000000-0005-0000-0000-000050650000}"/>
    <cellStyle name="Normal 8 3 3 2 2 2 3 2 2" xfId="25938" xr:uid="{00000000-0005-0000-0000-000051650000}"/>
    <cellStyle name="Normal 8 3 3 2 2 2 3 3" xfId="25939" xr:uid="{00000000-0005-0000-0000-000052650000}"/>
    <cellStyle name="Normal 8 3 3 2 2 2 4" xfId="25940" xr:uid="{00000000-0005-0000-0000-000053650000}"/>
    <cellStyle name="Normal 8 3 3 2 2 2 4 2" xfId="25941" xr:uid="{00000000-0005-0000-0000-000054650000}"/>
    <cellStyle name="Normal 8 3 3 2 2 2 5" xfId="25942" xr:uid="{00000000-0005-0000-0000-000055650000}"/>
    <cellStyle name="Normal 8 3 3 2 2 3" xfId="25943" xr:uid="{00000000-0005-0000-0000-000056650000}"/>
    <cellStyle name="Normal 8 3 3 2 2 3 2" xfId="25944" xr:uid="{00000000-0005-0000-0000-000057650000}"/>
    <cellStyle name="Normal 8 3 3 2 2 3 2 2" xfId="25945" xr:uid="{00000000-0005-0000-0000-000058650000}"/>
    <cellStyle name="Normal 8 3 3 2 2 3 2 2 2" xfId="25946" xr:uid="{00000000-0005-0000-0000-000059650000}"/>
    <cellStyle name="Normal 8 3 3 2 2 3 2 3" xfId="25947" xr:uid="{00000000-0005-0000-0000-00005A650000}"/>
    <cellStyle name="Normal 8 3 3 2 2 3 3" xfId="25948" xr:uid="{00000000-0005-0000-0000-00005B650000}"/>
    <cellStyle name="Normal 8 3 3 2 2 3 3 2" xfId="25949" xr:uid="{00000000-0005-0000-0000-00005C650000}"/>
    <cellStyle name="Normal 8 3 3 2 2 3 4" xfId="25950" xr:uid="{00000000-0005-0000-0000-00005D650000}"/>
    <cellStyle name="Normal 8 3 3 2 2 4" xfId="25951" xr:uid="{00000000-0005-0000-0000-00005E650000}"/>
    <cellStyle name="Normal 8 3 3 2 2 4 2" xfId="25952" xr:uid="{00000000-0005-0000-0000-00005F650000}"/>
    <cellStyle name="Normal 8 3 3 2 2 4 2 2" xfId="25953" xr:uid="{00000000-0005-0000-0000-000060650000}"/>
    <cellStyle name="Normal 8 3 3 2 2 4 3" xfId="25954" xr:uid="{00000000-0005-0000-0000-000061650000}"/>
    <cellStyle name="Normal 8 3 3 2 2 5" xfId="25955" xr:uid="{00000000-0005-0000-0000-000062650000}"/>
    <cellStyle name="Normal 8 3 3 2 2 5 2" xfId="25956" xr:uid="{00000000-0005-0000-0000-000063650000}"/>
    <cellStyle name="Normal 8 3 3 2 2 6" xfId="25957" xr:uid="{00000000-0005-0000-0000-000064650000}"/>
    <cellStyle name="Normal 8 3 3 2 3" xfId="25958" xr:uid="{00000000-0005-0000-0000-000065650000}"/>
    <cellStyle name="Normal 8 3 3 2 3 2" xfId="25959" xr:uid="{00000000-0005-0000-0000-000066650000}"/>
    <cellStyle name="Normal 8 3 3 2 3 2 2" xfId="25960" xr:uid="{00000000-0005-0000-0000-000067650000}"/>
    <cellStyle name="Normal 8 3 3 2 3 2 2 2" xfId="25961" xr:uid="{00000000-0005-0000-0000-000068650000}"/>
    <cellStyle name="Normal 8 3 3 2 3 2 2 2 2" xfId="25962" xr:uid="{00000000-0005-0000-0000-000069650000}"/>
    <cellStyle name="Normal 8 3 3 2 3 2 2 3" xfId="25963" xr:uid="{00000000-0005-0000-0000-00006A650000}"/>
    <cellStyle name="Normal 8 3 3 2 3 2 3" xfId="25964" xr:uid="{00000000-0005-0000-0000-00006B650000}"/>
    <cellStyle name="Normal 8 3 3 2 3 2 3 2" xfId="25965" xr:uid="{00000000-0005-0000-0000-00006C650000}"/>
    <cellStyle name="Normal 8 3 3 2 3 2 4" xfId="25966" xr:uid="{00000000-0005-0000-0000-00006D650000}"/>
    <cellStyle name="Normal 8 3 3 2 3 3" xfId="25967" xr:uid="{00000000-0005-0000-0000-00006E650000}"/>
    <cellStyle name="Normal 8 3 3 2 3 3 2" xfId="25968" xr:uid="{00000000-0005-0000-0000-00006F650000}"/>
    <cellStyle name="Normal 8 3 3 2 3 3 2 2" xfId="25969" xr:uid="{00000000-0005-0000-0000-000070650000}"/>
    <cellStyle name="Normal 8 3 3 2 3 3 3" xfId="25970" xr:uid="{00000000-0005-0000-0000-000071650000}"/>
    <cellStyle name="Normal 8 3 3 2 3 4" xfId="25971" xr:uid="{00000000-0005-0000-0000-000072650000}"/>
    <cellStyle name="Normal 8 3 3 2 3 4 2" xfId="25972" xr:uid="{00000000-0005-0000-0000-000073650000}"/>
    <cellStyle name="Normal 8 3 3 2 3 5" xfId="25973" xr:uid="{00000000-0005-0000-0000-000074650000}"/>
    <cellStyle name="Normal 8 3 3 2 4" xfId="25974" xr:uid="{00000000-0005-0000-0000-000075650000}"/>
    <cellStyle name="Normal 8 3 3 2 4 2" xfId="25975" xr:uid="{00000000-0005-0000-0000-000076650000}"/>
    <cellStyle name="Normal 8 3 3 2 4 2 2" xfId="25976" xr:uid="{00000000-0005-0000-0000-000077650000}"/>
    <cellStyle name="Normal 8 3 3 2 4 2 2 2" xfId="25977" xr:uid="{00000000-0005-0000-0000-000078650000}"/>
    <cellStyle name="Normal 8 3 3 2 4 2 3" xfId="25978" xr:uid="{00000000-0005-0000-0000-000079650000}"/>
    <cellStyle name="Normal 8 3 3 2 4 3" xfId="25979" xr:uid="{00000000-0005-0000-0000-00007A650000}"/>
    <cellStyle name="Normal 8 3 3 2 4 3 2" xfId="25980" xr:uid="{00000000-0005-0000-0000-00007B650000}"/>
    <cellStyle name="Normal 8 3 3 2 4 4" xfId="25981" xr:uid="{00000000-0005-0000-0000-00007C650000}"/>
    <cellStyle name="Normal 8 3 3 2 5" xfId="25982" xr:uid="{00000000-0005-0000-0000-00007D650000}"/>
    <cellStyle name="Normal 8 3 3 2 5 2" xfId="25983" xr:uid="{00000000-0005-0000-0000-00007E650000}"/>
    <cellStyle name="Normal 8 3 3 2 5 2 2" xfId="25984" xr:uid="{00000000-0005-0000-0000-00007F650000}"/>
    <cellStyle name="Normal 8 3 3 2 5 3" xfId="25985" xr:uid="{00000000-0005-0000-0000-000080650000}"/>
    <cellStyle name="Normal 8 3 3 2 6" xfId="25986" xr:uid="{00000000-0005-0000-0000-000081650000}"/>
    <cellStyle name="Normal 8 3 3 2 6 2" xfId="25987" xr:uid="{00000000-0005-0000-0000-000082650000}"/>
    <cellStyle name="Normal 8 3 3 2 7" xfId="25988" xr:uid="{00000000-0005-0000-0000-000083650000}"/>
    <cellStyle name="Normal 8 3 3 3" xfId="25989" xr:uid="{00000000-0005-0000-0000-000084650000}"/>
    <cellStyle name="Normal 8 3 3 3 2" xfId="25990" xr:uid="{00000000-0005-0000-0000-000085650000}"/>
    <cellStyle name="Normal 8 3 3 3 2 2" xfId="25991" xr:uid="{00000000-0005-0000-0000-000086650000}"/>
    <cellStyle name="Normal 8 3 3 3 2 2 2" xfId="25992" xr:uid="{00000000-0005-0000-0000-000087650000}"/>
    <cellStyle name="Normal 8 3 3 3 2 2 2 2" xfId="25993" xr:uid="{00000000-0005-0000-0000-000088650000}"/>
    <cellStyle name="Normal 8 3 3 3 2 2 2 2 2" xfId="25994" xr:uid="{00000000-0005-0000-0000-000089650000}"/>
    <cellStyle name="Normal 8 3 3 3 2 2 2 3" xfId="25995" xr:uid="{00000000-0005-0000-0000-00008A650000}"/>
    <cellStyle name="Normal 8 3 3 3 2 2 3" xfId="25996" xr:uid="{00000000-0005-0000-0000-00008B650000}"/>
    <cellStyle name="Normal 8 3 3 3 2 2 3 2" xfId="25997" xr:uid="{00000000-0005-0000-0000-00008C650000}"/>
    <cellStyle name="Normal 8 3 3 3 2 2 4" xfId="25998" xr:uid="{00000000-0005-0000-0000-00008D650000}"/>
    <cellStyle name="Normal 8 3 3 3 2 3" xfId="25999" xr:uid="{00000000-0005-0000-0000-00008E650000}"/>
    <cellStyle name="Normal 8 3 3 3 2 3 2" xfId="26000" xr:uid="{00000000-0005-0000-0000-00008F650000}"/>
    <cellStyle name="Normal 8 3 3 3 2 3 2 2" xfId="26001" xr:uid="{00000000-0005-0000-0000-000090650000}"/>
    <cellStyle name="Normal 8 3 3 3 2 3 3" xfId="26002" xr:uid="{00000000-0005-0000-0000-000091650000}"/>
    <cellStyle name="Normal 8 3 3 3 2 4" xfId="26003" xr:uid="{00000000-0005-0000-0000-000092650000}"/>
    <cellStyle name="Normal 8 3 3 3 2 4 2" xfId="26004" xr:uid="{00000000-0005-0000-0000-000093650000}"/>
    <cellStyle name="Normal 8 3 3 3 2 5" xfId="26005" xr:uid="{00000000-0005-0000-0000-000094650000}"/>
    <cellStyle name="Normal 8 3 3 3 3" xfId="26006" xr:uid="{00000000-0005-0000-0000-000095650000}"/>
    <cellStyle name="Normal 8 3 3 3 3 2" xfId="26007" xr:uid="{00000000-0005-0000-0000-000096650000}"/>
    <cellStyle name="Normal 8 3 3 3 3 2 2" xfId="26008" xr:uid="{00000000-0005-0000-0000-000097650000}"/>
    <cellStyle name="Normal 8 3 3 3 3 2 2 2" xfId="26009" xr:uid="{00000000-0005-0000-0000-000098650000}"/>
    <cellStyle name="Normal 8 3 3 3 3 2 3" xfId="26010" xr:uid="{00000000-0005-0000-0000-000099650000}"/>
    <cellStyle name="Normal 8 3 3 3 3 3" xfId="26011" xr:uid="{00000000-0005-0000-0000-00009A650000}"/>
    <cellStyle name="Normal 8 3 3 3 3 3 2" xfId="26012" xr:uid="{00000000-0005-0000-0000-00009B650000}"/>
    <cellStyle name="Normal 8 3 3 3 3 4" xfId="26013" xr:uid="{00000000-0005-0000-0000-00009C650000}"/>
    <cellStyle name="Normal 8 3 3 3 4" xfId="26014" xr:uid="{00000000-0005-0000-0000-00009D650000}"/>
    <cellStyle name="Normal 8 3 3 3 4 2" xfId="26015" xr:uid="{00000000-0005-0000-0000-00009E650000}"/>
    <cellStyle name="Normal 8 3 3 3 4 2 2" xfId="26016" xr:uid="{00000000-0005-0000-0000-00009F650000}"/>
    <cellStyle name="Normal 8 3 3 3 4 3" xfId="26017" xr:uid="{00000000-0005-0000-0000-0000A0650000}"/>
    <cellStyle name="Normal 8 3 3 3 5" xfId="26018" xr:uid="{00000000-0005-0000-0000-0000A1650000}"/>
    <cellStyle name="Normal 8 3 3 3 5 2" xfId="26019" xr:uid="{00000000-0005-0000-0000-0000A2650000}"/>
    <cellStyle name="Normal 8 3 3 3 6" xfId="26020" xr:uid="{00000000-0005-0000-0000-0000A3650000}"/>
    <cellStyle name="Normal 8 3 3 4" xfId="26021" xr:uid="{00000000-0005-0000-0000-0000A4650000}"/>
    <cellStyle name="Normal 8 3 3 4 2" xfId="26022" xr:uid="{00000000-0005-0000-0000-0000A5650000}"/>
    <cellStyle name="Normal 8 3 3 4 2 2" xfId="26023" xr:uid="{00000000-0005-0000-0000-0000A6650000}"/>
    <cellStyle name="Normal 8 3 3 4 2 2 2" xfId="26024" xr:uid="{00000000-0005-0000-0000-0000A7650000}"/>
    <cellStyle name="Normal 8 3 3 4 2 2 2 2" xfId="26025" xr:uid="{00000000-0005-0000-0000-0000A8650000}"/>
    <cellStyle name="Normal 8 3 3 4 2 2 3" xfId="26026" xr:uid="{00000000-0005-0000-0000-0000A9650000}"/>
    <cellStyle name="Normal 8 3 3 4 2 3" xfId="26027" xr:uid="{00000000-0005-0000-0000-0000AA650000}"/>
    <cellStyle name="Normal 8 3 3 4 2 3 2" xfId="26028" xr:uid="{00000000-0005-0000-0000-0000AB650000}"/>
    <cellStyle name="Normal 8 3 3 4 2 4" xfId="26029" xr:uid="{00000000-0005-0000-0000-0000AC650000}"/>
    <cellStyle name="Normal 8 3 3 4 3" xfId="26030" xr:uid="{00000000-0005-0000-0000-0000AD650000}"/>
    <cellStyle name="Normal 8 3 3 4 3 2" xfId="26031" xr:uid="{00000000-0005-0000-0000-0000AE650000}"/>
    <cellStyle name="Normal 8 3 3 4 3 2 2" xfId="26032" xr:uid="{00000000-0005-0000-0000-0000AF650000}"/>
    <cellStyle name="Normal 8 3 3 4 3 3" xfId="26033" xr:uid="{00000000-0005-0000-0000-0000B0650000}"/>
    <cellStyle name="Normal 8 3 3 4 4" xfId="26034" xr:uid="{00000000-0005-0000-0000-0000B1650000}"/>
    <cellStyle name="Normal 8 3 3 4 4 2" xfId="26035" xr:uid="{00000000-0005-0000-0000-0000B2650000}"/>
    <cellStyle name="Normal 8 3 3 4 5" xfId="26036" xr:uid="{00000000-0005-0000-0000-0000B3650000}"/>
    <cellStyle name="Normal 8 3 3 5" xfId="26037" xr:uid="{00000000-0005-0000-0000-0000B4650000}"/>
    <cellStyle name="Normal 8 3 3 5 2" xfId="26038" xr:uid="{00000000-0005-0000-0000-0000B5650000}"/>
    <cellStyle name="Normal 8 3 3 5 2 2" xfId="26039" xr:uid="{00000000-0005-0000-0000-0000B6650000}"/>
    <cellStyle name="Normal 8 3 3 5 2 2 2" xfId="26040" xr:uid="{00000000-0005-0000-0000-0000B7650000}"/>
    <cellStyle name="Normal 8 3 3 5 2 3" xfId="26041" xr:uid="{00000000-0005-0000-0000-0000B8650000}"/>
    <cellStyle name="Normal 8 3 3 5 3" xfId="26042" xr:uid="{00000000-0005-0000-0000-0000B9650000}"/>
    <cellStyle name="Normal 8 3 3 5 3 2" xfId="26043" xr:uid="{00000000-0005-0000-0000-0000BA650000}"/>
    <cellStyle name="Normal 8 3 3 5 4" xfId="26044" xr:uid="{00000000-0005-0000-0000-0000BB650000}"/>
    <cellStyle name="Normal 8 3 3 6" xfId="26045" xr:uid="{00000000-0005-0000-0000-0000BC650000}"/>
    <cellStyle name="Normal 8 3 3 6 2" xfId="26046" xr:uid="{00000000-0005-0000-0000-0000BD650000}"/>
    <cellStyle name="Normal 8 3 3 6 2 2" xfId="26047" xr:uid="{00000000-0005-0000-0000-0000BE650000}"/>
    <cellStyle name="Normal 8 3 3 6 3" xfId="26048" xr:uid="{00000000-0005-0000-0000-0000BF650000}"/>
    <cellStyle name="Normal 8 3 3 7" xfId="26049" xr:uid="{00000000-0005-0000-0000-0000C0650000}"/>
    <cellStyle name="Normal 8 3 3 7 2" xfId="26050" xr:uid="{00000000-0005-0000-0000-0000C1650000}"/>
    <cellStyle name="Normal 8 3 3 8" xfId="26051" xr:uid="{00000000-0005-0000-0000-0000C2650000}"/>
    <cellStyle name="Normal 8 3 4" xfId="26052" xr:uid="{00000000-0005-0000-0000-0000C3650000}"/>
    <cellStyle name="Normal 8 3 4 2" xfId="26053" xr:uid="{00000000-0005-0000-0000-0000C4650000}"/>
    <cellStyle name="Normal 8 3 4 2 2" xfId="26054" xr:uid="{00000000-0005-0000-0000-0000C5650000}"/>
    <cellStyle name="Normal 8 3 4 2 2 2" xfId="26055" xr:uid="{00000000-0005-0000-0000-0000C6650000}"/>
    <cellStyle name="Normal 8 3 4 2 2 2 2" xfId="26056" xr:uid="{00000000-0005-0000-0000-0000C7650000}"/>
    <cellStyle name="Normal 8 3 4 2 2 2 2 2" xfId="26057" xr:uid="{00000000-0005-0000-0000-0000C8650000}"/>
    <cellStyle name="Normal 8 3 4 2 2 2 2 2 2" xfId="26058" xr:uid="{00000000-0005-0000-0000-0000C9650000}"/>
    <cellStyle name="Normal 8 3 4 2 2 2 2 3" xfId="26059" xr:uid="{00000000-0005-0000-0000-0000CA650000}"/>
    <cellStyle name="Normal 8 3 4 2 2 2 3" xfId="26060" xr:uid="{00000000-0005-0000-0000-0000CB650000}"/>
    <cellStyle name="Normal 8 3 4 2 2 2 3 2" xfId="26061" xr:uid="{00000000-0005-0000-0000-0000CC650000}"/>
    <cellStyle name="Normal 8 3 4 2 2 2 4" xfId="26062" xr:uid="{00000000-0005-0000-0000-0000CD650000}"/>
    <cellStyle name="Normal 8 3 4 2 2 3" xfId="26063" xr:uid="{00000000-0005-0000-0000-0000CE650000}"/>
    <cellStyle name="Normal 8 3 4 2 2 3 2" xfId="26064" xr:uid="{00000000-0005-0000-0000-0000CF650000}"/>
    <cellStyle name="Normal 8 3 4 2 2 3 2 2" xfId="26065" xr:uid="{00000000-0005-0000-0000-0000D0650000}"/>
    <cellStyle name="Normal 8 3 4 2 2 3 3" xfId="26066" xr:uid="{00000000-0005-0000-0000-0000D1650000}"/>
    <cellStyle name="Normal 8 3 4 2 2 4" xfId="26067" xr:uid="{00000000-0005-0000-0000-0000D2650000}"/>
    <cellStyle name="Normal 8 3 4 2 2 4 2" xfId="26068" xr:uid="{00000000-0005-0000-0000-0000D3650000}"/>
    <cellStyle name="Normal 8 3 4 2 2 5" xfId="26069" xr:uid="{00000000-0005-0000-0000-0000D4650000}"/>
    <cellStyle name="Normal 8 3 4 2 3" xfId="26070" xr:uid="{00000000-0005-0000-0000-0000D5650000}"/>
    <cellStyle name="Normal 8 3 4 2 3 2" xfId="26071" xr:uid="{00000000-0005-0000-0000-0000D6650000}"/>
    <cellStyle name="Normal 8 3 4 2 3 2 2" xfId="26072" xr:uid="{00000000-0005-0000-0000-0000D7650000}"/>
    <cellStyle name="Normal 8 3 4 2 3 2 2 2" xfId="26073" xr:uid="{00000000-0005-0000-0000-0000D8650000}"/>
    <cellStyle name="Normal 8 3 4 2 3 2 3" xfId="26074" xr:uid="{00000000-0005-0000-0000-0000D9650000}"/>
    <cellStyle name="Normal 8 3 4 2 3 3" xfId="26075" xr:uid="{00000000-0005-0000-0000-0000DA650000}"/>
    <cellStyle name="Normal 8 3 4 2 3 3 2" xfId="26076" xr:uid="{00000000-0005-0000-0000-0000DB650000}"/>
    <cellStyle name="Normal 8 3 4 2 3 4" xfId="26077" xr:uid="{00000000-0005-0000-0000-0000DC650000}"/>
    <cellStyle name="Normal 8 3 4 2 4" xfId="26078" xr:uid="{00000000-0005-0000-0000-0000DD650000}"/>
    <cellStyle name="Normal 8 3 4 2 4 2" xfId="26079" xr:uid="{00000000-0005-0000-0000-0000DE650000}"/>
    <cellStyle name="Normal 8 3 4 2 4 2 2" xfId="26080" xr:uid="{00000000-0005-0000-0000-0000DF650000}"/>
    <cellStyle name="Normal 8 3 4 2 4 3" xfId="26081" xr:uid="{00000000-0005-0000-0000-0000E0650000}"/>
    <cellStyle name="Normal 8 3 4 2 5" xfId="26082" xr:uid="{00000000-0005-0000-0000-0000E1650000}"/>
    <cellStyle name="Normal 8 3 4 2 5 2" xfId="26083" xr:uid="{00000000-0005-0000-0000-0000E2650000}"/>
    <cellStyle name="Normal 8 3 4 2 6" xfId="26084" xr:uid="{00000000-0005-0000-0000-0000E3650000}"/>
    <cellStyle name="Normal 8 3 4 3" xfId="26085" xr:uid="{00000000-0005-0000-0000-0000E4650000}"/>
    <cellStyle name="Normal 8 3 4 3 2" xfId="26086" xr:uid="{00000000-0005-0000-0000-0000E5650000}"/>
    <cellStyle name="Normal 8 3 4 3 2 2" xfId="26087" xr:uid="{00000000-0005-0000-0000-0000E6650000}"/>
    <cellStyle name="Normal 8 3 4 3 2 2 2" xfId="26088" xr:uid="{00000000-0005-0000-0000-0000E7650000}"/>
    <cellStyle name="Normal 8 3 4 3 2 2 2 2" xfId="26089" xr:uid="{00000000-0005-0000-0000-0000E8650000}"/>
    <cellStyle name="Normal 8 3 4 3 2 2 3" xfId="26090" xr:uid="{00000000-0005-0000-0000-0000E9650000}"/>
    <cellStyle name="Normal 8 3 4 3 2 3" xfId="26091" xr:uid="{00000000-0005-0000-0000-0000EA650000}"/>
    <cellStyle name="Normal 8 3 4 3 2 3 2" xfId="26092" xr:uid="{00000000-0005-0000-0000-0000EB650000}"/>
    <cellStyle name="Normal 8 3 4 3 2 4" xfId="26093" xr:uid="{00000000-0005-0000-0000-0000EC650000}"/>
    <cellStyle name="Normal 8 3 4 3 3" xfId="26094" xr:uid="{00000000-0005-0000-0000-0000ED650000}"/>
    <cellStyle name="Normal 8 3 4 3 3 2" xfId="26095" xr:uid="{00000000-0005-0000-0000-0000EE650000}"/>
    <cellStyle name="Normal 8 3 4 3 3 2 2" xfId="26096" xr:uid="{00000000-0005-0000-0000-0000EF650000}"/>
    <cellStyle name="Normal 8 3 4 3 3 3" xfId="26097" xr:uid="{00000000-0005-0000-0000-0000F0650000}"/>
    <cellStyle name="Normal 8 3 4 3 4" xfId="26098" xr:uid="{00000000-0005-0000-0000-0000F1650000}"/>
    <cellStyle name="Normal 8 3 4 3 4 2" xfId="26099" xr:uid="{00000000-0005-0000-0000-0000F2650000}"/>
    <cellStyle name="Normal 8 3 4 3 5" xfId="26100" xr:uid="{00000000-0005-0000-0000-0000F3650000}"/>
    <cellStyle name="Normal 8 3 4 4" xfId="26101" xr:uid="{00000000-0005-0000-0000-0000F4650000}"/>
    <cellStyle name="Normal 8 3 4 4 2" xfId="26102" xr:uid="{00000000-0005-0000-0000-0000F5650000}"/>
    <cellStyle name="Normal 8 3 4 4 2 2" xfId="26103" xr:uid="{00000000-0005-0000-0000-0000F6650000}"/>
    <cellStyle name="Normal 8 3 4 4 2 2 2" xfId="26104" xr:uid="{00000000-0005-0000-0000-0000F7650000}"/>
    <cellStyle name="Normal 8 3 4 4 2 3" xfId="26105" xr:uid="{00000000-0005-0000-0000-0000F8650000}"/>
    <cellStyle name="Normal 8 3 4 4 3" xfId="26106" xr:uid="{00000000-0005-0000-0000-0000F9650000}"/>
    <cellStyle name="Normal 8 3 4 4 3 2" xfId="26107" xr:uid="{00000000-0005-0000-0000-0000FA650000}"/>
    <cellStyle name="Normal 8 3 4 4 4" xfId="26108" xr:uid="{00000000-0005-0000-0000-0000FB650000}"/>
    <cellStyle name="Normal 8 3 4 5" xfId="26109" xr:uid="{00000000-0005-0000-0000-0000FC650000}"/>
    <cellStyle name="Normal 8 3 4 5 2" xfId="26110" xr:uid="{00000000-0005-0000-0000-0000FD650000}"/>
    <cellStyle name="Normal 8 3 4 5 2 2" xfId="26111" xr:uid="{00000000-0005-0000-0000-0000FE650000}"/>
    <cellStyle name="Normal 8 3 4 5 3" xfId="26112" xr:uid="{00000000-0005-0000-0000-0000FF650000}"/>
    <cellStyle name="Normal 8 3 4 6" xfId="26113" xr:uid="{00000000-0005-0000-0000-000000660000}"/>
    <cellStyle name="Normal 8 3 4 6 2" xfId="26114" xr:uid="{00000000-0005-0000-0000-000001660000}"/>
    <cellStyle name="Normal 8 3 4 7" xfId="26115" xr:uid="{00000000-0005-0000-0000-000002660000}"/>
    <cellStyle name="Normal 8 3 5" xfId="26116" xr:uid="{00000000-0005-0000-0000-000003660000}"/>
    <cellStyle name="Normal 8 3 5 2" xfId="26117" xr:uid="{00000000-0005-0000-0000-000004660000}"/>
    <cellStyle name="Normal 8 3 5 2 2" xfId="26118" xr:uid="{00000000-0005-0000-0000-000005660000}"/>
    <cellStyle name="Normal 8 3 5 2 2 2" xfId="26119" xr:uid="{00000000-0005-0000-0000-000006660000}"/>
    <cellStyle name="Normal 8 3 5 2 2 2 2" xfId="26120" xr:uid="{00000000-0005-0000-0000-000007660000}"/>
    <cellStyle name="Normal 8 3 5 2 2 2 2 2" xfId="26121" xr:uid="{00000000-0005-0000-0000-000008660000}"/>
    <cellStyle name="Normal 8 3 5 2 2 2 3" xfId="26122" xr:uid="{00000000-0005-0000-0000-000009660000}"/>
    <cellStyle name="Normal 8 3 5 2 2 3" xfId="26123" xr:uid="{00000000-0005-0000-0000-00000A660000}"/>
    <cellStyle name="Normal 8 3 5 2 2 3 2" xfId="26124" xr:uid="{00000000-0005-0000-0000-00000B660000}"/>
    <cellStyle name="Normal 8 3 5 2 2 4" xfId="26125" xr:uid="{00000000-0005-0000-0000-00000C660000}"/>
    <cellStyle name="Normal 8 3 5 2 3" xfId="26126" xr:uid="{00000000-0005-0000-0000-00000D660000}"/>
    <cellStyle name="Normal 8 3 5 2 3 2" xfId="26127" xr:uid="{00000000-0005-0000-0000-00000E660000}"/>
    <cellStyle name="Normal 8 3 5 2 3 2 2" xfId="26128" xr:uid="{00000000-0005-0000-0000-00000F660000}"/>
    <cellStyle name="Normal 8 3 5 2 3 3" xfId="26129" xr:uid="{00000000-0005-0000-0000-000010660000}"/>
    <cellStyle name="Normal 8 3 5 2 4" xfId="26130" xr:uid="{00000000-0005-0000-0000-000011660000}"/>
    <cellStyle name="Normal 8 3 5 2 4 2" xfId="26131" xr:uid="{00000000-0005-0000-0000-000012660000}"/>
    <cellStyle name="Normal 8 3 5 2 5" xfId="26132" xr:uid="{00000000-0005-0000-0000-000013660000}"/>
    <cellStyle name="Normal 8 3 5 3" xfId="26133" xr:uid="{00000000-0005-0000-0000-000014660000}"/>
    <cellStyle name="Normal 8 3 5 3 2" xfId="26134" xr:uid="{00000000-0005-0000-0000-000015660000}"/>
    <cellStyle name="Normal 8 3 5 3 2 2" xfId="26135" xr:uid="{00000000-0005-0000-0000-000016660000}"/>
    <cellStyle name="Normal 8 3 5 3 2 2 2" xfId="26136" xr:uid="{00000000-0005-0000-0000-000017660000}"/>
    <cellStyle name="Normal 8 3 5 3 2 3" xfId="26137" xr:uid="{00000000-0005-0000-0000-000018660000}"/>
    <cellStyle name="Normal 8 3 5 3 3" xfId="26138" xr:uid="{00000000-0005-0000-0000-000019660000}"/>
    <cellStyle name="Normal 8 3 5 3 3 2" xfId="26139" xr:uid="{00000000-0005-0000-0000-00001A660000}"/>
    <cellStyle name="Normal 8 3 5 3 4" xfId="26140" xr:uid="{00000000-0005-0000-0000-00001B660000}"/>
    <cellStyle name="Normal 8 3 5 4" xfId="26141" xr:uid="{00000000-0005-0000-0000-00001C660000}"/>
    <cellStyle name="Normal 8 3 5 4 2" xfId="26142" xr:uid="{00000000-0005-0000-0000-00001D660000}"/>
    <cellStyle name="Normal 8 3 5 4 2 2" xfId="26143" xr:uid="{00000000-0005-0000-0000-00001E660000}"/>
    <cellStyle name="Normal 8 3 5 4 3" xfId="26144" xr:uid="{00000000-0005-0000-0000-00001F660000}"/>
    <cellStyle name="Normal 8 3 5 5" xfId="26145" xr:uid="{00000000-0005-0000-0000-000020660000}"/>
    <cellStyle name="Normal 8 3 5 5 2" xfId="26146" xr:uid="{00000000-0005-0000-0000-000021660000}"/>
    <cellStyle name="Normal 8 3 5 6" xfId="26147" xr:uid="{00000000-0005-0000-0000-000022660000}"/>
    <cellStyle name="Normal 8 3 6" xfId="26148" xr:uid="{00000000-0005-0000-0000-000023660000}"/>
    <cellStyle name="Normal 8 3 6 2" xfId="26149" xr:uid="{00000000-0005-0000-0000-000024660000}"/>
    <cellStyle name="Normal 8 3 6 2 2" xfId="26150" xr:uid="{00000000-0005-0000-0000-000025660000}"/>
    <cellStyle name="Normal 8 3 6 2 2 2" xfId="26151" xr:uid="{00000000-0005-0000-0000-000026660000}"/>
    <cellStyle name="Normal 8 3 6 2 2 2 2" xfId="26152" xr:uid="{00000000-0005-0000-0000-000027660000}"/>
    <cellStyle name="Normal 8 3 6 2 2 3" xfId="26153" xr:uid="{00000000-0005-0000-0000-000028660000}"/>
    <cellStyle name="Normal 8 3 6 2 3" xfId="26154" xr:uid="{00000000-0005-0000-0000-000029660000}"/>
    <cellStyle name="Normal 8 3 6 2 3 2" xfId="26155" xr:uid="{00000000-0005-0000-0000-00002A660000}"/>
    <cellStyle name="Normal 8 3 6 2 4" xfId="26156" xr:uid="{00000000-0005-0000-0000-00002B660000}"/>
    <cellStyle name="Normal 8 3 6 3" xfId="26157" xr:uid="{00000000-0005-0000-0000-00002C660000}"/>
    <cellStyle name="Normal 8 3 6 3 2" xfId="26158" xr:uid="{00000000-0005-0000-0000-00002D660000}"/>
    <cellStyle name="Normal 8 3 6 3 2 2" xfId="26159" xr:uid="{00000000-0005-0000-0000-00002E660000}"/>
    <cellStyle name="Normal 8 3 6 3 3" xfId="26160" xr:uid="{00000000-0005-0000-0000-00002F660000}"/>
    <cellStyle name="Normal 8 3 6 4" xfId="26161" xr:uid="{00000000-0005-0000-0000-000030660000}"/>
    <cellStyle name="Normal 8 3 6 4 2" xfId="26162" xr:uid="{00000000-0005-0000-0000-000031660000}"/>
    <cellStyle name="Normal 8 3 6 5" xfId="26163" xr:uid="{00000000-0005-0000-0000-000032660000}"/>
    <cellStyle name="Normal 8 3 7" xfId="26164" xr:uid="{00000000-0005-0000-0000-000033660000}"/>
    <cellStyle name="Normal 8 3 7 2" xfId="26165" xr:uid="{00000000-0005-0000-0000-000034660000}"/>
    <cellStyle name="Normal 8 3 7 2 2" xfId="26166" xr:uid="{00000000-0005-0000-0000-000035660000}"/>
    <cellStyle name="Normal 8 3 7 2 2 2" xfId="26167" xr:uid="{00000000-0005-0000-0000-000036660000}"/>
    <cellStyle name="Normal 8 3 7 2 3" xfId="26168" xr:uid="{00000000-0005-0000-0000-000037660000}"/>
    <cellStyle name="Normal 8 3 7 3" xfId="26169" xr:uid="{00000000-0005-0000-0000-000038660000}"/>
    <cellStyle name="Normal 8 3 7 3 2" xfId="26170" xr:uid="{00000000-0005-0000-0000-000039660000}"/>
    <cellStyle name="Normal 8 3 7 4" xfId="26171" xr:uid="{00000000-0005-0000-0000-00003A660000}"/>
    <cellStyle name="Normal 8 3 8" xfId="26172" xr:uid="{00000000-0005-0000-0000-00003B660000}"/>
    <cellStyle name="Normal 8 3 8 2" xfId="26173" xr:uid="{00000000-0005-0000-0000-00003C660000}"/>
    <cellStyle name="Normal 8 3 8 2 2" xfId="26174" xr:uid="{00000000-0005-0000-0000-00003D660000}"/>
    <cellStyle name="Normal 8 3 8 3" xfId="26175" xr:uid="{00000000-0005-0000-0000-00003E660000}"/>
    <cellStyle name="Normal 8 3 9" xfId="26176" xr:uid="{00000000-0005-0000-0000-00003F660000}"/>
    <cellStyle name="Normal 8 3 9 2" xfId="26177" xr:uid="{00000000-0005-0000-0000-000040660000}"/>
    <cellStyle name="Normal 8 4" xfId="26178" xr:uid="{00000000-0005-0000-0000-000041660000}"/>
    <cellStyle name="Normal 8 4 2" xfId="26179" xr:uid="{00000000-0005-0000-0000-000042660000}"/>
    <cellStyle name="Normal 8 4 2 2" xfId="26180" xr:uid="{00000000-0005-0000-0000-000043660000}"/>
    <cellStyle name="Normal 8 4 2 2 2" xfId="26181" xr:uid="{00000000-0005-0000-0000-000044660000}"/>
    <cellStyle name="Normal 8 4 2 2 2 2" xfId="26182" xr:uid="{00000000-0005-0000-0000-000045660000}"/>
    <cellStyle name="Normal 8 4 2 2 2 2 2" xfId="26183" xr:uid="{00000000-0005-0000-0000-000046660000}"/>
    <cellStyle name="Normal 8 4 2 2 2 2 2 2" xfId="26184" xr:uid="{00000000-0005-0000-0000-000047660000}"/>
    <cellStyle name="Normal 8 4 2 2 2 2 2 2 2" xfId="26185" xr:uid="{00000000-0005-0000-0000-000048660000}"/>
    <cellStyle name="Normal 8 4 2 2 2 2 2 2 2 2" xfId="26186" xr:uid="{00000000-0005-0000-0000-000049660000}"/>
    <cellStyle name="Normal 8 4 2 2 2 2 2 2 3" xfId="26187" xr:uid="{00000000-0005-0000-0000-00004A660000}"/>
    <cellStyle name="Normal 8 4 2 2 2 2 2 3" xfId="26188" xr:uid="{00000000-0005-0000-0000-00004B660000}"/>
    <cellStyle name="Normal 8 4 2 2 2 2 2 3 2" xfId="26189" xr:uid="{00000000-0005-0000-0000-00004C660000}"/>
    <cellStyle name="Normal 8 4 2 2 2 2 2 4" xfId="26190" xr:uid="{00000000-0005-0000-0000-00004D660000}"/>
    <cellStyle name="Normal 8 4 2 2 2 2 3" xfId="26191" xr:uid="{00000000-0005-0000-0000-00004E660000}"/>
    <cellStyle name="Normal 8 4 2 2 2 2 3 2" xfId="26192" xr:uid="{00000000-0005-0000-0000-00004F660000}"/>
    <cellStyle name="Normal 8 4 2 2 2 2 3 2 2" xfId="26193" xr:uid="{00000000-0005-0000-0000-000050660000}"/>
    <cellStyle name="Normal 8 4 2 2 2 2 3 3" xfId="26194" xr:uid="{00000000-0005-0000-0000-000051660000}"/>
    <cellStyle name="Normal 8 4 2 2 2 2 4" xfId="26195" xr:uid="{00000000-0005-0000-0000-000052660000}"/>
    <cellStyle name="Normal 8 4 2 2 2 2 4 2" xfId="26196" xr:uid="{00000000-0005-0000-0000-000053660000}"/>
    <cellStyle name="Normal 8 4 2 2 2 2 5" xfId="26197" xr:uid="{00000000-0005-0000-0000-000054660000}"/>
    <cellStyle name="Normal 8 4 2 2 2 3" xfId="26198" xr:uid="{00000000-0005-0000-0000-000055660000}"/>
    <cellStyle name="Normal 8 4 2 2 2 3 2" xfId="26199" xr:uid="{00000000-0005-0000-0000-000056660000}"/>
    <cellStyle name="Normal 8 4 2 2 2 3 2 2" xfId="26200" xr:uid="{00000000-0005-0000-0000-000057660000}"/>
    <cellStyle name="Normal 8 4 2 2 2 3 2 2 2" xfId="26201" xr:uid="{00000000-0005-0000-0000-000058660000}"/>
    <cellStyle name="Normal 8 4 2 2 2 3 2 3" xfId="26202" xr:uid="{00000000-0005-0000-0000-000059660000}"/>
    <cellStyle name="Normal 8 4 2 2 2 3 3" xfId="26203" xr:uid="{00000000-0005-0000-0000-00005A660000}"/>
    <cellStyle name="Normal 8 4 2 2 2 3 3 2" xfId="26204" xr:uid="{00000000-0005-0000-0000-00005B660000}"/>
    <cellStyle name="Normal 8 4 2 2 2 3 4" xfId="26205" xr:uid="{00000000-0005-0000-0000-00005C660000}"/>
    <cellStyle name="Normal 8 4 2 2 2 4" xfId="26206" xr:uid="{00000000-0005-0000-0000-00005D660000}"/>
    <cellStyle name="Normal 8 4 2 2 2 4 2" xfId="26207" xr:uid="{00000000-0005-0000-0000-00005E660000}"/>
    <cellStyle name="Normal 8 4 2 2 2 4 2 2" xfId="26208" xr:uid="{00000000-0005-0000-0000-00005F660000}"/>
    <cellStyle name="Normal 8 4 2 2 2 4 3" xfId="26209" xr:uid="{00000000-0005-0000-0000-000060660000}"/>
    <cellStyle name="Normal 8 4 2 2 2 5" xfId="26210" xr:uid="{00000000-0005-0000-0000-000061660000}"/>
    <cellStyle name="Normal 8 4 2 2 2 5 2" xfId="26211" xr:uid="{00000000-0005-0000-0000-000062660000}"/>
    <cellStyle name="Normal 8 4 2 2 2 6" xfId="26212" xr:uid="{00000000-0005-0000-0000-000063660000}"/>
    <cellStyle name="Normal 8 4 2 2 3" xfId="26213" xr:uid="{00000000-0005-0000-0000-000064660000}"/>
    <cellStyle name="Normal 8 4 2 2 3 2" xfId="26214" xr:uid="{00000000-0005-0000-0000-000065660000}"/>
    <cellStyle name="Normal 8 4 2 2 3 2 2" xfId="26215" xr:uid="{00000000-0005-0000-0000-000066660000}"/>
    <cellStyle name="Normal 8 4 2 2 3 2 2 2" xfId="26216" xr:uid="{00000000-0005-0000-0000-000067660000}"/>
    <cellStyle name="Normal 8 4 2 2 3 2 2 2 2" xfId="26217" xr:uid="{00000000-0005-0000-0000-000068660000}"/>
    <cellStyle name="Normal 8 4 2 2 3 2 2 3" xfId="26218" xr:uid="{00000000-0005-0000-0000-000069660000}"/>
    <cellStyle name="Normal 8 4 2 2 3 2 3" xfId="26219" xr:uid="{00000000-0005-0000-0000-00006A660000}"/>
    <cellStyle name="Normal 8 4 2 2 3 2 3 2" xfId="26220" xr:uid="{00000000-0005-0000-0000-00006B660000}"/>
    <cellStyle name="Normal 8 4 2 2 3 2 4" xfId="26221" xr:uid="{00000000-0005-0000-0000-00006C660000}"/>
    <cellStyle name="Normal 8 4 2 2 3 3" xfId="26222" xr:uid="{00000000-0005-0000-0000-00006D660000}"/>
    <cellStyle name="Normal 8 4 2 2 3 3 2" xfId="26223" xr:uid="{00000000-0005-0000-0000-00006E660000}"/>
    <cellStyle name="Normal 8 4 2 2 3 3 2 2" xfId="26224" xr:uid="{00000000-0005-0000-0000-00006F660000}"/>
    <cellStyle name="Normal 8 4 2 2 3 3 3" xfId="26225" xr:uid="{00000000-0005-0000-0000-000070660000}"/>
    <cellStyle name="Normal 8 4 2 2 3 4" xfId="26226" xr:uid="{00000000-0005-0000-0000-000071660000}"/>
    <cellStyle name="Normal 8 4 2 2 3 4 2" xfId="26227" xr:uid="{00000000-0005-0000-0000-000072660000}"/>
    <cellStyle name="Normal 8 4 2 2 3 5" xfId="26228" xr:uid="{00000000-0005-0000-0000-000073660000}"/>
    <cellStyle name="Normal 8 4 2 2 4" xfId="26229" xr:uid="{00000000-0005-0000-0000-000074660000}"/>
    <cellStyle name="Normal 8 4 2 2 4 2" xfId="26230" xr:uid="{00000000-0005-0000-0000-000075660000}"/>
    <cellStyle name="Normal 8 4 2 2 4 2 2" xfId="26231" xr:uid="{00000000-0005-0000-0000-000076660000}"/>
    <cellStyle name="Normal 8 4 2 2 4 2 2 2" xfId="26232" xr:uid="{00000000-0005-0000-0000-000077660000}"/>
    <cellStyle name="Normal 8 4 2 2 4 2 3" xfId="26233" xr:uid="{00000000-0005-0000-0000-000078660000}"/>
    <cellStyle name="Normal 8 4 2 2 4 3" xfId="26234" xr:uid="{00000000-0005-0000-0000-000079660000}"/>
    <cellStyle name="Normal 8 4 2 2 4 3 2" xfId="26235" xr:uid="{00000000-0005-0000-0000-00007A660000}"/>
    <cellStyle name="Normal 8 4 2 2 4 4" xfId="26236" xr:uid="{00000000-0005-0000-0000-00007B660000}"/>
    <cellStyle name="Normal 8 4 2 2 5" xfId="26237" xr:uid="{00000000-0005-0000-0000-00007C660000}"/>
    <cellStyle name="Normal 8 4 2 2 5 2" xfId="26238" xr:uid="{00000000-0005-0000-0000-00007D660000}"/>
    <cellStyle name="Normal 8 4 2 2 5 2 2" xfId="26239" xr:uid="{00000000-0005-0000-0000-00007E660000}"/>
    <cellStyle name="Normal 8 4 2 2 5 3" xfId="26240" xr:uid="{00000000-0005-0000-0000-00007F660000}"/>
    <cellStyle name="Normal 8 4 2 2 6" xfId="26241" xr:uid="{00000000-0005-0000-0000-000080660000}"/>
    <cellStyle name="Normal 8 4 2 2 6 2" xfId="26242" xr:uid="{00000000-0005-0000-0000-000081660000}"/>
    <cellStyle name="Normal 8 4 2 2 7" xfId="26243" xr:uid="{00000000-0005-0000-0000-000082660000}"/>
    <cellStyle name="Normal 8 4 2 3" xfId="26244" xr:uid="{00000000-0005-0000-0000-000083660000}"/>
    <cellStyle name="Normal 8 4 2 3 2" xfId="26245" xr:uid="{00000000-0005-0000-0000-000084660000}"/>
    <cellStyle name="Normal 8 4 2 3 2 2" xfId="26246" xr:uid="{00000000-0005-0000-0000-000085660000}"/>
    <cellStyle name="Normal 8 4 2 3 2 2 2" xfId="26247" xr:uid="{00000000-0005-0000-0000-000086660000}"/>
    <cellStyle name="Normal 8 4 2 3 2 2 2 2" xfId="26248" xr:uid="{00000000-0005-0000-0000-000087660000}"/>
    <cellStyle name="Normal 8 4 2 3 2 2 2 2 2" xfId="26249" xr:uid="{00000000-0005-0000-0000-000088660000}"/>
    <cellStyle name="Normal 8 4 2 3 2 2 2 3" xfId="26250" xr:uid="{00000000-0005-0000-0000-000089660000}"/>
    <cellStyle name="Normal 8 4 2 3 2 2 3" xfId="26251" xr:uid="{00000000-0005-0000-0000-00008A660000}"/>
    <cellStyle name="Normal 8 4 2 3 2 2 3 2" xfId="26252" xr:uid="{00000000-0005-0000-0000-00008B660000}"/>
    <cellStyle name="Normal 8 4 2 3 2 2 4" xfId="26253" xr:uid="{00000000-0005-0000-0000-00008C660000}"/>
    <cellStyle name="Normal 8 4 2 3 2 3" xfId="26254" xr:uid="{00000000-0005-0000-0000-00008D660000}"/>
    <cellStyle name="Normal 8 4 2 3 2 3 2" xfId="26255" xr:uid="{00000000-0005-0000-0000-00008E660000}"/>
    <cellStyle name="Normal 8 4 2 3 2 3 2 2" xfId="26256" xr:uid="{00000000-0005-0000-0000-00008F660000}"/>
    <cellStyle name="Normal 8 4 2 3 2 3 3" xfId="26257" xr:uid="{00000000-0005-0000-0000-000090660000}"/>
    <cellStyle name="Normal 8 4 2 3 2 4" xfId="26258" xr:uid="{00000000-0005-0000-0000-000091660000}"/>
    <cellStyle name="Normal 8 4 2 3 2 4 2" xfId="26259" xr:uid="{00000000-0005-0000-0000-000092660000}"/>
    <cellStyle name="Normal 8 4 2 3 2 5" xfId="26260" xr:uid="{00000000-0005-0000-0000-000093660000}"/>
    <cellStyle name="Normal 8 4 2 3 3" xfId="26261" xr:uid="{00000000-0005-0000-0000-000094660000}"/>
    <cellStyle name="Normal 8 4 2 3 3 2" xfId="26262" xr:uid="{00000000-0005-0000-0000-000095660000}"/>
    <cellStyle name="Normal 8 4 2 3 3 2 2" xfId="26263" xr:uid="{00000000-0005-0000-0000-000096660000}"/>
    <cellStyle name="Normal 8 4 2 3 3 2 2 2" xfId="26264" xr:uid="{00000000-0005-0000-0000-000097660000}"/>
    <cellStyle name="Normal 8 4 2 3 3 2 3" xfId="26265" xr:uid="{00000000-0005-0000-0000-000098660000}"/>
    <cellStyle name="Normal 8 4 2 3 3 3" xfId="26266" xr:uid="{00000000-0005-0000-0000-000099660000}"/>
    <cellStyle name="Normal 8 4 2 3 3 3 2" xfId="26267" xr:uid="{00000000-0005-0000-0000-00009A660000}"/>
    <cellStyle name="Normal 8 4 2 3 3 4" xfId="26268" xr:uid="{00000000-0005-0000-0000-00009B660000}"/>
    <cellStyle name="Normal 8 4 2 3 4" xfId="26269" xr:uid="{00000000-0005-0000-0000-00009C660000}"/>
    <cellStyle name="Normal 8 4 2 3 4 2" xfId="26270" xr:uid="{00000000-0005-0000-0000-00009D660000}"/>
    <cellStyle name="Normal 8 4 2 3 4 2 2" xfId="26271" xr:uid="{00000000-0005-0000-0000-00009E660000}"/>
    <cellStyle name="Normal 8 4 2 3 4 3" xfId="26272" xr:uid="{00000000-0005-0000-0000-00009F660000}"/>
    <cellStyle name="Normal 8 4 2 3 5" xfId="26273" xr:uid="{00000000-0005-0000-0000-0000A0660000}"/>
    <cellStyle name="Normal 8 4 2 3 5 2" xfId="26274" xr:uid="{00000000-0005-0000-0000-0000A1660000}"/>
    <cellStyle name="Normal 8 4 2 3 6" xfId="26275" xr:uid="{00000000-0005-0000-0000-0000A2660000}"/>
    <cellStyle name="Normal 8 4 2 4" xfId="26276" xr:uid="{00000000-0005-0000-0000-0000A3660000}"/>
    <cellStyle name="Normal 8 4 2 4 2" xfId="26277" xr:uid="{00000000-0005-0000-0000-0000A4660000}"/>
    <cellStyle name="Normal 8 4 2 4 2 2" xfId="26278" xr:uid="{00000000-0005-0000-0000-0000A5660000}"/>
    <cellStyle name="Normal 8 4 2 4 2 2 2" xfId="26279" xr:uid="{00000000-0005-0000-0000-0000A6660000}"/>
    <cellStyle name="Normal 8 4 2 4 2 2 2 2" xfId="26280" xr:uid="{00000000-0005-0000-0000-0000A7660000}"/>
    <cellStyle name="Normal 8 4 2 4 2 2 3" xfId="26281" xr:uid="{00000000-0005-0000-0000-0000A8660000}"/>
    <cellStyle name="Normal 8 4 2 4 2 3" xfId="26282" xr:uid="{00000000-0005-0000-0000-0000A9660000}"/>
    <cellStyle name="Normal 8 4 2 4 2 3 2" xfId="26283" xr:uid="{00000000-0005-0000-0000-0000AA660000}"/>
    <cellStyle name="Normal 8 4 2 4 2 4" xfId="26284" xr:uid="{00000000-0005-0000-0000-0000AB660000}"/>
    <cellStyle name="Normal 8 4 2 4 3" xfId="26285" xr:uid="{00000000-0005-0000-0000-0000AC660000}"/>
    <cellStyle name="Normal 8 4 2 4 3 2" xfId="26286" xr:uid="{00000000-0005-0000-0000-0000AD660000}"/>
    <cellStyle name="Normal 8 4 2 4 3 2 2" xfId="26287" xr:uid="{00000000-0005-0000-0000-0000AE660000}"/>
    <cellStyle name="Normal 8 4 2 4 3 3" xfId="26288" xr:uid="{00000000-0005-0000-0000-0000AF660000}"/>
    <cellStyle name="Normal 8 4 2 4 4" xfId="26289" xr:uid="{00000000-0005-0000-0000-0000B0660000}"/>
    <cellStyle name="Normal 8 4 2 4 4 2" xfId="26290" xr:uid="{00000000-0005-0000-0000-0000B1660000}"/>
    <cellStyle name="Normal 8 4 2 4 5" xfId="26291" xr:uid="{00000000-0005-0000-0000-0000B2660000}"/>
    <cellStyle name="Normal 8 4 2 5" xfId="26292" xr:uid="{00000000-0005-0000-0000-0000B3660000}"/>
    <cellStyle name="Normal 8 4 2 5 2" xfId="26293" xr:uid="{00000000-0005-0000-0000-0000B4660000}"/>
    <cellStyle name="Normal 8 4 2 5 2 2" xfId="26294" xr:uid="{00000000-0005-0000-0000-0000B5660000}"/>
    <cellStyle name="Normal 8 4 2 5 2 2 2" xfId="26295" xr:uid="{00000000-0005-0000-0000-0000B6660000}"/>
    <cellStyle name="Normal 8 4 2 5 2 3" xfId="26296" xr:uid="{00000000-0005-0000-0000-0000B7660000}"/>
    <cellStyle name="Normal 8 4 2 5 3" xfId="26297" xr:uid="{00000000-0005-0000-0000-0000B8660000}"/>
    <cellStyle name="Normal 8 4 2 5 3 2" xfId="26298" xr:uid="{00000000-0005-0000-0000-0000B9660000}"/>
    <cellStyle name="Normal 8 4 2 5 4" xfId="26299" xr:uid="{00000000-0005-0000-0000-0000BA660000}"/>
    <cellStyle name="Normal 8 4 2 6" xfId="26300" xr:uid="{00000000-0005-0000-0000-0000BB660000}"/>
    <cellStyle name="Normal 8 4 2 6 2" xfId="26301" xr:uid="{00000000-0005-0000-0000-0000BC660000}"/>
    <cellStyle name="Normal 8 4 2 6 2 2" xfId="26302" xr:uid="{00000000-0005-0000-0000-0000BD660000}"/>
    <cellStyle name="Normal 8 4 2 6 3" xfId="26303" xr:uid="{00000000-0005-0000-0000-0000BE660000}"/>
    <cellStyle name="Normal 8 4 2 7" xfId="26304" xr:uid="{00000000-0005-0000-0000-0000BF660000}"/>
    <cellStyle name="Normal 8 4 2 7 2" xfId="26305" xr:uid="{00000000-0005-0000-0000-0000C0660000}"/>
    <cellStyle name="Normal 8 4 2 8" xfId="26306" xr:uid="{00000000-0005-0000-0000-0000C1660000}"/>
    <cellStyle name="Normal 8 4 3" xfId="26307" xr:uid="{00000000-0005-0000-0000-0000C2660000}"/>
    <cellStyle name="Normal 8 4 3 2" xfId="26308" xr:uid="{00000000-0005-0000-0000-0000C3660000}"/>
    <cellStyle name="Normal 8 4 3 2 2" xfId="26309" xr:uid="{00000000-0005-0000-0000-0000C4660000}"/>
    <cellStyle name="Normal 8 4 3 2 2 2" xfId="26310" xr:uid="{00000000-0005-0000-0000-0000C5660000}"/>
    <cellStyle name="Normal 8 4 3 2 2 2 2" xfId="26311" xr:uid="{00000000-0005-0000-0000-0000C6660000}"/>
    <cellStyle name="Normal 8 4 3 2 2 2 2 2" xfId="26312" xr:uid="{00000000-0005-0000-0000-0000C7660000}"/>
    <cellStyle name="Normal 8 4 3 2 2 2 2 2 2" xfId="26313" xr:uid="{00000000-0005-0000-0000-0000C8660000}"/>
    <cellStyle name="Normal 8 4 3 2 2 2 2 3" xfId="26314" xr:uid="{00000000-0005-0000-0000-0000C9660000}"/>
    <cellStyle name="Normal 8 4 3 2 2 2 3" xfId="26315" xr:uid="{00000000-0005-0000-0000-0000CA660000}"/>
    <cellStyle name="Normal 8 4 3 2 2 2 3 2" xfId="26316" xr:uid="{00000000-0005-0000-0000-0000CB660000}"/>
    <cellStyle name="Normal 8 4 3 2 2 2 4" xfId="26317" xr:uid="{00000000-0005-0000-0000-0000CC660000}"/>
    <cellStyle name="Normal 8 4 3 2 2 3" xfId="26318" xr:uid="{00000000-0005-0000-0000-0000CD660000}"/>
    <cellStyle name="Normal 8 4 3 2 2 3 2" xfId="26319" xr:uid="{00000000-0005-0000-0000-0000CE660000}"/>
    <cellStyle name="Normal 8 4 3 2 2 3 2 2" xfId="26320" xr:uid="{00000000-0005-0000-0000-0000CF660000}"/>
    <cellStyle name="Normal 8 4 3 2 2 3 3" xfId="26321" xr:uid="{00000000-0005-0000-0000-0000D0660000}"/>
    <cellStyle name="Normal 8 4 3 2 2 4" xfId="26322" xr:uid="{00000000-0005-0000-0000-0000D1660000}"/>
    <cellStyle name="Normal 8 4 3 2 2 4 2" xfId="26323" xr:uid="{00000000-0005-0000-0000-0000D2660000}"/>
    <cellStyle name="Normal 8 4 3 2 2 5" xfId="26324" xr:uid="{00000000-0005-0000-0000-0000D3660000}"/>
    <cellStyle name="Normal 8 4 3 2 3" xfId="26325" xr:uid="{00000000-0005-0000-0000-0000D4660000}"/>
    <cellStyle name="Normal 8 4 3 2 3 2" xfId="26326" xr:uid="{00000000-0005-0000-0000-0000D5660000}"/>
    <cellStyle name="Normal 8 4 3 2 3 2 2" xfId="26327" xr:uid="{00000000-0005-0000-0000-0000D6660000}"/>
    <cellStyle name="Normal 8 4 3 2 3 2 2 2" xfId="26328" xr:uid="{00000000-0005-0000-0000-0000D7660000}"/>
    <cellStyle name="Normal 8 4 3 2 3 2 3" xfId="26329" xr:uid="{00000000-0005-0000-0000-0000D8660000}"/>
    <cellStyle name="Normal 8 4 3 2 3 3" xfId="26330" xr:uid="{00000000-0005-0000-0000-0000D9660000}"/>
    <cellStyle name="Normal 8 4 3 2 3 3 2" xfId="26331" xr:uid="{00000000-0005-0000-0000-0000DA660000}"/>
    <cellStyle name="Normal 8 4 3 2 3 4" xfId="26332" xr:uid="{00000000-0005-0000-0000-0000DB660000}"/>
    <cellStyle name="Normal 8 4 3 2 4" xfId="26333" xr:uid="{00000000-0005-0000-0000-0000DC660000}"/>
    <cellStyle name="Normal 8 4 3 2 4 2" xfId="26334" xr:uid="{00000000-0005-0000-0000-0000DD660000}"/>
    <cellStyle name="Normal 8 4 3 2 4 2 2" xfId="26335" xr:uid="{00000000-0005-0000-0000-0000DE660000}"/>
    <cellStyle name="Normal 8 4 3 2 4 3" xfId="26336" xr:uid="{00000000-0005-0000-0000-0000DF660000}"/>
    <cellStyle name="Normal 8 4 3 2 5" xfId="26337" xr:uid="{00000000-0005-0000-0000-0000E0660000}"/>
    <cellStyle name="Normal 8 4 3 2 5 2" xfId="26338" xr:uid="{00000000-0005-0000-0000-0000E1660000}"/>
    <cellStyle name="Normal 8 4 3 2 6" xfId="26339" xr:uid="{00000000-0005-0000-0000-0000E2660000}"/>
    <cellStyle name="Normal 8 4 3 3" xfId="26340" xr:uid="{00000000-0005-0000-0000-0000E3660000}"/>
    <cellStyle name="Normal 8 4 3 3 2" xfId="26341" xr:uid="{00000000-0005-0000-0000-0000E4660000}"/>
    <cellStyle name="Normal 8 4 3 3 2 2" xfId="26342" xr:uid="{00000000-0005-0000-0000-0000E5660000}"/>
    <cellStyle name="Normal 8 4 3 3 2 2 2" xfId="26343" xr:uid="{00000000-0005-0000-0000-0000E6660000}"/>
    <cellStyle name="Normal 8 4 3 3 2 2 2 2" xfId="26344" xr:uid="{00000000-0005-0000-0000-0000E7660000}"/>
    <cellStyle name="Normal 8 4 3 3 2 2 3" xfId="26345" xr:uid="{00000000-0005-0000-0000-0000E8660000}"/>
    <cellStyle name="Normal 8 4 3 3 2 3" xfId="26346" xr:uid="{00000000-0005-0000-0000-0000E9660000}"/>
    <cellStyle name="Normal 8 4 3 3 2 3 2" xfId="26347" xr:uid="{00000000-0005-0000-0000-0000EA660000}"/>
    <cellStyle name="Normal 8 4 3 3 2 4" xfId="26348" xr:uid="{00000000-0005-0000-0000-0000EB660000}"/>
    <cellStyle name="Normal 8 4 3 3 3" xfId="26349" xr:uid="{00000000-0005-0000-0000-0000EC660000}"/>
    <cellStyle name="Normal 8 4 3 3 3 2" xfId="26350" xr:uid="{00000000-0005-0000-0000-0000ED660000}"/>
    <cellStyle name="Normal 8 4 3 3 3 2 2" xfId="26351" xr:uid="{00000000-0005-0000-0000-0000EE660000}"/>
    <cellStyle name="Normal 8 4 3 3 3 3" xfId="26352" xr:uid="{00000000-0005-0000-0000-0000EF660000}"/>
    <cellStyle name="Normal 8 4 3 3 4" xfId="26353" xr:uid="{00000000-0005-0000-0000-0000F0660000}"/>
    <cellStyle name="Normal 8 4 3 3 4 2" xfId="26354" xr:uid="{00000000-0005-0000-0000-0000F1660000}"/>
    <cellStyle name="Normal 8 4 3 3 5" xfId="26355" xr:uid="{00000000-0005-0000-0000-0000F2660000}"/>
    <cellStyle name="Normal 8 4 3 4" xfId="26356" xr:uid="{00000000-0005-0000-0000-0000F3660000}"/>
    <cellStyle name="Normal 8 4 3 4 2" xfId="26357" xr:uid="{00000000-0005-0000-0000-0000F4660000}"/>
    <cellStyle name="Normal 8 4 3 4 2 2" xfId="26358" xr:uid="{00000000-0005-0000-0000-0000F5660000}"/>
    <cellStyle name="Normal 8 4 3 4 2 2 2" xfId="26359" xr:uid="{00000000-0005-0000-0000-0000F6660000}"/>
    <cellStyle name="Normal 8 4 3 4 2 3" xfId="26360" xr:uid="{00000000-0005-0000-0000-0000F7660000}"/>
    <cellStyle name="Normal 8 4 3 4 3" xfId="26361" xr:uid="{00000000-0005-0000-0000-0000F8660000}"/>
    <cellStyle name="Normal 8 4 3 4 3 2" xfId="26362" xr:uid="{00000000-0005-0000-0000-0000F9660000}"/>
    <cellStyle name="Normal 8 4 3 4 4" xfId="26363" xr:uid="{00000000-0005-0000-0000-0000FA660000}"/>
    <cellStyle name="Normal 8 4 3 5" xfId="26364" xr:uid="{00000000-0005-0000-0000-0000FB660000}"/>
    <cellStyle name="Normal 8 4 3 5 2" xfId="26365" xr:uid="{00000000-0005-0000-0000-0000FC660000}"/>
    <cellStyle name="Normal 8 4 3 5 2 2" xfId="26366" xr:uid="{00000000-0005-0000-0000-0000FD660000}"/>
    <cellStyle name="Normal 8 4 3 5 3" xfId="26367" xr:uid="{00000000-0005-0000-0000-0000FE660000}"/>
    <cellStyle name="Normal 8 4 3 6" xfId="26368" xr:uid="{00000000-0005-0000-0000-0000FF660000}"/>
    <cellStyle name="Normal 8 4 3 6 2" xfId="26369" xr:uid="{00000000-0005-0000-0000-000000670000}"/>
    <cellStyle name="Normal 8 4 3 7" xfId="26370" xr:uid="{00000000-0005-0000-0000-000001670000}"/>
    <cellStyle name="Normal 8 4 4" xfId="26371" xr:uid="{00000000-0005-0000-0000-000002670000}"/>
    <cellStyle name="Normal 8 4 4 2" xfId="26372" xr:uid="{00000000-0005-0000-0000-000003670000}"/>
    <cellStyle name="Normal 8 4 4 2 2" xfId="26373" xr:uid="{00000000-0005-0000-0000-000004670000}"/>
    <cellStyle name="Normal 8 4 4 2 2 2" xfId="26374" xr:uid="{00000000-0005-0000-0000-000005670000}"/>
    <cellStyle name="Normal 8 4 4 2 2 2 2" xfId="26375" xr:uid="{00000000-0005-0000-0000-000006670000}"/>
    <cellStyle name="Normal 8 4 4 2 2 2 2 2" xfId="26376" xr:uid="{00000000-0005-0000-0000-000007670000}"/>
    <cellStyle name="Normal 8 4 4 2 2 2 3" xfId="26377" xr:uid="{00000000-0005-0000-0000-000008670000}"/>
    <cellStyle name="Normal 8 4 4 2 2 3" xfId="26378" xr:uid="{00000000-0005-0000-0000-000009670000}"/>
    <cellStyle name="Normal 8 4 4 2 2 3 2" xfId="26379" xr:uid="{00000000-0005-0000-0000-00000A670000}"/>
    <cellStyle name="Normal 8 4 4 2 2 4" xfId="26380" xr:uid="{00000000-0005-0000-0000-00000B670000}"/>
    <cellStyle name="Normal 8 4 4 2 3" xfId="26381" xr:uid="{00000000-0005-0000-0000-00000C670000}"/>
    <cellStyle name="Normal 8 4 4 2 3 2" xfId="26382" xr:uid="{00000000-0005-0000-0000-00000D670000}"/>
    <cellStyle name="Normal 8 4 4 2 3 2 2" xfId="26383" xr:uid="{00000000-0005-0000-0000-00000E670000}"/>
    <cellStyle name="Normal 8 4 4 2 3 3" xfId="26384" xr:uid="{00000000-0005-0000-0000-00000F670000}"/>
    <cellStyle name="Normal 8 4 4 2 4" xfId="26385" xr:uid="{00000000-0005-0000-0000-000010670000}"/>
    <cellStyle name="Normal 8 4 4 2 4 2" xfId="26386" xr:uid="{00000000-0005-0000-0000-000011670000}"/>
    <cellStyle name="Normal 8 4 4 2 5" xfId="26387" xr:uid="{00000000-0005-0000-0000-000012670000}"/>
    <cellStyle name="Normal 8 4 4 3" xfId="26388" xr:uid="{00000000-0005-0000-0000-000013670000}"/>
    <cellStyle name="Normal 8 4 4 3 2" xfId="26389" xr:uid="{00000000-0005-0000-0000-000014670000}"/>
    <cellStyle name="Normal 8 4 4 3 2 2" xfId="26390" xr:uid="{00000000-0005-0000-0000-000015670000}"/>
    <cellStyle name="Normal 8 4 4 3 2 2 2" xfId="26391" xr:uid="{00000000-0005-0000-0000-000016670000}"/>
    <cellStyle name="Normal 8 4 4 3 2 3" xfId="26392" xr:uid="{00000000-0005-0000-0000-000017670000}"/>
    <cellStyle name="Normal 8 4 4 3 3" xfId="26393" xr:uid="{00000000-0005-0000-0000-000018670000}"/>
    <cellStyle name="Normal 8 4 4 3 3 2" xfId="26394" xr:uid="{00000000-0005-0000-0000-000019670000}"/>
    <cellStyle name="Normal 8 4 4 3 4" xfId="26395" xr:uid="{00000000-0005-0000-0000-00001A670000}"/>
    <cellStyle name="Normal 8 4 4 4" xfId="26396" xr:uid="{00000000-0005-0000-0000-00001B670000}"/>
    <cellStyle name="Normal 8 4 4 4 2" xfId="26397" xr:uid="{00000000-0005-0000-0000-00001C670000}"/>
    <cellStyle name="Normal 8 4 4 4 2 2" xfId="26398" xr:uid="{00000000-0005-0000-0000-00001D670000}"/>
    <cellStyle name="Normal 8 4 4 4 3" xfId="26399" xr:uid="{00000000-0005-0000-0000-00001E670000}"/>
    <cellStyle name="Normal 8 4 4 5" xfId="26400" xr:uid="{00000000-0005-0000-0000-00001F670000}"/>
    <cellStyle name="Normal 8 4 4 5 2" xfId="26401" xr:uid="{00000000-0005-0000-0000-000020670000}"/>
    <cellStyle name="Normal 8 4 4 6" xfId="26402" xr:uid="{00000000-0005-0000-0000-000021670000}"/>
    <cellStyle name="Normal 8 4 5" xfId="26403" xr:uid="{00000000-0005-0000-0000-000022670000}"/>
    <cellStyle name="Normal 8 4 5 2" xfId="26404" xr:uid="{00000000-0005-0000-0000-000023670000}"/>
    <cellStyle name="Normal 8 4 5 2 2" xfId="26405" xr:uid="{00000000-0005-0000-0000-000024670000}"/>
    <cellStyle name="Normal 8 4 5 2 2 2" xfId="26406" xr:uid="{00000000-0005-0000-0000-000025670000}"/>
    <cellStyle name="Normal 8 4 5 2 2 2 2" xfId="26407" xr:uid="{00000000-0005-0000-0000-000026670000}"/>
    <cellStyle name="Normal 8 4 5 2 2 3" xfId="26408" xr:uid="{00000000-0005-0000-0000-000027670000}"/>
    <cellStyle name="Normal 8 4 5 2 3" xfId="26409" xr:uid="{00000000-0005-0000-0000-000028670000}"/>
    <cellStyle name="Normal 8 4 5 2 3 2" xfId="26410" xr:uid="{00000000-0005-0000-0000-000029670000}"/>
    <cellStyle name="Normal 8 4 5 2 4" xfId="26411" xr:uid="{00000000-0005-0000-0000-00002A670000}"/>
    <cellStyle name="Normal 8 4 5 3" xfId="26412" xr:uid="{00000000-0005-0000-0000-00002B670000}"/>
    <cellStyle name="Normal 8 4 5 3 2" xfId="26413" xr:uid="{00000000-0005-0000-0000-00002C670000}"/>
    <cellStyle name="Normal 8 4 5 3 2 2" xfId="26414" xr:uid="{00000000-0005-0000-0000-00002D670000}"/>
    <cellStyle name="Normal 8 4 5 3 3" xfId="26415" xr:uid="{00000000-0005-0000-0000-00002E670000}"/>
    <cellStyle name="Normal 8 4 5 4" xfId="26416" xr:uid="{00000000-0005-0000-0000-00002F670000}"/>
    <cellStyle name="Normal 8 4 5 4 2" xfId="26417" xr:uid="{00000000-0005-0000-0000-000030670000}"/>
    <cellStyle name="Normal 8 4 5 5" xfId="26418" xr:uid="{00000000-0005-0000-0000-000031670000}"/>
    <cellStyle name="Normal 8 4 6" xfId="26419" xr:uid="{00000000-0005-0000-0000-000032670000}"/>
    <cellStyle name="Normal 8 4 6 2" xfId="26420" xr:uid="{00000000-0005-0000-0000-000033670000}"/>
    <cellStyle name="Normal 8 4 6 2 2" xfId="26421" xr:uid="{00000000-0005-0000-0000-000034670000}"/>
    <cellStyle name="Normal 8 4 6 2 2 2" xfId="26422" xr:uid="{00000000-0005-0000-0000-000035670000}"/>
    <cellStyle name="Normal 8 4 6 2 3" xfId="26423" xr:uid="{00000000-0005-0000-0000-000036670000}"/>
    <cellStyle name="Normal 8 4 6 3" xfId="26424" xr:uid="{00000000-0005-0000-0000-000037670000}"/>
    <cellStyle name="Normal 8 4 6 3 2" xfId="26425" xr:uid="{00000000-0005-0000-0000-000038670000}"/>
    <cellStyle name="Normal 8 4 6 4" xfId="26426" xr:uid="{00000000-0005-0000-0000-000039670000}"/>
    <cellStyle name="Normal 8 4 7" xfId="26427" xr:uid="{00000000-0005-0000-0000-00003A670000}"/>
    <cellStyle name="Normal 8 4 7 2" xfId="26428" xr:uid="{00000000-0005-0000-0000-00003B670000}"/>
    <cellStyle name="Normal 8 4 7 2 2" xfId="26429" xr:uid="{00000000-0005-0000-0000-00003C670000}"/>
    <cellStyle name="Normal 8 4 7 3" xfId="26430" xr:uid="{00000000-0005-0000-0000-00003D670000}"/>
    <cellStyle name="Normal 8 4 8" xfId="26431" xr:uid="{00000000-0005-0000-0000-00003E670000}"/>
    <cellStyle name="Normal 8 4 8 2" xfId="26432" xr:uid="{00000000-0005-0000-0000-00003F670000}"/>
    <cellStyle name="Normal 8 4 9" xfId="26433" xr:uid="{00000000-0005-0000-0000-000040670000}"/>
    <cellStyle name="Normal 8 5" xfId="26434" xr:uid="{00000000-0005-0000-0000-000041670000}"/>
    <cellStyle name="Normal 8 5 2" xfId="26435" xr:uid="{00000000-0005-0000-0000-000042670000}"/>
    <cellStyle name="Normal 8 5 2 2" xfId="26436" xr:uid="{00000000-0005-0000-0000-000043670000}"/>
    <cellStyle name="Normal 8 5 2 2 2" xfId="26437" xr:uid="{00000000-0005-0000-0000-000044670000}"/>
    <cellStyle name="Normal 8 5 2 2 2 2" xfId="26438" xr:uid="{00000000-0005-0000-0000-000045670000}"/>
    <cellStyle name="Normal 8 5 2 2 2 2 2" xfId="26439" xr:uid="{00000000-0005-0000-0000-000046670000}"/>
    <cellStyle name="Normal 8 5 2 2 2 2 2 2" xfId="26440" xr:uid="{00000000-0005-0000-0000-000047670000}"/>
    <cellStyle name="Normal 8 5 2 2 2 2 2 2 2" xfId="26441" xr:uid="{00000000-0005-0000-0000-000048670000}"/>
    <cellStyle name="Normal 8 5 2 2 2 2 2 3" xfId="26442" xr:uid="{00000000-0005-0000-0000-000049670000}"/>
    <cellStyle name="Normal 8 5 2 2 2 2 3" xfId="26443" xr:uid="{00000000-0005-0000-0000-00004A670000}"/>
    <cellStyle name="Normal 8 5 2 2 2 2 3 2" xfId="26444" xr:uid="{00000000-0005-0000-0000-00004B670000}"/>
    <cellStyle name="Normal 8 5 2 2 2 2 4" xfId="26445" xr:uid="{00000000-0005-0000-0000-00004C670000}"/>
    <cellStyle name="Normal 8 5 2 2 2 3" xfId="26446" xr:uid="{00000000-0005-0000-0000-00004D670000}"/>
    <cellStyle name="Normal 8 5 2 2 2 3 2" xfId="26447" xr:uid="{00000000-0005-0000-0000-00004E670000}"/>
    <cellStyle name="Normal 8 5 2 2 2 3 2 2" xfId="26448" xr:uid="{00000000-0005-0000-0000-00004F670000}"/>
    <cellStyle name="Normal 8 5 2 2 2 3 3" xfId="26449" xr:uid="{00000000-0005-0000-0000-000050670000}"/>
    <cellStyle name="Normal 8 5 2 2 2 4" xfId="26450" xr:uid="{00000000-0005-0000-0000-000051670000}"/>
    <cellStyle name="Normal 8 5 2 2 2 4 2" xfId="26451" xr:uid="{00000000-0005-0000-0000-000052670000}"/>
    <cellStyle name="Normal 8 5 2 2 2 5" xfId="26452" xr:uid="{00000000-0005-0000-0000-000053670000}"/>
    <cellStyle name="Normal 8 5 2 2 3" xfId="26453" xr:uid="{00000000-0005-0000-0000-000054670000}"/>
    <cellStyle name="Normal 8 5 2 2 3 2" xfId="26454" xr:uid="{00000000-0005-0000-0000-000055670000}"/>
    <cellStyle name="Normal 8 5 2 2 3 2 2" xfId="26455" xr:uid="{00000000-0005-0000-0000-000056670000}"/>
    <cellStyle name="Normal 8 5 2 2 3 2 2 2" xfId="26456" xr:uid="{00000000-0005-0000-0000-000057670000}"/>
    <cellStyle name="Normal 8 5 2 2 3 2 3" xfId="26457" xr:uid="{00000000-0005-0000-0000-000058670000}"/>
    <cellStyle name="Normal 8 5 2 2 3 3" xfId="26458" xr:uid="{00000000-0005-0000-0000-000059670000}"/>
    <cellStyle name="Normal 8 5 2 2 3 3 2" xfId="26459" xr:uid="{00000000-0005-0000-0000-00005A670000}"/>
    <cellStyle name="Normal 8 5 2 2 3 4" xfId="26460" xr:uid="{00000000-0005-0000-0000-00005B670000}"/>
    <cellStyle name="Normal 8 5 2 2 4" xfId="26461" xr:uid="{00000000-0005-0000-0000-00005C670000}"/>
    <cellStyle name="Normal 8 5 2 2 4 2" xfId="26462" xr:uid="{00000000-0005-0000-0000-00005D670000}"/>
    <cellStyle name="Normal 8 5 2 2 4 2 2" xfId="26463" xr:uid="{00000000-0005-0000-0000-00005E670000}"/>
    <cellStyle name="Normal 8 5 2 2 4 3" xfId="26464" xr:uid="{00000000-0005-0000-0000-00005F670000}"/>
    <cellStyle name="Normal 8 5 2 2 5" xfId="26465" xr:uid="{00000000-0005-0000-0000-000060670000}"/>
    <cellStyle name="Normal 8 5 2 2 5 2" xfId="26466" xr:uid="{00000000-0005-0000-0000-000061670000}"/>
    <cellStyle name="Normal 8 5 2 2 6" xfId="26467" xr:uid="{00000000-0005-0000-0000-000062670000}"/>
    <cellStyle name="Normal 8 5 2 3" xfId="26468" xr:uid="{00000000-0005-0000-0000-000063670000}"/>
    <cellStyle name="Normal 8 5 2 3 2" xfId="26469" xr:uid="{00000000-0005-0000-0000-000064670000}"/>
    <cellStyle name="Normal 8 5 2 3 2 2" xfId="26470" xr:uid="{00000000-0005-0000-0000-000065670000}"/>
    <cellStyle name="Normal 8 5 2 3 2 2 2" xfId="26471" xr:uid="{00000000-0005-0000-0000-000066670000}"/>
    <cellStyle name="Normal 8 5 2 3 2 2 2 2" xfId="26472" xr:uid="{00000000-0005-0000-0000-000067670000}"/>
    <cellStyle name="Normal 8 5 2 3 2 2 3" xfId="26473" xr:uid="{00000000-0005-0000-0000-000068670000}"/>
    <cellStyle name="Normal 8 5 2 3 2 3" xfId="26474" xr:uid="{00000000-0005-0000-0000-000069670000}"/>
    <cellStyle name="Normal 8 5 2 3 2 3 2" xfId="26475" xr:uid="{00000000-0005-0000-0000-00006A670000}"/>
    <cellStyle name="Normal 8 5 2 3 2 4" xfId="26476" xr:uid="{00000000-0005-0000-0000-00006B670000}"/>
    <cellStyle name="Normal 8 5 2 3 3" xfId="26477" xr:uid="{00000000-0005-0000-0000-00006C670000}"/>
    <cellStyle name="Normal 8 5 2 3 3 2" xfId="26478" xr:uid="{00000000-0005-0000-0000-00006D670000}"/>
    <cellStyle name="Normal 8 5 2 3 3 2 2" xfId="26479" xr:uid="{00000000-0005-0000-0000-00006E670000}"/>
    <cellStyle name="Normal 8 5 2 3 3 3" xfId="26480" xr:uid="{00000000-0005-0000-0000-00006F670000}"/>
    <cellStyle name="Normal 8 5 2 3 4" xfId="26481" xr:uid="{00000000-0005-0000-0000-000070670000}"/>
    <cellStyle name="Normal 8 5 2 3 4 2" xfId="26482" xr:uid="{00000000-0005-0000-0000-000071670000}"/>
    <cellStyle name="Normal 8 5 2 3 5" xfId="26483" xr:uid="{00000000-0005-0000-0000-000072670000}"/>
    <cellStyle name="Normal 8 5 2 4" xfId="26484" xr:uid="{00000000-0005-0000-0000-000073670000}"/>
    <cellStyle name="Normal 8 5 2 4 2" xfId="26485" xr:uid="{00000000-0005-0000-0000-000074670000}"/>
    <cellStyle name="Normal 8 5 2 4 2 2" xfId="26486" xr:uid="{00000000-0005-0000-0000-000075670000}"/>
    <cellStyle name="Normal 8 5 2 4 2 2 2" xfId="26487" xr:uid="{00000000-0005-0000-0000-000076670000}"/>
    <cellStyle name="Normal 8 5 2 4 2 3" xfId="26488" xr:uid="{00000000-0005-0000-0000-000077670000}"/>
    <cellStyle name="Normal 8 5 2 4 3" xfId="26489" xr:uid="{00000000-0005-0000-0000-000078670000}"/>
    <cellStyle name="Normal 8 5 2 4 3 2" xfId="26490" xr:uid="{00000000-0005-0000-0000-000079670000}"/>
    <cellStyle name="Normal 8 5 2 4 4" xfId="26491" xr:uid="{00000000-0005-0000-0000-00007A670000}"/>
    <cellStyle name="Normal 8 5 2 5" xfId="26492" xr:uid="{00000000-0005-0000-0000-00007B670000}"/>
    <cellStyle name="Normal 8 5 2 5 2" xfId="26493" xr:uid="{00000000-0005-0000-0000-00007C670000}"/>
    <cellStyle name="Normal 8 5 2 5 2 2" xfId="26494" xr:uid="{00000000-0005-0000-0000-00007D670000}"/>
    <cellStyle name="Normal 8 5 2 5 3" xfId="26495" xr:uid="{00000000-0005-0000-0000-00007E670000}"/>
    <cellStyle name="Normal 8 5 2 6" xfId="26496" xr:uid="{00000000-0005-0000-0000-00007F670000}"/>
    <cellStyle name="Normal 8 5 2 6 2" xfId="26497" xr:uid="{00000000-0005-0000-0000-000080670000}"/>
    <cellStyle name="Normal 8 5 2 7" xfId="26498" xr:uid="{00000000-0005-0000-0000-000081670000}"/>
    <cellStyle name="Normal 8 5 3" xfId="26499" xr:uid="{00000000-0005-0000-0000-000082670000}"/>
    <cellStyle name="Normal 8 5 3 2" xfId="26500" xr:uid="{00000000-0005-0000-0000-000083670000}"/>
    <cellStyle name="Normal 8 5 3 2 2" xfId="26501" xr:uid="{00000000-0005-0000-0000-000084670000}"/>
    <cellStyle name="Normal 8 5 3 2 2 2" xfId="26502" xr:uid="{00000000-0005-0000-0000-000085670000}"/>
    <cellStyle name="Normal 8 5 3 2 2 2 2" xfId="26503" xr:uid="{00000000-0005-0000-0000-000086670000}"/>
    <cellStyle name="Normal 8 5 3 2 2 2 2 2" xfId="26504" xr:uid="{00000000-0005-0000-0000-000087670000}"/>
    <cellStyle name="Normal 8 5 3 2 2 2 3" xfId="26505" xr:uid="{00000000-0005-0000-0000-000088670000}"/>
    <cellStyle name="Normal 8 5 3 2 2 3" xfId="26506" xr:uid="{00000000-0005-0000-0000-000089670000}"/>
    <cellStyle name="Normal 8 5 3 2 2 3 2" xfId="26507" xr:uid="{00000000-0005-0000-0000-00008A670000}"/>
    <cellStyle name="Normal 8 5 3 2 2 4" xfId="26508" xr:uid="{00000000-0005-0000-0000-00008B670000}"/>
    <cellStyle name="Normal 8 5 3 2 3" xfId="26509" xr:uid="{00000000-0005-0000-0000-00008C670000}"/>
    <cellStyle name="Normal 8 5 3 2 3 2" xfId="26510" xr:uid="{00000000-0005-0000-0000-00008D670000}"/>
    <cellStyle name="Normal 8 5 3 2 3 2 2" xfId="26511" xr:uid="{00000000-0005-0000-0000-00008E670000}"/>
    <cellStyle name="Normal 8 5 3 2 3 3" xfId="26512" xr:uid="{00000000-0005-0000-0000-00008F670000}"/>
    <cellStyle name="Normal 8 5 3 2 4" xfId="26513" xr:uid="{00000000-0005-0000-0000-000090670000}"/>
    <cellStyle name="Normal 8 5 3 2 4 2" xfId="26514" xr:uid="{00000000-0005-0000-0000-000091670000}"/>
    <cellStyle name="Normal 8 5 3 2 5" xfId="26515" xr:uid="{00000000-0005-0000-0000-000092670000}"/>
    <cellStyle name="Normal 8 5 3 3" xfId="26516" xr:uid="{00000000-0005-0000-0000-000093670000}"/>
    <cellStyle name="Normal 8 5 3 3 2" xfId="26517" xr:uid="{00000000-0005-0000-0000-000094670000}"/>
    <cellStyle name="Normal 8 5 3 3 2 2" xfId="26518" xr:uid="{00000000-0005-0000-0000-000095670000}"/>
    <cellStyle name="Normal 8 5 3 3 2 2 2" xfId="26519" xr:uid="{00000000-0005-0000-0000-000096670000}"/>
    <cellStyle name="Normal 8 5 3 3 2 3" xfId="26520" xr:uid="{00000000-0005-0000-0000-000097670000}"/>
    <cellStyle name="Normal 8 5 3 3 3" xfId="26521" xr:uid="{00000000-0005-0000-0000-000098670000}"/>
    <cellStyle name="Normal 8 5 3 3 3 2" xfId="26522" xr:uid="{00000000-0005-0000-0000-000099670000}"/>
    <cellStyle name="Normal 8 5 3 3 4" xfId="26523" xr:uid="{00000000-0005-0000-0000-00009A670000}"/>
    <cellStyle name="Normal 8 5 3 4" xfId="26524" xr:uid="{00000000-0005-0000-0000-00009B670000}"/>
    <cellStyle name="Normal 8 5 3 4 2" xfId="26525" xr:uid="{00000000-0005-0000-0000-00009C670000}"/>
    <cellStyle name="Normal 8 5 3 4 2 2" xfId="26526" xr:uid="{00000000-0005-0000-0000-00009D670000}"/>
    <cellStyle name="Normal 8 5 3 4 3" xfId="26527" xr:uid="{00000000-0005-0000-0000-00009E670000}"/>
    <cellStyle name="Normal 8 5 3 5" xfId="26528" xr:uid="{00000000-0005-0000-0000-00009F670000}"/>
    <cellStyle name="Normal 8 5 3 5 2" xfId="26529" xr:uid="{00000000-0005-0000-0000-0000A0670000}"/>
    <cellStyle name="Normal 8 5 3 6" xfId="26530" xr:uid="{00000000-0005-0000-0000-0000A1670000}"/>
    <cellStyle name="Normal 8 5 4" xfId="26531" xr:uid="{00000000-0005-0000-0000-0000A2670000}"/>
    <cellStyle name="Normal 8 5 4 2" xfId="26532" xr:uid="{00000000-0005-0000-0000-0000A3670000}"/>
    <cellStyle name="Normal 8 5 4 2 2" xfId="26533" xr:uid="{00000000-0005-0000-0000-0000A4670000}"/>
    <cellStyle name="Normal 8 5 4 2 2 2" xfId="26534" xr:uid="{00000000-0005-0000-0000-0000A5670000}"/>
    <cellStyle name="Normal 8 5 4 2 2 2 2" xfId="26535" xr:uid="{00000000-0005-0000-0000-0000A6670000}"/>
    <cellStyle name="Normal 8 5 4 2 2 3" xfId="26536" xr:uid="{00000000-0005-0000-0000-0000A7670000}"/>
    <cellStyle name="Normal 8 5 4 2 3" xfId="26537" xr:uid="{00000000-0005-0000-0000-0000A8670000}"/>
    <cellStyle name="Normal 8 5 4 2 3 2" xfId="26538" xr:uid="{00000000-0005-0000-0000-0000A9670000}"/>
    <cellStyle name="Normal 8 5 4 2 4" xfId="26539" xr:uid="{00000000-0005-0000-0000-0000AA670000}"/>
    <cellStyle name="Normal 8 5 4 3" xfId="26540" xr:uid="{00000000-0005-0000-0000-0000AB670000}"/>
    <cellStyle name="Normal 8 5 4 3 2" xfId="26541" xr:uid="{00000000-0005-0000-0000-0000AC670000}"/>
    <cellStyle name="Normal 8 5 4 3 2 2" xfId="26542" xr:uid="{00000000-0005-0000-0000-0000AD670000}"/>
    <cellStyle name="Normal 8 5 4 3 3" xfId="26543" xr:uid="{00000000-0005-0000-0000-0000AE670000}"/>
    <cellStyle name="Normal 8 5 4 4" xfId="26544" xr:uid="{00000000-0005-0000-0000-0000AF670000}"/>
    <cellStyle name="Normal 8 5 4 4 2" xfId="26545" xr:uid="{00000000-0005-0000-0000-0000B0670000}"/>
    <cellStyle name="Normal 8 5 4 5" xfId="26546" xr:uid="{00000000-0005-0000-0000-0000B1670000}"/>
    <cellStyle name="Normal 8 5 5" xfId="26547" xr:uid="{00000000-0005-0000-0000-0000B2670000}"/>
    <cellStyle name="Normal 8 5 5 2" xfId="26548" xr:uid="{00000000-0005-0000-0000-0000B3670000}"/>
    <cellStyle name="Normal 8 5 5 2 2" xfId="26549" xr:uid="{00000000-0005-0000-0000-0000B4670000}"/>
    <cellStyle name="Normal 8 5 5 2 2 2" xfId="26550" xr:uid="{00000000-0005-0000-0000-0000B5670000}"/>
    <cellStyle name="Normal 8 5 5 2 3" xfId="26551" xr:uid="{00000000-0005-0000-0000-0000B6670000}"/>
    <cellStyle name="Normal 8 5 5 3" xfId="26552" xr:uid="{00000000-0005-0000-0000-0000B7670000}"/>
    <cellStyle name="Normal 8 5 5 3 2" xfId="26553" xr:uid="{00000000-0005-0000-0000-0000B8670000}"/>
    <cellStyle name="Normal 8 5 5 4" xfId="26554" xr:uid="{00000000-0005-0000-0000-0000B9670000}"/>
    <cellStyle name="Normal 8 5 6" xfId="26555" xr:uid="{00000000-0005-0000-0000-0000BA670000}"/>
    <cellStyle name="Normal 8 5 6 2" xfId="26556" xr:uid="{00000000-0005-0000-0000-0000BB670000}"/>
    <cellStyle name="Normal 8 5 6 2 2" xfId="26557" xr:uid="{00000000-0005-0000-0000-0000BC670000}"/>
    <cellStyle name="Normal 8 5 6 3" xfId="26558" xr:uid="{00000000-0005-0000-0000-0000BD670000}"/>
    <cellStyle name="Normal 8 5 7" xfId="26559" xr:uid="{00000000-0005-0000-0000-0000BE670000}"/>
    <cellStyle name="Normal 8 5 7 2" xfId="26560" xr:uid="{00000000-0005-0000-0000-0000BF670000}"/>
    <cellStyle name="Normal 8 5 8" xfId="26561" xr:uid="{00000000-0005-0000-0000-0000C0670000}"/>
    <cellStyle name="Normal 8 6" xfId="26562" xr:uid="{00000000-0005-0000-0000-0000C1670000}"/>
    <cellStyle name="Normal 8 6 2" xfId="26563" xr:uid="{00000000-0005-0000-0000-0000C2670000}"/>
    <cellStyle name="Normal 8 6 2 2" xfId="26564" xr:uid="{00000000-0005-0000-0000-0000C3670000}"/>
    <cellStyle name="Normal 8 6 2 2 2" xfId="26565" xr:uid="{00000000-0005-0000-0000-0000C4670000}"/>
    <cellStyle name="Normal 8 6 2 2 2 2" xfId="26566" xr:uid="{00000000-0005-0000-0000-0000C5670000}"/>
    <cellStyle name="Normal 8 6 2 2 2 2 2" xfId="26567" xr:uid="{00000000-0005-0000-0000-0000C6670000}"/>
    <cellStyle name="Normal 8 6 2 2 2 2 2 2" xfId="26568" xr:uid="{00000000-0005-0000-0000-0000C7670000}"/>
    <cellStyle name="Normal 8 6 2 2 2 2 3" xfId="26569" xr:uid="{00000000-0005-0000-0000-0000C8670000}"/>
    <cellStyle name="Normal 8 6 2 2 2 3" xfId="26570" xr:uid="{00000000-0005-0000-0000-0000C9670000}"/>
    <cellStyle name="Normal 8 6 2 2 2 3 2" xfId="26571" xr:uid="{00000000-0005-0000-0000-0000CA670000}"/>
    <cellStyle name="Normal 8 6 2 2 2 4" xfId="26572" xr:uid="{00000000-0005-0000-0000-0000CB670000}"/>
    <cellStyle name="Normal 8 6 2 2 3" xfId="26573" xr:uid="{00000000-0005-0000-0000-0000CC670000}"/>
    <cellStyle name="Normal 8 6 2 2 3 2" xfId="26574" xr:uid="{00000000-0005-0000-0000-0000CD670000}"/>
    <cellStyle name="Normal 8 6 2 2 3 2 2" xfId="26575" xr:uid="{00000000-0005-0000-0000-0000CE670000}"/>
    <cellStyle name="Normal 8 6 2 2 3 3" xfId="26576" xr:uid="{00000000-0005-0000-0000-0000CF670000}"/>
    <cellStyle name="Normal 8 6 2 2 4" xfId="26577" xr:uid="{00000000-0005-0000-0000-0000D0670000}"/>
    <cellStyle name="Normal 8 6 2 2 4 2" xfId="26578" xr:uid="{00000000-0005-0000-0000-0000D1670000}"/>
    <cellStyle name="Normal 8 6 2 2 5" xfId="26579" xr:uid="{00000000-0005-0000-0000-0000D2670000}"/>
    <cellStyle name="Normal 8 6 2 3" xfId="26580" xr:uid="{00000000-0005-0000-0000-0000D3670000}"/>
    <cellStyle name="Normal 8 6 2 3 2" xfId="26581" xr:uid="{00000000-0005-0000-0000-0000D4670000}"/>
    <cellStyle name="Normal 8 6 2 3 2 2" xfId="26582" xr:uid="{00000000-0005-0000-0000-0000D5670000}"/>
    <cellStyle name="Normal 8 6 2 3 2 2 2" xfId="26583" xr:uid="{00000000-0005-0000-0000-0000D6670000}"/>
    <cellStyle name="Normal 8 6 2 3 2 3" xfId="26584" xr:uid="{00000000-0005-0000-0000-0000D7670000}"/>
    <cellStyle name="Normal 8 6 2 3 3" xfId="26585" xr:uid="{00000000-0005-0000-0000-0000D8670000}"/>
    <cellStyle name="Normal 8 6 2 3 3 2" xfId="26586" xr:uid="{00000000-0005-0000-0000-0000D9670000}"/>
    <cellStyle name="Normal 8 6 2 3 4" xfId="26587" xr:uid="{00000000-0005-0000-0000-0000DA670000}"/>
    <cellStyle name="Normal 8 6 2 4" xfId="26588" xr:uid="{00000000-0005-0000-0000-0000DB670000}"/>
    <cellStyle name="Normal 8 6 2 4 2" xfId="26589" xr:uid="{00000000-0005-0000-0000-0000DC670000}"/>
    <cellStyle name="Normal 8 6 2 4 2 2" xfId="26590" xr:uid="{00000000-0005-0000-0000-0000DD670000}"/>
    <cellStyle name="Normal 8 6 2 4 3" xfId="26591" xr:uid="{00000000-0005-0000-0000-0000DE670000}"/>
    <cellStyle name="Normal 8 6 2 5" xfId="26592" xr:uid="{00000000-0005-0000-0000-0000DF670000}"/>
    <cellStyle name="Normal 8 6 2 5 2" xfId="26593" xr:uid="{00000000-0005-0000-0000-0000E0670000}"/>
    <cellStyle name="Normal 8 6 2 6" xfId="26594" xr:uid="{00000000-0005-0000-0000-0000E1670000}"/>
    <cellStyle name="Normal 8 6 3" xfId="26595" xr:uid="{00000000-0005-0000-0000-0000E2670000}"/>
    <cellStyle name="Normal 8 6 3 2" xfId="26596" xr:uid="{00000000-0005-0000-0000-0000E3670000}"/>
    <cellStyle name="Normal 8 6 3 2 2" xfId="26597" xr:uid="{00000000-0005-0000-0000-0000E4670000}"/>
    <cellStyle name="Normal 8 6 3 2 2 2" xfId="26598" xr:uid="{00000000-0005-0000-0000-0000E5670000}"/>
    <cellStyle name="Normal 8 6 3 2 2 2 2" xfId="26599" xr:uid="{00000000-0005-0000-0000-0000E6670000}"/>
    <cellStyle name="Normal 8 6 3 2 2 3" xfId="26600" xr:uid="{00000000-0005-0000-0000-0000E7670000}"/>
    <cellStyle name="Normal 8 6 3 2 3" xfId="26601" xr:uid="{00000000-0005-0000-0000-0000E8670000}"/>
    <cellStyle name="Normal 8 6 3 2 3 2" xfId="26602" xr:uid="{00000000-0005-0000-0000-0000E9670000}"/>
    <cellStyle name="Normal 8 6 3 2 4" xfId="26603" xr:uid="{00000000-0005-0000-0000-0000EA670000}"/>
    <cellStyle name="Normal 8 6 3 3" xfId="26604" xr:uid="{00000000-0005-0000-0000-0000EB670000}"/>
    <cellStyle name="Normal 8 6 3 3 2" xfId="26605" xr:uid="{00000000-0005-0000-0000-0000EC670000}"/>
    <cellStyle name="Normal 8 6 3 3 2 2" xfId="26606" xr:uid="{00000000-0005-0000-0000-0000ED670000}"/>
    <cellStyle name="Normal 8 6 3 3 3" xfId="26607" xr:uid="{00000000-0005-0000-0000-0000EE670000}"/>
    <cellStyle name="Normal 8 6 3 4" xfId="26608" xr:uid="{00000000-0005-0000-0000-0000EF670000}"/>
    <cellStyle name="Normal 8 6 3 4 2" xfId="26609" xr:uid="{00000000-0005-0000-0000-0000F0670000}"/>
    <cellStyle name="Normal 8 6 3 5" xfId="26610" xr:uid="{00000000-0005-0000-0000-0000F1670000}"/>
    <cellStyle name="Normal 8 6 4" xfId="26611" xr:uid="{00000000-0005-0000-0000-0000F2670000}"/>
    <cellStyle name="Normal 8 6 4 2" xfId="26612" xr:uid="{00000000-0005-0000-0000-0000F3670000}"/>
    <cellStyle name="Normal 8 6 4 2 2" xfId="26613" xr:uid="{00000000-0005-0000-0000-0000F4670000}"/>
    <cellStyle name="Normal 8 6 4 2 2 2" xfId="26614" xr:uid="{00000000-0005-0000-0000-0000F5670000}"/>
    <cellStyle name="Normal 8 6 4 2 3" xfId="26615" xr:uid="{00000000-0005-0000-0000-0000F6670000}"/>
    <cellStyle name="Normal 8 6 4 3" xfId="26616" xr:uid="{00000000-0005-0000-0000-0000F7670000}"/>
    <cellStyle name="Normal 8 6 4 3 2" xfId="26617" xr:uid="{00000000-0005-0000-0000-0000F8670000}"/>
    <cellStyle name="Normal 8 6 4 4" xfId="26618" xr:uid="{00000000-0005-0000-0000-0000F9670000}"/>
    <cellStyle name="Normal 8 6 5" xfId="26619" xr:uid="{00000000-0005-0000-0000-0000FA670000}"/>
    <cellStyle name="Normal 8 6 5 2" xfId="26620" xr:uid="{00000000-0005-0000-0000-0000FB670000}"/>
    <cellStyle name="Normal 8 6 5 2 2" xfId="26621" xr:uid="{00000000-0005-0000-0000-0000FC670000}"/>
    <cellStyle name="Normal 8 6 5 3" xfId="26622" xr:uid="{00000000-0005-0000-0000-0000FD670000}"/>
    <cellStyle name="Normal 8 6 6" xfId="26623" xr:uid="{00000000-0005-0000-0000-0000FE670000}"/>
    <cellStyle name="Normal 8 6 6 2" xfId="26624" xr:uid="{00000000-0005-0000-0000-0000FF670000}"/>
    <cellStyle name="Normal 8 6 7" xfId="26625" xr:uid="{00000000-0005-0000-0000-000000680000}"/>
    <cellStyle name="Normal 8 7" xfId="26626" xr:uid="{00000000-0005-0000-0000-000001680000}"/>
    <cellStyle name="Normal 8 7 2" xfId="26627" xr:uid="{00000000-0005-0000-0000-000002680000}"/>
    <cellStyle name="Normal 8 7 2 2" xfId="26628" xr:uid="{00000000-0005-0000-0000-000003680000}"/>
    <cellStyle name="Normal 8 7 2 2 2" xfId="26629" xr:uid="{00000000-0005-0000-0000-000004680000}"/>
    <cellStyle name="Normal 8 7 2 2 2 2" xfId="26630" xr:uid="{00000000-0005-0000-0000-000005680000}"/>
    <cellStyle name="Normal 8 7 2 2 2 2 2" xfId="26631" xr:uid="{00000000-0005-0000-0000-000006680000}"/>
    <cellStyle name="Normal 8 7 2 2 2 3" xfId="26632" xr:uid="{00000000-0005-0000-0000-000007680000}"/>
    <cellStyle name="Normal 8 7 2 2 3" xfId="26633" xr:uid="{00000000-0005-0000-0000-000008680000}"/>
    <cellStyle name="Normal 8 7 2 2 3 2" xfId="26634" xr:uid="{00000000-0005-0000-0000-000009680000}"/>
    <cellStyle name="Normal 8 7 2 2 4" xfId="26635" xr:uid="{00000000-0005-0000-0000-00000A680000}"/>
    <cellStyle name="Normal 8 7 2 3" xfId="26636" xr:uid="{00000000-0005-0000-0000-00000B680000}"/>
    <cellStyle name="Normal 8 7 2 3 2" xfId="26637" xr:uid="{00000000-0005-0000-0000-00000C680000}"/>
    <cellStyle name="Normal 8 7 2 3 2 2" xfId="26638" xr:uid="{00000000-0005-0000-0000-00000D680000}"/>
    <cellStyle name="Normal 8 7 2 3 3" xfId="26639" xr:uid="{00000000-0005-0000-0000-00000E680000}"/>
    <cellStyle name="Normal 8 7 2 4" xfId="26640" xr:uid="{00000000-0005-0000-0000-00000F680000}"/>
    <cellStyle name="Normal 8 7 2 4 2" xfId="26641" xr:uid="{00000000-0005-0000-0000-000010680000}"/>
    <cellStyle name="Normal 8 7 2 5" xfId="26642" xr:uid="{00000000-0005-0000-0000-000011680000}"/>
    <cellStyle name="Normal 8 7 3" xfId="26643" xr:uid="{00000000-0005-0000-0000-000012680000}"/>
    <cellStyle name="Normal 8 7 3 2" xfId="26644" xr:uid="{00000000-0005-0000-0000-000013680000}"/>
    <cellStyle name="Normal 8 7 3 2 2" xfId="26645" xr:uid="{00000000-0005-0000-0000-000014680000}"/>
    <cellStyle name="Normal 8 7 3 2 2 2" xfId="26646" xr:uid="{00000000-0005-0000-0000-000015680000}"/>
    <cellStyle name="Normal 8 7 3 2 3" xfId="26647" xr:uid="{00000000-0005-0000-0000-000016680000}"/>
    <cellStyle name="Normal 8 7 3 3" xfId="26648" xr:uid="{00000000-0005-0000-0000-000017680000}"/>
    <cellStyle name="Normal 8 7 3 3 2" xfId="26649" xr:uid="{00000000-0005-0000-0000-000018680000}"/>
    <cellStyle name="Normal 8 7 3 4" xfId="26650" xr:uid="{00000000-0005-0000-0000-000019680000}"/>
    <cellStyle name="Normal 8 7 4" xfId="26651" xr:uid="{00000000-0005-0000-0000-00001A680000}"/>
    <cellStyle name="Normal 8 7 4 2" xfId="26652" xr:uid="{00000000-0005-0000-0000-00001B680000}"/>
    <cellStyle name="Normal 8 7 4 2 2" xfId="26653" xr:uid="{00000000-0005-0000-0000-00001C680000}"/>
    <cellStyle name="Normal 8 7 4 3" xfId="26654" xr:uid="{00000000-0005-0000-0000-00001D680000}"/>
    <cellStyle name="Normal 8 7 5" xfId="26655" xr:uid="{00000000-0005-0000-0000-00001E680000}"/>
    <cellStyle name="Normal 8 7 5 2" xfId="26656" xr:uid="{00000000-0005-0000-0000-00001F680000}"/>
    <cellStyle name="Normal 8 7 6" xfId="26657" xr:uid="{00000000-0005-0000-0000-000020680000}"/>
    <cellStyle name="Normal 8 8" xfId="26658" xr:uid="{00000000-0005-0000-0000-000021680000}"/>
    <cellStyle name="Normal 8 8 2" xfId="26659" xr:uid="{00000000-0005-0000-0000-000022680000}"/>
    <cellStyle name="Normal 8 8 2 2" xfId="26660" xr:uid="{00000000-0005-0000-0000-000023680000}"/>
    <cellStyle name="Normal 8 8 2 2 2" xfId="26661" xr:uid="{00000000-0005-0000-0000-000024680000}"/>
    <cellStyle name="Normal 8 8 2 2 2 2" xfId="26662" xr:uid="{00000000-0005-0000-0000-000025680000}"/>
    <cellStyle name="Normal 8 8 2 2 3" xfId="26663" xr:uid="{00000000-0005-0000-0000-000026680000}"/>
    <cellStyle name="Normal 8 8 2 3" xfId="26664" xr:uid="{00000000-0005-0000-0000-000027680000}"/>
    <cellStyle name="Normal 8 8 2 3 2" xfId="26665" xr:uid="{00000000-0005-0000-0000-000028680000}"/>
    <cellStyle name="Normal 8 8 2 4" xfId="26666" xr:uid="{00000000-0005-0000-0000-000029680000}"/>
    <cellStyle name="Normal 8 8 3" xfId="26667" xr:uid="{00000000-0005-0000-0000-00002A680000}"/>
    <cellStyle name="Normal 8 8 3 2" xfId="26668" xr:uid="{00000000-0005-0000-0000-00002B680000}"/>
    <cellStyle name="Normal 8 8 3 2 2" xfId="26669" xr:uid="{00000000-0005-0000-0000-00002C680000}"/>
    <cellStyle name="Normal 8 8 3 3" xfId="26670" xr:uid="{00000000-0005-0000-0000-00002D680000}"/>
    <cellStyle name="Normal 8 8 4" xfId="26671" xr:uid="{00000000-0005-0000-0000-00002E680000}"/>
    <cellStyle name="Normal 8 8 4 2" xfId="26672" xr:uid="{00000000-0005-0000-0000-00002F680000}"/>
    <cellStyle name="Normal 8 8 5" xfId="26673" xr:uid="{00000000-0005-0000-0000-000030680000}"/>
    <cellStyle name="Normal 8 9" xfId="26674" xr:uid="{00000000-0005-0000-0000-000031680000}"/>
    <cellStyle name="Normal 8 9 2" xfId="26675" xr:uid="{00000000-0005-0000-0000-000032680000}"/>
    <cellStyle name="Normal 8 9 2 2" xfId="26676" xr:uid="{00000000-0005-0000-0000-000033680000}"/>
    <cellStyle name="Normal 8 9 2 2 2" xfId="26677" xr:uid="{00000000-0005-0000-0000-000034680000}"/>
    <cellStyle name="Normal 8 9 2 3" xfId="26678" xr:uid="{00000000-0005-0000-0000-000035680000}"/>
    <cellStyle name="Normal 8 9 3" xfId="26679" xr:uid="{00000000-0005-0000-0000-000036680000}"/>
    <cellStyle name="Normal 8 9 3 2" xfId="26680" xr:uid="{00000000-0005-0000-0000-000037680000}"/>
    <cellStyle name="Normal 8 9 4" xfId="26681" xr:uid="{00000000-0005-0000-0000-000038680000}"/>
    <cellStyle name="Normal 9" xfId="26682" xr:uid="{00000000-0005-0000-0000-000039680000}"/>
    <cellStyle name="Normal 9 2" xfId="26683" xr:uid="{00000000-0005-0000-0000-00003A680000}"/>
    <cellStyle name="Normal 9 3" xfId="26684" xr:uid="{00000000-0005-0000-0000-00003B680000}"/>
    <cellStyle name="Normal 9 3 2" xfId="26685" xr:uid="{00000000-0005-0000-0000-00003C680000}"/>
    <cellStyle name="Normal 96" xfId="26686" xr:uid="{00000000-0005-0000-0000-00003D680000}"/>
    <cellStyle name="Normal 96 2" xfId="26687" xr:uid="{00000000-0005-0000-0000-00003E680000}"/>
    <cellStyle name="Normal 96 3" xfId="26688" xr:uid="{00000000-0005-0000-0000-00003F680000}"/>
    <cellStyle name="Notas 10" xfId="26689" xr:uid="{00000000-0005-0000-0000-000041680000}"/>
    <cellStyle name="Notas 10 2" xfId="26690" xr:uid="{00000000-0005-0000-0000-000042680000}"/>
    <cellStyle name="Notas 11" xfId="26691" xr:uid="{00000000-0005-0000-0000-000043680000}"/>
    <cellStyle name="Notas 11 2" xfId="26692" xr:uid="{00000000-0005-0000-0000-000044680000}"/>
    <cellStyle name="Notas 12" xfId="26693" xr:uid="{00000000-0005-0000-0000-000045680000}"/>
    <cellStyle name="Notas 12 2" xfId="26694" xr:uid="{00000000-0005-0000-0000-000046680000}"/>
    <cellStyle name="Notas 13" xfId="26695" xr:uid="{00000000-0005-0000-0000-000047680000}"/>
    <cellStyle name="Notas 13 2" xfId="26696" xr:uid="{00000000-0005-0000-0000-000048680000}"/>
    <cellStyle name="Notas 14" xfId="26697" xr:uid="{00000000-0005-0000-0000-000049680000}"/>
    <cellStyle name="Notas 14 2" xfId="26698" xr:uid="{00000000-0005-0000-0000-00004A680000}"/>
    <cellStyle name="Notas 15" xfId="26699" xr:uid="{00000000-0005-0000-0000-00004B680000}"/>
    <cellStyle name="Notas 15 2" xfId="26700" xr:uid="{00000000-0005-0000-0000-00004C680000}"/>
    <cellStyle name="Notas 16" xfId="26701" xr:uid="{00000000-0005-0000-0000-00004D680000}"/>
    <cellStyle name="Notas 17" xfId="26702" xr:uid="{00000000-0005-0000-0000-00004E680000}"/>
    <cellStyle name="Notas 18" xfId="26703" xr:uid="{00000000-0005-0000-0000-00004F680000}"/>
    <cellStyle name="Notas 2" xfId="26704" xr:uid="{00000000-0005-0000-0000-000050680000}"/>
    <cellStyle name="Notas 2 2" xfId="26705" xr:uid="{00000000-0005-0000-0000-000051680000}"/>
    <cellStyle name="Notas 2 2 2" xfId="26706" xr:uid="{00000000-0005-0000-0000-000052680000}"/>
    <cellStyle name="Notas 2 3" xfId="26707" xr:uid="{00000000-0005-0000-0000-000053680000}"/>
    <cellStyle name="Notas 2 3 2" xfId="26708" xr:uid="{00000000-0005-0000-0000-000054680000}"/>
    <cellStyle name="Notas 2 4" xfId="26709" xr:uid="{00000000-0005-0000-0000-000055680000}"/>
    <cellStyle name="Notas 3" xfId="26710" xr:uid="{00000000-0005-0000-0000-000056680000}"/>
    <cellStyle name="Notas 3 2" xfId="26711" xr:uid="{00000000-0005-0000-0000-000057680000}"/>
    <cellStyle name="Notas 3 2 2" xfId="26712" xr:uid="{00000000-0005-0000-0000-000058680000}"/>
    <cellStyle name="Notas 3 3" xfId="26713" xr:uid="{00000000-0005-0000-0000-000059680000}"/>
    <cellStyle name="Notas 3 3 2" xfId="26714" xr:uid="{00000000-0005-0000-0000-00005A680000}"/>
    <cellStyle name="Notas 3 4" xfId="26715" xr:uid="{00000000-0005-0000-0000-00005B680000}"/>
    <cellStyle name="Notas 4" xfId="26716" xr:uid="{00000000-0005-0000-0000-00005C680000}"/>
    <cellStyle name="Notas 4 2" xfId="26717" xr:uid="{00000000-0005-0000-0000-00005D680000}"/>
    <cellStyle name="Notas 4 2 2" xfId="26718" xr:uid="{00000000-0005-0000-0000-00005E680000}"/>
    <cellStyle name="Notas 4 3" xfId="26719" xr:uid="{00000000-0005-0000-0000-00005F680000}"/>
    <cellStyle name="Notas 5" xfId="26720" xr:uid="{00000000-0005-0000-0000-000060680000}"/>
    <cellStyle name="Notas 5 2" xfId="26721" xr:uid="{00000000-0005-0000-0000-000061680000}"/>
    <cellStyle name="Notas 5 3" xfId="26722" xr:uid="{00000000-0005-0000-0000-000062680000}"/>
    <cellStyle name="Notas 5 4" xfId="26723" xr:uid="{00000000-0005-0000-0000-000063680000}"/>
    <cellStyle name="Notas 6" xfId="26724" xr:uid="{00000000-0005-0000-0000-000064680000}"/>
    <cellStyle name="Notas 6 2" xfId="26725" xr:uid="{00000000-0005-0000-0000-000065680000}"/>
    <cellStyle name="Notas 6 3" xfId="26726" xr:uid="{00000000-0005-0000-0000-000066680000}"/>
    <cellStyle name="Notas 7" xfId="26727" xr:uid="{00000000-0005-0000-0000-000067680000}"/>
    <cellStyle name="Notas 7 2" xfId="26728" xr:uid="{00000000-0005-0000-0000-000068680000}"/>
    <cellStyle name="Notas 8" xfId="26729" xr:uid="{00000000-0005-0000-0000-000069680000}"/>
    <cellStyle name="Notas 8 2" xfId="26730" xr:uid="{00000000-0005-0000-0000-00006A680000}"/>
    <cellStyle name="Notas 9" xfId="26731" xr:uid="{00000000-0005-0000-0000-00006B680000}"/>
    <cellStyle name="Notas 9 2" xfId="26732" xr:uid="{00000000-0005-0000-0000-00006C680000}"/>
    <cellStyle name="Note" xfId="26733" builtinId="10" customBuiltin="1"/>
    <cellStyle name="Note 2" xfId="26734" xr:uid="{00000000-0005-0000-0000-00006D680000}"/>
    <cellStyle name="Note 2 2" xfId="26735" xr:uid="{00000000-0005-0000-0000-00006E680000}"/>
    <cellStyle name="Note 3" xfId="26736" xr:uid="{00000000-0005-0000-0000-00006F680000}"/>
    <cellStyle name="Output" xfId="6" builtinId="21" customBuiltin="1"/>
    <cellStyle name="Percent" xfId="45" builtinId="5"/>
    <cellStyle name="Percent 2" xfId="26737" xr:uid="{00000000-0005-0000-0000-000070680000}"/>
    <cellStyle name="Percent 2 10" xfId="26738" xr:uid="{00000000-0005-0000-0000-000071680000}"/>
    <cellStyle name="Percent 2 10 2" xfId="26739" xr:uid="{00000000-0005-0000-0000-000072680000}"/>
    <cellStyle name="Percent 2 10 2 2" xfId="26740" xr:uid="{00000000-0005-0000-0000-000073680000}"/>
    <cellStyle name="Percent 2 10 2 2 2" xfId="26741" xr:uid="{00000000-0005-0000-0000-000074680000}"/>
    <cellStyle name="Percent 2 10 2 2 2 2" xfId="26742" xr:uid="{00000000-0005-0000-0000-000075680000}"/>
    <cellStyle name="Percent 2 10 2 2 3" xfId="26743" xr:uid="{00000000-0005-0000-0000-000076680000}"/>
    <cellStyle name="Percent 2 10 2 3" xfId="26744" xr:uid="{00000000-0005-0000-0000-000077680000}"/>
    <cellStyle name="Percent 2 10 2 3 2" xfId="26745" xr:uid="{00000000-0005-0000-0000-000078680000}"/>
    <cellStyle name="Percent 2 10 2 4" xfId="26746" xr:uid="{00000000-0005-0000-0000-000079680000}"/>
    <cellStyle name="Percent 2 10 3" xfId="26747" xr:uid="{00000000-0005-0000-0000-00007A680000}"/>
    <cellStyle name="Percent 2 10 3 2" xfId="26748" xr:uid="{00000000-0005-0000-0000-00007B680000}"/>
    <cellStyle name="Percent 2 10 3 2 2" xfId="26749" xr:uid="{00000000-0005-0000-0000-00007C680000}"/>
    <cellStyle name="Percent 2 10 3 3" xfId="26750" xr:uid="{00000000-0005-0000-0000-00007D680000}"/>
    <cellStyle name="Percent 2 10 4" xfId="26751" xr:uid="{00000000-0005-0000-0000-00007E680000}"/>
    <cellStyle name="Percent 2 10 4 2" xfId="26752" xr:uid="{00000000-0005-0000-0000-00007F680000}"/>
    <cellStyle name="Percent 2 10 5" xfId="26753" xr:uid="{00000000-0005-0000-0000-000080680000}"/>
    <cellStyle name="Percent 2 11" xfId="26754" xr:uid="{00000000-0005-0000-0000-000081680000}"/>
    <cellStyle name="Percent 2 11 2" xfId="26755" xr:uid="{00000000-0005-0000-0000-000082680000}"/>
    <cellStyle name="Percent 2 11 2 2" xfId="26756" xr:uid="{00000000-0005-0000-0000-000083680000}"/>
    <cellStyle name="Percent 2 11 2 2 2" xfId="26757" xr:uid="{00000000-0005-0000-0000-000084680000}"/>
    <cellStyle name="Percent 2 11 2 3" xfId="26758" xr:uid="{00000000-0005-0000-0000-000085680000}"/>
    <cellStyle name="Percent 2 11 3" xfId="26759" xr:uid="{00000000-0005-0000-0000-000086680000}"/>
    <cellStyle name="Percent 2 11 3 2" xfId="26760" xr:uid="{00000000-0005-0000-0000-000087680000}"/>
    <cellStyle name="Percent 2 11 4" xfId="26761" xr:uid="{00000000-0005-0000-0000-000088680000}"/>
    <cellStyle name="Percent 2 12" xfId="26762" xr:uid="{00000000-0005-0000-0000-000089680000}"/>
    <cellStyle name="Percent 2 12 2" xfId="26763" xr:uid="{00000000-0005-0000-0000-00008A680000}"/>
    <cellStyle name="Percent 2 12 2 2" xfId="26764" xr:uid="{00000000-0005-0000-0000-00008B680000}"/>
    <cellStyle name="Percent 2 12 3" xfId="26765" xr:uid="{00000000-0005-0000-0000-00008C680000}"/>
    <cellStyle name="Percent 2 13" xfId="26766" xr:uid="{00000000-0005-0000-0000-00008D680000}"/>
    <cellStyle name="Percent 2 13 2" xfId="26767" xr:uid="{00000000-0005-0000-0000-00008E680000}"/>
    <cellStyle name="Percent 2 14" xfId="26768" xr:uid="{00000000-0005-0000-0000-00008F680000}"/>
    <cellStyle name="Percent 2 2" xfId="26769" xr:uid="{00000000-0005-0000-0000-000090680000}"/>
    <cellStyle name="Percent 2 3" xfId="26770" xr:uid="{00000000-0005-0000-0000-000091680000}"/>
    <cellStyle name="Percent 2 3 10" xfId="26771" xr:uid="{00000000-0005-0000-0000-000092680000}"/>
    <cellStyle name="Percent 2 3 10 2" xfId="26772" xr:uid="{00000000-0005-0000-0000-000093680000}"/>
    <cellStyle name="Percent 2 3 10 2 2" xfId="26773" xr:uid="{00000000-0005-0000-0000-000094680000}"/>
    <cellStyle name="Percent 2 3 10 3" xfId="26774" xr:uid="{00000000-0005-0000-0000-000095680000}"/>
    <cellStyle name="Percent 2 3 11" xfId="26775" xr:uid="{00000000-0005-0000-0000-000096680000}"/>
    <cellStyle name="Percent 2 3 11 2" xfId="26776" xr:uid="{00000000-0005-0000-0000-000097680000}"/>
    <cellStyle name="Percent 2 3 12" xfId="26777" xr:uid="{00000000-0005-0000-0000-000098680000}"/>
    <cellStyle name="Percent 2 3 2" xfId="26778" xr:uid="{00000000-0005-0000-0000-000099680000}"/>
    <cellStyle name="Percent 2 3 2 10" xfId="26779" xr:uid="{00000000-0005-0000-0000-00009A680000}"/>
    <cellStyle name="Percent 2 3 2 10 2" xfId="26780" xr:uid="{00000000-0005-0000-0000-00009B680000}"/>
    <cellStyle name="Percent 2 3 2 11" xfId="26781" xr:uid="{00000000-0005-0000-0000-00009C680000}"/>
    <cellStyle name="Percent 2 3 2 2" xfId="26782" xr:uid="{00000000-0005-0000-0000-00009D680000}"/>
    <cellStyle name="Percent 2 3 2 2 10" xfId="26783" xr:uid="{00000000-0005-0000-0000-00009E680000}"/>
    <cellStyle name="Percent 2 3 2 2 2" xfId="26784" xr:uid="{00000000-0005-0000-0000-00009F680000}"/>
    <cellStyle name="Percent 2 3 2 2 2 2" xfId="26785" xr:uid="{00000000-0005-0000-0000-0000A0680000}"/>
    <cellStyle name="Percent 2 3 2 2 2 2 2" xfId="26786" xr:uid="{00000000-0005-0000-0000-0000A1680000}"/>
    <cellStyle name="Percent 2 3 2 2 2 2 2 2" xfId="26787" xr:uid="{00000000-0005-0000-0000-0000A2680000}"/>
    <cellStyle name="Percent 2 3 2 2 2 2 2 2 2" xfId="26788" xr:uid="{00000000-0005-0000-0000-0000A3680000}"/>
    <cellStyle name="Percent 2 3 2 2 2 2 2 2 2 2" xfId="26789" xr:uid="{00000000-0005-0000-0000-0000A4680000}"/>
    <cellStyle name="Percent 2 3 2 2 2 2 2 2 2 2 2" xfId="26790" xr:uid="{00000000-0005-0000-0000-0000A5680000}"/>
    <cellStyle name="Percent 2 3 2 2 2 2 2 2 2 2 2 2" xfId="26791" xr:uid="{00000000-0005-0000-0000-0000A6680000}"/>
    <cellStyle name="Percent 2 3 2 2 2 2 2 2 2 2 2 2 2" xfId="26792" xr:uid="{00000000-0005-0000-0000-0000A7680000}"/>
    <cellStyle name="Percent 2 3 2 2 2 2 2 2 2 2 2 3" xfId="26793" xr:uid="{00000000-0005-0000-0000-0000A8680000}"/>
    <cellStyle name="Percent 2 3 2 2 2 2 2 2 2 2 3" xfId="26794" xr:uid="{00000000-0005-0000-0000-0000A9680000}"/>
    <cellStyle name="Percent 2 3 2 2 2 2 2 2 2 2 3 2" xfId="26795" xr:uid="{00000000-0005-0000-0000-0000AA680000}"/>
    <cellStyle name="Percent 2 3 2 2 2 2 2 2 2 2 4" xfId="26796" xr:uid="{00000000-0005-0000-0000-0000AB680000}"/>
    <cellStyle name="Percent 2 3 2 2 2 2 2 2 2 3" xfId="26797" xr:uid="{00000000-0005-0000-0000-0000AC680000}"/>
    <cellStyle name="Percent 2 3 2 2 2 2 2 2 2 3 2" xfId="26798" xr:uid="{00000000-0005-0000-0000-0000AD680000}"/>
    <cellStyle name="Percent 2 3 2 2 2 2 2 2 2 3 2 2" xfId="26799" xr:uid="{00000000-0005-0000-0000-0000AE680000}"/>
    <cellStyle name="Percent 2 3 2 2 2 2 2 2 2 3 3" xfId="26800" xr:uid="{00000000-0005-0000-0000-0000AF680000}"/>
    <cellStyle name="Percent 2 3 2 2 2 2 2 2 2 4" xfId="26801" xr:uid="{00000000-0005-0000-0000-0000B0680000}"/>
    <cellStyle name="Percent 2 3 2 2 2 2 2 2 2 4 2" xfId="26802" xr:uid="{00000000-0005-0000-0000-0000B1680000}"/>
    <cellStyle name="Percent 2 3 2 2 2 2 2 2 2 5" xfId="26803" xr:uid="{00000000-0005-0000-0000-0000B2680000}"/>
    <cellStyle name="Percent 2 3 2 2 2 2 2 2 3" xfId="26804" xr:uid="{00000000-0005-0000-0000-0000B3680000}"/>
    <cellStyle name="Percent 2 3 2 2 2 2 2 2 3 2" xfId="26805" xr:uid="{00000000-0005-0000-0000-0000B4680000}"/>
    <cellStyle name="Percent 2 3 2 2 2 2 2 2 3 2 2" xfId="26806" xr:uid="{00000000-0005-0000-0000-0000B5680000}"/>
    <cellStyle name="Percent 2 3 2 2 2 2 2 2 3 2 2 2" xfId="26807" xr:uid="{00000000-0005-0000-0000-0000B6680000}"/>
    <cellStyle name="Percent 2 3 2 2 2 2 2 2 3 2 3" xfId="26808" xr:uid="{00000000-0005-0000-0000-0000B7680000}"/>
    <cellStyle name="Percent 2 3 2 2 2 2 2 2 3 3" xfId="26809" xr:uid="{00000000-0005-0000-0000-0000B8680000}"/>
    <cellStyle name="Percent 2 3 2 2 2 2 2 2 3 3 2" xfId="26810" xr:uid="{00000000-0005-0000-0000-0000B9680000}"/>
    <cellStyle name="Percent 2 3 2 2 2 2 2 2 3 4" xfId="26811" xr:uid="{00000000-0005-0000-0000-0000BA680000}"/>
    <cellStyle name="Percent 2 3 2 2 2 2 2 2 4" xfId="26812" xr:uid="{00000000-0005-0000-0000-0000BB680000}"/>
    <cellStyle name="Percent 2 3 2 2 2 2 2 2 4 2" xfId="26813" xr:uid="{00000000-0005-0000-0000-0000BC680000}"/>
    <cellStyle name="Percent 2 3 2 2 2 2 2 2 4 2 2" xfId="26814" xr:uid="{00000000-0005-0000-0000-0000BD680000}"/>
    <cellStyle name="Percent 2 3 2 2 2 2 2 2 4 3" xfId="26815" xr:uid="{00000000-0005-0000-0000-0000BE680000}"/>
    <cellStyle name="Percent 2 3 2 2 2 2 2 2 5" xfId="26816" xr:uid="{00000000-0005-0000-0000-0000BF680000}"/>
    <cellStyle name="Percent 2 3 2 2 2 2 2 2 5 2" xfId="26817" xr:uid="{00000000-0005-0000-0000-0000C0680000}"/>
    <cellStyle name="Percent 2 3 2 2 2 2 2 2 6" xfId="26818" xr:uid="{00000000-0005-0000-0000-0000C1680000}"/>
    <cellStyle name="Percent 2 3 2 2 2 2 2 3" xfId="26819" xr:uid="{00000000-0005-0000-0000-0000C2680000}"/>
    <cellStyle name="Percent 2 3 2 2 2 2 2 3 2" xfId="26820" xr:uid="{00000000-0005-0000-0000-0000C3680000}"/>
    <cellStyle name="Percent 2 3 2 2 2 2 2 3 2 2" xfId="26821" xr:uid="{00000000-0005-0000-0000-0000C4680000}"/>
    <cellStyle name="Percent 2 3 2 2 2 2 2 3 2 2 2" xfId="26822" xr:uid="{00000000-0005-0000-0000-0000C5680000}"/>
    <cellStyle name="Percent 2 3 2 2 2 2 2 3 2 2 2 2" xfId="26823" xr:uid="{00000000-0005-0000-0000-0000C6680000}"/>
    <cellStyle name="Percent 2 3 2 2 2 2 2 3 2 2 3" xfId="26824" xr:uid="{00000000-0005-0000-0000-0000C7680000}"/>
    <cellStyle name="Percent 2 3 2 2 2 2 2 3 2 3" xfId="26825" xr:uid="{00000000-0005-0000-0000-0000C8680000}"/>
    <cellStyle name="Percent 2 3 2 2 2 2 2 3 2 3 2" xfId="26826" xr:uid="{00000000-0005-0000-0000-0000C9680000}"/>
    <cellStyle name="Percent 2 3 2 2 2 2 2 3 2 4" xfId="26827" xr:uid="{00000000-0005-0000-0000-0000CA680000}"/>
    <cellStyle name="Percent 2 3 2 2 2 2 2 3 3" xfId="26828" xr:uid="{00000000-0005-0000-0000-0000CB680000}"/>
    <cellStyle name="Percent 2 3 2 2 2 2 2 3 3 2" xfId="26829" xr:uid="{00000000-0005-0000-0000-0000CC680000}"/>
    <cellStyle name="Percent 2 3 2 2 2 2 2 3 3 2 2" xfId="26830" xr:uid="{00000000-0005-0000-0000-0000CD680000}"/>
    <cellStyle name="Percent 2 3 2 2 2 2 2 3 3 3" xfId="26831" xr:uid="{00000000-0005-0000-0000-0000CE680000}"/>
    <cellStyle name="Percent 2 3 2 2 2 2 2 3 4" xfId="26832" xr:uid="{00000000-0005-0000-0000-0000CF680000}"/>
    <cellStyle name="Percent 2 3 2 2 2 2 2 3 4 2" xfId="26833" xr:uid="{00000000-0005-0000-0000-0000D0680000}"/>
    <cellStyle name="Percent 2 3 2 2 2 2 2 3 5" xfId="26834" xr:uid="{00000000-0005-0000-0000-0000D1680000}"/>
    <cellStyle name="Percent 2 3 2 2 2 2 2 4" xfId="26835" xr:uid="{00000000-0005-0000-0000-0000D2680000}"/>
    <cellStyle name="Percent 2 3 2 2 2 2 2 4 2" xfId="26836" xr:uid="{00000000-0005-0000-0000-0000D3680000}"/>
    <cellStyle name="Percent 2 3 2 2 2 2 2 4 2 2" xfId="26837" xr:uid="{00000000-0005-0000-0000-0000D4680000}"/>
    <cellStyle name="Percent 2 3 2 2 2 2 2 4 2 2 2" xfId="26838" xr:uid="{00000000-0005-0000-0000-0000D5680000}"/>
    <cellStyle name="Percent 2 3 2 2 2 2 2 4 2 3" xfId="26839" xr:uid="{00000000-0005-0000-0000-0000D6680000}"/>
    <cellStyle name="Percent 2 3 2 2 2 2 2 4 3" xfId="26840" xr:uid="{00000000-0005-0000-0000-0000D7680000}"/>
    <cellStyle name="Percent 2 3 2 2 2 2 2 4 3 2" xfId="26841" xr:uid="{00000000-0005-0000-0000-0000D8680000}"/>
    <cellStyle name="Percent 2 3 2 2 2 2 2 4 4" xfId="26842" xr:uid="{00000000-0005-0000-0000-0000D9680000}"/>
    <cellStyle name="Percent 2 3 2 2 2 2 2 5" xfId="26843" xr:uid="{00000000-0005-0000-0000-0000DA680000}"/>
    <cellStyle name="Percent 2 3 2 2 2 2 2 5 2" xfId="26844" xr:uid="{00000000-0005-0000-0000-0000DB680000}"/>
    <cellStyle name="Percent 2 3 2 2 2 2 2 5 2 2" xfId="26845" xr:uid="{00000000-0005-0000-0000-0000DC680000}"/>
    <cellStyle name="Percent 2 3 2 2 2 2 2 5 3" xfId="26846" xr:uid="{00000000-0005-0000-0000-0000DD680000}"/>
    <cellStyle name="Percent 2 3 2 2 2 2 2 6" xfId="26847" xr:uid="{00000000-0005-0000-0000-0000DE680000}"/>
    <cellStyle name="Percent 2 3 2 2 2 2 2 6 2" xfId="26848" xr:uid="{00000000-0005-0000-0000-0000DF680000}"/>
    <cellStyle name="Percent 2 3 2 2 2 2 2 7" xfId="26849" xr:uid="{00000000-0005-0000-0000-0000E0680000}"/>
    <cellStyle name="Percent 2 3 2 2 2 2 3" xfId="26850" xr:uid="{00000000-0005-0000-0000-0000E1680000}"/>
    <cellStyle name="Percent 2 3 2 2 2 2 3 2" xfId="26851" xr:uid="{00000000-0005-0000-0000-0000E2680000}"/>
    <cellStyle name="Percent 2 3 2 2 2 2 3 2 2" xfId="26852" xr:uid="{00000000-0005-0000-0000-0000E3680000}"/>
    <cellStyle name="Percent 2 3 2 2 2 2 3 2 2 2" xfId="26853" xr:uid="{00000000-0005-0000-0000-0000E4680000}"/>
    <cellStyle name="Percent 2 3 2 2 2 2 3 2 2 2 2" xfId="26854" xr:uid="{00000000-0005-0000-0000-0000E5680000}"/>
    <cellStyle name="Percent 2 3 2 2 2 2 3 2 2 2 2 2" xfId="26855" xr:uid="{00000000-0005-0000-0000-0000E6680000}"/>
    <cellStyle name="Percent 2 3 2 2 2 2 3 2 2 2 3" xfId="26856" xr:uid="{00000000-0005-0000-0000-0000E7680000}"/>
    <cellStyle name="Percent 2 3 2 2 2 2 3 2 2 3" xfId="26857" xr:uid="{00000000-0005-0000-0000-0000E8680000}"/>
    <cellStyle name="Percent 2 3 2 2 2 2 3 2 2 3 2" xfId="26858" xr:uid="{00000000-0005-0000-0000-0000E9680000}"/>
    <cellStyle name="Percent 2 3 2 2 2 2 3 2 2 4" xfId="26859" xr:uid="{00000000-0005-0000-0000-0000EA680000}"/>
    <cellStyle name="Percent 2 3 2 2 2 2 3 2 3" xfId="26860" xr:uid="{00000000-0005-0000-0000-0000EB680000}"/>
    <cellStyle name="Percent 2 3 2 2 2 2 3 2 3 2" xfId="26861" xr:uid="{00000000-0005-0000-0000-0000EC680000}"/>
    <cellStyle name="Percent 2 3 2 2 2 2 3 2 3 2 2" xfId="26862" xr:uid="{00000000-0005-0000-0000-0000ED680000}"/>
    <cellStyle name="Percent 2 3 2 2 2 2 3 2 3 3" xfId="26863" xr:uid="{00000000-0005-0000-0000-0000EE680000}"/>
    <cellStyle name="Percent 2 3 2 2 2 2 3 2 4" xfId="26864" xr:uid="{00000000-0005-0000-0000-0000EF680000}"/>
    <cellStyle name="Percent 2 3 2 2 2 2 3 2 4 2" xfId="26865" xr:uid="{00000000-0005-0000-0000-0000F0680000}"/>
    <cellStyle name="Percent 2 3 2 2 2 2 3 2 5" xfId="26866" xr:uid="{00000000-0005-0000-0000-0000F1680000}"/>
    <cellStyle name="Percent 2 3 2 2 2 2 3 3" xfId="26867" xr:uid="{00000000-0005-0000-0000-0000F2680000}"/>
    <cellStyle name="Percent 2 3 2 2 2 2 3 3 2" xfId="26868" xr:uid="{00000000-0005-0000-0000-0000F3680000}"/>
    <cellStyle name="Percent 2 3 2 2 2 2 3 3 2 2" xfId="26869" xr:uid="{00000000-0005-0000-0000-0000F4680000}"/>
    <cellStyle name="Percent 2 3 2 2 2 2 3 3 2 2 2" xfId="26870" xr:uid="{00000000-0005-0000-0000-0000F5680000}"/>
    <cellStyle name="Percent 2 3 2 2 2 2 3 3 2 3" xfId="26871" xr:uid="{00000000-0005-0000-0000-0000F6680000}"/>
    <cellStyle name="Percent 2 3 2 2 2 2 3 3 3" xfId="26872" xr:uid="{00000000-0005-0000-0000-0000F7680000}"/>
    <cellStyle name="Percent 2 3 2 2 2 2 3 3 3 2" xfId="26873" xr:uid="{00000000-0005-0000-0000-0000F8680000}"/>
    <cellStyle name="Percent 2 3 2 2 2 2 3 3 4" xfId="26874" xr:uid="{00000000-0005-0000-0000-0000F9680000}"/>
    <cellStyle name="Percent 2 3 2 2 2 2 3 4" xfId="26875" xr:uid="{00000000-0005-0000-0000-0000FA680000}"/>
    <cellStyle name="Percent 2 3 2 2 2 2 3 4 2" xfId="26876" xr:uid="{00000000-0005-0000-0000-0000FB680000}"/>
    <cellStyle name="Percent 2 3 2 2 2 2 3 4 2 2" xfId="26877" xr:uid="{00000000-0005-0000-0000-0000FC680000}"/>
    <cellStyle name="Percent 2 3 2 2 2 2 3 4 3" xfId="26878" xr:uid="{00000000-0005-0000-0000-0000FD680000}"/>
    <cellStyle name="Percent 2 3 2 2 2 2 3 5" xfId="26879" xr:uid="{00000000-0005-0000-0000-0000FE680000}"/>
    <cellStyle name="Percent 2 3 2 2 2 2 3 5 2" xfId="26880" xr:uid="{00000000-0005-0000-0000-0000FF680000}"/>
    <cellStyle name="Percent 2 3 2 2 2 2 3 6" xfId="26881" xr:uid="{00000000-0005-0000-0000-000000690000}"/>
    <cellStyle name="Percent 2 3 2 2 2 2 4" xfId="26882" xr:uid="{00000000-0005-0000-0000-000001690000}"/>
    <cellStyle name="Percent 2 3 2 2 2 2 4 2" xfId="26883" xr:uid="{00000000-0005-0000-0000-000002690000}"/>
    <cellStyle name="Percent 2 3 2 2 2 2 4 2 2" xfId="26884" xr:uid="{00000000-0005-0000-0000-000003690000}"/>
    <cellStyle name="Percent 2 3 2 2 2 2 4 2 2 2" xfId="26885" xr:uid="{00000000-0005-0000-0000-000004690000}"/>
    <cellStyle name="Percent 2 3 2 2 2 2 4 2 2 2 2" xfId="26886" xr:uid="{00000000-0005-0000-0000-000005690000}"/>
    <cellStyle name="Percent 2 3 2 2 2 2 4 2 2 3" xfId="26887" xr:uid="{00000000-0005-0000-0000-000006690000}"/>
    <cellStyle name="Percent 2 3 2 2 2 2 4 2 3" xfId="26888" xr:uid="{00000000-0005-0000-0000-000007690000}"/>
    <cellStyle name="Percent 2 3 2 2 2 2 4 2 3 2" xfId="26889" xr:uid="{00000000-0005-0000-0000-000008690000}"/>
    <cellStyle name="Percent 2 3 2 2 2 2 4 2 4" xfId="26890" xr:uid="{00000000-0005-0000-0000-000009690000}"/>
    <cellStyle name="Percent 2 3 2 2 2 2 4 3" xfId="26891" xr:uid="{00000000-0005-0000-0000-00000A690000}"/>
    <cellStyle name="Percent 2 3 2 2 2 2 4 3 2" xfId="26892" xr:uid="{00000000-0005-0000-0000-00000B690000}"/>
    <cellStyle name="Percent 2 3 2 2 2 2 4 3 2 2" xfId="26893" xr:uid="{00000000-0005-0000-0000-00000C690000}"/>
    <cellStyle name="Percent 2 3 2 2 2 2 4 3 3" xfId="26894" xr:uid="{00000000-0005-0000-0000-00000D690000}"/>
    <cellStyle name="Percent 2 3 2 2 2 2 4 4" xfId="26895" xr:uid="{00000000-0005-0000-0000-00000E690000}"/>
    <cellStyle name="Percent 2 3 2 2 2 2 4 4 2" xfId="26896" xr:uid="{00000000-0005-0000-0000-00000F690000}"/>
    <cellStyle name="Percent 2 3 2 2 2 2 4 5" xfId="26897" xr:uid="{00000000-0005-0000-0000-000010690000}"/>
    <cellStyle name="Percent 2 3 2 2 2 2 5" xfId="26898" xr:uid="{00000000-0005-0000-0000-000011690000}"/>
    <cellStyle name="Percent 2 3 2 2 2 2 5 2" xfId="26899" xr:uid="{00000000-0005-0000-0000-000012690000}"/>
    <cellStyle name="Percent 2 3 2 2 2 2 5 2 2" xfId="26900" xr:uid="{00000000-0005-0000-0000-000013690000}"/>
    <cellStyle name="Percent 2 3 2 2 2 2 5 2 2 2" xfId="26901" xr:uid="{00000000-0005-0000-0000-000014690000}"/>
    <cellStyle name="Percent 2 3 2 2 2 2 5 2 3" xfId="26902" xr:uid="{00000000-0005-0000-0000-000015690000}"/>
    <cellStyle name="Percent 2 3 2 2 2 2 5 3" xfId="26903" xr:uid="{00000000-0005-0000-0000-000016690000}"/>
    <cellStyle name="Percent 2 3 2 2 2 2 5 3 2" xfId="26904" xr:uid="{00000000-0005-0000-0000-000017690000}"/>
    <cellStyle name="Percent 2 3 2 2 2 2 5 4" xfId="26905" xr:uid="{00000000-0005-0000-0000-000018690000}"/>
    <cellStyle name="Percent 2 3 2 2 2 2 6" xfId="26906" xr:uid="{00000000-0005-0000-0000-000019690000}"/>
    <cellStyle name="Percent 2 3 2 2 2 2 6 2" xfId="26907" xr:uid="{00000000-0005-0000-0000-00001A690000}"/>
    <cellStyle name="Percent 2 3 2 2 2 2 6 2 2" xfId="26908" xr:uid="{00000000-0005-0000-0000-00001B690000}"/>
    <cellStyle name="Percent 2 3 2 2 2 2 6 3" xfId="26909" xr:uid="{00000000-0005-0000-0000-00001C690000}"/>
    <cellStyle name="Percent 2 3 2 2 2 2 7" xfId="26910" xr:uid="{00000000-0005-0000-0000-00001D690000}"/>
    <cellStyle name="Percent 2 3 2 2 2 2 7 2" xfId="26911" xr:uid="{00000000-0005-0000-0000-00001E690000}"/>
    <cellStyle name="Percent 2 3 2 2 2 2 8" xfId="26912" xr:uid="{00000000-0005-0000-0000-00001F690000}"/>
    <cellStyle name="Percent 2 3 2 2 2 3" xfId="26913" xr:uid="{00000000-0005-0000-0000-000020690000}"/>
    <cellStyle name="Percent 2 3 2 2 2 3 2" xfId="26914" xr:uid="{00000000-0005-0000-0000-000021690000}"/>
    <cellStyle name="Percent 2 3 2 2 2 3 2 2" xfId="26915" xr:uid="{00000000-0005-0000-0000-000022690000}"/>
    <cellStyle name="Percent 2 3 2 2 2 3 2 2 2" xfId="26916" xr:uid="{00000000-0005-0000-0000-000023690000}"/>
    <cellStyle name="Percent 2 3 2 2 2 3 2 2 2 2" xfId="26917" xr:uid="{00000000-0005-0000-0000-000024690000}"/>
    <cellStyle name="Percent 2 3 2 2 2 3 2 2 2 2 2" xfId="26918" xr:uid="{00000000-0005-0000-0000-000025690000}"/>
    <cellStyle name="Percent 2 3 2 2 2 3 2 2 2 2 2 2" xfId="26919" xr:uid="{00000000-0005-0000-0000-000026690000}"/>
    <cellStyle name="Percent 2 3 2 2 2 3 2 2 2 2 3" xfId="26920" xr:uid="{00000000-0005-0000-0000-000027690000}"/>
    <cellStyle name="Percent 2 3 2 2 2 3 2 2 2 3" xfId="26921" xr:uid="{00000000-0005-0000-0000-000028690000}"/>
    <cellStyle name="Percent 2 3 2 2 2 3 2 2 2 3 2" xfId="26922" xr:uid="{00000000-0005-0000-0000-000029690000}"/>
    <cellStyle name="Percent 2 3 2 2 2 3 2 2 2 4" xfId="26923" xr:uid="{00000000-0005-0000-0000-00002A690000}"/>
    <cellStyle name="Percent 2 3 2 2 2 3 2 2 3" xfId="26924" xr:uid="{00000000-0005-0000-0000-00002B690000}"/>
    <cellStyle name="Percent 2 3 2 2 2 3 2 2 3 2" xfId="26925" xr:uid="{00000000-0005-0000-0000-00002C690000}"/>
    <cellStyle name="Percent 2 3 2 2 2 3 2 2 3 2 2" xfId="26926" xr:uid="{00000000-0005-0000-0000-00002D690000}"/>
    <cellStyle name="Percent 2 3 2 2 2 3 2 2 3 3" xfId="26927" xr:uid="{00000000-0005-0000-0000-00002E690000}"/>
    <cellStyle name="Percent 2 3 2 2 2 3 2 2 4" xfId="26928" xr:uid="{00000000-0005-0000-0000-00002F690000}"/>
    <cellStyle name="Percent 2 3 2 2 2 3 2 2 4 2" xfId="26929" xr:uid="{00000000-0005-0000-0000-000030690000}"/>
    <cellStyle name="Percent 2 3 2 2 2 3 2 2 5" xfId="26930" xr:uid="{00000000-0005-0000-0000-000031690000}"/>
    <cellStyle name="Percent 2 3 2 2 2 3 2 3" xfId="26931" xr:uid="{00000000-0005-0000-0000-000032690000}"/>
    <cellStyle name="Percent 2 3 2 2 2 3 2 3 2" xfId="26932" xr:uid="{00000000-0005-0000-0000-000033690000}"/>
    <cellStyle name="Percent 2 3 2 2 2 3 2 3 2 2" xfId="26933" xr:uid="{00000000-0005-0000-0000-000034690000}"/>
    <cellStyle name="Percent 2 3 2 2 2 3 2 3 2 2 2" xfId="26934" xr:uid="{00000000-0005-0000-0000-000035690000}"/>
    <cellStyle name="Percent 2 3 2 2 2 3 2 3 2 3" xfId="26935" xr:uid="{00000000-0005-0000-0000-000036690000}"/>
    <cellStyle name="Percent 2 3 2 2 2 3 2 3 3" xfId="26936" xr:uid="{00000000-0005-0000-0000-000037690000}"/>
    <cellStyle name="Percent 2 3 2 2 2 3 2 3 3 2" xfId="26937" xr:uid="{00000000-0005-0000-0000-000038690000}"/>
    <cellStyle name="Percent 2 3 2 2 2 3 2 3 4" xfId="26938" xr:uid="{00000000-0005-0000-0000-000039690000}"/>
    <cellStyle name="Percent 2 3 2 2 2 3 2 4" xfId="26939" xr:uid="{00000000-0005-0000-0000-00003A690000}"/>
    <cellStyle name="Percent 2 3 2 2 2 3 2 4 2" xfId="26940" xr:uid="{00000000-0005-0000-0000-00003B690000}"/>
    <cellStyle name="Percent 2 3 2 2 2 3 2 4 2 2" xfId="26941" xr:uid="{00000000-0005-0000-0000-00003C690000}"/>
    <cellStyle name="Percent 2 3 2 2 2 3 2 4 3" xfId="26942" xr:uid="{00000000-0005-0000-0000-00003D690000}"/>
    <cellStyle name="Percent 2 3 2 2 2 3 2 5" xfId="26943" xr:uid="{00000000-0005-0000-0000-00003E690000}"/>
    <cellStyle name="Percent 2 3 2 2 2 3 2 5 2" xfId="26944" xr:uid="{00000000-0005-0000-0000-00003F690000}"/>
    <cellStyle name="Percent 2 3 2 2 2 3 2 6" xfId="26945" xr:uid="{00000000-0005-0000-0000-000040690000}"/>
    <cellStyle name="Percent 2 3 2 2 2 3 3" xfId="26946" xr:uid="{00000000-0005-0000-0000-000041690000}"/>
    <cellStyle name="Percent 2 3 2 2 2 3 3 2" xfId="26947" xr:uid="{00000000-0005-0000-0000-000042690000}"/>
    <cellStyle name="Percent 2 3 2 2 2 3 3 2 2" xfId="26948" xr:uid="{00000000-0005-0000-0000-000043690000}"/>
    <cellStyle name="Percent 2 3 2 2 2 3 3 2 2 2" xfId="26949" xr:uid="{00000000-0005-0000-0000-000044690000}"/>
    <cellStyle name="Percent 2 3 2 2 2 3 3 2 2 2 2" xfId="26950" xr:uid="{00000000-0005-0000-0000-000045690000}"/>
    <cellStyle name="Percent 2 3 2 2 2 3 3 2 2 3" xfId="26951" xr:uid="{00000000-0005-0000-0000-000046690000}"/>
    <cellStyle name="Percent 2 3 2 2 2 3 3 2 3" xfId="26952" xr:uid="{00000000-0005-0000-0000-000047690000}"/>
    <cellStyle name="Percent 2 3 2 2 2 3 3 2 3 2" xfId="26953" xr:uid="{00000000-0005-0000-0000-000048690000}"/>
    <cellStyle name="Percent 2 3 2 2 2 3 3 2 4" xfId="26954" xr:uid="{00000000-0005-0000-0000-000049690000}"/>
    <cellStyle name="Percent 2 3 2 2 2 3 3 3" xfId="26955" xr:uid="{00000000-0005-0000-0000-00004A690000}"/>
    <cellStyle name="Percent 2 3 2 2 2 3 3 3 2" xfId="26956" xr:uid="{00000000-0005-0000-0000-00004B690000}"/>
    <cellStyle name="Percent 2 3 2 2 2 3 3 3 2 2" xfId="26957" xr:uid="{00000000-0005-0000-0000-00004C690000}"/>
    <cellStyle name="Percent 2 3 2 2 2 3 3 3 3" xfId="26958" xr:uid="{00000000-0005-0000-0000-00004D690000}"/>
    <cellStyle name="Percent 2 3 2 2 2 3 3 4" xfId="26959" xr:uid="{00000000-0005-0000-0000-00004E690000}"/>
    <cellStyle name="Percent 2 3 2 2 2 3 3 4 2" xfId="26960" xr:uid="{00000000-0005-0000-0000-00004F690000}"/>
    <cellStyle name="Percent 2 3 2 2 2 3 3 5" xfId="26961" xr:uid="{00000000-0005-0000-0000-000050690000}"/>
    <cellStyle name="Percent 2 3 2 2 2 3 4" xfId="26962" xr:uid="{00000000-0005-0000-0000-000051690000}"/>
    <cellStyle name="Percent 2 3 2 2 2 3 4 2" xfId="26963" xr:uid="{00000000-0005-0000-0000-000052690000}"/>
    <cellStyle name="Percent 2 3 2 2 2 3 4 2 2" xfId="26964" xr:uid="{00000000-0005-0000-0000-000053690000}"/>
    <cellStyle name="Percent 2 3 2 2 2 3 4 2 2 2" xfId="26965" xr:uid="{00000000-0005-0000-0000-000054690000}"/>
    <cellStyle name="Percent 2 3 2 2 2 3 4 2 3" xfId="26966" xr:uid="{00000000-0005-0000-0000-000055690000}"/>
    <cellStyle name="Percent 2 3 2 2 2 3 4 3" xfId="26967" xr:uid="{00000000-0005-0000-0000-000056690000}"/>
    <cellStyle name="Percent 2 3 2 2 2 3 4 3 2" xfId="26968" xr:uid="{00000000-0005-0000-0000-000057690000}"/>
    <cellStyle name="Percent 2 3 2 2 2 3 4 4" xfId="26969" xr:uid="{00000000-0005-0000-0000-000058690000}"/>
    <cellStyle name="Percent 2 3 2 2 2 3 5" xfId="26970" xr:uid="{00000000-0005-0000-0000-000059690000}"/>
    <cellStyle name="Percent 2 3 2 2 2 3 5 2" xfId="26971" xr:uid="{00000000-0005-0000-0000-00005A690000}"/>
    <cellStyle name="Percent 2 3 2 2 2 3 5 2 2" xfId="26972" xr:uid="{00000000-0005-0000-0000-00005B690000}"/>
    <cellStyle name="Percent 2 3 2 2 2 3 5 3" xfId="26973" xr:uid="{00000000-0005-0000-0000-00005C690000}"/>
    <cellStyle name="Percent 2 3 2 2 2 3 6" xfId="26974" xr:uid="{00000000-0005-0000-0000-00005D690000}"/>
    <cellStyle name="Percent 2 3 2 2 2 3 6 2" xfId="26975" xr:uid="{00000000-0005-0000-0000-00005E690000}"/>
    <cellStyle name="Percent 2 3 2 2 2 3 7" xfId="26976" xr:uid="{00000000-0005-0000-0000-00005F690000}"/>
    <cellStyle name="Percent 2 3 2 2 2 4" xfId="26977" xr:uid="{00000000-0005-0000-0000-000060690000}"/>
    <cellStyle name="Percent 2 3 2 2 2 4 2" xfId="26978" xr:uid="{00000000-0005-0000-0000-000061690000}"/>
    <cellStyle name="Percent 2 3 2 2 2 4 2 2" xfId="26979" xr:uid="{00000000-0005-0000-0000-000062690000}"/>
    <cellStyle name="Percent 2 3 2 2 2 4 2 2 2" xfId="26980" xr:uid="{00000000-0005-0000-0000-000063690000}"/>
    <cellStyle name="Percent 2 3 2 2 2 4 2 2 2 2" xfId="26981" xr:uid="{00000000-0005-0000-0000-000064690000}"/>
    <cellStyle name="Percent 2 3 2 2 2 4 2 2 2 2 2" xfId="26982" xr:uid="{00000000-0005-0000-0000-000065690000}"/>
    <cellStyle name="Percent 2 3 2 2 2 4 2 2 2 3" xfId="26983" xr:uid="{00000000-0005-0000-0000-000066690000}"/>
    <cellStyle name="Percent 2 3 2 2 2 4 2 2 3" xfId="26984" xr:uid="{00000000-0005-0000-0000-000067690000}"/>
    <cellStyle name="Percent 2 3 2 2 2 4 2 2 3 2" xfId="26985" xr:uid="{00000000-0005-0000-0000-000068690000}"/>
    <cellStyle name="Percent 2 3 2 2 2 4 2 2 4" xfId="26986" xr:uid="{00000000-0005-0000-0000-000069690000}"/>
    <cellStyle name="Percent 2 3 2 2 2 4 2 3" xfId="26987" xr:uid="{00000000-0005-0000-0000-00006A690000}"/>
    <cellStyle name="Percent 2 3 2 2 2 4 2 3 2" xfId="26988" xr:uid="{00000000-0005-0000-0000-00006B690000}"/>
    <cellStyle name="Percent 2 3 2 2 2 4 2 3 2 2" xfId="26989" xr:uid="{00000000-0005-0000-0000-00006C690000}"/>
    <cellStyle name="Percent 2 3 2 2 2 4 2 3 3" xfId="26990" xr:uid="{00000000-0005-0000-0000-00006D690000}"/>
    <cellStyle name="Percent 2 3 2 2 2 4 2 4" xfId="26991" xr:uid="{00000000-0005-0000-0000-00006E690000}"/>
    <cellStyle name="Percent 2 3 2 2 2 4 2 4 2" xfId="26992" xr:uid="{00000000-0005-0000-0000-00006F690000}"/>
    <cellStyle name="Percent 2 3 2 2 2 4 2 5" xfId="26993" xr:uid="{00000000-0005-0000-0000-000070690000}"/>
    <cellStyle name="Percent 2 3 2 2 2 4 3" xfId="26994" xr:uid="{00000000-0005-0000-0000-000071690000}"/>
    <cellStyle name="Percent 2 3 2 2 2 4 3 2" xfId="26995" xr:uid="{00000000-0005-0000-0000-000072690000}"/>
    <cellStyle name="Percent 2 3 2 2 2 4 3 2 2" xfId="26996" xr:uid="{00000000-0005-0000-0000-000073690000}"/>
    <cellStyle name="Percent 2 3 2 2 2 4 3 2 2 2" xfId="26997" xr:uid="{00000000-0005-0000-0000-000074690000}"/>
    <cellStyle name="Percent 2 3 2 2 2 4 3 2 3" xfId="26998" xr:uid="{00000000-0005-0000-0000-000075690000}"/>
    <cellStyle name="Percent 2 3 2 2 2 4 3 3" xfId="26999" xr:uid="{00000000-0005-0000-0000-000076690000}"/>
    <cellStyle name="Percent 2 3 2 2 2 4 3 3 2" xfId="27000" xr:uid="{00000000-0005-0000-0000-000077690000}"/>
    <cellStyle name="Percent 2 3 2 2 2 4 3 4" xfId="27001" xr:uid="{00000000-0005-0000-0000-000078690000}"/>
    <cellStyle name="Percent 2 3 2 2 2 4 4" xfId="27002" xr:uid="{00000000-0005-0000-0000-000079690000}"/>
    <cellStyle name="Percent 2 3 2 2 2 4 4 2" xfId="27003" xr:uid="{00000000-0005-0000-0000-00007A690000}"/>
    <cellStyle name="Percent 2 3 2 2 2 4 4 2 2" xfId="27004" xr:uid="{00000000-0005-0000-0000-00007B690000}"/>
    <cellStyle name="Percent 2 3 2 2 2 4 4 3" xfId="27005" xr:uid="{00000000-0005-0000-0000-00007C690000}"/>
    <cellStyle name="Percent 2 3 2 2 2 4 5" xfId="27006" xr:uid="{00000000-0005-0000-0000-00007D690000}"/>
    <cellStyle name="Percent 2 3 2 2 2 4 5 2" xfId="27007" xr:uid="{00000000-0005-0000-0000-00007E690000}"/>
    <cellStyle name="Percent 2 3 2 2 2 4 6" xfId="27008" xr:uid="{00000000-0005-0000-0000-00007F690000}"/>
    <cellStyle name="Percent 2 3 2 2 2 5" xfId="27009" xr:uid="{00000000-0005-0000-0000-000080690000}"/>
    <cellStyle name="Percent 2 3 2 2 2 5 2" xfId="27010" xr:uid="{00000000-0005-0000-0000-000081690000}"/>
    <cellStyle name="Percent 2 3 2 2 2 5 2 2" xfId="27011" xr:uid="{00000000-0005-0000-0000-000082690000}"/>
    <cellStyle name="Percent 2 3 2 2 2 5 2 2 2" xfId="27012" xr:uid="{00000000-0005-0000-0000-000083690000}"/>
    <cellStyle name="Percent 2 3 2 2 2 5 2 2 2 2" xfId="27013" xr:uid="{00000000-0005-0000-0000-000084690000}"/>
    <cellStyle name="Percent 2 3 2 2 2 5 2 2 3" xfId="27014" xr:uid="{00000000-0005-0000-0000-000085690000}"/>
    <cellStyle name="Percent 2 3 2 2 2 5 2 3" xfId="27015" xr:uid="{00000000-0005-0000-0000-000086690000}"/>
    <cellStyle name="Percent 2 3 2 2 2 5 2 3 2" xfId="27016" xr:uid="{00000000-0005-0000-0000-000087690000}"/>
    <cellStyle name="Percent 2 3 2 2 2 5 2 4" xfId="27017" xr:uid="{00000000-0005-0000-0000-000088690000}"/>
    <cellStyle name="Percent 2 3 2 2 2 5 3" xfId="27018" xr:uid="{00000000-0005-0000-0000-000089690000}"/>
    <cellStyle name="Percent 2 3 2 2 2 5 3 2" xfId="27019" xr:uid="{00000000-0005-0000-0000-00008A690000}"/>
    <cellStyle name="Percent 2 3 2 2 2 5 3 2 2" xfId="27020" xr:uid="{00000000-0005-0000-0000-00008B690000}"/>
    <cellStyle name="Percent 2 3 2 2 2 5 3 3" xfId="27021" xr:uid="{00000000-0005-0000-0000-00008C690000}"/>
    <cellStyle name="Percent 2 3 2 2 2 5 4" xfId="27022" xr:uid="{00000000-0005-0000-0000-00008D690000}"/>
    <cellStyle name="Percent 2 3 2 2 2 5 4 2" xfId="27023" xr:uid="{00000000-0005-0000-0000-00008E690000}"/>
    <cellStyle name="Percent 2 3 2 2 2 5 5" xfId="27024" xr:uid="{00000000-0005-0000-0000-00008F690000}"/>
    <cellStyle name="Percent 2 3 2 2 2 6" xfId="27025" xr:uid="{00000000-0005-0000-0000-000090690000}"/>
    <cellStyle name="Percent 2 3 2 2 2 6 2" xfId="27026" xr:uid="{00000000-0005-0000-0000-000091690000}"/>
    <cellStyle name="Percent 2 3 2 2 2 6 2 2" xfId="27027" xr:uid="{00000000-0005-0000-0000-000092690000}"/>
    <cellStyle name="Percent 2 3 2 2 2 6 2 2 2" xfId="27028" xr:uid="{00000000-0005-0000-0000-000093690000}"/>
    <cellStyle name="Percent 2 3 2 2 2 6 2 3" xfId="27029" xr:uid="{00000000-0005-0000-0000-000094690000}"/>
    <cellStyle name="Percent 2 3 2 2 2 6 3" xfId="27030" xr:uid="{00000000-0005-0000-0000-000095690000}"/>
    <cellStyle name="Percent 2 3 2 2 2 6 3 2" xfId="27031" xr:uid="{00000000-0005-0000-0000-000096690000}"/>
    <cellStyle name="Percent 2 3 2 2 2 6 4" xfId="27032" xr:uid="{00000000-0005-0000-0000-000097690000}"/>
    <cellStyle name="Percent 2 3 2 2 2 7" xfId="27033" xr:uid="{00000000-0005-0000-0000-000098690000}"/>
    <cellStyle name="Percent 2 3 2 2 2 7 2" xfId="27034" xr:uid="{00000000-0005-0000-0000-000099690000}"/>
    <cellStyle name="Percent 2 3 2 2 2 7 2 2" xfId="27035" xr:uid="{00000000-0005-0000-0000-00009A690000}"/>
    <cellStyle name="Percent 2 3 2 2 2 7 3" xfId="27036" xr:uid="{00000000-0005-0000-0000-00009B690000}"/>
    <cellStyle name="Percent 2 3 2 2 2 8" xfId="27037" xr:uid="{00000000-0005-0000-0000-00009C690000}"/>
    <cellStyle name="Percent 2 3 2 2 2 8 2" xfId="27038" xr:uid="{00000000-0005-0000-0000-00009D690000}"/>
    <cellStyle name="Percent 2 3 2 2 2 9" xfId="27039" xr:uid="{00000000-0005-0000-0000-00009E690000}"/>
    <cellStyle name="Percent 2 3 2 2 3" xfId="27040" xr:uid="{00000000-0005-0000-0000-00009F690000}"/>
    <cellStyle name="Percent 2 3 2 2 3 2" xfId="27041" xr:uid="{00000000-0005-0000-0000-0000A0690000}"/>
    <cellStyle name="Percent 2 3 2 2 3 2 2" xfId="27042" xr:uid="{00000000-0005-0000-0000-0000A1690000}"/>
    <cellStyle name="Percent 2 3 2 2 3 2 2 2" xfId="27043" xr:uid="{00000000-0005-0000-0000-0000A2690000}"/>
    <cellStyle name="Percent 2 3 2 2 3 2 2 2 2" xfId="27044" xr:uid="{00000000-0005-0000-0000-0000A3690000}"/>
    <cellStyle name="Percent 2 3 2 2 3 2 2 2 2 2" xfId="27045" xr:uid="{00000000-0005-0000-0000-0000A4690000}"/>
    <cellStyle name="Percent 2 3 2 2 3 2 2 2 2 2 2" xfId="27046" xr:uid="{00000000-0005-0000-0000-0000A5690000}"/>
    <cellStyle name="Percent 2 3 2 2 3 2 2 2 2 2 2 2" xfId="27047" xr:uid="{00000000-0005-0000-0000-0000A6690000}"/>
    <cellStyle name="Percent 2 3 2 2 3 2 2 2 2 2 3" xfId="27048" xr:uid="{00000000-0005-0000-0000-0000A7690000}"/>
    <cellStyle name="Percent 2 3 2 2 3 2 2 2 2 3" xfId="27049" xr:uid="{00000000-0005-0000-0000-0000A8690000}"/>
    <cellStyle name="Percent 2 3 2 2 3 2 2 2 2 3 2" xfId="27050" xr:uid="{00000000-0005-0000-0000-0000A9690000}"/>
    <cellStyle name="Percent 2 3 2 2 3 2 2 2 2 4" xfId="27051" xr:uid="{00000000-0005-0000-0000-0000AA690000}"/>
    <cellStyle name="Percent 2 3 2 2 3 2 2 2 3" xfId="27052" xr:uid="{00000000-0005-0000-0000-0000AB690000}"/>
    <cellStyle name="Percent 2 3 2 2 3 2 2 2 3 2" xfId="27053" xr:uid="{00000000-0005-0000-0000-0000AC690000}"/>
    <cellStyle name="Percent 2 3 2 2 3 2 2 2 3 2 2" xfId="27054" xr:uid="{00000000-0005-0000-0000-0000AD690000}"/>
    <cellStyle name="Percent 2 3 2 2 3 2 2 2 3 3" xfId="27055" xr:uid="{00000000-0005-0000-0000-0000AE690000}"/>
    <cellStyle name="Percent 2 3 2 2 3 2 2 2 4" xfId="27056" xr:uid="{00000000-0005-0000-0000-0000AF690000}"/>
    <cellStyle name="Percent 2 3 2 2 3 2 2 2 4 2" xfId="27057" xr:uid="{00000000-0005-0000-0000-0000B0690000}"/>
    <cellStyle name="Percent 2 3 2 2 3 2 2 2 5" xfId="27058" xr:uid="{00000000-0005-0000-0000-0000B1690000}"/>
    <cellStyle name="Percent 2 3 2 2 3 2 2 3" xfId="27059" xr:uid="{00000000-0005-0000-0000-0000B2690000}"/>
    <cellStyle name="Percent 2 3 2 2 3 2 2 3 2" xfId="27060" xr:uid="{00000000-0005-0000-0000-0000B3690000}"/>
    <cellStyle name="Percent 2 3 2 2 3 2 2 3 2 2" xfId="27061" xr:uid="{00000000-0005-0000-0000-0000B4690000}"/>
    <cellStyle name="Percent 2 3 2 2 3 2 2 3 2 2 2" xfId="27062" xr:uid="{00000000-0005-0000-0000-0000B5690000}"/>
    <cellStyle name="Percent 2 3 2 2 3 2 2 3 2 3" xfId="27063" xr:uid="{00000000-0005-0000-0000-0000B6690000}"/>
    <cellStyle name="Percent 2 3 2 2 3 2 2 3 3" xfId="27064" xr:uid="{00000000-0005-0000-0000-0000B7690000}"/>
    <cellStyle name="Percent 2 3 2 2 3 2 2 3 3 2" xfId="27065" xr:uid="{00000000-0005-0000-0000-0000B8690000}"/>
    <cellStyle name="Percent 2 3 2 2 3 2 2 3 4" xfId="27066" xr:uid="{00000000-0005-0000-0000-0000B9690000}"/>
    <cellStyle name="Percent 2 3 2 2 3 2 2 4" xfId="27067" xr:uid="{00000000-0005-0000-0000-0000BA690000}"/>
    <cellStyle name="Percent 2 3 2 2 3 2 2 4 2" xfId="27068" xr:uid="{00000000-0005-0000-0000-0000BB690000}"/>
    <cellStyle name="Percent 2 3 2 2 3 2 2 4 2 2" xfId="27069" xr:uid="{00000000-0005-0000-0000-0000BC690000}"/>
    <cellStyle name="Percent 2 3 2 2 3 2 2 4 3" xfId="27070" xr:uid="{00000000-0005-0000-0000-0000BD690000}"/>
    <cellStyle name="Percent 2 3 2 2 3 2 2 5" xfId="27071" xr:uid="{00000000-0005-0000-0000-0000BE690000}"/>
    <cellStyle name="Percent 2 3 2 2 3 2 2 5 2" xfId="27072" xr:uid="{00000000-0005-0000-0000-0000BF690000}"/>
    <cellStyle name="Percent 2 3 2 2 3 2 2 6" xfId="27073" xr:uid="{00000000-0005-0000-0000-0000C0690000}"/>
    <cellStyle name="Percent 2 3 2 2 3 2 3" xfId="27074" xr:uid="{00000000-0005-0000-0000-0000C1690000}"/>
    <cellStyle name="Percent 2 3 2 2 3 2 3 2" xfId="27075" xr:uid="{00000000-0005-0000-0000-0000C2690000}"/>
    <cellStyle name="Percent 2 3 2 2 3 2 3 2 2" xfId="27076" xr:uid="{00000000-0005-0000-0000-0000C3690000}"/>
    <cellStyle name="Percent 2 3 2 2 3 2 3 2 2 2" xfId="27077" xr:uid="{00000000-0005-0000-0000-0000C4690000}"/>
    <cellStyle name="Percent 2 3 2 2 3 2 3 2 2 2 2" xfId="27078" xr:uid="{00000000-0005-0000-0000-0000C5690000}"/>
    <cellStyle name="Percent 2 3 2 2 3 2 3 2 2 3" xfId="27079" xr:uid="{00000000-0005-0000-0000-0000C6690000}"/>
    <cellStyle name="Percent 2 3 2 2 3 2 3 2 3" xfId="27080" xr:uid="{00000000-0005-0000-0000-0000C7690000}"/>
    <cellStyle name="Percent 2 3 2 2 3 2 3 2 3 2" xfId="27081" xr:uid="{00000000-0005-0000-0000-0000C8690000}"/>
    <cellStyle name="Percent 2 3 2 2 3 2 3 2 4" xfId="27082" xr:uid="{00000000-0005-0000-0000-0000C9690000}"/>
    <cellStyle name="Percent 2 3 2 2 3 2 3 3" xfId="27083" xr:uid="{00000000-0005-0000-0000-0000CA690000}"/>
    <cellStyle name="Percent 2 3 2 2 3 2 3 3 2" xfId="27084" xr:uid="{00000000-0005-0000-0000-0000CB690000}"/>
    <cellStyle name="Percent 2 3 2 2 3 2 3 3 2 2" xfId="27085" xr:uid="{00000000-0005-0000-0000-0000CC690000}"/>
    <cellStyle name="Percent 2 3 2 2 3 2 3 3 3" xfId="27086" xr:uid="{00000000-0005-0000-0000-0000CD690000}"/>
    <cellStyle name="Percent 2 3 2 2 3 2 3 4" xfId="27087" xr:uid="{00000000-0005-0000-0000-0000CE690000}"/>
    <cellStyle name="Percent 2 3 2 2 3 2 3 4 2" xfId="27088" xr:uid="{00000000-0005-0000-0000-0000CF690000}"/>
    <cellStyle name="Percent 2 3 2 2 3 2 3 5" xfId="27089" xr:uid="{00000000-0005-0000-0000-0000D0690000}"/>
    <cellStyle name="Percent 2 3 2 2 3 2 4" xfId="27090" xr:uid="{00000000-0005-0000-0000-0000D1690000}"/>
    <cellStyle name="Percent 2 3 2 2 3 2 4 2" xfId="27091" xr:uid="{00000000-0005-0000-0000-0000D2690000}"/>
    <cellStyle name="Percent 2 3 2 2 3 2 4 2 2" xfId="27092" xr:uid="{00000000-0005-0000-0000-0000D3690000}"/>
    <cellStyle name="Percent 2 3 2 2 3 2 4 2 2 2" xfId="27093" xr:uid="{00000000-0005-0000-0000-0000D4690000}"/>
    <cellStyle name="Percent 2 3 2 2 3 2 4 2 3" xfId="27094" xr:uid="{00000000-0005-0000-0000-0000D5690000}"/>
    <cellStyle name="Percent 2 3 2 2 3 2 4 3" xfId="27095" xr:uid="{00000000-0005-0000-0000-0000D6690000}"/>
    <cellStyle name="Percent 2 3 2 2 3 2 4 3 2" xfId="27096" xr:uid="{00000000-0005-0000-0000-0000D7690000}"/>
    <cellStyle name="Percent 2 3 2 2 3 2 4 4" xfId="27097" xr:uid="{00000000-0005-0000-0000-0000D8690000}"/>
    <cellStyle name="Percent 2 3 2 2 3 2 5" xfId="27098" xr:uid="{00000000-0005-0000-0000-0000D9690000}"/>
    <cellStyle name="Percent 2 3 2 2 3 2 5 2" xfId="27099" xr:uid="{00000000-0005-0000-0000-0000DA690000}"/>
    <cellStyle name="Percent 2 3 2 2 3 2 5 2 2" xfId="27100" xr:uid="{00000000-0005-0000-0000-0000DB690000}"/>
    <cellStyle name="Percent 2 3 2 2 3 2 5 3" xfId="27101" xr:uid="{00000000-0005-0000-0000-0000DC690000}"/>
    <cellStyle name="Percent 2 3 2 2 3 2 6" xfId="27102" xr:uid="{00000000-0005-0000-0000-0000DD690000}"/>
    <cellStyle name="Percent 2 3 2 2 3 2 6 2" xfId="27103" xr:uid="{00000000-0005-0000-0000-0000DE690000}"/>
    <cellStyle name="Percent 2 3 2 2 3 2 7" xfId="27104" xr:uid="{00000000-0005-0000-0000-0000DF690000}"/>
    <cellStyle name="Percent 2 3 2 2 3 3" xfId="27105" xr:uid="{00000000-0005-0000-0000-0000E0690000}"/>
    <cellStyle name="Percent 2 3 2 2 3 3 2" xfId="27106" xr:uid="{00000000-0005-0000-0000-0000E1690000}"/>
    <cellStyle name="Percent 2 3 2 2 3 3 2 2" xfId="27107" xr:uid="{00000000-0005-0000-0000-0000E2690000}"/>
    <cellStyle name="Percent 2 3 2 2 3 3 2 2 2" xfId="27108" xr:uid="{00000000-0005-0000-0000-0000E3690000}"/>
    <cellStyle name="Percent 2 3 2 2 3 3 2 2 2 2" xfId="27109" xr:uid="{00000000-0005-0000-0000-0000E4690000}"/>
    <cellStyle name="Percent 2 3 2 2 3 3 2 2 2 2 2" xfId="27110" xr:uid="{00000000-0005-0000-0000-0000E5690000}"/>
    <cellStyle name="Percent 2 3 2 2 3 3 2 2 2 3" xfId="27111" xr:uid="{00000000-0005-0000-0000-0000E6690000}"/>
    <cellStyle name="Percent 2 3 2 2 3 3 2 2 3" xfId="27112" xr:uid="{00000000-0005-0000-0000-0000E7690000}"/>
    <cellStyle name="Percent 2 3 2 2 3 3 2 2 3 2" xfId="27113" xr:uid="{00000000-0005-0000-0000-0000E8690000}"/>
    <cellStyle name="Percent 2 3 2 2 3 3 2 2 4" xfId="27114" xr:uid="{00000000-0005-0000-0000-0000E9690000}"/>
    <cellStyle name="Percent 2 3 2 2 3 3 2 3" xfId="27115" xr:uid="{00000000-0005-0000-0000-0000EA690000}"/>
    <cellStyle name="Percent 2 3 2 2 3 3 2 3 2" xfId="27116" xr:uid="{00000000-0005-0000-0000-0000EB690000}"/>
    <cellStyle name="Percent 2 3 2 2 3 3 2 3 2 2" xfId="27117" xr:uid="{00000000-0005-0000-0000-0000EC690000}"/>
    <cellStyle name="Percent 2 3 2 2 3 3 2 3 3" xfId="27118" xr:uid="{00000000-0005-0000-0000-0000ED690000}"/>
    <cellStyle name="Percent 2 3 2 2 3 3 2 4" xfId="27119" xr:uid="{00000000-0005-0000-0000-0000EE690000}"/>
    <cellStyle name="Percent 2 3 2 2 3 3 2 4 2" xfId="27120" xr:uid="{00000000-0005-0000-0000-0000EF690000}"/>
    <cellStyle name="Percent 2 3 2 2 3 3 2 5" xfId="27121" xr:uid="{00000000-0005-0000-0000-0000F0690000}"/>
    <cellStyle name="Percent 2 3 2 2 3 3 3" xfId="27122" xr:uid="{00000000-0005-0000-0000-0000F1690000}"/>
    <cellStyle name="Percent 2 3 2 2 3 3 3 2" xfId="27123" xr:uid="{00000000-0005-0000-0000-0000F2690000}"/>
    <cellStyle name="Percent 2 3 2 2 3 3 3 2 2" xfId="27124" xr:uid="{00000000-0005-0000-0000-0000F3690000}"/>
    <cellStyle name="Percent 2 3 2 2 3 3 3 2 2 2" xfId="27125" xr:uid="{00000000-0005-0000-0000-0000F4690000}"/>
    <cellStyle name="Percent 2 3 2 2 3 3 3 2 3" xfId="27126" xr:uid="{00000000-0005-0000-0000-0000F5690000}"/>
    <cellStyle name="Percent 2 3 2 2 3 3 3 3" xfId="27127" xr:uid="{00000000-0005-0000-0000-0000F6690000}"/>
    <cellStyle name="Percent 2 3 2 2 3 3 3 3 2" xfId="27128" xr:uid="{00000000-0005-0000-0000-0000F7690000}"/>
    <cellStyle name="Percent 2 3 2 2 3 3 3 4" xfId="27129" xr:uid="{00000000-0005-0000-0000-0000F8690000}"/>
    <cellStyle name="Percent 2 3 2 2 3 3 4" xfId="27130" xr:uid="{00000000-0005-0000-0000-0000F9690000}"/>
    <cellStyle name="Percent 2 3 2 2 3 3 4 2" xfId="27131" xr:uid="{00000000-0005-0000-0000-0000FA690000}"/>
    <cellStyle name="Percent 2 3 2 2 3 3 4 2 2" xfId="27132" xr:uid="{00000000-0005-0000-0000-0000FB690000}"/>
    <cellStyle name="Percent 2 3 2 2 3 3 4 3" xfId="27133" xr:uid="{00000000-0005-0000-0000-0000FC690000}"/>
    <cellStyle name="Percent 2 3 2 2 3 3 5" xfId="27134" xr:uid="{00000000-0005-0000-0000-0000FD690000}"/>
    <cellStyle name="Percent 2 3 2 2 3 3 5 2" xfId="27135" xr:uid="{00000000-0005-0000-0000-0000FE690000}"/>
    <cellStyle name="Percent 2 3 2 2 3 3 6" xfId="27136" xr:uid="{00000000-0005-0000-0000-0000FF690000}"/>
    <cellStyle name="Percent 2 3 2 2 3 4" xfId="27137" xr:uid="{00000000-0005-0000-0000-0000006A0000}"/>
    <cellStyle name="Percent 2 3 2 2 3 4 2" xfId="27138" xr:uid="{00000000-0005-0000-0000-0000016A0000}"/>
    <cellStyle name="Percent 2 3 2 2 3 4 2 2" xfId="27139" xr:uid="{00000000-0005-0000-0000-0000026A0000}"/>
    <cellStyle name="Percent 2 3 2 2 3 4 2 2 2" xfId="27140" xr:uid="{00000000-0005-0000-0000-0000036A0000}"/>
    <cellStyle name="Percent 2 3 2 2 3 4 2 2 2 2" xfId="27141" xr:uid="{00000000-0005-0000-0000-0000046A0000}"/>
    <cellStyle name="Percent 2 3 2 2 3 4 2 2 3" xfId="27142" xr:uid="{00000000-0005-0000-0000-0000056A0000}"/>
    <cellStyle name="Percent 2 3 2 2 3 4 2 3" xfId="27143" xr:uid="{00000000-0005-0000-0000-0000066A0000}"/>
    <cellStyle name="Percent 2 3 2 2 3 4 2 3 2" xfId="27144" xr:uid="{00000000-0005-0000-0000-0000076A0000}"/>
    <cellStyle name="Percent 2 3 2 2 3 4 2 4" xfId="27145" xr:uid="{00000000-0005-0000-0000-0000086A0000}"/>
    <cellStyle name="Percent 2 3 2 2 3 4 3" xfId="27146" xr:uid="{00000000-0005-0000-0000-0000096A0000}"/>
    <cellStyle name="Percent 2 3 2 2 3 4 3 2" xfId="27147" xr:uid="{00000000-0005-0000-0000-00000A6A0000}"/>
    <cellStyle name="Percent 2 3 2 2 3 4 3 2 2" xfId="27148" xr:uid="{00000000-0005-0000-0000-00000B6A0000}"/>
    <cellStyle name="Percent 2 3 2 2 3 4 3 3" xfId="27149" xr:uid="{00000000-0005-0000-0000-00000C6A0000}"/>
    <cellStyle name="Percent 2 3 2 2 3 4 4" xfId="27150" xr:uid="{00000000-0005-0000-0000-00000D6A0000}"/>
    <cellStyle name="Percent 2 3 2 2 3 4 4 2" xfId="27151" xr:uid="{00000000-0005-0000-0000-00000E6A0000}"/>
    <cellStyle name="Percent 2 3 2 2 3 4 5" xfId="27152" xr:uid="{00000000-0005-0000-0000-00000F6A0000}"/>
    <cellStyle name="Percent 2 3 2 2 3 5" xfId="27153" xr:uid="{00000000-0005-0000-0000-0000106A0000}"/>
    <cellStyle name="Percent 2 3 2 2 3 5 2" xfId="27154" xr:uid="{00000000-0005-0000-0000-0000116A0000}"/>
    <cellStyle name="Percent 2 3 2 2 3 5 2 2" xfId="27155" xr:uid="{00000000-0005-0000-0000-0000126A0000}"/>
    <cellStyle name="Percent 2 3 2 2 3 5 2 2 2" xfId="27156" xr:uid="{00000000-0005-0000-0000-0000136A0000}"/>
    <cellStyle name="Percent 2 3 2 2 3 5 2 3" xfId="27157" xr:uid="{00000000-0005-0000-0000-0000146A0000}"/>
    <cellStyle name="Percent 2 3 2 2 3 5 3" xfId="27158" xr:uid="{00000000-0005-0000-0000-0000156A0000}"/>
    <cellStyle name="Percent 2 3 2 2 3 5 3 2" xfId="27159" xr:uid="{00000000-0005-0000-0000-0000166A0000}"/>
    <cellStyle name="Percent 2 3 2 2 3 5 4" xfId="27160" xr:uid="{00000000-0005-0000-0000-0000176A0000}"/>
    <cellStyle name="Percent 2 3 2 2 3 6" xfId="27161" xr:uid="{00000000-0005-0000-0000-0000186A0000}"/>
    <cellStyle name="Percent 2 3 2 2 3 6 2" xfId="27162" xr:uid="{00000000-0005-0000-0000-0000196A0000}"/>
    <cellStyle name="Percent 2 3 2 2 3 6 2 2" xfId="27163" xr:uid="{00000000-0005-0000-0000-00001A6A0000}"/>
    <cellStyle name="Percent 2 3 2 2 3 6 3" xfId="27164" xr:uid="{00000000-0005-0000-0000-00001B6A0000}"/>
    <cellStyle name="Percent 2 3 2 2 3 7" xfId="27165" xr:uid="{00000000-0005-0000-0000-00001C6A0000}"/>
    <cellStyle name="Percent 2 3 2 2 3 7 2" xfId="27166" xr:uid="{00000000-0005-0000-0000-00001D6A0000}"/>
    <cellStyle name="Percent 2 3 2 2 3 8" xfId="27167" xr:uid="{00000000-0005-0000-0000-00001E6A0000}"/>
    <cellStyle name="Percent 2 3 2 2 4" xfId="27168" xr:uid="{00000000-0005-0000-0000-00001F6A0000}"/>
    <cellStyle name="Percent 2 3 2 2 4 2" xfId="27169" xr:uid="{00000000-0005-0000-0000-0000206A0000}"/>
    <cellStyle name="Percent 2 3 2 2 4 2 2" xfId="27170" xr:uid="{00000000-0005-0000-0000-0000216A0000}"/>
    <cellStyle name="Percent 2 3 2 2 4 2 2 2" xfId="27171" xr:uid="{00000000-0005-0000-0000-0000226A0000}"/>
    <cellStyle name="Percent 2 3 2 2 4 2 2 2 2" xfId="27172" xr:uid="{00000000-0005-0000-0000-0000236A0000}"/>
    <cellStyle name="Percent 2 3 2 2 4 2 2 2 2 2" xfId="27173" xr:uid="{00000000-0005-0000-0000-0000246A0000}"/>
    <cellStyle name="Percent 2 3 2 2 4 2 2 2 2 2 2" xfId="27174" xr:uid="{00000000-0005-0000-0000-0000256A0000}"/>
    <cellStyle name="Percent 2 3 2 2 4 2 2 2 2 3" xfId="27175" xr:uid="{00000000-0005-0000-0000-0000266A0000}"/>
    <cellStyle name="Percent 2 3 2 2 4 2 2 2 3" xfId="27176" xr:uid="{00000000-0005-0000-0000-0000276A0000}"/>
    <cellStyle name="Percent 2 3 2 2 4 2 2 2 3 2" xfId="27177" xr:uid="{00000000-0005-0000-0000-0000286A0000}"/>
    <cellStyle name="Percent 2 3 2 2 4 2 2 2 4" xfId="27178" xr:uid="{00000000-0005-0000-0000-0000296A0000}"/>
    <cellStyle name="Percent 2 3 2 2 4 2 2 3" xfId="27179" xr:uid="{00000000-0005-0000-0000-00002A6A0000}"/>
    <cellStyle name="Percent 2 3 2 2 4 2 2 3 2" xfId="27180" xr:uid="{00000000-0005-0000-0000-00002B6A0000}"/>
    <cellStyle name="Percent 2 3 2 2 4 2 2 3 2 2" xfId="27181" xr:uid="{00000000-0005-0000-0000-00002C6A0000}"/>
    <cellStyle name="Percent 2 3 2 2 4 2 2 3 3" xfId="27182" xr:uid="{00000000-0005-0000-0000-00002D6A0000}"/>
    <cellStyle name="Percent 2 3 2 2 4 2 2 4" xfId="27183" xr:uid="{00000000-0005-0000-0000-00002E6A0000}"/>
    <cellStyle name="Percent 2 3 2 2 4 2 2 4 2" xfId="27184" xr:uid="{00000000-0005-0000-0000-00002F6A0000}"/>
    <cellStyle name="Percent 2 3 2 2 4 2 2 5" xfId="27185" xr:uid="{00000000-0005-0000-0000-0000306A0000}"/>
    <cellStyle name="Percent 2 3 2 2 4 2 3" xfId="27186" xr:uid="{00000000-0005-0000-0000-0000316A0000}"/>
    <cellStyle name="Percent 2 3 2 2 4 2 3 2" xfId="27187" xr:uid="{00000000-0005-0000-0000-0000326A0000}"/>
    <cellStyle name="Percent 2 3 2 2 4 2 3 2 2" xfId="27188" xr:uid="{00000000-0005-0000-0000-0000336A0000}"/>
    <cellStyle name="Percent 2 3 2 2 4 2 3 2 2 2" xfId="27189" xr:uid="{00000000-0005-0000-0000-0000346A0000}"/>
    <cellStyle name="Percent 2 3 2 2 4 2 3 2 3" xfId="27190" xr:uid="{00000000-0005-0000-0000-0000356A0000}"/>
    <cellStyle name="Percent 2 3 2 2 4 2 3 3" xfId="27191" xr:uid="{00000000-0005-0000-0000-0000366A0000}"/>
    <cellStyle name="Percent 2 3 2 2 4 2 3 3 2" xfId="27192" xr:uid="{00000000-0005-0000-0000-0000376A0000}"/>
    <cellStyle name="Percent 2 3 2 2 4 2 3 4" xfId="27193" xr:uid="{00000000-0005-0000-0000-0000386A0000}"/>
    <cellStyle name="Percent 2 3 2 2 4 2 4" xfId="27194" xr:uid="{00000000-0005-0000-0000-0000396A0000}"/>
    <cellStyle name="Percent 2 3 2 2 4 2 4 2" xfId="27195" xr:uid="{00000000-0005-0000-0000-00003A6A0000}"/>
    <cellStyle name="Percent 2 3 2 2 4 2 4 2 2" xfId="27196" xr:uid="{00000000-0005-0000-0000-00003B6A0000}"/>
    <cellStyle name="Percent 2 3 2 2 4 2 4 3" xfId="27197" xr:uid="{00000000-0005-0000-0000-00003C6A0000}"/>
    <cellStyle name="Percent 2 3 2 2 4 2 5" xfId="27198" xr:uid="{00000000-0005-0000-0000-00003D6A0000}"/>
    <cellStyle name="Percent 2 3 2 2 4 2 5 2" xfId="27199" xr:uid="{00000000-0005-0000-0000-00003E6A0000}"/>
    <cellStyle name="Percent 2 3 2 2 4 2 6" xfId="27200" xr:uid="{00000000-0005-0000-0000-00003F6A0000}"/>
    <cellStyle name="Percent 2 3 2 2 4 3" xfId="27201" xr:uid="{00000000-0005-0000-0000-0000406A0000}"/>
    <cellStyle name="Percent 2 3 2 2 4 3 2" xfId="27202" xr:uid="{00000000-0005-0000-0000-0000416A0000}"/>
    <cellStyle name="Percent 2 3 2 2 4 3 2 2" xfId="27203" xr:uid="{00000000-0005-0000-0000-0000426A0000}"/>
    <cellStyle name="Percent 2 3 2 2 4 3 2 2 2" xfId="27204" xr:uid="{00000000-0005-0000-0000-0000436A0000}"/>
    <cellStyle name="Percent 2 3 2 2 4 3 2 2 2 2" xfId="27205" xr:uid="{00000000-0005-0000-0000-0000446A0000}"/>
    <cellStyle name="Percent 2 3 2 2 4 3 2 2 3" xfId="27206" xr:uid="{00000000-0005-0000-0000-0000456A0000}"/>
    <cellStyle name="Percent 2 3 2 2 4 3 2 3" xfId="27207" xr:uid="{00000000-0005-0000-0000-0000466A0000}"/>
    <cellStyle name="Percent 2 3 2 2 4 3 2 3 2" xfId="27208" xr:uid="{00000000-0005-0000-0000-0000476A0000}"/>
    <cellStyle name="Percent 2 3 2 2 4 3 2 4" xfId="27209" xr:uid="{00000000-0005-0000-0000-0000486A0000}"/>
    <cellStyle name="Percent 2 3 2 2 4 3 3" xfId="27210" xr:uid="{00000000-0005-0000-0000-0000496A0000}"/>
    <cellStyle name="Percent 2 3 2 2 4 3 3 2" xfId="27211" xr:uid="{00000000-0005-0000-0000-00004A6A0000}"/>
    <cellStyle name="Percent 2 3 2 2 4 3 3 2 2" xfId="27212" xr:uid="{00000000-0005-0000-0000-00004B6A0000}"/>
    <cellStyle name="Percent 2 3 2 2 4 3 3 3" xfId="27213" xr:uid="{00000000-0005-0000-0000-00004C6A0000}"/>
    <cellStyle name="Percent 2 3 2 2 4 3 4" xfId="27214" xr:uid="{00000000-0005-0000-0000-00004D6A0000}"/>
    <cellStyle name="Percent 2 3 2 2 4 3 4 2" xfId="27215" xr:uid="{00000000-0005-0000-0000-00004E6A0000}"/>
    <cellStyle name="Percent 2 3 2 2 4 3 5" xfId="27216" xr:uid="{00000000-0005-0000-0000-00004F6A0000}"/>
    <cellStyle name="Percent 2 3 2 2 4 4" xfId="27217" xr:uid="{00000000-0005-0000-0000-0000506A0000}"/>
    <cellStyle name="Percent 2 3 2 2 4 4 2" xfId="27218" xr:uid="{00000000-0005-0000-0000-0000516A0000}"/>
    <cellStyle name="Percent 2 3 2 2 4 4 2 2" xfId="27219" xr:uid="{00000000-0005-0000-0000-0000526A0000}"/>
    <cellStyle name="Percent 2 3 2 2 4 4 2 2 2" xfId="27220" xr:uid="{00000000-0005-0000-0000-0000536A0000}"/>
    <cellStyle name="Percent 2 3 2 2 4 4 2 3" xfId="27221" xr:uid="{00000000-0005-0000-0000-0000546A0000}"/>
    <cellStyle name="Percent 2 3 2 2 4 4 3" xfId="27222" xr:uid="{00000000-0005-0000-0000-0000556A0000}"/>
    <cellStyle name="Percent 2 3 2 2 4 4 3 2" xfId="27223" xr:uid="{00000000-0005-0000-0000-0000566A0000}"/>
    <cellStyle name="Percent 2 3 2 2 4 4 4" xfId="27224" xr:uid="{00000000-0005-0000-0000-0000576A0000}"/>
    <cellStyle name="Percent 2 3 2 2 4 5" xfId="27225" xr:uid="{00000000-0005-0000-0000-0000586A0000}"/>
    <cellStyle name="Percent 2 3 2 2 4 5 2" xfId="27226" xr:uid="{00000000-0005-0000-0000-0000596A0000}"/>
    <cellStyle name="Percent 2 3 2 2 4 5 2 2" xfId="27227" xr:uid="{00000000-0005-0000-0000-00005A6A0000}"/>
    <cellStyle name="Percent 2 3 2 2 4 5 3" xfId="27228" xr:uid="{00000000-0005-0000-0000-00005B6A0000}"/>
    <cellStyle name="Percent 2 3 2 2 4 6" xfId="27229" xr:uid="{00000000-0005-0000-0000-00005C6A0000}"/>
    <cellStyle name="Percent 2 3 2 2 4 6 2" xfId="27230" xr:uid="{00000000-0005-0000-0000-00005D6A0000}"/>
    <cellStyle name="Percent 2 3 2 2 4 7" xfId="27231" xr:uid="{00000000-0005-0000-0000-00005E6A0000}"/>
    <cellStyle name="Percent 2 3 2 2 5" xfId="27232" xr:uid="{00000000-0005-0000-0000-00005F6A0000}"/>
    <cellStyle name="Percent 2 3 2 2 5 2" xfId="27233" xr:uid="{00000000-0005-0000-0000-0000606A0000}"/>
    <cellStyle name="Percent 2 3 2 2 5 2 2" xfId="27234" xr:uid="{00000000-0005-0000-0000-0000616A0000}"/>
    <cellStyle name="Percent 2 3 2 2 5 2 2 2" xfId="27235" xr:uid="{00000000-0005-0000-0000-0000626A0000}"/>
    <cellStyle name="Percent 2 3 2 2 5 2 2 2 2" xfId="27236" xr:uid="{00000000-0005-0000-0000-0000636A0000}"/>
    <cellStyle name="Percent 2 3 2 2 5 2 2 2 2 2" xfId="27237" xr:uid="{00000000-0005-0000-0000-0000646A0000}"/>
    <cellStyle name="Percent 2 3 2 2 5 2 2 2 3" xfId="27238" xr:uid="{00000000-0005-0000-0000-0000656A0000}"/>
    <cellStyle name="Percent 2 3 2 2 5 2 2 3" xfId="27239" xr:uid="{00000000-0005-0000-0000-0000666A0000}"/>
    <cellStyle name="Percent 2 3 2 2 5 2 2 3 2" xfId="27240" xr:uid="{00000000-0005-0000-0000-0000676A0000}"/>
    <cellStyle name="Percent 2 3 2 2 5 2 2 4" xfId="27241" xr:uid="{00000000-0005-0000-0000-0000686A0000}"/>
    <cellStyle name="Percent 2 3 2 2 5 2 3" xfId="27242" xr:uid="{00000000-0005-0000-0000-0000696A0000}"/>
    <cellStyle name="Percent 2 3 2 2 5 2 3 2" xfId="27243" xr:uid="{00000000-0005-0000-0000-00006A6A0000}"/>
    <cellStyle name="Percent 2 3 2 2 5 2 3 2 2" xfId="27244" xr:uid="{00000000-0005-0000-0000-00006B6A0000}"/>
    <cellStyle name="Percent 2 3 2 2 5 2 3 3" xfId="27245" xr:uid="{00000000-0005-0000-0000-00006C6A0000}"/>
    <cellStyle name="Percent 2 3 2 2 5 2 4" xfId="27246" xr:uid="{00000000-0005-0000-0000-00006D6A0000}"/>
    <cellStyle name="Percent 2 3 2 2 5 2 4 2" xfId="27247" xr:uid="{00000000-0005-0000-0000-00006E6A0000}"/>
    <cellStyle name="Percent 2 3 2 2 5 2 5" xfId="27248" xr:uid="{00000000-0005-0000-0000-00006F6A0000}"/>
    <cellStyle name="Percent 2 3 2 2 5 3" xfId="27249" xr:uid="{00000000-0005-0000-0000-0000706A0000}"/>
    <cellStyle name="Percent 2 3 2 2 5 3 2" xfId="27250" xr:uid="{00000000-0005-0000-0000-0000716A0000}"/>
    <cellStyle name="Percent 2 3 2 2 5 3 2 2" xfId="27251" xr:uid="{00000000-0005-0000-0000-0000726A0000}"/>
    <cellStyle name="Percent 2 3 2 2 5 3 2 2 2" xfId="27252" xr:uid="{00000000-0005-0000-0000-0000736A0000}"/>
    <cellStyle name="Percent 2 3 2 2 5 3 2 3" xfId="27253" xr:uid="{00000000-0005-0000-0000-0000746A0000}"/>
    <cellStyle name="Percent 2 3 2 2 5 3 3" xfId="27254" xr:uid="{00000000-0005-0000-0000-0000756A0000}"/>
    <cellStyle name="Percent 2 3 2 2 5 3 3 2" xfId="27255" xr:uid="{00000000-0005-0000-0000-0000766A0000}"/>
    <cellStyle name="Percent 2 3 2 2 5 3 4" xfId="27256" xr:uid="{00000000-0005-0000-0000-0000776A0000}"/>
    <cellStyle name="Percent 2 3 2 2 5 4" xfId="27257" xr:uid="{00000000-0005-0000-0000-0000786A0000}"/>
    <cellStyle name="Percent 2 3 2 2 5 4 2" xfId="27258" xr:uid="{00000000-0005-0000-0000-0000796A0000}"/>
    <cellStyle name="Percent 2 3 2 2 5 4 2 2" xfId="27259" xr:uid="{00000000-0005-0000-0000-00007A6A0000}"/>
    <cellStyle name="Percent 2 3 2 2 5 4 3" xfId="27260" xr:uid="{00000000-0005-0000-0000-00007B6A0000}"/>
    <cellStyle name="Percent 2 3 2 2 5 5" xfId="27261" xr:uid="{00000000-0005-0000-0000-00007C6A0000}"/>
    <cellStyle name="Percent 2 3 2 2 5 5 2" xfId="27262" xr:uid="{00000000-0005-0000-0000-00007D6A0000}"/>
    <cellStyle name="Percent 2 3 2 2 5 6" xfId="27263" xr:uid="{00000000-0005-0000-0000-00007E6A0000}"/>
    <cellStyle name="Percent 2 3 2 2 6" xfId="27264" xr:uid="{00000000-0005-0000-0000-00007F6A0000}"/>
    <cellStyle name="Percent 2 3 2 2 6 2" xfId="27265" xr:uid="{00000000-0005-0000-0000-0000806A0000}"/>
    <cellStyle name="Percent 2 3 2 2 6 2 2" xfId="27266" xr:uid="{00000000-0005-0000-0000-0000816A0000}"/>
    <cellStyle name="Percent 2 3 2 2 6 2 2 2" xfId="27267" xr:uid="{00000000-0005-0000-0000-0000826A0000}"/>
    <cellStyle name="Percent 2 3 2 2 6 2 2 2 2" xfId="27268" xr:uid="{00000000-0005-0000-0000-0000836A0000}"/>
    <cellStyle name="Percent 2 3 2 2 6 2 2 3" xfId="27269" xr:uid="{00000000-0005-0000-0000-0000846A0000}"/>
    <cellStyle name="Percent 2 3 2 2 6 2 3" xfId="27270" xr:uid="{00000000-0005-0000-0000-0000856A0000}"/>
    <cellStyle name="Percent 2 3 2 2 6 2 3 2" xfId="27271" xr:uid="{00000000-0005-0000-0000-0000866A0000}"/>
    <cellStyle name="Percent 2 3 2 2 6 2 4" xfId="27272" xr:uid="{00000000-0005-0000-0000-0000876A0000}"/>
    <cellStyle name="Percent 2 3 2 2 6 3" xfId="27273" xr:uid="{00000000-0005-0000-0000-0000886A0000}"/>
    <cellStyle name="Percent 2 3 2 2 6 3 2" xfId="27274" xr:uid="{00000000-0005-0000-0000-0000896A0000}"/>
    <cellStyle name="Percent 2 3 2 2 6 3 2 2" xfId="27275" xr:uid="{00000000-0005-0000-0000-00008A6A0000}"/>
    <cellStyle name="Percent 2 3 2 2 6 3 3" xfId="27276" xr:uid="{00000000-0005-0000-0000-00008B6A0000}"/>
    <cellStyle name="Percent 2 3 2 2 6 4" xfId="27277" xr:uid="{00000000-0005-0000-0000-00008C6A0000}"/>
    <cellStyle name="Percent 2 3 2 2 6 4 2" xfId="27278" xr:uid="{00000000-0005-0000-0000-00008D6A0000}"/>
    <cellStyle name="Percent 2 3 2 2 6 5" xfId="27279" xr:uid="{00000000-0005-0000-0000-00008E6A0000}"/>
    <cellStyle name="Percent 2 3 2 2 7" xfId="27280" xr:uid="{00000000-0005-0000-0000-00008F6A0000}"/>
    <cellStyle name="Percent 2 3 2 2 7 2" xfId="27281" xr:uid="{00000000-0005-0000-0000-0000906A0000}"/>
    <cellStyle name="Percent 2 3 2 2 7 2 2" xfId="27282" xr:uid="{00000000-0005-0000-0000-0000916A0000}"/>
    <cellStyle name="Percent 2 3 2 2 7 2 2 2" xfId="27283" xr:uid="{00000000-0005-0000-0000-0000926A0000}"/>
    <cellStyle name="Percent 2 3 2 2 7 2 3" xfId="27284" xr:uid="{00000000-0005-0000-0000-0000936A0000}"/>
    <cellStyle name="Percent 2 3 2 2 7 3" xfId="27285" xr:uid="{00000000-0005-0000-0000-0000946A0000}"/>
    <cellStyle name="Percent 2 3 2 2 7 3 2" xfId="27286" xr:uid="{00000000-0005-0000-0000-0000956A0000}"/>
    <cellStyle name="Percent 2 3 2 2 7 4" xfId="27287" xr:uid="{00000000-0005-0000-0000-0000966A0000}"/>
    <cellStyle name="Percent 2 3 2 2 8" xfId="27288" xr:uid="{00000000-0005-0000-0000-0000976A0000}"/>
    <cellStyle name="Percent 2 3 2 2 8 2" xfId="27289" xr:uid="{00000000-0005-0000-0000-0000986A0000}"/>
    <cellStyle name="Percent 2 3 2 2 8 2 2" xfId="27290" xr:uid="{00000000-0005-0000-0000-0000996A0000}"/>
    <cellStyle name="Percent 2 3 2 2 8 3" xfId="27291" xr:uid="{00000000-0005-0000-0000-00009A6A0000}"/>
    <cellStyle name="Percent 2 3 2 2 9" xfId="27292" xr:uid="{00000000-0005-0000-0000-00009B6A0000}"/>
    <cellStyle name="Percent 2 3 2 2 9 2" xfId="27293" xr:uid="{00000000-0005-0000-0000-00009C6A0000}"/>
    <cellStyle name="Percent 2 3 2 3" xfId="27294" xr:uid="{00000000-0005-0000-0000-00009D6A0000}"/>
    <cellStyle name="Percent 2 3 2 3 2" xfId="27295" xr:uid="{00000000-0005-0000-0000-00009E6A0000}"/>
    <cellStyle name="Percent 2 3 2 3 2 2" xfId="27296" xr:uid="{00000000-0005-0000-0000-00009F6A0000}"/>
    <cellStyle name="Percent 2 3 2 3 2 2 2" xfId="27297" xr:uid="{00000000-0005-0000-0000-0000A06A0000}"/>
    <cellStyle name="Percent 2 3 2 3 2 2 2 2" xfId="27298" xr:uid="{00000000-0005-0000-0000-0000A16A0000}"/>
    <cellStyle name="Percent 2 3 2 3 2 2 2 2 2" xfId="27299" xr:uid="{00000000-0005-0000-0000-0000A26A0000}"/>
    <cellStyle name="Percent 2 3 2 3 2 2 2 2 2 2" xfId="27300" xr:uid="{00000000-0005-0000-0000-0000A36A0000}"/>
    <cellStyle name="Percent 2 3 2 3 2 2 2 2 2 2 2" xfId="27301" xr:uid="{00000000-0005-0000-0000-0000A46A0000}"/>
    <cellStyle name="Percent 2 3 2 3 2 2 2 2 2 2 2 2" xfId="27302" xr:uid="{00000000-0005-0000-0000-0000A56A0000}"/>
    <cellStyle name="Percent 2 3 2 3 2 2 2 2 2 2 3" xfId="27303" xr:uid="{00000000-0005-0000-0000-0000A66A0000}"/>
    <cellStyle name="Percent 2 3 2 3 2 2 2 2 2 3" xfId="27304" xr:uid="{00000000-0005-0000-0000-0000A76A0000}"/>
    <cellStyle name="Percent 2 3 2 3 2 2 2 2 2 3 2" xfId="27305" xr:uid="{00000000-0005-0000-0000-0000A86A0000}"/>
    <cellStyle name="Percent 2 3 2 3 2 2 2 2 2 4" xfId="27306" xr:uid="{00000000-0005-0000-0000-0000A96A0000}"/>
    <cellStyle name="Percent 2 3 2 3 2 2 2 2 3" xfId="27307" xr:uid="{00000000-0005-0000-0000-0000AA6A0000}"/>
    <cellStyle name="Percent 2 3 2 3 2 2 2 2 3 2" xfId="27308" xr:uid="{00000000-0005-0000-0000-0000AB6A0000}"/>
    <cellStyle name="Percent 2 3 2 3 2 2 2 2 3 2 2" xfId="27309" xr:uid="{00000000-0005-0000-0000-0000AC6A0000}"/>
    <cellStyle name="Percent 2 3 2 3 2 2 2 2 3 3" xfId="27310" xr:uid="{00000000-0005-0000-0000-0000AD6A0000}"/>
    <cellStyle name="Percent 2 3 2 3 2 2 2 2 4" xfId="27311" xr:uid="{00000000-0005-0000-0000-0000AE6A0000}"/>
    <cellStyle name="Percent 2 3 2 3 2 2 2 2 4 2" xfId="27312" xr:uid="{00000000-0005-0000-0000-0000AF6A0000}"/>
    <cellStyle name="Percent 2 3 2 3 2 2 2 2 5" xfId="27313" xr:uid="{00000000-0005-0000-0000-0000B06A0000}"/>
    <cellStyle name="Percent 2 3 2 3 2 2 2 3" xfId="27314" xr:uid="{00000000-0005-0000-0000-0000B16A0000}"/>
    <cellStyle name="Percent 2 3 2 3 2 2 2 3 2" xfId="27315" xr:uid="{00000000-0005-0000-0000-0000B26A0000}"/>
    <cellStyle name="Percent 2 3 2 3 2 2 2 3 2 2" xfId="27316" xr:uid="{00000000-0005-0000-0000-0000B36A0000}"/>
    <cellStyle name="Percent 2 3 2 3 2 2 2 3 2 2 2" xfId="27317" xr:uid="{00000000-0005-0000-0000-0000B46A0000}"/>
    <cellStyle name="Percent 2 3 2 3 2 2 2 3 2 3" xfId="27318" xr:uid="{00000000-0005-0000-0000-0000B56A0000}"/>
    <cellStyle name="Percent 2 3 2 3 2 2 2 3 3" xfId="27319" xr:uid="{00000000-0005-0000-0000-0000B66A0000}"/>
    <cellStyle name="Percent 2 3 2 3 2 2 2 3 3 2" xfId="27320" xr:uid="{00000000-0005-0000-0000-0000B76A0000}"/>
    <cellStyle name="Percent 2 3 2 3 2 2 2 3 4" xfId="27321" xr:uid="{00000000-0005-0000-0000-0000B86A0000}"/>
    <cellStyle name="Percent 2 3 2 3 2 2 2 4" xfId="27322" xr:uid="{00000000-0005-0000-0000-0000B96A0000}"/>
    <cellStyle name="Percent 2 3 2 3 2 2 2 4 2" xfId="27323" xr:uid="{00000000-0005-0000-0000-0000BA6A0000}"/>
    <cellStyle name="Percent 2 3 2 3 2 2 2 4 2 2" xfId="27324" xr:uid="{00000000-0005-0000-0000-0000BB6A0000}"/>
    <cellStyle name="Percent 2 3 2 3 2 2 2 4 3" xfId="27325" xr:uid="{00000000-0005-0000-0000-0000BC6A0000}"/>
    <cellStyle name="Percent 2 3 2 3 2 2 2 5" xfId="27326" xr:uid="{00000000-0005-0000-0000-0000BD6A0000}"/>
    <cellStyle name="Percent 2 3 2 3 2 2 2 5 2" xfId="27327" xr:uid="{00000000-0005-0000-0000-0000BE6A0000}"/>
    <cellStyle name="Percent 2 3 2 3 2 2 2 6" xfId="27328" xr:uid="{00000000-0005-0000-0000-0000BF6A0000}"/>
    <cellStyle name="Percent 2 3 2 3 2 2 3" xfId="27329" xr:uid="{00000000-0005-0000-0000-0000C06A0000}"/>
    <cellStyle name="Percent 2 3 2 3 2 2 3 2" xfId="27330" xr:uid="{00000000-0005-0000-0000-0000C16A0000}"/>
    <cellStyle name="Percent 2 3 2 3 2 2 3 2 2" xfId="27331" xr:uid="{00000000-0005-0000-0000-0000C26A0000}"/>
    <cellStyle name="Percent 2 3 2 3 2 2 3 2 2 2" xfId="27332" xr:uid="{00000000-0005-0000-0000-0000C36A0000}"/>
    <cellStyle name="Percent 2 3 2 3 2 2 3 2 2 2 2" xfId="27333" xr:uid="{00000000-0005-0000-0000-0000C46A0000}"/>
    <cellStyle name="Percent 2 3 2 3 2 2 3 2 2 3" xfId="27334" xr:uid="{00000000-0005-0000-0000-0000C56A0000}"/>
    <cellStyle name="Percent 2 3 2 3 2 2 3 2 3" xfId="27335" xr:uid="{00000000-0005-0000-0000-0000C66A0000}"/>
    <cellStyle name="Percent 2 3 2 3 2 2 3 2 3 2" xfId="27336" xr:uid="{00000000-0005-0000-0000-0000C76A0000}"/>
    <cellStyle name="Percent 2 3 2 3 2 2 3 2 4" xfId="27337" xr:uid="{00000000-0005-0000-0000-0000C86A0000}"/>
    <cellStyle name="Percent 2 3 2 3 2 2 3 3" xfId="27338" xr:uid="{00000000-0005-0000-0000-0000C96A0000}"/>
    <cellStyle name="Percent 2 3 2 3 2 2 3 3 2" xfId="27339" xr:uid="{00000000-0005-0000-0000-0000CA6A0000}"/>
    <cellStyle name="Percent 2 3 2 3 2 2 3 3 2 2" xfId="27340" xr:uid="{00000000-0005-0000-0000-0000CB6A0000}"/>
    <cellStyle name="Percent 2 3 2 3 2 2 3 3 3" xfId="27341" xr:uid="{00000000-0005-0000-0000-0000CC6A0000}"/>
    <cellStyle name="Percent 2 3 2 3 2 2 3 4" xfId="27342" xr:uid="{00000000-0005-0000-0000-0000CD6A0000}"/>
    <cellStyle name="Percent 2 3 2 3 2 2 3 4 2" xfId="27343" xr:uid="{00000000-0005-0000-0000-0000CE6A0000}"/>
    <cellStyle name="Percent 2 3 2 3 2 2 3 5" xfId="27344" xr:uid="{00000000-0005-0000-0000-0000CF6A0000}"/>
    <cellStyle name="Percent 2 3 2 3 2 2 4" xfId="27345" xr:uid="{00000000-0005-0000-0000-0000D06A0000}"/>
    <cellStyle name="Percent 2 3 2 3 2 2 4 2" xfId="27346" xr:uid="{00000000-0005-0000-0000-0000D16A0000}"/>
    <cellStyle name="Percent 2 3 2 3 2 2 4 2 2" xfId="27347" xr:uid="{00000000-0005-0000-0000-0000D26A0000}"/>
    <cellStyle name="Percent 2 3 2 3 2 2 4 2 2 2" xfId="27348" xr:uid="{00000000-0005-0000-0000-0000D36A0000}"/>
    <cellStyle name="Percent 2 3 2 3 2 2 4 2 3" xfId="27349" xr:uid="{00000000-0005-0000-0000-0000D46A0000}"/>
    <cellStyle name="Percent 2 3 2 3 2 2 4 3" xfId="27350" xr:uid="{00000000-0005-0000-0000-0000D56A0000}"/>
    <cellStyle name="Percent 2 3 2 3 2 2 4 3 2" xfId="27351" xr:uid="{00000000-0005-0000-0000-0000D66A0000}"/>
    <cellStyle name="Percent 2 3 2 3 2 2 4 4" xfId="27352" xr:uid="{00000000-0005-0000-0000-0000D76A0000}"/>
    <cellStyle name="Percent 2 3 2 3 2 2 5" xfId="27353" xr:uid="{00000000-0005-0000-0000-0000D86A0000}"/>
    <cellStyle name="Percent 2 3 2 3 2 2 5 2" xfId="27354" xr:uid="{00000000-0005-0000-0000-0000D96A0000}"/>
    <cellStyle name="Percent 2 3 2 3 2 2 5 2 2" xfId="27355" xr:uid="{00000000-0005-0000-0000-0000DA6A0000}"/>
    <cellStyle name="Percent 2 3 2 3 2 2 5 3" xfId="27356" xr:uid="{00000000-0005-0000-0000-0000DB6A0000}"/>
    <cellStyle name="Percent 2 3 2 3 2 2 6" xfId="27357" xr:uid="{00000000-0005-0000-0000-0000DC6A0000}"/>
    <cellStyle name="Percent 2 3 2 3 2 2 6 2" xfId="27358" xr:uid="{00000000-0005-0000-0000-0000DD6A0000}"/>
    <cellStyle name="Percent 2 3 2 3 2 2 7" xfId="27359" xr:uid="{00000000-0005-0000-0000-0000DE6A0000}"/>
    <cellStyle name="Percent 2 3 2 3 2 3" xfId="27360" xr:uid="{00000000-0005-0000-0000-0000DF6A0000}"/>
    <cellStyle name="Percent 2 3 2 3 2 3 2" xfId="27361" xr:uid="{00000000-0005-0000-0000-0000E06A0000}"/>
    <cellStyle name="Percent 2 3 2 3 2 3 2 2" xfId="27362" xr:uid="{00000000-0005-0000-0000-0000E16A0000}"/>
    <cellStyle name="Percent 2 3 2 3 2 3 2 2 2" xfId="27363" xr:uid="{00000000-0005-0000-0000-0000E26A0000}"/>
    <cellStyle name="Percent 2 3 2 3 2 3 2 2 2 2" xfId="27364" xr:uid="{00000000-0005-0000-0000-0000E36A0000}"/>
    <cellStyle name="Percent 2 3 2 3 2 3 2 2 2 2 2" xfId="27365" xr:uid="{00000000-0005-0000-0000-0000E46A0000}"/>
    <cellStyle name="Percent 2 3 2 3 2 3 2 2 2 3" xfId="27366" xr:uid="{00000000-0005-0000-0000-0000E56A0000}"/>
    <cellStyle name="Percent 2 3 2 3 2 3 2 2 3" xfId="27367" xr:uid="{00000000-0005-0000-0000-0000E66A0000}"/>
    <cellStyle name="Percent 2 3 2 3 2 3 2 2 3 2" xfId="27368" xr:uid="{00000000-0005-0000-0000-0000E76A0000}"/>
    <cellStyle name="Percent 2 3 2 3 2 3 2 2 4" xfId="27369" xr:uid="{00000000-0005-0000-0000-0000E86A0000}"/>
    <cellStyle name="Percent 2 3 2 3 2 3 2 3" xfId="27370" xr:uid="{00000000-0005-0000-0000-0000E96A0000}"/>
    <cellStyle name="Percent 2 3 2 3 2 3 2 3 2" xfId="27371" xr:uid="{00000000-0005-0000-0000-0000EA6A0000}"/>
    <cellStyle name="Percent 2 3 2 3 2 3 2 3 2 2" xfId="27372" xr:uid="{00000000-0005-0000-0000-0000EB6A0000}"/>
    <cellStyle name="Percent 2 3 2 3 2 3 2 3 3" xfId="27373" xr:uid="{00000000-0005-0000-0000-0000EC6A0000}"/>
    <cellStyle name="Percent 2 3 2 3 2 3 2 4" xfId="27374" xr:uid="{00000000-0005-0000-0000-0000ED6A0000}"/>
    <cellStyle name="Percent 2 3 2 3 2 3 2 4 2" xfId="27375" xr:uid="{00000000-0005-0000-0000-0000EE6A0000}"/>
    <cellStyle name="Percent 2 3 2 3 2 3 2 5" xfId="27376" xr:uid="{00000000-0005-0000-0000-0000EF6A0000}"/>
    <cellStyle name="Percent 2 3 2 3 2 3 3" xfId="27377" xr:uid="{00000000-0005-0000-0000-0000F06A0000}"/>
    <cellStyle name="Percent 2 3 2 3 2 3 3 2" xfId="27378" xr:uid="{00000000-0005-0000-0000-0000F16A0000}"/>
    <cellStyle name="Percent 2 3 2 3 2 3 3 2 2" xfId="27379" xr:uid="{00000000-0005-0000-0000-0000F26A0000}"/>
    <cellStyle name="Percent 2 3 2 3 2 3 3 2 2 2" xfId="27380" xr:uid="{00000000-0005-0000-0000-0000F36A0000}"/>
    <cellStyle name="Percent 2 3 2 3 2 3 3 2 3" xfId="27381" xr:uid="{00000000-0005-0000-0000-0000F46A0000}"/>
    <cellStyle name="Percent 2 3 2 3 2 3 3 3" xfId="27382" xr:uid="{00000000-0005-0000-0000-0000F56A0000}"/>
    <cellStyle name="Percent 2 3 2 3 2 3 3 3 2" xfId="27383" xr:uid="{00000000-0005-0000-0000-0000F66A0000}"/>
    <cellStyle name="Percent 2 3 2 3 2 3 3 4" xfId="27384" xr:uid="{00000000-0005-0000-0000-0000F76A0000}"/>
    <cellStyle name="Percent 2 3 2 3 2 3 4" xfId="27385" xr:uid="{00000000-0005-0000-0000-0000F86A0000}"/>
    <cellStyle name="Percent 2 3 2 3 2 3 4 2" xfId="27386" xr:uid="{00000000-0005-0000-0000-0000F96A0000}"/>
    <cellStyle name="Percent 2 3 2 3 2 3 4 2 2" xfId="27387" xr:uid="{00000000-0005-0000-0000-0000FA6A0000}"/>
    <cellStyle name="Percent 2 3 2 3 2 3 4 3" xfId="27388" xr:uid="{00000000-0005-0000-0000-0000FB6A0000}"/>
    <cellStyle name="Percent 2 3 2 3 2 3 5" xfId="27389" xr:uid="{00000000-0005-0000-0000-0000FC6A0000}"/>
    <cellStyle name="Percent 2 3 2 3 2 3 5 2" xfId="27390" xr:uid="{00000000-0005-0000-0000-0000FD6A0000}"/>
    <cellStyle name="Percent 2 3 2 3 2 3 6" xfId="27391" xr:uid="{00000000-0005-0000-0000-0000FE6A0000}"/>
    <cellStyle name="Percent 2 3 2 3 2 4" xfId="27392" xr:uid="{00000000-0005-0000-0000-0000FF6A0000}"/>
    <cellStyle name="Percent 2 3 2 3 2 4 2" xfId="27393" xr:uid="{00000000-0005-0000-0000-0000006B0000}"/>
    <cellStyle name="Percent 2 3 2 3 2 4 2 2" xfId="27394" xr:uid="{00000000-0005-0000-0000-0000016B0000}"/>
    <cellStyle name="Percent 2 3 2 3 2 4 2 2 2" xfId="27395" xr:uid="{00000000-0005-0000-0000-0000026B0000}"/>
    <cellStyle name="Percent 2 3 2 3 2 4 2 2 2 2" xfId="27396" xr:uid="{00000000-0005-0000-0000-0000036B0000}"/>
    <cellStyle name="Percent 2 3 2 3 2 4 2 2 3" xfId="27397" xr:uid="{00000000-0005-0000-0000-0000046B0000}"/>
    <cellStyle name="Percent 2 3 2 3 2 4 2 3" xfId="27398" xr:uid="{00000000-0005-0000-0000-0000056B0000}"/>
    <cellStyle name="Percent 2 3 2 3 2 4 2 3 2" xfId="27399" xr:uid="{00000000-0005-0000-0000-0000066B0000}"/>
    <cellStyle name="Percent 2 3 2 3 2 4 2 4" xfId="27400" xr:uid="{00000000-0005-0000-0000-0000076B0000}"/>
    <cellStyle name="Percent 2 3 2 3 2 4 3" xfId="27401" xr:uid="{00000000-0005-0000-0000-0000086B0000}"/>
    <cellStyle name="Percent 2 3 2 3 2 4 3 2" xfId="27402" xr:uid="{00000000-0005-0000-0000-0000096B0000}"/>
    <cellStyle name="Percent 2 3 2 3 2 4 3 2 2" xfId="27403" xr:uid="{00000000-0005-0000-0000-00000A6B0000}"/>
    <cellStyle name="Percent 2 3 2 3 2 4 3 3" xfId="27404" xr:uid="{00000000-0005-0000-0000-00000B6B0000}"/>
    <cellStyle name="Percent 2 3 2 3 2 4 4" xfId="27405" xr:uid="{00000000-0005-0000-0000-00000C6B0000}"/>
    <cellStyle name="Percent 2 3 2 3 2 4 4 2" xfId="27406" xr:uid="{00000000-0005-0000-0000-00000D6B0000}"/>
    <cellStyle name="Percent 2 3 2 3 2 4 5" xfId="27407" xr:uid="{00000000-0005-0000-0000-00000E6B0000}"/>
    <cellStyle name="Percent 2 3 2 3 2 5" xfId="27408" xr:uid="{00000000-0005-0000-0000-00000F6B0000}"/>
    <cellStyle name="Percent 2 3 2 3 2 5 2" xfId="27409" xr:uid="{00000000-0005-0000-0000-0000106B0000}"/>
    <cellStyle name="Percent 2 3 2 3 2 5 2 2" xfId="27410" xr:uid="{00000000-0005-0000-0000-0000116B0000}"/>
    <cellStyle name="Percent 2 3 2 3 2 5 2 2 2" xfId="27411" xr:uid="{00000000-0005-0000-0000-0000126B0000}"/>
    <cellStyle name="Percent 2 3 2 3 2 5 2 3" xfId="27412" xr:uid="{00000000-0005-0000-0000-0000136B0000}"/>
    <cellStyle name="Percent 2 3 2 3 2 5 3" xfId="27413" xr:uid="{00000000-0005-0000-0000-0000146B0000}"/>
    <cellStyle name="Percent 2 3 2 3 2 5 3 2" xfId="27414" xr:uid="{00000000-0005-0000-0000-0000156B0000}"/>
    <cellStyle name="Percent 2 3 2 3 2 5 4" xfId="27415" xr:uid="{00000000-0005-0000-0000-0000166B0000}"/>
    <cellStyle name="Percent 2 3 2 3 2 6" xfId="27416" xr:uid="{00000000-0005-0000-0000-0000176B0000}"/>
    <cellStyle name="Percent 2 3 2 3 2 6 2" xfId="27417" xr:uid="{00000000-0005-0000-0000-0000186B0000}"/>
    <cellStyle name="Percent 2 3 2 3 2 6 2 2" xfId="27418" xr:uid="{00000000-0005-0000-0000-0000196B0000}"/>
    <cellStyle name="Percent 2 3 2 3 2 6 3" xfId="27419" xr:uid="{00000000-0005-0000-0000-00001A6B0000}"/>
    <cellStyle name="Percent 2 3 2 3 2 7" xfId="27420" xr:uid="{00000000-0005-0000-0000-00001B6B0000}"/>
    <cellStyle name="Percent 2 3 2 3 2 7 2" xfId="27421" xr:uid="{00000000-0005-0000-0000-00001C6B0000}"/>
    <cellStyle name="Percent 2 3 2 3 2 8" xfId="27422" xr:uid="{00000000-0005-0000-0000-00001D6B0000}"/>
    <cellStyle name="Percent 2 3 2 3 3" xfId="27423" xr:uid="{00000000-0005-0000-0000-00001E6B0000}"/>
    <cellStyle name="Percent 2 3 2 3 3 2" xfId="27424" xr:uid="{00000000-0005-0000-0000-00001F6B0000}"/>
    <cellStyle name="Percent 2 3 2 3 3 2 2" xfId="27425" xr:uid="{00000000-0005-0000-0000-0000206B0000}"/>
    <cellStyle name="Percent 2 3 2 3 3 2 2 2" xfId="27426" xr:uid="{00000000-0005-0000-0000-0000216B0000}"/>
    <cellStyle name="Percent 2 3 2 3 3 2 2 2 2" xfId="27427" xr:uid="{00000000-0005-0000-0000-0000226B0000}"/>
    <cellStyle name="Percent 2 3 2 3 3 2 2 2 2 2" xfId="27428" xr:uid="{00000000-0005-0000-0000-0000236B0000}"/>
    <cellStyle name="Percent 2 3 2 3 3 2 2 2 2 2 2" xfId="27429" xr:uid="{00000000-0005-0000-0000-0000246B0000}"/>
    <cellStyle name="Percent 2 3 2 3 3 2 2 2 2 3" xfId="27430" xr:uid="{00000000-0005-0000-0000-0000256B0000}"/>
    <cellStyle name="Percent 2 3 2 3 3 2 2 2 3" xfId="27431" xr:uid="{00000000-0005-0000-0000-0000266B0000}"/>
    <cellStyle name="Percent 2 3 2 3 3 2 2 2 3 2" xfId="27432" xr:uid="{00000000-0005-0000-0000-0000276B0000}"/>
    <cellStyle name="Percent 2 3 2 3 3 2 2 2 4" xfId="27433" xr:uid="{00000000-0005-0000-0000-0000286B0000}"/>
    <cellStyle name="Percent 2 3 2 3 3 2 2 3" xfId="27434" xr:uid="{00000000-0005-0000-0000-0000296B0000}"/>
    <cellStyle name="Percent 2 3 2 3 3 2 2 3 2" xfId="27435" xr:uid="{00000000-0005-0000-0000-00002A6B0000}"/>
    <cellStyle name="Percent 2 3 2 3 3 2 2 3 2 2" xfId="27436" xr:uid="{00000000-0005-0000-0000-00002B6B0000}"/>
    <cellStyle name="Percent 2 3 2 3 3 2 2 3 3" xfId="27437" xr:uid="{00000000-0005-0000-0000-00002C6B0000}"/>
    <cellStyle name="Percent 2 3 2 3 3 2 2 4" xfId="27438" xr:uid="{00000000-0005-0000-0000-00002D6B0000}"/>
    <cellStyle name="Percent 2 3 2 3 3 2 2 4 2" xfId="27439" xr:uid="{00000000-0005-0000-0000-00002E6B0000}"/>
    <cellStyle name="Percent 2 3 2 3 3 2 2 5" xfId="27440" xr:uid="{00000000-0005-0000-0000-00002F6B0000}"/>
    <cellStyle name="Percent 2 3 2 3 3 2 3" xfId="27441" xr:uid="{00000000-0005-0000-0000-0000306B0000}"/>
    <cellStyle name="Percent 2 3 2 3 3 2 3 2" xfId="27442" xr:uid="{00000000-0005-0000-0000-0000316B0000}"/>
    <cellStyle name="Percent 2 3 2 3 3 2 3 2 2" xfId="27443" xr:uid="{00000000-0005-0000-0000-0000326B0000}"/>
    <cellStyle name="Percent 2 3 2 3 3 2 3 2 2 2" xfId="27444" xr:uid="{00000000-0005-0000-0000-0000336B0000}"/>
    <cellStyle name="Percent 2 3 2 3 3 2 3 2 3" xfId="27445" xr:uid="{00000000-0005-0000-0000-0000346B0000}"/>
    <cellStyle name="Percent 2 3 2 3 3 2 3 3" xfId="27446" xr:uid="{00000000-0005-0000-0000-0000356B0000}"/>
    <cellStyle name="Percent 2 3 2 3 3 2 3 3 2" xfId="27447" xr:uid="{00000000-0005-0000-0000-0000366B0000}"/>
    <cellStyle name="Percent 2 3 2 3 3 2 3 4" xfId="27448" xr:uid="{00000000-0005-0000-0000-0000376B0000}"/>
    <cellStyle name="Percent 2 3 2 3 3 2 4" xfId="27449" xr:uid="{00000000-0005-0000-0000-0000386B0000}"/>
    <cellStyle name="Percent 2 3 2 3 3 2 4 2" xfId="27450" xr:uid="{00000000-0005-0000-0000-0000396B0000}"/>
    <cellStyle name="Percent 2 3 2 3 3 2 4 2 2" xfId="27451" xr:uid="{00000000-0005-0000-0000-00003A6B0000}"/>
    <cellStyle name="Percent 2 3 2 3 3 2 4 3" xfId="27452" xr:uid="{00000000-0005-0000-0000-00003B6B0000}"/>
    <cellStyle name="Percent 2 3 2 3 3 2 5" xfId="27453" xr:uid="{00000000-0005-0000-0000-00003C6B0000}"/>
    <cellStyle name="Percent 2 3 2 3 3 2 5 2" xfId="27454" xr:uid="{00000000-0005-0000-0000-00003D6B0000}"/>
    <cellStyle name="Percent 2 3 2 3 3 2 6" xfId="27455" xr:uid="{00000000-0005-0000-0000-00003E6B0000}"/>
    <cellStyle name="Percent 2 3 2 3 3 3" xfId="27456" xr:uid="{00000000-0005-0000-0000-00003F6B0000}"/>
    <cellStyle name="Percent 2 3 2 3 3 3 2" xfId="27457" xr:uid="{00000000-0005-0000-0000-0000406B0000}"/>
    <cellStyle name="Percent 2 3 2 3 3 3 2 2" xfId="27458" xr:uid="{00000000-0005-0000-0000-0000416B0000}"/>
    <cellStyle name="Percent 2 3 2 3 3 3 2 2 2" xfId="27459" xr:uid="{00000000-0005-0000-0000-0000426B0000}"/>
    <cellStyle name="Percent 2 3 2 3 3 3 2 2 2 2" xfId="27460" xr:uid="{00000000-0005-0000-0000-0000436B0000}"/>
    <cellStyle name="Percent 2 3 2 3 3 3 2 2 3" xfId="27461" xr:uid="{00000000-0005-0000-0000-0000446B0000}"/>
    <cellStyle name="Percent 2 3 2 3 3 3 2 3" xfId="27462" xr:uid="{00000000-0005-0000-0000-0000456B0000}"/>
    <cellStyle name="Percent 2 3 2 3 3 3 2 3 2" xfId="27463" xr:uid="{00000000-0005-0000-0000-0000466B0000}"/>
    <cellStyle name="Percent 2 3 2 3 3 3 2 4" xfId="27464" xr:uid="{00000000-0005-0000-0000-0000476B0000}"/>
    <cellStyle name="Percent 2 3 2 3 3 3 3" xfId="27465" xr:uid="{00000000-0005-0000-0000-0000486B0000}"/>
    <cellStyle name="Percent 2 3 2 3 3 3 3 2" xfId="27466" xr:uid="{00000000-0005-0000-0000-0000496B0000}"/>
    <cellStyle name="Percent 2 3 2 3 3 3 3 2 2" xfId="27467" xr:uid="{00000000-0005-0000-0000-00004A6B0000}"/>
    <cellStyle name="Percent 2 3 2 3 3 3 3 3" xfId="27468" xr:uid="{00000000-0005-0000-0000-00004B6B0000}"/>
    <cellStyle name="Percent 2 3 2 3 3 3 4" xfId="27469" xr:uid="{00000000-0005-0000-0000-00004C6B0000}"/>
    <cellStyle name="Percent 2 3 2 3 3 3 4 2" xfId="27470" xr:uid="{00000000-0005-0000-0000-00004D6B0000}"/>
    <cellStyle name="Percent 2 3 2 3 3 3 5" xfId="27471" xr:uid="{00000000-0005-0000-0000-00004E6B0000}"/>
    <cellStyle name="Percent 2 3 2 3 3 4" xfId="27472" xr:uid="{00000000-0005-0000-0000-00004F6B0000}"/>
    <cellStyle name="Percent 2 3 2 3 3 4 2" xfId="27473" xr:uid="{00000000-0005-0000-0000-0000506B0000}"/>
    <cellStyle name="Percent 2 3 2 3 3 4 2 2" xfId="27474" xr:uid="{00000000-0005-0000-0000-0000516B0000}"/>
    <cellStyle name="Percent 2 3 2 3 3 4 2 2 2" xfId="27475" xr:uid="{00000000-0005-0000-0000-0000526B0000}"/>
    <cellStyle name="Percent 2 3 2 3 3 4 2 3" xfId="27476" xr:uid="{00000000-0005-0000-0000-0000536B0000}"/>
    <cellStyle name="Percent 2 3 2 3 3 4 3" xfId="27477" xr:uid="{00000000-0005-0000-0000-0000546B0000}"/>
    <cellStyle name="Percent 2 3 2 3 3 4 3 2" xfId="27478" xr:uid="{00000000-0005-0000-0000-0000556B0000}"/>
    <cellStyle name="Percent 2 3 2 3 3 4 4" xfId="27479" xr:uid="{00000000-0005-0000-0000-0000566B0000}"/>
    <cellStyle name="Percent 2 3 2 3 3 5" xfId="27480" xr:uid="{00000000-0005-0000-0000-0000576B0000}"/>
    <cellStyle name="Percent 2 3 2 3 3 5 2" xfId="27481" xr:uid="{00000000-0005-0000-0000-0000586B0000}"/>
    <cellStyle name="Percent 2 3 2 3 3 5 2 2" xfId="27482" xr:uid="{00000000-0005-0000-0000-0000596B0000}"/>
    <cellStyle name="Percent 2 3 2 3 3 5 3" xfId="27483" xr:uid="{00000000-0005-0000-0000-00005A6B0000}"/>
    <cellStyle name="Percent 2 3 2 3 3 6" xfId="27484" xr:uid="{00000000-0005-0000-0000-00005B6B0000}"/>
    <cellStyle name="Percent 2 3 2 3 3 6 2" xfId="27485" xr:uid="{00000000-0005-0000-0000-00005C6B0000}"/>
    <cellStyle name="Percent 2 3 2 3 3 7" xfId="27486" xr:uid="{00000000-0005-0000-0000-00005D6B0000}"/>
    <cellStyle name="Percent 2 3 2 3 4" xfId="27487" xr:uid="{00000000-0005-0000-0000-00005E6B0000}"/>
    <cellStyle name="Percent 2 3 2 3 4 2" xfId="27488" xr:uid="{00000000-0005-0000-0000-00005F6B0000}"/>
    <cellStyle name="Percent 2 3 2 3 4 2 2" xfId="27489" xr:uid="{00000000-0005-0000-0000-0000606B0000}"/>
    <cellStyle name="Percent 2 3 2 3 4 2 2 2" xfId="27490" xr:uid="{00000000-0005-0000-0000-0000616B0000}"/>
    <cellStyle name="Percent 2 3 2 3 4 2 2 2 2" xfId="27491" xr:uid="{00000000-0005-0000-0000-0000626B0000}"/>
    <cellStyle name="Percent 2 3 2 3 4 2 2 2 2 2" xfId="27492" xr:uid="{00000000-0005-0000-0000-0000636B0000}"/>
    <cellStyle name="Percent 2 3 2 3 4 2 2 2 3" xfId="27493" xr:uid="{00000000-0005-0000-0000-0000646B0000}"/>
    <cellStyle name="Percent 2 3 2 3 4 2 2 3" xfId="27494" xr:uid="{00000000-0005-0000-0000-0000656B0000}"/>
    <cellStyle name="Percent 2 3 2 3 4 2 2 3 2" xfId="27495" xr:uid="{00000000-0005-0000-0000-0000666B0000}"/>
    <cellStyle name="Percent 2 3 2 3 4 2 2 4" xfId="27496" xr:uid="{00000000-0005-0000-0000-0000676B0000}"/>
    <cellStyle name="Percent 2 3 2 3 4 2 3" xfId="27497" xr:uid="{00000000-0005-0000-0000-0000686B0000}"/>
    <cellStyle name="Percent 2 3 2 3 4 2 3 2" xfId="27498" xr:uid="{00000000-0005-0000-0000-0000696B0000}"/>
    <cellStyle name="Percent 2 3 2 3 4 2 3 2 2" xfId="27499" xr:uid="{00000000-0005-0000-0000-00006A6B0000}"/>
    <cellStyle name="Percent 2 3 2 3 4 2 3 3" xfId="27500" xr:uid="{00000000-0005-0000-0000-00006B6B0000}"/>
    <cellStyle name="Percent 2 3 2 3 4 2 4" xfId="27501" xr:uid="{00000000-0005-0000-0000-00006C6B0000}"/>
    <cellStyle name="Percent 2 3 2 3 4 2 4 2" xfId="27502" xr:uid="{00000000-0005-0000-0000-00006D6B0000}"/>
    <cellStyle name="Percent 2 3 2 3 4 2 5" xfId="27503" xr:uid="{00000000-0005-0000-0000-00006E6B0000}"/>
    <cellStyle name="Percent 2 3 2 3 4 3" xfId="27504" xr:uid="{00000000-0005-0000-0000-00006F6B0000}"/>
    <cellStyle name="Percent 2 3 2 3 4 3 2" xfId="27505" xr:uid="{00000000-0005-0000-0000-0000706B0000}"/>
    <cellStyle name="Percent 2 3 2 3 4 3 2 2" xfId="27506" xr:uid="{00000000-0005-0000-0000-0000716B0000}"/>
    <cellStyle name="Percent 2 3 2 3 4 3 2 2 2" xfId="27507" xr:uid="{00000000-0005-0000-0000-0000726B0000}"/>
    <cellStyle name="Percent 2 3 2 3 4 3 2 3" xfId="27508" xr:uid="{00000000-0005-0000-0000-0000736B0000}"/>
    <cellStyle name="Percent 2 3 2 3 4 3 3" xfId="27509" xr:uid="{00000000-0005-0000-0000-0000746B0000}"/>
    <cellStyle name="Percent 2 3 2 3 4 3 3 2" xfId="27510" xr:uid="{00000000-0005-0000-0000-0000756B0000}"/>
    <cellStyle name="Percent 2 3 2 3 4 3 4" xfId="27511" xr:uid="{00000000-0005-0000-0000-0000766B0000}"/>
    <cellStyle name="Percent 2 3 2 3 4 4" xfId="27512" xr:uid="{00000000-0005-0000-0000-0000776B0000}"/>
    <cellStyle name="Percent 2 3 2 3 4 4 2" xfId="27513" xr:uid="{00000000-0005-0000-0000-0000786B0000}"/>
    <cellStyle name="Percent 2 3 2 3 4 4 2 2" xfId="27514" xr:uid="{00000000-0005-0000-0000-0000796B0000}"/>
    <cellStyle name="Percent 2 3 2 3 4 4 3" xfId="27515" xr:uid="{00000000-0005-0000-0000-00007A6B0000}"/>
    <cellStyle name="Percent 2 3 2 3 4 5" xfId="27516" xr:uid="{00000000-0005-0000-0000-00007B6B0000}"/>
    <cellStyle name="Percent 2 3 2 3 4 5 2" xfId="27517" xr:uid="{00000000-0005-0000-0000-00007C6B0000}"/>
    <cellStyle name="Percent 2 3 2 3 4 6" xfId="27518" xr:uid="{00000000-0005-0000-0000-00007D6B0000}"/>
    <cellStyle name="Percent 2 3 2 3 5" xfId="27519" xr:uid="{00000000-0005-0000-0000-00007E6B0000}"/>
    <cellStyle name="Percent 2 3 2 3 5 2" xfId="27520" xr:uid="{00000000-0005-0000-0000-00007F6B0000}"/>
    <cellStyle name="Percent 2 3 2 3 5 2 2" xfId="27521" xr:uid="{00000000-0005-0000-0000-0000806B0000}"/>
    <cellStyle name="Percent 2 3 2 3 5 2 2 2" xfId="27522" xr:uid="{00000000-0005-0000-0000-0000816B0000}"/>
    <cellStyle name="Percent 2 3 2 3 5 2 2 2 2" xfId="27523" xr:uid="{00000000-0005-0000-0000-0000826B0000}"/>
    <cellStyle name="Percent 2 3 2 3 5 2 2 3" xfId="27524" xr:uid="{00000000-0005-0000-0000-0000836B0000}"/>
    <cellStyle name="Percent 2 3 2 3 5 2 3" xfId="27525" xr:uid="{00000000-0005-0000-0000-0000846B0000}"/>
    <cellStyle name="Percent 2 3 2 3 5 2 3 2" xfId="27526" xr:uid="{00000000-0005-0000-0000-0000856B0000}"/>
    <cellStyle name="Percent 2 3 2 3 5 2 4" xfId="27527" xr:uid="{00000000-0005-0000-0000-0000866B0000}"/>
    <cellStyle name="Percent 2 3 2 3 5 3" xfId="27528" xr:uid="{00000000-0005-0000-0000-0000876B0000}"/>
    <cellStyle name="Percent 2 3 2 3 5 3 2" xfId="27529" xr:uid="{00000000-0005-0000-0000-0000886B0000}"/>
    <cellStyle name="Percent 2 3 2 3 5 3 2 2" xfId="27530" xr:uid="{00000000-0005-0000-0000-0000896B0000}"/>
    <cellStyle name="Percent 2 3 2 3 5 3 3" xfId="27531" xr:uid="{00000000-0005-0000-0000-00008A6B0000}"/>
    <cellStyle name="Percent 2 3 2 3 5 4" xfId="27532" xr:uid="{00000000-0005-0000-0000-00008B6B0000}"/>
    <cellStyle name="Percent 2 3 2 3 5 4 2" xfId="27533" xr:uid="{00000000-0005-0000-0000-00008C6B0000}"/>
    <cellStyle name="Percent 2 3 2 3 5 5" xfId="27534" xr:uid="{00000000-0005-0000-0000-00008D6B0000}"/>
    <cellStyle name="Percent 2 3 2 3 6" xfId="27535" xr:uid="{00000000-0005-0000-0000-00008E6B0000}"/>
    <cellStyle name="Percent 2 3 2 3 6 2" xfId="27536" xr:uid="{00000000-0005-0000-0000-00008F6B0000}"/>
    <cellStyle name="Percent 2 3 2 3 6 2 2" xfId="27537" xr:uid="{00000000-0005-0000-0000-0000906B0000}"/>
    <cellStyle name="Percent 2 3 2 3 6 2 2 2" xfId="27538" xr:uid="{00000000-0005-0000-0000-0000916B0000}"/>
    <cellStyle name="Percent 2 3 2 3 6 2 3" xfId="27539" xr:uid="{00000000-0005-0000-0000-0000926B0000}"/>
    <cellStyle name="Percent 2 3 2 3 6 3" xfId="27540" xr:uid="{00000000-0005-0000-0000-0000936B0000}"/>
    <cellStyle name="Percent 2 3 2 3 6 3 2" xfId="27541" xr:uid="{00000000-0005-0000-0000-0000946B0000}"/>
    <cellStyle name="Percent 2 3 2 3 6 4" xfId="27542" xr:uid="{00000000-0005-0000-0000-0000956B0000}"/>
    <cellStyle name="Percent 2 3 2 3 7" xfId="27543" xr:uid="{00000000-0005-0000-0000-0000966B0000}"/>
    <cellStyle name="Percent 2 3 2 3 7 2" xfId="27544" xr:uid="{00000000-0005-0000-0000-0000976B0000}"/>
    <cellStyle name="Percent 2 3 2 3 7 2 2" xfId="27545" xr:uid="{00000000-0005-0000-0000-0000986B0000}"/>
    <cellStyle name="Percent 2 3 2 3 7 3" xfId="27546" xr:uid="{00000000-0005-0000-0000-0000996B0000}"/>
    <cellStyle name="Percent 2 3 2 3 8" xfId="27547" xr:uid="{00000000-0005-0000-0000-00009A6B0000}"/>
    <cellStyle name="Percent 2 3 2 3 8 2" xfId="27548" xr:uid="{00000000-0005-0000-0000-00009B6B0000}"/>
    <cellStyle name="Percent 2 3 2 3 9" xfId="27549" xr:uid="{00000000-0005-0000-0000-00009C6B0000}"/>
    <cellStyle name="Percent 2 3 2 4" xfId="27550" xr:uid="{00000000-0005-0000-0000-00009D6B0000}"/>
    <cellStyle name="Percent 2 3 2 4 2" xfId="27551" xr:uid="{00000000-0005-0000-0000-00009E6B0000}"/>
    <cellStyle name="Percent 2 3 2 4 2 2" xfId="27552" xr:uid="{00000000-0005-0000-0000-00009F6B0000}"/>
    <cellStyle name="Percent 2 3 2 4 2 2 2" xfId="27553" xr:uid="{00000000-0005-0000-0000-0000A06B0000}"/>
    <cellStyle name="Percent 2 3 2 4 2 2 2 2" xfId="27554" xr:uid="{00000000-0005-0000-0000-0000A16B0000}"/>
    <cellStyle name="Percent 2 3 2 4 2 2 2 2 2" xfId="27555" xr:uid="{00000000-0005-0000-0000-0000A26B0000}"/>
    <cellStyle name="Percent 2 3 2 4 2 2 2 2 2 2" xfId="27556" xr:uid="{00000000-0005-0000-0000-0000A36B0000}"/>
    <cellStyle name="Percent 2 3 2 4 2 2 2 2 2 2 2" xfId="27557" xr:uid="{00000000-0005-0000-0000-0000A46B0000}"/>
    <cellStyle name="Percent 2 3 2 4 2 2 2 2 2 3" xfId="27558" xr:uid="{00000000-0005-0000-0000-0000A56B0000}"/>
    <cellStyle name="Percent 2 3 2 4 2 2 2 2 3" xfId="27559" xr:uid="{00000000-0005-0000-0000-0000A66B0000}"/>
    <cellStyle name="Percent 2 3 2 4 2 2 2 2 3 2" xfId="27560" xr:uid="{00000000-0005-0000-0000-0000A76B0000}"/>
    <cellStyle name="Percent 2 3 2 4 2 2 2 2 4" xfId="27561" xr:uid="{00000000-0005-0000-0000-0000A86B0000}"/>
    <cellStyle name="Percent 2 3 2 4 2 2 2 3" xfId="27562" xr:uid="{00000000-0005-0000-0000-0000A96B0000}"/>
    <cellStyle name="Percent 2 3 2 4 2 2 2 3 2" xfId="27563" xr:uid="{00000000-0005-0000-0000-0000AA6B0000}"/>
    <cellStyle name="Percent 2 3 2 4 2 2 2 3 2 2" xfId="27564" xr:uid="{00000000-0005-0000-0000-0000AB6B0000}"/>
    <cellStyle name="Percent 2 3 2 4 2 2 2 3 3" xfId="27565" xr:uid="{00000000-0005-0000-0000-0000AC6B0000}"/>
    <cellStyle name="Percent 2 3 2 4 2 2 2 4" xfId="27566" xr:uid="{00000000-0005-0000-0000-0000AD6B0000}"/>
    <cellStyle name="Percent 2 3 2 4 2 2 2 4 2" xfId="27567" xr:uid="{00000000-0005-0000-0000-0000AE6B0000}"/>
    <cellStyle name="Percent 2 3 2 4 2 2 2 5" xfId="27568" xr:uid="{00000000-0005-0000-0000-0000AF6B0000}"/>
    <cellStyle name="Percent 2 3 2 4 2 2 3" xfId="27569" xr:uid="{00000000-0005-0000-0000-0000B06B0000}"/>
    <cellStyle name="Percent 2 3 2 4 2 2 3 2" xfId="27570" xr:uid="{00000000-0005-0000-0000-0000B16B0000}"/>
    <cellStyle name="Percent 2 3 2 4 2 2 3 2 2" xfId="27571" xr:uid="{00000000-0005-0000-0000-0000B26B0000}"/>
    <cellStyle name="Percent 2 3 2 4 2 2 3 2 2 2" xfId="27572" xr:uid="{00000000-0005-0000-0000-0000B36B0000}"/>
    <cellStyle name="Percent 2 3 2 4 2 2 3 2 3" xfId="27573" xr:uid="{00000000-0005-0000-0000-0000B46B0000}"/>
    <cellStyle name="Percent 2 3 2 4 2 2 3 3" xfId="27574" xr:uid="{00000000-0005-0000-0000-0000B56B0000}"/>
    <cellStyle name="Percent 2 3 2 4 2 2 3 3 2" xfId="27575" xr:uid="{00000000-0005-0000-0000-0000B66B0000}"/>
    <cellStyle name="Percent 2 3 2 4 2 2 3 4" xfId="27576" xr:uid="{00000000-0005-0000-0000-0000B76B0000}"/>
    <cellStyle name="Percent 2 3 2 4 2 2 4" xfId="27577" xr:uid="{00000000-0005-0000-0000-0000B86B0000}"/>
    <cellStyle name="Percent 2 3 2 4 2 2 4 2" xfId="27578" xr:uid="{00000000-0005-0000-0000-0000B96B0000}"/>
    <cellStyle name="Percent 2 3 2 4 2 2 4 2 2" xfId="27579" xr:uid="{00000000-0005-0000-0000-0000BA6B0000}"/>
    <cellStyle name="Percent 2 3 2 4 2 2 4 3" xfId="27580" xr:uid="{00000000-0005-0000-0000-0000BB6B0000}"/>
    <cellStyle name="Percent 2 3 2 4 2 2 5" xfId="27581" xr:uid="{00000000-0005-0000-0000-0000BC6B0000}"/>
    <cellStyle name="Percent 2 3 2 4 2 2 5 2" xfId="27582" xr:uid="{00000000-0005-0000-0000-0000BD6B0000}"/>
    <cellStyle name="Percent 2 3 2 4 2 2 6" xfId="27583" xr:uid="{00000000-0005-0000-0000-0000BE6B0000}"/>
    <cellStyle name="Percent 2 3 2 4 2 3" xfId="27584" xr:uid="{00000000-0005-0000-0000-0000BF6B0000}"/>
    <cellStyle name="Percent 2 3 2 4 2 3 2" xfId="27585" xr:uid="{00000000-0005-0000-0000-0000C06B0000}"/>
    <cellStyle name="Percent 2 3 2 4 2 3 2 2" xfId="27586" xr:uid="{00000000-0005-0000-0000-0000C16B0000}"/>
    <cellStyle name="Percent 2 3 2 4 2 3 2 2 2" xfId="27587" xr:uid="{00000000-0005-0000-0000-0000C26B0000}"/>
    <cellStyle name="Percent 2 3 2 4 2 3 2 2 2 2" xfId="27588" xr:uid="{00000000-0005-0000-0000-0000C36B0000}"/>
    <cellStyle name="Percent 2 3 2 4 2 3 2 2 3" xfId="27589" xr:uid="{00000000-0005-0000-0000-0000C46B0000}"/>
    <cellStyle name="Percent 2 3 2 4 2 3 2 3" xfId="27590" xr:uid="{00000000-0005-0000-0000-0000C56B0000}"/>
    <cellStyle name="Percent 2 3 2 4 2 3 2 3 2" xfId="27591" xr:uid="{00000000-0005-0000-0000-0000C66B0000}"/>
    <cellStyle name="Percent 2 3 2 4 2 3 2 4" xfId="27592" xr:uid="{00000000-0005-0000-0000-0000C76B0000}"/>
    <cellStyle name="Percent 2 3 2 4 2 3 3" xfId="27593" xr:uid="{00000000-0005-0000-0000-0000C86B0000}"/>
    <cellStyle name="Percent 2 3 2 4 2 3 3 2" xfId="27594" xr:uid="{00000000-0005-0000-0000-0000C96B0000}"/>
    <cellStyle name="Percent 2 3 2 4 2 3 3 2 2" xfId="27595" xr:uid="{00000000-0005-0000-0000-0000CA6B0000}"/>
    <cellStyle name="Percent 2 3 2 4 2 3 3 3" xfId="27596" xr:uid="{00000000-0005-0000-0000-0000CB6B0000}"/>
    <cellStyle name="Percent 2 3 2 4 2 3 4" xfId="27597" xr:uid="{00000000-0005-0000-0000-0000CC6B0000}"/>
    <cellStyle name="Percent 2 3 2 4 2 3 4 2" xfId="27598" xr:uid="{00000000-0005-0000-0000-0000CD6B0000}"/>
    <cellStyle name="Percent 2 3 2 4 2 3 5" xfId="27599" xr:uid="{00000000-0005-0000-0000-0000CE6B0000}"/>
    <cellStyle name="Percent 2 3 2 4 2 4" xfId="27600" xr:uid="{00000000-0005-0000-0000-0000CF6B0000}"/>
    <cellStyle name="Percent 2 3 2 4 2 4 2" xfId="27601" xr:uid="{00000000-0005-0000-0000-0000D06B0000}"/>
    <cellStyle name="Percent 2 3 2 4 2 4 2 2" xfId="27602" xr:uid="{00000000-0005-0000-0000-0000D16B0000}"/>
    <cellStyle name="Percent 2 3 2 4 2 4 2 2 2" xfId="27603" xr:uid="{00000000-0005-0000-0000-0000D26B0000}"/>
    <cellStyle name="Percent 2 3 2 4 2 4 2 3" xfId="27604" xr:uid="{00000000-0005-0000-0000-0000D36B0000}"/>
    <cellStyle name="Percent 2 3 2 4 2 4 3" xfId="27605" xr:uid="{00000000-0005-0000-0000-0000D46B0000}"/>
    <cellStyle name="Percent 2 3 2 4 2 4 3 2" xfId="27606" xr:uid="{00000000-0005-0000-0000-0000D56B0000}"/>
    <cellStyle name="Percent 2 3 2 4 2 4 4" xfId="27607" xr:uid="{00000000-0005-0000-0000-0000D66B0000}"/>
    <cellStyle name="Percent 2 3 2 4 2 5" xfId="27608" xr:uid="{00000000-0005-0000-0000-0000D76B0000}"/>
    <cellStyle name="Percent 2 3 2 4 2 5 2" xfId="27609" xr:uid="{00000000-0005-0000-0000-0000D86B0000}"/>
    <cellStyle name="Percent 2 3 2 4 2 5 2 2" xfId="27610" xr:uid="{00000000-0005-0000-0000-0000D96B0000}"/>
    <cellStyle name="Percent 2 3 2 4 2 5 3" xfId="27611" xr:uid="{00000000-0005-0000-0000-0000DA6B0000}"/>
    <cellStyle name="Percent 2 3 2 4 2 6" xfId="27612" xr:uid="{00000000-0005-0000-0000-0000DB6B0000}"/>
    <cellStyle name="Percent 2 3 2 4 2 6 2" xfId="27613" xr:uid="{00000000-0005-0000-0000-0000DC6B0000}"/>
    <cellStyle name="Percent 2 3 2 4 2 7" xfId="27614" xr:uid="{00000000-0005-0000-0000-0000DD6B0000}"/>
    <cellStyle name="Percent 2 3 2 4 3" xfId="27615" xr:uid="{00000000-0005-0000-0000-0000DE6B0000}"/>
    <cellStyle name="Percent 2 3 2 4 3 2" xfId="27616" xr:uid="{00000000-0005-0000-0000-0000DF6B0000}"/>
    <cellStyle name="Percent 2 3 2 4 3 2 2" xfId="27617" xr:uid="{00000000-0005-0000-0000-0000E06B0000}"/>
    <cellStyle name="Percent 2 3 2 4 3 2 2 2" xfId="27618" xr:uid="{00000000-0005-0000-0000-0000E16B0000}"/>
    <cellStyle name="Percent 2 3 2 4 3 2 2 2 2" xfId="27619" xr:uid="{00000000-0005-0000-0000-0000E26B0000}"/>
    <cellStyle name="Percent 2 3 2 4 3 2 2 2 2 2" xfId="27620" xr:uid="{00000000-0005-0000-0000-0000E36B0000}"/>
    <cellStyle name="Percent 2 3 2 4 3 2 2 2 3" xfId="27621" xr:uid="{00000000-0005-0000-0000-0000E46B0000}"/>
    <cellStyle name="Percent 2 3 2 4 3 2 2 3" xfId="27622" xr:uid="{00000000-0005-0000-0000-0000E56B0000}"/>
    <cellStyle name="Percent 2 3 2 4 3 2 2 3 2" xfId="27623" xr:uid="{00000000-0005-0000-0000-0000E66B0000}"/>
    <cellStyle name="Percent 2 3 2 4 3 2 2 4" xfId="27624" xr:uid="{00000000-0005-0000-0000-0000E76B0000}"/>
    <cellStyle name="Percent 2 3 2 4 3 2 3" xfId="27625" xr:uid="{00000000-0005-0000-0000-0000E86B0000}"/>
    <cellStyle name="Percent 2 3 2 4 3 2 3 2" xfId="27626" xr:uid="{00000000-0005-0000-0000-0000E96B0000}"/>
    <cellStyle name="Percent 2 3 2 4 3 2 3 2 2" xfId="27627" xr:uid="{00000000-0005-0000-0000-0000EA6B0000}"/>
    <cellStyle name="Percent 2 3 2 4 3 2 3 3" xfId="27628" xr:uid="{00000000-0005-0000-0000-0000EB6B0000}"/>
    <cellStyle name="Percent 2 3 2 4 3 2 4" xfId="27629" xr:uid="{00000000-0005-0000-0000-0000EC6B0000}"/>
    <cellStyle name="Percent 2 3 2 4 3 2 4 2" xfId="27630" xr:uid="{00000000-0005-0000-0000-0000ED6B0000}"/>
    <cellStyle name="Percent 2 3 2 4 3 2 5" xfId="27631" xr:uid="{00000000-0005-0000-0000-0000EE6B0000}"/>
    <cellStyle name="Percent 2 3 2 4 3 3" xfId="27632" xr:uid="{00000000-0005-0000-0000-0000EF6B0000}"/>
    <cellStyle name="Percent 2 3 2 4 3 3 2" xfId="27633" xr:uid="{00000000-0005-0000-0000-0000F06B0000}"/>
    <cellStyle name="Percent 2 3 2 4 3 3 2 2" xfId="27634" xr:uid="{00000000-0005-0000-0000-0000F16B0000}"/>
    <cellStyle name="Percent 2 3 2 4 3 3 2 2 2" xfId="27635" xr:uid="{00000000-0005-0000-0000-0000F26B0000}"/>
    <cellStyle name="Percent 2 3 2 4 3 3 2 3" xfId="27636" xr:uid="{00000000-0005-0000-0000-0000F36B0000}"/>
    <cellStyle name="Percent 2 3 2 4 3 3 3" xfId="27637" xr:uid="{00000000-0005-0000-0000-0000F46B0000}"/>
    <cellStyle name="Percent 2 3 2 4 3 3 3 2" xfId="27638" xr:uid="{00000000-0005-0000-0000-0000F56B0000}"/>
    <cellStyle name="Percent 2 3 2 4 3 3 4" xfId="27639" xr:uid="{00000000-0005-0000-0000-0000F66B0000}"/>
    <cellStyle name="Percent 2 3 2 4 3 4" xfId="27640" xr:uid="{00000000-0005-0000-0000-0000F76B0000}"/>
    <cellStyle name="Percent 2 3 2 4 3 4 2" xfId="27641" xr:uid="{00000000-0005-0000-0000-0000F86B0000}"/>
    <cellStyle name="Percent 2 3 2 4 3 4 2 2" xfId="27642" xr:uid="{00000000-0005-0000-0000-0000F96B0000}"/>
    <cellStyle name="Percent 2 3 2 4 3 4 3" xfId="27643" xr:uid="{00000000-0005-0000-0000-0000FA6B0000}"/>
    <cellStyle name="Percent 2 3 2 4 3 5" xfId="27644" xr:uid="{00000000-0005-0000-0000-0000FB6B0000}"/>
    <cellStyle name="Percent 2 3 2 4 3 5 2" xfId="27645" xr:uid="{00000000-0005-0000-0000-0000FC6B0000}"/>
    <cellStyle name="Percent 2 3 2 4 3 6" xfId="27646" xr:uid="{00000000-0005-0000-0000-0000FD6B0000}"/>
    <cellStyle name="Percent 2 3 2 4 4" xfId="27647" xr:uid="{00000000-0005-0000-0000-0000FE6B0000}"/>
    <cellStyle name="Percent 2 3 2 4 4 2" xfId="27648" xr:uid="{00000000-0005-0000-0000-0000FF6B0000}"/>
    <cellStyle name="Percent 2 3 2 4 4 2 2" xfId="27649" xr:uid="{00000000-0005-0000-0000-0000006C0000}"/>
    <cellStyle name="Percent 2 3 2 4 4 2 2 2" xfId="27650" xr:uid="{00000000-0005-0000-0000-0000016C0000}"/>
    <cellStyle name="Percent 2 3 2 4 4 2 2 2 2" xfId="27651" xr:uid="{00000000-0005-0000-0000-0000026C0000}"/>
    <cellStyle name="Percent 2 3 2 4 4 2 2 3" xfId="27652" xr:uid="{00000000-0005-0000-0000-0000036C0000}"/>
    <cellStyle name="Percent 2 3 2 4 4 2 3" xfId="27653" xr:uid="{00000000-0005-0000-0000-0000046C0000}"/>
    <cellStyle name="Percent 2 3 2 4 4 2 3 2" xfId="27654" xr:uid="{00000000-0005-0000-0000-0000056C0000}"/>
    <cellStyle name="Percent 2 3 2 4 4 2 4" xfId="27655" xr:uid="{00000000-0005-0000-0000-0000066C0000}"/>
    <cellStyle name="Percent 2 3 2 4 4 3" xfId="27656" xr:uid="{00000000-0005-0000-0000-0000076C0000}"/>
    <cellStyle name="Percent 2 3 2 4 4 3 2" xfId="27657" xr:uid="{00000000-0005-0000-0000-0000086C0000}"/>
    <cellStyle name="Percent 2 3 2 4 4 3 2 2" xfId="27658" xr:uid="{00000000-0005-0000-0000-0000096C0000}"/>
    <cellStyle name="Percent 2 3 2 4 4 3 3" xfId="27659" xr:uid="{00000000-0005-0000-0000-00000A6C0000}"/>
    <cellStyle name="Percent 2 3 2 4 4 4" xfId="27660" xr:uid="{00000000-0005-0000-0000-00000B6C0000}"/>
    <cellStyle name="Percent 2 3 2 4 4 4 2" xfId="27661" xr:uid="{00000000-0005-0000-0000-00000C6C0000}"/>
    <cellStyle name="Percent 2 3 2 4 4 5" xfId="27662" xr:uid="{00000000-0005-0000-0000-00000D6C0000}"/>
    <cellStyle name="Percent 2 3 2 4 5" xfId="27663" xr:uid="{00000000-0005-0000-0000-00000E6C0000}"/>
    <cellStyle name="Percent 2 3 2 4 5 2" xfId="27664" xr:uid="{00000000-0005-0000-0000-00000F6C0000}"/>
    <cellStyle name="Percent 2 3 2 4 5 2 2" xfId="27665" xr:uid="{00000000-0005-0000-0000-0000106C0000}"/>
    <cellStyle name="Percent 2 3 2 4 5 2 2 2" xfId="27666" xr:uid="{00000000-0005-0000-0000-0000116C0000}"/>
    <cellStyle name="Percent 2 3 2 4 5 2 3" xfId="27667" xr:uid="{00000000-0005-0000-0000-0000126C0000}"/>
    <cellStyle name="Percent 2 3 2 4 5 3" xfId="27668" xr:uid="{00000000-0005-0000-0000-0000136C0000}"/>
    <cellStyle name="Percent 2 3 2 4 5 3 2" xfId="27669" xr:uid="{00000000-0005-0000-0000-0000146C0000}"/>
    <cellStyle name="Percent 2 3 2 4 5 4" xfId="27670" xr:uid="{00000000-0005-0000-0000-0000156C0000}"/>
    <cellStyle name="Percent 2 3 2 4 6" xfId="27671" xr:uid="{00000000-0005-0000-0000-0000166C0000}"/>
    <cellStyle name="Percent 2 3 2 4 6 2" xfId="27672" xr:uid="{00000000-0005-0000-0000-0000176C0000}"/>
    <cellStyle name="Percent 2 3 2 4 6 2 2" xfId="27673" xr:uid="{00000000-0005-0000-0000-0000186C0000}"/>
    <cellStyle name="Percent 2 3 2 4 6 3" xfId="27674" xr:uid="{00000000-0005-0000-0000-0000196C0000}"/>
    <cellStyle name="Percent 2 3 2 4 7" xfId="27675" xr:uid="{00000000-0005-0000-0000-00001A6C0000}"/>
    <cellStyle name="Percent 2 3 2 4 7 2" xfId="27676" xr:uid="{00000000-0005-0000-0000-00001B6C0000}"/>
    <cellStyle name="Percent 2 3 2 4 8" xfId="27677" xr:uid="{00000000-0005-0000-0000-00001C6C0000}"/>
    <cellStyle name="Percent 2 3 2 5" xfId="27678" xr:uid="{00000000-0005-0000-0000-00001D6C0000}"/>
    <cellStyle name="Percent 2 3 2 5 2" xfId="27679" xr:uid="{00000000-0005-0000-0000-00001E6C0000}"/>
    <cellStyle name="Percent 2 3 2 5 2 2" xfId="27680" xr:uid="{00000000-0005-0000-0000-00001F6C0000}"/>
    <cellStyle name="Percent 2 3 2 5 2 2 2" xfId="27681" xr:uid="{00000000-0005-0000-0000-0000206C0000}"/>
    <cellStyle name="Percent 2 3 2 5 2 2 2 2" xfId="27682" xr:uid="{00000000-0005-0000-0000-0000216C0000}"/>
    <cellStyle name="Percent 2 3 2 5 2 2 2 2 2" xfId="27683" xr:uid="{00000000-0005-0000-0000-0000226C0000}"/>
    <cellStyle name="Percent 2 3 2 5 2 2 2 2 2 2" xfId="27684" xr:uid="{00000000-0005-0000-0000-0000236C0000}"/>
    <cellStyle name="Percent 2 3 2 5 2 2 2 2 3" xfId="27685" xr:uid="{00000000-0005-0000-0000-0000246C0000}"/>
    <cellStyle name="Percent 2 3 2 5 2 2 2 3" xfId="27686" xr:uid="{00000000-0005-0000-0000-0000256C0000}"/>
    <cellStyle name="Percent 2 3 2 5 2 2 2 3 2" xfId="27687" xr:uid="{00000000-0005-0000-0000-0000266C0000}"/>
    <cellStyle name="Percent 2 3 2 5 2 2 2 4" xfId="27688" xr:uid="{00000000-0005-0000-0000-0000276C0000}"/>
    <cellStyle name="Percent 2 3 2 5 2 2 3" xfId="27689" xr:uid="{00000000-0005-0000-0000-0000286C0000}"/>
    <cellStyle name="Percent 2 3 2 5 2 2 3 2" xfId="27690" xr:uid="{00000000-0005-0000-0000-0000296C0000}"/>
    <cellStyle name="Percent 2 3 2 5 2 2 3 2 2" xfId="27691" xr:uid="{00000000-0005-0000-0000-00002A6C0000}"/>
    <cellStyle name="Percent 2 3 2 5 2 2 3 3" xfId="27692" xr:uid="{00000000-0005-0000-0000-00002B6C0000}"/>
    <cellStyle name="Percent 2 3 2 5 2 2 4" xfId="27693" xr:uid="{00000000-0005-0000-0000-00002C6C0000}"/>
    <cellStyle name="Percent 2 3 2 5 2 2 4 2" xfId="27694" xr:uid="{00000000-0005-0000-0000-00002D6C0000}"/>
    <cellStyle name="Percent 2 3 2 5 2 2 5" xfId="27695" xr:uid="{00000000-0005-0000-0000-00002E6C0000}"/>
    <cellStyle name="Percent 2 3 2 5 2 3" xfId="27696" xr:uid="{00000000-0005-0000-0000-00002F6C0000}"/>
    <cellStyle name="Percent 2 3 2 5 2 3 2" xfId="27697" xr:uid="{00000000-0005-0000-0000-0000306C0000}"/>
    <cellStyle name="Percent 2 3 2 5 2 3 2 2" xfId="27698" xr:uid="{00000000-0005-0000-0000-0000316C0000}"/>
    <cellStyle name="Percent 2 3 2 5 2 3 2 2 2" xfId="27699" xr:uid="{00000000-0005-0000-0000-0000326C0000}"/>
    <cellStyle name="Percent 2 3 2 5 2 3 2 3" xfId="27700" xr:uid="{00000000-0005-0000-0000-0000336C0000}"/>
    <cellStyle name="Percent 2 3 2 5 2 3 3" xfId="27701" xr:uid="{00000000-0005-0000-0000-0000346C0000}"/>
    <cellStyle name="Percent 2 3 2 5 2 3 3 2" xfId="27702" xr:uid="{00000000-0005-0000-0000-0000356C0000}"/>
    <cellStyle name="Percent 2 3 2 5 2 3 4" xfId="27703" xr:uid="{00000000-0005-0000-0000-0000366C0000}"/>
    <cellStyle name="Percent 2 3 2 5 2 4" xfId="27704" xr:uid="{00000000-0005-0000-0000-0000376C0000}"/>
    <cellStyle name="Percent 2 3 2 5 2 4 2" xfId="27705" xr:uid="{00000000-0005-0000-0000-0000386C0000}"/>
    <cellStyle name="Percent 2 3 2 5 2 4 2 2" xfId="27706" xr:uid="{00000000-0005-0000-0000-0000396C0000}"/>
    <cellStyle name="Percent 2 3 2 5 2 4 3" xfId="27707" xr:uid="{00000000-0005-0000-0000-00003A6C0000}"/>
    <cellStyle name="Percent 2 3 2 5 2 5" xfId="27708" xr:uid="{00000000-0005-0000-0000-00003B6C0000}"/>
    <cellStyle name="Percent 2 3 2 5 2 5 2" xfId="27709" xr:uid="{00000000-0005-0000-0000-00003C6C0000}"/>
    <cellStyle name="Percent 2 3 2 5 2 6" xfId="27710" xr:uid="{00000000-0005-0000-0000-00003D6C0000}"/>
    <cellStyle name="Percent 2 3 2 5 3" xfId="27711" xr:uid="{00000000-0005-0000-0000-00003E6C0000}"/>
    <cellStyle name="Percent 2 3 2 5 3 2" xfId="27712" xr:uid="{00000000-0005-0000-0000-00003F6C0000}"/>
    <cellStyle name="Percent 2 3 2 5 3 2 2" xfId="27713" xr:uid="{00000000-0005-0000-0000-0000406C0000}"/>
    <cellStyle name="Percent 2 3 2 5 3 2 2 2" xfId="27714" xr:uid="{00000000-0005-0000-0000-0000416C0000}"/>
    <cellStyle name="Percent 2 3 2 5 3 2 2 2 2" xfId="27715" xr:uid="{00000000-0005-0000-0000-0000426C0000}"/>
    <cellStyle name="Percent 2 3 2 5 3 2 2 3" xfId="27716" xr:uid="{00000000-0005-0000-0000-0000436C0000}"/>
    <cellStyle name="Percent 2 3 2 5 3 2 3" xfId="27717" xr:uid="{00000000-0005-0000-0000-0000446C0000}"/>
    <cellStyle name="Percent 2 3 2 5 3 2 3 2" xfId="27718" xr:uid="{00000000-0005-0000-0000-0000456C0000}"/>
    <cellStyle name="Percent 2 3 2 5 3 2 4" xfId="27719" xr:uid="{00000000-0005-0000-0000-0000466C0000}"/>
    <cellStyle name="Percent 2 3 2 5 3 3" xfId="27720" xr:uid="{00000000-0005-0000-0000-0000476C0000}"/>
    <cellStyle name="Percent 2 3 2 5 3 3 2" xfId="27721" xr:uid="{00000000-0005-0000-0000-0000486C0000}"/>
    <cellStyle name="Percent 2 3 2 5 3 3 2 2" xfId="27722" xr:uid="{00000000-0005-0000-0000-0000496C0000}"/>
    <cellStyle name="Percent 2 3 2 5 3 3 3" xfId="27723" xr:uid="{00000000-0005-0000-0000-00004A6C0000}"/>
    <cellStyle name="Percent 2 3 2 5 3 4" xfId="27724" xr:uid="{00000000-0005-0000-0000-00004B6C0000}"/>
    <cellStyle name="Percent 2 3 2 5 3 4 2" xfId="27725" xr:uid="{00000000-0005-0000-0000-00004C6C0000}"/>
    <cellStyle name="Percent 2 3 2 5 3 5" xfId="27726" xr:uid="{00000000-0005-0000-0000-00004D6C0000}"/>
    <cellStyle name="Percent 2 3 2 5 4" xfId="27727" xr:uid="{00000000-0005-0000-0000-00004E6C0000}"/>
    <cellStyle name="Percent 2 3 2 5 4 2" xfId="27728" xr:uid="{00000000-0005-0000-0000-00004F6C0000}"/>
    <cellStyle name="Percent 2 3 2 5 4 2 2" xfId="27729" xr:uid="{00000000-0005-0000-0000-0000506C0000}"/>
    <cellStyle name="Percent 2 3 2 5 4 2 2 2" xfId="27730" xr:uid="{00000000-0005-0000-0000-0000516C0000}"/>
    <cellStyle name="Percent 2 3 2 5 4 2 3" xfId="27731" xr:uid="{00000000-0005-0000-0000-0000526C0000}"/>
    <cellStyle name="Percent 2 3 2 5 4 3" xfId="27732" xr:uid="{00000000-0005-0000-0000-0000536C0000}"/>
    <cellStyle name="Percent 2 3 2 5 4 3 2" xfId="27733" xr:uid="{00000000-0005-0000-0000-0000546C0000}"/>
    <cellStyle name="Percent 2 3 2 5 4 4" xfId="27734" xr:uid="{00000000-0005-0000-0000-0000556C0000}"/>
    <cellStyle name="Percent 2 3 2 5 5" xfId="27735" xr:uid="{00000000-0005-0000-0000-0000566C0000}"/>
    <cellStyle name="Percent 2 3 2 5 5 2" xfId="27736" xr:uid="{00000000-0005-0000-0000-0000576C0000}"/>
    <cellStyle name="Percent 2 3 2 5 5 2 2" xfId="27737" xr:uid="{00000000-0005-0000-0000-0000586C0000}"/>
    <cellStyle name="Percent 2 3 2 5 5 3" xfId="27738" xr:uid="{00000000-0005-0000-0000-0000596C0000}"/>
    <cellStyle name="Percent 2 3 2 5 6" xfId="27739" xr:uid="{00000000-0005-0000-0000-00005A6C0000}"/>
    <cellStyle name="Percent 2 3 2 5 6 2" xfId="27740" xr:uid="{00000000-0005-0000-0000-00005B6C0000}"/>
    <cellStyle name="Percent 2 3 2 5 7" xfId="27741" xr:uid="{00000000-0005-0000-0000-00005C6C0000}"/>
    <cellStyle name="Percent 2 3 2 6" xfId="27742" xr:uid="{00000000-0005-0000-0000-00005D6C0000}"/>
    <cellStyle name="Percent 2 3 2 6 2" xfId="27743" xr:uid="{00000000-0005-0000-0000-00005E6C0000}"/>
    <cellStyle name="Percent 2 3 2 6 2 2" xfId="27744" xr:uid="{00000000-0005-0000-0000-00005F6C0000}"/>
    <cellStyle name="Percent 2 3 2 6 2 2 2" xfId="27745" xr:uid="{00000000-0005-0000-0000-0000606C0000}"/>
    <cellStyle name="Percent 2 3 2 6 2 2 2 2" xfId="27746" xr:uid="{00000000-0005-0000-0000-0000616C0000}"/>
    <cellStyle name="Percent 2 3 2 6 2 2 2 2 2" xfId="27747" xr:uid="{00000000-0005-0000-0000-0000626C0000}"/>
    <cellStyle name="Percent 2 3 2 6 2 2 2 3" xfId="27748" xr:uid="{00000000-0005-0000-0000-0000636C0000}"/>
    <cellStyle name="Percent 2 3 2 6 2 2 3" xfId="27749" xr:uid="{00000000-0005-0000-0000-0000646C0000}"/>
    <cellStyle name="Percent 2 3 2 6 2 2 3 2" xfId="27750" xr:uid="{00000000-0005-0000-0000-0000656C0000}"/>
    <cellStyle name="Percent 2 3 2 6 2 2 4" xfId="27751" xr:uid="{00000000-0005-0000-0000-0000666C0000}"/>
    <cellStyle name="Percent 2 3 2 6 2 3" xfId="27752" xr:uid="{00000000-0005-0000-0000-0000676C0000}"/>
    <cellStyle name="Percent 2 3 2 6 2 3 2" xfId="27753" xr:uid="{00000000-0005-0000-0000-0000686C0000}"/>
    <cellStyle name="Percent 2 3 2 6 2 3 2 2" xfId="27754" xr:uid="{00000000-0005-0000-0000-0000696C0000}"/>
    <cellStyle name="Percent 2 3 2 6 2 3 3" xfId="27755" xr:uid="{00000000-0005-0000-0000-00006A6C0000}"/>
    <cellStyle name="Percent 2 3 2 6 2 4" xfId="27756" xr:uid="{00000000-0005-0000-0000-00006B6C0000}"/>
    <cellStyle name="Percent 2 3 2 6 2 4 2" xfId="27757" xr:uid="{00000000-0005-0000-0000-00006C6C0000}"/>
    <cellStyle name="Percent 2 3 2 6 2 5" xfId="27758" xr:uid="{00000000-0005-0000-0000-00006D6C0000}"/>
    <cellStyle name="Percent 2 3 2 6 3" xfId="27759" xr:uid="{00000000-0005-0000-0000-00006E6C0000}"/>
    <cellStyle name="Percent 2 3 2 6 3 2" xfId="27760" xr:uid="{00000000-0005-0000-0000-00006F6C0000}"/>
    <cellStyle name="Percent 2 3 2 6 3 2 2" xfId="27761" xr:uid="{00000000-0005-0000-0000-0000706C0000}"/>
    <cellStyle name="Percent 2 3 2 6 3 2 2 2" xfId="27762" xr:uid="{00000000-0005-0000-0000-0000716C0000}"/>
    <cellStyle name="Percent 2 3 2 6 3 2 3" xfId="27763" xr:uid="{00000000-0005-0000-0000-0000726C0000}"/>
    <cellStyle name="Percent 2 3 2 6 3 3" xfId="27764" xr:uid="{00000000-0005-0000-0000-0000736C0000}"/>
    <cellStyle name="Percent 2 3 2 6 3 3 2" xfId="27765" xr:uid="{00000000-0005-0000-0000-0000746C0000}"/>
    <cellStyle name="Percent 2 3 2 6 3 4" xfId="27766" xr:uid="{00000000-0005-0000-0000-0000756C0000}"/>
    <cellStyle name="Percent 2 3 2 6 4" xfId="27767" xr:uid="{00000000-0005-0000-0000-0000766C0000}"/>
    <cellStyle name="Percent 2 3 2 6 4 2" xfId="27768" xr:uid="{00000000-0005-0000-0000-0000776C0000}"/>
    <cellStyle name="Percent 2 3 2 6 4 2 2" xfId="27769" xr:uid="{00000000-0005-0000-0000-0000786C0000}"/>
    <cellStyle name="Percent 2 3 2 6 4 3" xfId="27770" xr:uid="{00000000-0005-0000-0000-0000796C0000}"/>
    <cellStyle name="Percent 2 3 2 6 5" xfId="27771" xr:uid="{00000000-0005-0000-0000-00007A6C0000}"/>
    <cellStyle name="Percent 2 3 2 6 5 2" xfId="27772" xr:uid="{00000000-0005-0000-0000-00007B6C0000}"/>
    <cellStyle name="Percent 2 3 2 6 6" xfId="27773" xr:uid="{00000000-0005-0000-0000-00007C6C0000}"/>
    <cellStyle name="Percent 2 3 2 7" xfId="27774" xr:uid="{00000000-0005-0000-0000-00007D6C0000}"/>
    <cellStyle name="Percent 2 3 2 7 2" xfId="27775" xr:uid="{00000000-0005-0000-0000-00007E6C0000}"/>
    <cellStyle name="Percent 2 3 2 7 2 2" xfId="27776" xr:uid="{00000000-0005-0000-0000-00007F6C0000}"/>
    <cellStyle name="Percent 2 3 2 7 2 2 2" xfId="27777" xr:uid="{00000000-0005-0000-0000-0000806C0000}"/>
    <cellStyle name="Percent 2 3 2 7 2 2 2 2" xfId="27778" xr:uid="{00000000-0005-0000-0000-0000816C0000}"/>
    <cellStyle name="Percent 2 3 2 7 2 2 3" xfId="27779" xr:uid="{00000000-0005-0000-0000-0000826C0000}"/>
    <cellStyle name="Percent 2 3 2 7 2 3" xfId="27780" xr:uid="{00000000-0005-0000-0000-0000836C0000}"/>
    <cellStyle name="Percent 2 3 2 7 2 3 2" xfId="27781" xr:uid="{00000000-0005-0000-0000-0000846C0000}"/>
    <cellStyle name="Percent 2 3 2 7 2 4" xfId="27782" xr:uid="{00000000-0005-0000-0000-0000856C0000}"/>
    <cellStyle name="Percent 2 3 2 7 3" xfId="27783" xr:uid="{00000000-0005-0000-0000-0000866C0000}"/>
    <cellStyle name="Percent 2 3 2 7 3 2" xfId="27784" xr:uid="{00000000-0005-0000-0000-0000876C0000}"/>
    <cellStyle name="Percent 2 3 2 7 3 2 2" xfId="27785" xr:uid="{00000000-0005-0000-0000-0000886C0000}"/>
    <cellStyle name="Percent 2 3 2 7 3 3" xfId="27786" xr:uid="{00000000-0005-0000-0000-0000896C0000}"/>
    <cellStyle name="Percent 2 3 2 7 4" xfId="27787" xr:uid="{00000000-0005-0000-0000-00008A6C0000}"/>
    <cellStyle name="Percent 2 3 2 7 4 2" xfId="27788" xr:uid="{00000000-0005-0000-0000-00008B6C0000}"/>
    <cellStyle name="Percent 2 3 2 7 5" xfId="27789" xr:uid="{00000000-0005-0000-0000-00008C6C0000}"/>
    <cellStyle name="Percent 2 3 2 8" xfId="27790" xr:uid="{00000000-0005-0000-0000-00008D6C0000}"/>
    <cellStyle name="Percent 2 3 2 8 2" xfId="27791" xr:uid="{00000000-0005-0000-0000-00008E6C0000}"/>
    <cellStyle name="Percent 2 3 2 8 2 2" xfId="27792" xr:uid="{00000000-0005-0000-0000-00008F6C0000}"/>
    <cellStyle name="Percent 2 3 2 8 2 2 2" xfId="27793" xr:uid="{00000000-0005-0000-0000-0000906C0000}"/>
    <cellStyle name="Percent 2 3 2 8 2 3" xfId="27794" xr:uid="{00000000-0005-0000-0000-0000916C0000}"/>
    <cellStyle name="Percent 2 3 2 8 3" xfId="27795" xr:uid="{00000000-0005-0000-0000-0000926C0000}"/>
    <cellStyle name="Percent 2 3 2 8 3 2" xfId="27796" xr:uid="{00000000-0005-0000-0000-0000936C0000}"/>
    <cellStyle name="Percent 2 3 2 8 4" xfId="27797" xr:uid="{00000000-0005-0000-0000-0000946C0000}"/>
    <cellStyle name="Percent 2 3 2 9" xfId="27798" xr:uid="{00000000-0005-0000-0000-0000956C0000}"/>
    <cellStyle name="Percent 2 3 2 9 2" xfId="27799" xr:uid="{00000000-0005-0000-0000-0000966C0000}"/>
    <cellStyle name="Percent 2 3 2 9 2 2" xfId="27800" xr:uid="{00000000-0005-0000-0000-0000976C0000}"/>
    <cellStyle name="Percent 2 3 2 9 3" xfId="27801" xr:uid="{00000000-0005-0000-0000-0000986C0000}"/>
    <cellStyle name="Percent 2 3 3" xfId="27802" xr:uid="{00000000-0005-0000-0000-0000996C0000}"/>
    <cellStyle name="Percent 2 3 3 10" xfId="27803" xr:uid="{00000000-0005-0000-0000-00009A6C0000}"/>
    <cellStyle name="Percent 2 3 3 2" xfId="27804" xr:uid="{00000000-0005-0000-0000-00009B6C0000}"/>
    <cellStyle name="Percent 2 3 3 2 2" xfId="27805" xr:uid="{00000000-0005-0000-0000-00009C6C0000}"/>
    <cellStyle name="Percent 2 3 3 2 2 2" xfId="27806" xr:uid="{00000000-0005-0000-0000-00009D6C0000}"/>
    <cellStyle name="Percent 2 3 3 2 2 2 2" xfId="27807" xr:uid="{00000000-0005-0000-0000-00009E6C0000}"/>
    <cellStyle name="Percent 2 3 3 2 2 2 2 2" xfId="27808" xr:uid="{00000000-0005-0000-0000-00009F6C0000}"/>
    <cellStyle name="Percent 2 3 3 2 2 2 2 2 2" xfId="27809" xr:uid="{00000000-0005-0000-0000-0000A06C0000}"/>
    <cellStyle name="Percent 2 3 3 2 2 2 2 2 2 2" xfId="27810" xr:uid="{00000000-0005-0000-0000-0000A16C0000}"/>
    <cellStyle name="Percent 2 3 3 2 2 2 2 2 2 2 2" xfId="27811" xr:uid="{00000000-0005-0000-0000-0000A26C0000}"/>
    <cellStyle name="Percent 2 3 3 2 2 2 2 2 2 2 2 2" xfId="27812" xr:uid="{00000000-0005-0000-0000-0000A36C0000}"/>
    <cellStyle name="Percent 2 3 3 2 2 2 2 2 2 2 3" xfId="27813" xr:uid="{00000000-0005-0000-0000-0000A46C0000}"/>
    <cellStyle name="Percent 2 3 3 2 2 2 2 2 2 3" xfId="27814" xr:uid="{00000000-0005-0000-0000-0000A56C0000}"/>
    <cellStyle name="Percent 2 3 3 2 2 2 2 2 2 3 2" xfId="27815" xr:uid="{00000000-0005-0000-0000-0000A66C0000}"/>
    <cellStyle name="Percent 2 3 3 2 2 2 2 2 2 4" xfId="27816" xr:uid="{00000000-0005-0000-0000-0000A76C0000}"/>
    <cellStyle name="Percent 2 3 3 2 2 2 2 2 3" xfId="27817" xr:uid="{00000000-0005-0000-0000-0000A86C0000}"/>
    <cellStyle name="Percent 2 3 3 2 2 2 2 2 3 2" xfId="27818" xr:uid="{00000000-0005-0000-0000-0000A96C0000}"/>
    <cellStyle name="Percent 2 3 3 2 2 2 2 2 3 2 2" xfId="27819" xr:uid="{00000000-0005-0000-0000-0000AA6C0000}"/>
    <cellStyle name="Percent 2 3 3 2 2 2 2 2 3 3" xfId="27820" xr:uid="{00000000-0005-0000-0000-0000AB6C0000}"/>
    <cellStyle name="Percent 2 3 3 2 2 2 2 2 4" xfId="27821" xr:uid="{00000000-0005-0000-0000-0000AC6C0000}"/>
    <cellStyle name="Percent 2 3 3 2 2 2 2 2 4 2" xfId="27822" xr:uid="{00000000-0005-0000-0000-0000AD6C0000}"/>
    <cellStyle name="Percent 2 3 3 2 2 2 2 2 5" xfId="27823" xr:uid="{00000000-0005-0000-0000-0000AE6C0000}"/>
    <cellStyle name="Percent 2 3 3 2 2 2 2 3" xfId="27824" xr:uid="{00000000-0005-0000-0000-0000AF6C0000}"/>
    <cellStyle name="Percent 2 3 3 2 2 2 2 3 2" xfId="27825" xr:uid="{00000000-0005-0000-0000-0000B06C0000}"/>
    <cellStyle name="Percent 2 3 3 2 2 2 2 3 2 2" xfId="27826" xr:uid="{00000000-0005-0000-0000-0000B16C0000}"/>
    <cellStyle name="Percent 2 3 3 2 2 2 2 3 2 2 2" xfId="27827" xr:uid="{00000000-0005-0000-0000-0000B26C0000}"/>
    <cellStyle name="Percent 2 3 3 2 2 2 2 3 2 3" xfId="27828" xr:uid="{00000000-0005-0000-0000-0000B36C0000}"/>
    <cellStyle name="Percent 2 3 3 2 2 2 2 3 3" xfId="27829" xr:uid="{00000000-0005-0000-0000-0000B46C0000}"/>
    <cellStyle name="Percent 2 3 3 2 2 2 2 3 3 2" xfId="27830" xr:uid="{00000000-0005-0000-0000-0000B56C0000}"/>
    <cellStyle name="Percent 2 3 3 2 2 2 2 3 4" xfId="27831" xr:uid="{00000000-0005-0000-0000-0000B66C0000}"/>
    <cellStyle name="Percent 2 3 3 2 2 2 2 4" xfId="27832" xr:uid="{00000000-0005-0000-0000-0000B76C0000}"/>
    <cellStyle name="Percent 2 3 3 2 2 2 2 4 2" xfId="27833" xr:uid="{00000000-0005-0000-0000-0000B86C0000}"/>
    <cellStyle name="Percent 2 3 3 2 2 2 2 4 2 2" xfId="27834" xr:uid="{00000000-0005-0000-0000-0000B96C0000}"/>
    <cellStyle name="Percent 2 3 3 2 2 2 2 4 3" xfId="27835" xr:uid="{00000000-0005-0000-0000-0000BA6C0000}"/>
    <cellStyle name="Percent 2 3 3 2 2 2 2 5" xfId="27836" xr:uid="{00000000-0005-0000-0000-0000BB6C0000}"/>
    <cellStyle name="Percent 2 3 3 2 2 2 2 5 2" xfId="27837" xr:uid="{00000000-0005-0000-0000-0000BC6C0000}"/>
    <cellStyle name="Percent 2 3 3 2 2 2 2 6" xfId="27838" xr:uid="{00000000-0005-0000-0000-0000BD6C0000}"/>
    <cellStyle name="Percent 2 3 3 2 2 2 3" xfId="27839" xr:uid="{00000000-0005-0000-0000-0000BE6C0000}"/>
    <cellStyle name="Percent 2 3 3 2 2 2 3 2" xfId="27840" xr:uid="{00000000-0005-0000-0000-0000BF6C0000}"/>
    <cellStyle name="Percent 2 3 3 2 2 2 3 2 2" xfId="27841" xr:uid="{00000000-0005-0000-0000-0000C06C0000}"/>
    <cellStyle name="Percent 2 3 3 2 2 2 3 2 2 2" xfId="27842" xr:uid="{00000000-0005-0000-0000-0000C16C0000}"/>
    <cellStyle name="Percent 2 3 3 2 2 2 3 2 2 2 2" xfId="27843" xr:uid="{00000000-0005-0000-0000-0000C26C0000}"/>
    <cellStyle name="Percent 2 3 3 2 2 2 3 2 2 3" xfId="27844" xr:uid="{00000000-0005-0000-0000-0000C36C0000}"/>
    <cellStyle name="Percent 2 3 3 2 2 2 3 2 3" xfId="27845" xr:uid="{00000000-0005-0000-0000-0000C46C0000}"/>
    <cellStyle name="Percent 2 3 3 2 2 2 3 2 3 2" xfId="27846" xr:uid="{00000000-0005-0000-0000-0000C56C0000}"/>
    <cellStyle name="Percent 2 3 3 2 2 2 3 2 4" xfId="27847" xr:uid="{00000000-0005-0000-0000-0000C66C0000}"/>
    <cellStyle name="Percent 2 3 3 2 2 2 3 3" xfId="27848" xr:uid="{00000000-0005-0000-0000-0000C76C0000}"/>
    <cellStyle name="Percent 2 3 3 2 2 2 3 3 2" xfId="27849" xr:uid="{00000000-0005-0000-0000-0000C86C0000}"/>
    <cellStyle name="Percent 2 3 3 2 2 2 3 3 2 2" xfId="27850" xr:uid="{00000000-0005-0000-0000-0000C96C0000}"/>
    <cellStyle name="Percent 2 3 3 2 2 2 3 3 3" xfId="27851" xr:uid="{00000000-0005-0000-0000-0000CA6C0000}"/>
    <cellStyle name="Percent 2 3 3 2 2 2 3 4" xfId="27852" xr:uid="{00000000-0005-0000-0000-0000CB6C0000}"/>
    <cellStyle name="Percent 2 3 3 2 2 2 3 4 2" xfId="27853" xr:uid="{00000000-0005-0000-0000-0000CC6C0000}"/>
    <cellStyle name="Percent 2 3 3 2 2 2 3 5" xfId="27854" xr:uid="{00000000-0005-0000-0000-0000CD6C0000}"/>
    <cellStyle name="Percent 2 3 3 2 2 2 4" xfId="27855" xr:uid="{00000000-0005-0000-0000-0000CE6C0000}"/>
    <cellStyle name="Percent 2 3 3 2 2 2 4 2" xfId="27856" xr:uid="{00000000-0005-0000-0000-0000CF6C0000}"/>
    <cellStyle name="Percent 2 3 3 2 2 2 4 2 2" xfId="27857" xr:uid="{00000000-0005-0000-0000-0000D06C0000}"/>
    <cellStyle name="Percent 2 3 3 2 2 2 4 2 2 2" xfId="27858" xr:uid="{00000000-0005-0000-0000-0000D16C0000}"/>
    <cellStyle name="Percent 2 3 3 2 2 2 4 2 3" xfId="27859" xr:uid="{00000000-0005-0000-0000-0000D26C0000}"/>
    <cellStyle name="Percent 2 3 3 2 2 2 4 3" xfId="27860" xr:uid="{00000000-0005-0000-0000-0000D36C0000}"/>
    <cellStyle name="Percent 2 3 3 2 2 2 4 3 2" xfId="27861" xr:uid="{00000000-0005-0000-0000-0000D46C0000}"/>
    <cellStyle name="Percent 2 3 3 2 2 2 4 4" xfId="27862" xr:uid="{00000000-0005-0000-0000-0000D56C0000}"/>
    <cellStyle name="Percent 2 3 3 2 2 2 5" xfId="27863" xr:uid="{00000000-0005-0000-0000-0000D66C0000}"/>
    <cellStyle name="Percent 2 3 3 2 2 2 5 2" xfId="27864" xr:uid="{00000000-0005-0000-0000-0000D76C0000}"/>
    <cellStyle name="Percent 2 3 3 2 2 2 5 2 2" xfId="27865" xr:uid="{00000000-0005-0000-0000-0000D86C0000}"/>
    <cellStyle name="Percent 2 3 3 2 2 2 5 3" xfId="27866" xr:uid="{00000000-0005-0000-0000-0000D96C0000}"/>
    <cellStyle name="Percent 2 3 3 2 2 2 6" xfId="27867" xr:uid="{00000000-0005-0000-0000-0000DA6C0000}"/>
    <cellStyle name="Percent 2 3 3 2 2 2 6 2" xfId="27868" xr:uid="{00000000-0005-0000-0000-0000DB6C0000}"/>
    <cellStyle name="Percent 2 3 3 2 2 2 7" xfId="27869" xr:uid="{00000000-0005-0000-0000-0000DC6C0000}"/>
    <cellStyle name="Percent 2 3 3 2 2 3" xfId="27870" xr:uid="{00000000-0005-0000-0000-0000DD6C0000}"/>
    <cellStyle name="Percent 2 3 3 2 2 3 2" xfId="27871" xr:uid="{00000000-0005-0000-0000-0000DE6C0000}"/>
    <cellStyle name="Percent 2 3 3 2 2 3 2 2" xfId="27872" xr:uid="{00000000-0005-0000-0000-0000DF6C0000}"/>
    <cellStyle name="Percent 2 3 3 2 2 3 2 2 2" xfId="27873" xr:uid="{00000000-0005-0000-0000-0000E06C0000}"/>
    <cellStyle name="Percent 2 3 3 2 2 3 2 2 2 2" xfId="27874" xr:uid="{00000000-0005-0000-0000-0000E16C0000}"/>
    <cellStyle name="Percent 2 3 3 2 2 3 2 2 2 2 2" xfId="27875" xr:uid="{00000000-0005-0000-0000-0000E26C0000}"/>
    <cellStyle name="Percent 2 3 3 2 2 3 2 2 2 3" xfId="27876" xr:uid="{00000000-0005-0000-0000-0000E36C0000}"/>
    <cellStyle name="Percent 2 3 3 2 2 3 2 2 3" xfId="27877" xr:uid="{00000000-0005-0000-0000-0000E46C0000}"/>
    <cellStyle name="Percent 2 3 3 2 2 3 2 2 3 2" xfId="27878" xr:uid="{00000000-0005-0000-0000-0000E56C0000}"/>
    <cellStyle name="Percent 2 3 3 2 2 3 2 2 4" xfId="27879" xr:uid="{00000000-0005-0000-0000-0000E66C0000}"/>
    <cellStyle name="Percent 2 3 3 2 2 3 2 3" xfId="27880" xr:uid="{00000000-0005-0000-0000-0000E76C0000}"/>
    <cellStyle name="Percent 2 3 3 2 2 3 2 3 2" xfId="27881" xr:uid="{00000000-0005-0000-0000-0000E86C0000}"/>
    <cellStyle name="Percent 2 3 3 2 2 3 2 3 2 2" xfId="27882" xr:uid="{00000000-0005-0000-0000-0000E96C0000}"/>
    <cellStyle name="Percent 2 3 3 2 2 3 2 3 3" xfId="27883" xr:uid="{00000000-0005-0000-0000-0000EA6C0000}"/>
    <cellStyle name="Percent 2 3 3 2 2 3 2 4" xfId="27884" xr:uid="{00000000-0005-0000-0000-0000EB6C0000}"/>
    <cellStyle name="Percent 2 3 3 2 2 3 2 4 2" xfId="27885" xr:uid="{00000000-0005-0000-0000-0000EC6C0000}"/>
    <cellStyle name="Percent 2 3 3 2 2 3 2 5" xfId="27886" xr:uid="{00000000-0005-0000-0000-0000ED6C0000}"/>
    <cellStyle name="Percent 2 3 3 2 2 3 3" xfId="27887" xr:uid="{00000000-0005-0000-0000-0000EE6C0000}"/>
    <cellStyle name="Percent 2 3 3 2 2 3 3 2" xfId="27888" xr:uid="{00000000-0005-0000-0000-0000EF6C0000}"/>
    <cellStyle name="Percent 2 3 3 2 2 3 3 2 2" xfId="27889" xr:uid="{00000000-0005-0000-0000-0000F06C0000}"/>
    <cellStyle name="Percent 2 3 3 2 2 3 3 2 2 2" xfId="27890" xr:uid="{00000000-0005-0000-0000-0000F16C0000}"/>
    <cellStyle name="Percent 2 3 3 2 2 3 3 2 3" xfId="27891" xr:uid="{00000000-0005-0000-0000-0000F26C0000}"/>
    <cellStyle name="Percent 2 3 3 2 2 3 3 3" xfId="27892" xr:uid="{00000000-0005-0000-0000-0000F36C0000}"/>
    <cellStyle name="Percent 2 3 3 2 2 3 3 3 2" xfId="27893" xr:uid="{00000000-0005-0000-0000-0000F46C0000}"/>
    <cellStyle name="Percent 2 3 3 2 2 3 3 4" xfId="27894" xr:uid="{00000000-0005-0000-0000-0000F56C0000}"/>
    <cellStyle name="Percent 2 3 3 2 2 3 4" xfId="27895" xr:uid="{00000000-0005-0000-0000-0000F66C0000}"/>
    <cellStyle name="Percent 2 3 3 2 2 3 4 2" xfId="27896" xr:uid="{00000000-0005-0000-0000-0000F76C0000}"/>
    <cellStyle name="Percent 2 3 3 2 2 3 4 2 2" xfId="27897" xr:uid="{00000000-0005-0000-0000-0000F86C0000}"/>
    <cellStyle name="Percent 2 3 3 2 2 3 4 3" xfId="27898" xr:uid="{00000000-0005-0000-0000-0000F96C0000}"/>
    <cellStyle name="Percent 2 3 3 2 2 3 5" xfId="27899" xr:uid="{00000000-0005-0000-0000-0000FA6C0000}"/>
    <cellStyle name="Percent 2 3 3 2 2 3 5 2" xfId="27900" xr:uid="{00000000-0005-0000-0000-0000FB6C0000}"/>
    <cellStyle name="Percent 2 3 3 2 2 3 6" xfId="27901" xr:uid="{00000000-0005-0000-0000-0000FC6C0000}"/>
    <cellStyle name="Percent 2 3 3 2 2 4" xfId="27902" xr:uid="{00000000-0005-0000-0000-0000FD6C0000}"/>
    <cellStyle name="Percent 2 3 3 2 2 4 2" xfId="27903" xr:uid="{00000000-0005-0000-0000-0000FE6C0000}"/>
    <cellStyle name="Percent 2 3 3 2 2 4 2 2" xfId="27904" xr:uid="{00000000-0005-0000-0000-0000FF6C0000}"/>
    <cellStyle name="Percent 2 3 3 2 2 4 2 2 2" xfId="27905" xr:uid="{00000000-0005-0000-0000-0000006D0000}"/>
    <cellStyle name="Percent 2 3 3 2 2 4 2 2 2 2" xfId="27906" xr:uid="{00000000-0005-0000-0000-0000016D0000}"/>
    <cellStyle name="Percent 2 3 3 2 2 4 2 2 3" xfId="27907" xr:uid="{00000000-0005-0000-0000-0000026D0000}"/>
    <cellStyle name="Percent 2 3 3 2 2 4 2 3" xfId="27908" xr:uid="{00000000-0005-0000-0000-0000036D0000}"/>
    <cellStyle name="Percent 2 3 3 2 2 4 2 3 2" xfId="27909" xr:uid="{00000000-0005-0000-0000-0000046D0000}"/>
    <cellStyle name="Percent 2 3 3 2 2 4 2 4" xfId="27910" xr:uid="{00000000-0005-0000-0000-0000056D0000}"/>
    <cellStyle name="Percent 2 3 3 2 2 4 3" xfId="27911" xr:uid="{00000000-0005-0000-0000-0000066D0000}"/>
    <cellStyle name="Percent 2 3 3 2 2 4 3 2" xfId="27912" xr:uid="{00000000-0005-0000-0000-0000076D0000}"/>
    <cellStyle name="Percent 2 3 3 2 2 4 3 2 2" xfId="27913" xr:uid="{00000000-0005-0000-0000-0000086D0000}"/>
    <cellStyle name="Percent 2 3 3 2 2 4 3 3" xfId="27914" xr:uid="{00000000-0005-0000-0000-0000096D0000}"/>
    <cellStyle name="Percent 2 3 3 2 2 4 4" xfId="27915" xr:uid="{00000000-0005-0000-0000-00000A6D0000}"/>
    <cellStyle name="Percent 2 3 3 2 2 4 4 2" xfId="27916" xr:uid="{00000000-0005-0000-0000-00000B6D0000}"/>
    <cellStyle name="Percent 2 3 3 2 2 4 5" xfId="27917" xr:uid="{00000000-0005-0000-0000-00000C6D0000}"/>
    <cellStyle name="Percent 2 3 3 2 2 5" xfId="27918" xr:uid="{00000000-0005-0000-0000-00000D6D0000}"/>
    <cellStyle name="Percent 2 3 3 2 2 5 2" xfId="27919" xr:uid="{00000000-0005-0000-0000-00000E6D0000}"/>
    <cellStyle name="Percent 2 3 3 2 2 5 2 2" xfId="27920" xr:uid="{00000000-0005-0000-0000-00000F6D0000}"/>
    <cellStyle name="Percent 2 3 3 2 2 5 2 2 2" xfId="27921" xr:uid="{00000000-0005-0000-0000-0000106D0000}"/>
    <cellStyle name="Percent 2 3 3 2 2 5 2 3" xfId="27922" xr:uid="{00000000-0005-0000-0000-0000116D0000}"/>
    <cellStyle name="Percent 2 3 3 2 2 5 3" xfId="27923" xr:uid="{00000000-0005-0000-0000-0000126D0000}"/>
    <cellStyle name="Percent 2 3 3 2 2 5 3 2" xfId="27924" xr:uid="{00000000-0005-0000-0000-0000136D0000}"/>
    <cellStyle name="Percent 2 3 3 2 2 5 4" xfId="27925" xr:uid="{00000000-0005-0000-0000-0000146D0000}"/>
    <cellStyle name="Percent 2 3 3 2 2 6" xfId="27926" xr:uid="{00000000-0005-0000-0000-0000156D0000}"/>
    <cellStyle name="Percent 2 3 3 2 2 6 2" xfId="27927" xr:uid="{00000000-0005-0000-0000-0000166D0000}"/>
    <cellStyle name="Percent 2 3 3 2 2 6 2 2" xfId="27928" xr:uid="{00000000-0005-0000-0000-0000176D0000}"/>
    <cellStyle name="Percent 2 3 3 2 2 6 3" xfId="27929" xr:uid="{00000000-0005-0000-0000-0000186D0000}"/>
    <cellStyle name="Percent 2 3 3 2 2 7" xfId="27930" xr:uid="{00000000-0005-0000-0000-0000196D0000}"/>
    <cellStyle name="Percent 2 3 3 2 2 7 2" xfId="27931" xr:uid="{00000000-0005-0000-0000-00001A6D0000}"/>
    <cellStyle name="Percent 2 3 3 2 2 8" xfId="27932" xr:uid="{00000000-0005-0000-0000-00001B6D0000}"/>
    <cellStyle name="Percent 2 3 3 2 3" xfId="27933" xr:uid="{00000000-0005-0000-0000-00001C6D0000}"/>
    <cellStyle name="Percent 2 3 3 2 3 2" xfId="27934" xr:uid="{00000000-0005-0000-0000-00001D6D0000}"/>
    <cellStyle name="Percent 2 3 3 2 3 2 2" xfId="27935" xr:uid="{00000000-0005-0000-0000-00001E6D0000}"/>
    <cellStyle name="Percent 2 3 3 2 3 2 2 2" xfId="27936" xr:uid="{00000000-0005-0000-0000-00001F6D0000}"/>
    <cellStyle name="Percent 2 3 3 2 3 2 2 2 2" xfId="27937" xr:uid="{00000000-0005-0000-0000-0000206D0000}"/>
    <cellStyle name="Percent 2 3 3 2 3 2 2 2 2 2" xfId="27938" xr:uid="{00000000-0005-0000-0000-0000216D0000}"/>
    <cellStyle name="Percent 2 3 3 2 3 2 2 2 2 2 2" xfId="27939" xr:uid="{00000000-0005-0000-0000-0000226D0000}"/>
    <cellStyle name="Percent 2 3 3 2 3 2 2 2 2 3" xfId="27940" xr:uid="{00000000-0005-0000-0000-0000236D0000}"/>
    <cellStyle name="Percent 2 3 3 2 3 2 2 2 3" xfId="27941" xr:uid="{00000000-0005-0000-0000-0000246D0000}"/>
    <cellStyle name="Percent 2 3 3 2 3 2 2 2 3 2" xfId="27942" xr:uid="{00000000-0005-0000-0000-0000256D0000}"/>
    <cellStyle name="Percent 2 3 3 2 3 2 2 2 4" xfId="27943" xr:uid="{00000000-0005-0000-0000-0000266D0000}"/>
    <cellStyle name="Percent 2 3 3 2 3 2 2 3" xfId="27944" xr:uid="{00000000-0005-0000-0000-0000276D0000}"/>
    <cellStyle name="Percent 2 3 3 2 3 2 2 3 2" xfId="27945" xr:uid="{00000000-0005-0000-0000-0000286D0000}"/>
    <cellStyle name="Percent 2 3 3 2 3 2 2 3 2 2" xfId="27946" xr:uid="{00000000-0005-0000-0000-0000296D0000}"/>
    <cellStyle name="Percent 2 3 3 2 3 2 2 3 3" xfId="27947" xr:uid="{00000000-0005-0000-0000-00002A6D0000}"/>
    <cellStyle name="Percent 2 3 3 2 3 2 2 4" xfId="27948" xr:uid="{00000000-0005-0000-0000-00002B6D0000}"/>
    <cellStyle name="Percent 2 3 3 2 3 2 2 4 2" xfId="27949" xr:uid="{00000000-0005-0000-0000-00002C6D0000}"/>
    <cellStyle name="Percent 2 3 3 2 3 2 2 5" xfId="27950" xr:uid="{00000000-0005-0000-0000-00002D6D0000}"/>
    <cellStyle name="Percent 2 3 3 2 3 2 3" xfId="27951" xr:uid="{00000000-0005-0000-0000-00002E6D0000}"/>
    <cellStyle name="Percent 2 3 3 2 3 2 3 2" xfId="27952" xr:uid="{00000000-0005-0000-0000-00002F6D0000}"/>
    <cellStyle name="Percent 2 3 3 2 3 2 3 2 2" xfId="27953" xr:uid="{00000000-0005-0000-0000-0000306D0000}"/>
    <cellStyle name="Percent 2 3 3 2 3 2 3 2 2 2" xfId="27954" xr:uid="{00000000-0005-0000-0000-0000316D0000}"/>
    <cellStyle name="Percent 2 3 3 2 3 2 3 2 3" xfId="27955" xr:uid="{00000000-0005-0000-0000-0000326D0000}"/>
    <cellStyle name="Percent 2 3 3 2 3 2 3 3" xfId="27956" xr:uid="{00000000-0005-0000-0000-0000336D0000}"/>
    <cellStyle name="Percent 2 3 3 2 3 2 3 3 2" xfId="27957" xr:uid="{00000000-0005-0000-0000-0000346D0000}"/>
    <cellStyle name="Percent 2 3 3 2 3 2 3 4" xfId="27958" xr:uid="{00000000-0005-0000-0000-0000356D0000}"/>
    <cellStyle name="Percent 2 3 3 2 3 2 4" xfId="27959" xr:uid="{00000000-0005-0000-0000-0000366D0000}"/>
    <cellStyle name="Percent 2 3 3 2 3 2 4 2" xfId="27960" xr:uid="{00000000-0005-0000-0000-0000376D0000}"/>
    <cellStyle name="Percent 2 3 3 2 3 2 4 2 2" xfId="27961" xr:uid="{00000000-0005-0000-0000-0000386D0000}"/>
    <cellStyle name="Percent 2 3 3 2 3 2 4 3" xfId="27962" xr:uid="{00000000-0005-0000-0000-0000396D0000}"/>
    <cellStyle name="Percent 2 3 3 2 3 2 5" xfId="27963" xr:uid="{00000000-0005-0000-0000-00003A6D0000}"/>
    <cellStyle name="Percent 2 3 3 2 3 2 5 2" xfId="27964" xr:uid="{00000000-0005-0000-0000-00003B6D0000}"/>
    <cellStyle name="Percent 2 3 3 2 3 2 6" xfId="27965" xr:uid="{00000000-0005-0000-0000-00003C6D0000}"/>
    <cellStyle name="Percent 2 3 3 2 3 3" xfId="27966" xr:uid="{00000000-0005-0000-0000-00003D6D0000}"/>
    <cellStyle name="Percent 2 3 3 2 3 3 2" xfId="27967" xr:uid="{00000000-0005-0000-0000-00003E6D0000}"/>
    <cellStyle name="Percent 2 3 3 2 3 3 2 2" xfId="27968" xr:uid="{00000000-0005-0000-0000-00003F6D0000}"/>
    <cellStyle name="Percent 2 3 3 2 3 3 2 2 2" xfId="27969" xr:uid="{00000000-0005-0000-0000-0000406D0000}"/>
    <cellStyle name="Percent 2 3 3 2 3 3 2 2 2 2" xfId="27970" xr:uid="{00000000-0005-0000-0000-0000416D0000}"/>
    <cellStyle name="Percent 2 3 3 2 3 3 2 2 3" xfId="27971" xr:uid="{00000000-0005-0000-0000-0000426D0000}"/>
    <cellStyle name="Percent 2 3 3 2 3 3 2 3" xfId="27972" xr:uid="{00000000-0005-0000-0000-0000436D0000}"/>
    <cellStyle name="Percent 2 3 3 2 3 3 2 3 2" xfId="27973" xr:uid="{00000000-0005-0000-0000-0000446D0000}"/>
    <cellStyle name="Percent 2 3 3 2 3 3 2 4" xfId="27974" xr:uid="{00000000-0005-0000-0000-0000456D0000}"/>
    <cellStyle name="Percent 2 3 3 2 3 3 3" xfId="27975" xr:uid="{00000000-0005-0000-0000-0000466D0000}"/>
    <cellStyle name="Percent 2 3 3 2 3 3 3 2" xfId="27976" xr:uid="{00000000-0005-0000-0000-0000476D0000}"/>
    <cellStyle name="Percent 2 3 3 2 3 3 3 2 2" xfId="27977" xr:uid="{00000000-0005-0000-0000-0000486D0000}"/>
    <cellStyle name="Percent 2 3 3 2 3 3 3 3" xfId="27978" xr:uid="{00000000-0005-0000-0000-0000496D0000}"/>
    <cellStyle name="Percent 2 3 3 2 3 3 4" xfId="27979" xr:uid="{00000000-0005-0000-0000-00004A6D0000}"/>
    <cellStyle name="Percent 2 3 3 2 3 3 4 2" xfId="27980" xr:uid="{00000000-0005-0000-0000-00004B6D0000}"/>
    <cellStyle name="Percent 2 3 3 2 3 3 5" xfId="27981" xr:uid="{00000000-0005-0000-0000-00004C6D0000}"/>
    <cellStyle name="Percent 2 3 3 2 3 4" xfId="27982" xr:uid="{00000000-0005-0000-0000-00004D6D0000}"/>
    <cellStyle name="Percent 2 3 3 2 3 4 2" xfId="27983" xr:uid="{00000000-0005-0000-0000-00004E6D0000}"/>
    <cellStyle name="Percent 2 3 3 2 3 4 2 2" xfId="27984" xr:uid="{00000000-0005-0000-0000-00004F6D0000}"/>
    <cellStyle name="Percent 2 3 3 2 3 4 2 2 2" xfId="27985" xr:uid="{00000000-0005-0000-0000-0000506D0000}"/>
    <cellStyle name="Percent 2 3 3 2 3 4 2 3" xfId="27986" xr:uid="{00000000-0005-0000-0000-0000516D0000}"/>
    <cellStyle name="Percent 2 3 3 2 3 4 3" xfId="27987" xr:uid="{00000000-0005-0000-0000-0000526D0000}"/>
    <cellStyle name="Percent 2 3 3 2 3 4 3 2" xfId="27988" xr:uid="{00000000-0005-0000-0000-0000536D0000}"/>
    <cellStyle name="Percent 2 3 3 2 3 4 4" xfId="27989" xr:uid="{00000000-0005-0000-0000-0000546D0000}"/>
    <cellStyle name="Percent 2 3 3 2 3 5" xfId="27990" xr:uid="{00000000-0005-0000-0000-0000556D0000}"/>
    <cellStyle name="Percent 2 3 3 2 3 5 2" xfId="27991" xr:uid="{00000000-0005-0000-0000-0000566D0000}"/>
    <cellStyle name="Percent 2 3 3 2 3 5 2 2" xfId="27992" xr:uid="{00000000-0005-0000-0000-0000576D0000}"/>
    <cellStyle name="Percent 2 3 3 2 3 5 3" xfId="27993" xr:uid="{00000000-0005-0000-0000-0000586D0000}"/>
    <cellStyle name="Percent 2 3 3 2 3 6" xfId="27994" xr:uid="{00000000-0005-0000-0000-0000596D0000}"/>
    <cellStyle name="Percent 2 3 3 2 3 6 2" xfId="27995" xr:uid="{00000000-0005-0000-0000-00005A6D0000}"/>
    <cellStyle name="Percent 2 3 3 2 3 7" xfId="27996" xr:uid="{00000000-0005-0000-0000-00005B6D0000}"/>
    <cellStyle name="Percent 2 3 3 2 4" xfId="27997" xr:uid="{00000000-0005-0000-0000-00005C6D0000}"/>
    <cellStyle name="Percent 2 3 3 2 4 2" xfId="27998" xr:uid="{00000000-0005-0000-0000-00005D6D0000}"/>
    <cellStyle name="Percent 2 3 3 2 4 2 2" xfId="27999" xr:uid="{00000000-0005-0000-0000-00005E6D0000}"/>
    <cellStyle name="Percent 2 3 3 2 4 2 2 2" xfId="28000" xr:uid="{00000000-0005-0000-0000-00005F6D0000}"/>
    <cellStyle name="Percent 2 3 3 2 4 2 2 2 2" xfId="28001" xr:uid="{00000000-0005-0000-0000-0000606D0000}"/>
    <cellStyle name="Percent 2 3 3 2 4 2 2 2 2 2" xfId="28002" xr:uid="{00000000-0005-0000-0000-0000616D0000}"/>
    <cellStyle name="Percent 2 3 3 2 4 2 2 2 3" xfId="28003" xr:uid="{00000000-0005-0000-0000-0000626D0000}"/>
    <cellStyle name="Percent 2 3 3 2 4 2 2 3" xfId="28004" xr:uid="{00000000-0005-0000-0000-0000636D0000}"/>
    <cellStyle name="Percent 2 3 3 2 4 2 2 3 2" xfId="28005" xr:uid="{00000000-0005-0000-0000-0000646D0000}"/>
    <cellStyle name="Percent 2 3 3 2 4 2 2 4" xfId="28006" xr:uid="{00000000-0005-0000-0000-0000656D0000}"/>
    <cellStyle name="Percent 2 3 3 2 4 2 3" xfId="28007" xr:uid="{00000000-0005-0000-0000-0000666D0000}"/>
    <cellStyle name="Percent 2 3 3 2 4 2 3 2" xfId="28008" xr:uid="{00000000-0005-0000-0000-0000676D0000}"/>
    <cellStyle name="Percent 2 3 3 2 4 2 3 2 2" xfId="28009" xr:uid="{00000000-0005-0000-0000-0000686D0000}"/>
    <cellStyle name="Percent 2 3 3 2 4 2 3 3" xfId="28010" xr:uid="{00000000-0005-0000-0000-0000696D0000}"/>
    <cellStyle name="Percent 2 3 3 2 4 2 4" xfId="28011" xr:uid="{00000000-0005-0000-0000-00006A6D0000}"/>
    <cellStyle name="Percent 2 3 3 2 4 2 4 2" xfId="28012" xr:uid="{00000000-0005-0000-0000-00006B6D0000}"/>
    <cellStyle name="Percent 2 3 3 2 4 2 5" xfId="28013" xr:uid="{00000000-0005-0000-0000-00006C6D0000}"/>
    <cellStyle name="Percent 2 3 3 2 4 3" xfId="28014" xr:uid="{00000000-0005-0000-0000-00006D6D0000}"/>
    <cellStyle name="Percent 2 3 3 2 4 3 2" xfId="28015" xr:uid="{00000000-0005-0000-0000-00006E6D0000}"/>
    <cellStyle name="Percent 2 3 3 2 4 3 2 2" xfId="28016" xr:uid="{00000000-0005-0000-0000-00006F6D0000}"/>
    <cellStyle name="Percent 2 3 3 2 4 3 2 2 2" xfId="28017" xr:uid="{00000000-0005-0000-0000-0000706D0000}"/>
    <cellStyle name="Percent 2 3 3 2 4 3 2 3" xfId="28018" xr:uid="{00000000-0005-0000-0000-0000716D0000}"/>
    <cellStyle name="Percent 2 3 3 2 4 3 3" xfId="28019" xr:uid="{00000000-0005-0000-0000-0000726D0000}"/>
    <cellStyle name="Percent 2 3 3 2 4 3 3 2" xfId="28020" xr:uid="{00000000-0005-0000-0000-0000736D0000}"/>
    <cellStyle name="Percent 2 3 3 2 4 3 4" xfId="28021" xr:uid="{00000000-0005-0000-0000-0000746D0000}"/>
    <cellStyle name="Percent 2 3 3 2 4 4" xfId="28022" xr:uid="{00000000-0005-0000-0000-0000756D0000}"/>
    <cellStyle name="Percent 2 3 3 2 4 4 2" xfId="28023" xr:uid="{00000000-0005-0000-0000-0000766D0000}"/>
    <cellStyle name="Percent 2 3 3 2 4 4 2 2" xfId="28024" xr:uid="{00000000-0005-0000-0000-0000776D0000}"/>
    <cellStyle name="Percent 2 3 3 2 4 4 3" xfId="28025" xr:uid="{00000000-0005-0000-0000-0000786D0000}"/>
    <cellStyle name="Percent 2 3 3 2 4 5" xfId="28026" xr:uid="{00000000-0005-0000-0000-0000796D0000}"/>
    <cellStyle name="Percent 2 3 3 2 4 5 2" xfId="28027" xr:uid="{00000000-0005-0000-0000-00007A6D0000}"/>
    <cellStyle name="Percent 2 3 3 2 4 6" xfId="28028" xr:uid="{00000000-0005-0000-0000-00007B6D0000}"/>
    <cellStyle name="Percent 2 3 3 2 5" xfId="28029" xr:uid="{00000000-0005-0000-0000-00007C6D0000}"/>
    <cellStyle name="Percent 2 3 3 2 5 2" xfId="28030" xr:uid="{00000000-0005-0000-0000-00007D6D0000}"/>
    <cellStyle name="Percent 2 3 3 2 5 2 2" xfId="28031" xr:uid="{00000000-0005-0000-0000-00007E6D0000}"/>
    <cellStyle name="Percent 2 3 3 2 5 2 2 2" xfId="28032" xr:uid="{00000000-0005-0000-0000-00007F6D0000}"/>
    <cellStyle name="Percent 2 3 3 2 5 2 2 2 2" xfId="28033" xr:uid="{00000000-0005-0000-0000-0000806D0000}"/>
    <cellStyle name="Percent 2 3 3 2 5 2 2 3" xfId="28034" xr:uid="{00000000-0005-0000-0000-0000816D0000}"/>
    <cellStyle name="Percent 2 3 3 2 5 2 3" xfId="28035" xr:uid="{00000000-0005-0000-0000-0000826D0000}"/>
    <cellStyle name="Percent 2 3 3 2 5 2 3 2" xfId="28036" xr:uid="{00000000-0005-0000-0000-0000836D0000}"/>
    <cellStyle name="Percent 2 3 3 2 5 2 4" xfId="28037" xr:uid="{00000000-0005-0000-0000-0000846D0000}"/>
    <cellStyle name="Percent 2 3 3 2 5 3" xfId="28038" xr:uid="{00000000-0005-0000-0000-0000856D0000}"/>
    <cellStyle name="Percent 2 3 3 2 5 3 2" xfId="28039" xr:uid="{00000000-0005-0000-0000-0000866D0000}"/>
    <cellStyle name="Percent 2 3 3 2 5 3 2 2" xfId="28040" xr:uid="{00000000-0005-0000-0000-0000876D0000}"/>
    <cellStyle name="Percent 2 3 3 2 5 3 3" xfId="28041" xr:uid="{00000000-0005-0000-0000-0000886D0000}"/>
    <cellStyle name="Percent 2 3 3 2 5 4" xfId="28042" xr:uid="{00000000-0005-0000-0000-0000896D0000}"/>
    <cellStyle name="Percent 2 3 3 2 5 4 2" xfId="28043" xr:uid="{00000000-0005-0000-0000-00008A6D0000}"/>
    <cellStyle name="Percent 2 3 3 2 5 5" xfId="28044" xr:uid="{00000000-0005-0000-0000-00008B6D0000}"/>
    <cellStyle name="Percent 2 3 3 2 6" xfId="28045" xr:uid="{00000000-0005-0000-0000-00008C6D0000}"/>
    <cellStyle name="Percent 2 3 3 2 6 2" xfId="28046" xr:uid="{00000000-0005-0000-0000-00008D6D0000}"/>
    <cellStyle name="Percent 2 3 3 2 6 2 2" xfId="28047" xr:uid="{00000000-0005-0000-0000-00008E6D0000}"/>
    <cellStyle name="Percent 2 3 3 2 6 2 2 2" xfId="28048" xr:uid="{00000000-0005-0000-0000-00008F6D0000}"/>
    <cellStyle name="Percent 2 3 3 2 6 2 3" xfId="28049" xr:uid="{00000000-0005-0000-0000-0000906D0000}"/>
    <cellStyle name="Percent 2 3 3 2 6 3" xfId="28050" xr:uid="{00000000-0005-0000-0000-0000916D0000}"/>
    <cellStyle name="Percent 2 3 3 2 6 3 2" xfId="28051" xr:uid="{00000000-0005-0000-0000-0000926D0000}"/>
    <cellStyle name="Percent 2 3 3 2 6 4" xfId="28052" xr:uid="{00000000-0005-0000-0000-0000936D0000}"/>
    <cellStyle name="Percent 2 3 3 2 7" xfId="28053" xr:uid="{00000000-0005-0000-0000-0000946D0000}"/>
    <cellStyle name="Percent 2 3 3 2 7 2" xfId="28054" xr:uid="{00000000-0005-0000-0000-0000956D0000}"/>
    <cellStyle name="Percent 2 3 3 2 7 2 2" xfId="28055" xr:uid="{00000000-0005-0000-0000-0000966D0000}"/>
    <cellStyle name="Percent 2 3 3 2 7 3" xfId="28056" xr:uid="{00000000-0005-0000-0000-0000976D0000}"/>
    <cellStyle name="Percent 2 3 3 2 8" xfId="28057" xr:uid="{00000000-0005-0000-0000-0000986D0000}"/>
    <cellStyle name="Percent 2 3 3 2 8 2" xfId="28058" xr:uid="{00000000-0005-0000-0000-0000996D0000}"/>
    <cellStyle name="Percent 2 3 3 2 9" xfId="28059" xr:uid="{00000000-0005-0000-0000-00009A6D0000}"/>
    <cellStyle name="Percent 2 3 3 3" xfId="28060" xr:uid="{00000000-0005-0000-0000-00009B6D0000}"/>
    <cellStyle name="Percent 2 3 3 3 2" xfId="28061" xr:uid="{00000000-0005-0000-0000-00009C6D0000}"/>
    <cellStyle name="Percent 2 3 3 3 2 2" xfId="28062" xr:uid="{00000000-0005-0000-0000-00009D6D0000}"/>
    <cellStyle name="Percent 2 3 3 3 2 2 2" xfId="28063" xr:uid="{00000000-0005-0000-0000-00009E6D0000}"/>
    <cellStyle name="Percent 2 3 3 3 2 2 2 2" xfId="28064" xr:uid="{00000000-0005-0000-0000-00009F6D0000}"/>
    <cellStyle name="Percent 2 3 3 3 2 2 2 2 2" xfId="28065" xr:uid="{00000000-0005-0000-0000-0000A06D0000}"/>
    <cellStyle name="Percent 2 3 3 3 2 2 2 2 2 2" xfId="28066" xr:uid="{00000000-0005-0000-0000-0000A16D0000}"/>
    <cellStyle name="Percent 2 3 3 3 2 2 2 2 2 2 2" xfId="28067" xr:uid="{00000000-0005-0000-0000-0000A26D0000}"/>
    <cellStyle name="Percent 2 3 3 3 2 2 2 2 2 3" xfId="28068" xr:uid="{00000000-0005-0000-0000-0000A36D0000}"/>
    <cellStyle name="Percent 2 3 3 3 2 2 2 2 3" xfId="28069" xr:uid="{00000000-0005-0000-0000-0000A46D0000}"/>
    <cellStyle name="Percent 2 3 3 3 2 2 2 2 3 2" xfId="28070" xr:uid="{00000000-0005-0000-0000-0000A56D0000}"/>
    <cellStyle name="Percent 2 3 3 3 2 2 2 2 4" xfId="28071" xr:uid="{00000000-0005-0000-0000-0000A66D0000}"/>
    <cellStyle name="Percent 2 3 3 3 2 2 2 3" xfId="28072" xr:uid="{00000000-0005-0000-0000-0000A76D0000}"/>
    <cellStyle name="Percent 2 3 3 3 2 2 2 3 2" xfId="28073" xr:uid="{00000000-0005-0000-0000-0000A86D0000}"/>
    <cellStyle name="Percent 2 3 3 3 2 2 2 3 2 2" xfId="28074" xr:uid="{00000000-0005-0000-0000-0000A96D0000}"/>
    <cellStyle name="Percent 2 3 3 3 2 2 2 3 3" xfId="28075" xr:uid="{00000000-0005-0000-0000-0000AA6D0000}"/>
    <cellStyle name="Percent 2 3 3 3 2 2 2 4" xfId="28076" xr:uid="{00000000-0005-0000-0000-0000AB6D0000}"/>
    <cellStyle name="Percent 2 3 3 3 2 2 2 4 2" xfId="28077" xr:uid="{00000000-0005-0000-0000-0000AC6D0000}"/>
    <cellStyle name="Percent 2 3 3 3 2 2 2 5" xfId="28078" xr:uid="{00000000-0005-0000-0000-0000AD6D0000}"/>
    <cellStyle name="Percent 2 3 3 3 2 2 3" xfId="28079" xr:uid="{00000000-0005-0000-0000-0000AE6D0000}"/>
    <cellStyle name="Percent 2 3 3 3 2 2 3 2" xfId="28080" xr:uid="{00000000-0005-0000-0000-0000AF6D0000}"/>
    <cellStyle name="Percent 2 3 3 3 2 2 3 2 2" xfId="28081" xr:uid="{00000000-0005-0000-0000-0000B06D0000}"/>
    <cellStyle name="Percent 2 3 3 3 2 2 3 2 2 2" xfId="28082" xr:uid="{00000000-0005-0000-0000-0000B16D0000}"/>
    <cellStyle name="Percent 2 3 3 3 2 2 3 2 3" xfId="28083" xr:uid="{00000000-0005-0000-0000-0000B26D0000}"/>
    <cellStyle name="Percent 2 3 3 3 2 2 3 3" xfId="28084" xr:uid="{00000000-0005-0000-0000-0000B36D0000}"/>
    <cellStyle name="Percent 2 3 3 3 2 2 3 3 2" xfId="28085" xr:uid="{00000000-0005-0000-0000-0000B46D0000}"/>
    <cellStyle name="Percent 2 3 3 3 2 2 3 4" xfId="28086" xr:uid="{00000000-0005-0000-0000-0000B56D0000}"/>
    <cellStyle name="Percent 2 3 3 3 2 2 4" xfId="28087" xr:uid="{00000000-0005-0000-0000-0000B66D0000}"/>
    <cellStyle name="Percent 2 3 3 3 2 2 4 2" xfId="28088" xr:uid="{00000000-0005-0000-0000-0000B76D0000}"/>
    <cellStyle name="Percent 2 3 3 3 2 2 4 2 2" xfId="28089" xr:uid="{00000000-0005-0000-0000-0000B86D0000}"/>
    <cellStyle name="Percent 2 3 3 3 2 2 4 3" xfId="28090" xr:uid="{00000000-0005-0000-0000-0000B96D0000}"/>
    <cellStyle name="Percent 2 3 3 3 2 2 5" xfId="28091" xr:uid="{00000000-0005-0000-0000-0000BA6D0000}"/>
    <cellStyle name="Percent 2 3 3 3 2 2 5 2" xfId="28092" xr:uid="{00000000-0005-0000-0000-0000BB6D0000}"/>
    <cellStyle name="Percent 2 3 3 3 2 2 6" xfId="28093" xr:uid="{00000000-0005-0000-0000-0000BC6D0000}"/>
    <cellStyle name="Percent 2 3 3 3 2 3" xfId="28094" xr:uid="{00000000-0005-0000-0000-0000BD6D0000}"/>
    <cellStyle name="Percent 2 3 3 3 2 3 2" xfId="28095" xr:uid="{00000000-0005-0000-0000-0000BE6D0000}"/>
    <cellStyle name="Percent 2 3 3 3 2 3 2 2" xfId="28096" xr:uid="{00000000-0005-0000-0000-0000BF6D0000}"/>
    <cellStyle name="Percent 2 3 3 3 2 3 2 2 2" xfId="28097" xr:uid="{00000000-0005-0000-0000-0000C06D0000}"/>
    <cellStyle name="Percent 2 3 3 3 2 3 2 2 2 2" xfId="28098" xr:uid="{00000000-0005-0000-0000-0000C16D0000}"/>
    <cellStyle name="Percent 2 3 3 3 2 3 2 2 3" xfId="28099" xr:uid="{00000000-0005-0000-0000-0000C26D0000}"/>
    <cellStyle name="Percent 2 3 3 3 2 3 2 3" xfId="28100" xr:uid="{00000000-0005-0000-0000-0000C36D0000}"/>
    <cellStyle name="Percent 2 3 3 3 2 3 2 3 2" xfId="28101" xr:uid="{00000000-0005-0000-0000-0000C46D0000}"/>
    <cellStyle name="Percent 2 3 3 3 2 3 2 4" xfId="28102" xr:uid="{00000000-0005-0000-0000-0000C56D0000}"/>
    <cellStyle name="Percent 2 3 3 3 2 3 3" xfId="28103" xr:uid="{00000000-0005-0000-0000-0000C66D0000}"/>
    <cellStyle name="Percent 2 3 3 3 2 3 3 2" xfId="28104" xr:uid="{00000000-0005-0000-0000-0000C76D0000}"/>
    <cellStyle name="Percent 2 3 3 3 2 3 3 2 2" xfId="28105" xr:uid="{00000000-0005-0000-0000-0000C86D0000}"/>
    <cellStyle name="Percent 2 3 3 3 2 3 3 3" xfId="28106" xr:uid="{00000000-0005-0000-0000-0000C96D0000}"/>
    <cellStyle name="Percent 2 3 3 3 2 3 4" xfId="28107" xr:uid="{00000000-0005-0000-0000-0000CA6D0000}"/>
    <cellStyle name="Percent 2 3 3 3 2 3 4 2" xfId="28108" xr:uid="{00000000-0005-0000-0000-0000CB6D0000}"/>
    <cellStyle name="Percent 2 3 3 3 2 3 5" xfId="28109" xr:uid="{00000000-0005-0000-0000-0000CC6D0000}"/>
    <cellStyle name="Percent 2 3 3 3 2 4" xfId="28110" xr:uid="{00000000-0005-0000-0000-0000CD6D0000}"/>
    <cellStyle name="Percent 2 3 3 3 2 4 2" xfId="28111" xr:uid="{00000000-0005-0000-0000-0000CE6D0000}"/>
    <cellStyle name="Percent 2 3 3 3 2 4 2 2" xfId="28112" xr:uid="{00000000-0005-0000-0000-0000CF6D0000}"/>
    <cellStyle name="Percent 2 3 3 3 2 4 2 2 2" xfId="28113" xr:uid="{00000000-0005-0000-0000-0000D06D0000}"/>
    <cellStyle name="Percent 2 3 3 3 2 4 2 3" xfId="28114" xr:uid="{00000000-0005-0000-0000-0000D16D0000}"/>
    <cellStyle name="Percent 2 3 3 3 2 4 3" xfId="28115" xr:uid="{00000000-0005-0000-0000-0000D26D0000}"/>
    <cellStyle name="Percent 2 3 3 3 2 4 3 2" xfId="28116" xr:uid="{00000000-0005-0000-0000-0000D36D0000}"/>
    <cellStyle name="Percent 2 3 3 3 2 4 4" xfId="28117" xr:uid="{00000000-0005-0000-0000-0000D46D0000}"/>
    <cellStyle name="Percent 2 3 3 3 2 5" xfId="28118" xr:uid="{00000000-0005-0000-0000-0000D56D0000}"/>
    <cellStyle name="Percent 2 3 3 3 2 5 2" xfId="28119" xr:uid="{00000000-0005-0000-0000-0000D66D0000}"/>
    <cellStyle name="Percent 2 3 3 3 2 5 2 2" xfId="28120" xr:uid="{00000000-0005-0000-0000-0000D76D0000}"/>
    <cellStyle name="Percent 2 3 3 3 2 5 3" xfId="28121" xr:uid="{00000000-0005-0000-0000-0000D86D0000}"/>
    <cellStyle name="Percent 2 3 3 3 2 6" xfId="28122" xr:uid="{00000000-0005-0000-0000-0000D96D0000}"/>
    <cellStyle name="Percent 2 3 3 3 2 6 2" xfId="28123" xr:uid="{00000000-0005-0000-0000-0000DA6D0000}"/>
    <cellStyle name="Percent 2 3 3 3 2 7" xfId="28124" xr:uid="{00000000-0005-0000-0000-0000DB6D0000}"/>
    <cellStyle name="Percent 2 3 3 3 3" xfId="28125" xr:uid="{00000000-0005-0000-0000-0000DC6D0000}"/>
    <cellStyle name="Percent 2 3 3 3 3 2" xfId="28126" xr:uid="{00000000-0005-0000-0000-0000DD6D0000}"/>
    <cellStyle name="Percent 2 3 3 3 3 2 2" xfId="28127" xr:uid="{00000000-0005-0000-0000-0000DE6D0000}"/>
    <cellStyle name="Percent 2 3 3 3 3 2 2 2" xfId="28128" xr:uid="{00000000-0005-0000-0000-0000DF6D0000}"/>
    <cellStyle name="Percent 2 3 3 3 3 2 2 2 2" xfId="28129" xr:uid="{00000000-0005-0000-0000-0000E06D0000}"/>
    <cellStyle name="Percent 2 3 3 3 3 2 2 2 2 2" xfId="28130" xr:uid="{00000000-0005-0000-0000-0000E16D0000}"/>
    <cellStyle name="Percent 2 3 3 3 3 2 2 2 3" xfId="28131" xr:uid="{00000000-0005-0000-0000-0000E26D0000}"/>
    <cellStyle name="Percent 2 3 3 3 3 2 2 3" xfId="28132" xr:uid="{00000000-0005-0000-0000-0000E36D0000}"/>
    <cellStyle name="Percent 2 3 3 3 3 2 2 3 2" xfId="28133" xr:uid="{00000000-0005-0000-0000-0000E46D0000}"/>
    <cellStyle name="Percent 2 3 3 3 3 2 2 4" xfId="28134" xr:uid="{00000000-0005-0000-0000-0000E56D0000}"/>
    <cellStyle name="Percent 2 3 3 3 3 2 3" xfId="28135" xr:uid="{00000000-0005-0000-0000-0000E66D0000}"/>
    <cellStyle name="Percent 2 3 3 3 3 2 3 2" xfId="28136" xr:uid="{00000000-0005-0000-0000-0000E76D0000}"/>
    <cellStyle name="Percent 2 3 3 3 3 2 3 2 2" xfId="28137" xr:uid="{00000000-0005-0000-0000-0000E86D0000}"/>
    <cellStyle name="Percent 2 3 3 3 3 2 3 3" xfId="28138" xr:uid="{00000000-0005-0000-0000-0000E96D0000}"/>
    <cellStyle name="Percent 2 3 3 3 3 2 4" xfId="28139" xr:uid="{00000000-0005-0000-0000-0000EA6D0000}"/>
    <cellStyle name="Percent 2 3 3 3 3 2 4 2" xfId="28140" xr:uid="{00000000-0005-0000-0000-0000EB6D0000}"/>
    <cellStyle name="Percent 2 3 3 3 3 2 5" xfId="28141" xr:uid="{00000000-0005-0000-0000-0000EC6D0000}"/>
    <cellStyle name="Percent 2 3 3 3 3 3" xfId="28142" xr:uid="{00000000-0005-0000-0000-0000ED6D0000}"/>
    <cellStyle name="Percent 2 3 3 3 3 3 2" xfId="28143" xr:uid="{00000000-0005-0000-0000-0000EE6D0000}"/>
    <cellStyle name="Percent 2 3 3 3 3 3 2 2" xfId="28144" xr:uid="{00000000-0005-0000-0000-0000EF6D0000}"/>
    <cellStyle name="Percent 2 3 3 3 3 3 2 2 2" xfId="28145" xr:uid="{00000000-0005-0000-0000-0000F06D0000}"/>
    <cellStyle name="Percent 2 3 3 3 3 3 2 3" xfId="28146" xr:uid="{00000000-0005-0000-0000-0000F16D0000}"/>
    <cellStyle name="Percent 2 3 3 3 3 3 3" xfId="28147" xr:uid="{00000000-0005-0000-0000-0000F26D0000}"/>
    <cellStyle name="Percent 2 3 3 3 3 3 3 2" xfId="28148" xr:uid="{00000000-0005-0000-0000-0000F36D0000}"/>
    <cellStyle name="Percent 2 3 3 3 3 3 4" xfId="28149" xr:uid="{00000000-0005-0000-0000-0000F46D0000}"/>
    <cellStyle name="Percent 2 3 3 3 3 4" xfId="28150" xr:uid="{00000000-0005-0000-0000-0000F56D0000}"/>
    <cellStyle name="Percent 2 3 3 3 3 4 2" xfId="28151" xr:uid="{00000000-0005-0000-0000-0000F66D0000}"/>
    <cellStyle name="Percent 2 3 3 3 3 4 2 2" xfId="28152" xr:uid="{00000000-0005-0000-0000-0000F76D0000}"/>
    <cellStyle name="Percent 2 3 3 3 3 4 3" xfId="28153" xr:uid="{00000000-0005-0000-0000-0000F86D0000}"/>
    <cellStyle name="Percent 2 3 3 3 3 5" xfId="28154" xr:uid="{00000000-0005-0000-0000-0000F96D0000}"/>
    <cellStyle name="Percent 2 3 3 3 3 5 2" xfId="28155" xr:uid="{00000000-0005-0000-0000-0000FA6D0000}"/>
    <cellStyle name="Percent 2 3 3 3 3 6" xfId="28156" xr:uid="{00000000-0005-0000-0000-0000FB6D0000}"/>
    <cellStyle name="Percent 2 3 3 3 4" xfId="28157" xr:uid="{00000000-0005-0000-0000-0000FC6D0000}"/>
    <cellStyle name="Percent 2 3 3 3 4 2" xfId="28158" xr:uid="{00000000-0005-0000-0000-0000FD6D0000}"/>
    <cellStyle name="Percent 2 3 3 3 4 2 2" xfId="28159" xr:uid="{00000000-0005-0000-0000-0000FE6D0000}"/>
    <cellStyle name="Percent 2 3 3 3 4 2 2 2" xfId="28160" xr:uid="{00000000-0005-0000-0000-0000FF6D0000}"/>
    <cellStyle name="Percent 2 3 3 3 4 2 2 2 2" xfId="28161" xr:uid="{00000000-0005-0000-0000-0000006E0000}"/>
    <cellStyle name="Percent 2 3 3 3 4 2 2 3" xfId="28162" xr:uid="{00000000-0005-0000-0000-0000016E0000}"/>
    <cellStyle name="Percent 2 3 3 3 4 2 3" xfId="28163" xr:uid="{00000000-0005-0000-0000-0000026E0000}"/>
    <cellStyle name="Percent 2 3 3 3 4 2 3 2" xfId="28164" xr:uid="{00000000-0005-0000-0000-0000036E0000}"/>
    <cellStyle name="Percent 2 3 3 3 4 2 4" xfId="28165" xr:uid="{00000000-0005-0000-0000-0000046E0000}"/>
    <cellStyle name="Percent 2 3 3 3 4 3" xfId="28166" xr:uid="{00000000-0005-0000-0000-0000056E0000}"/>
    <cellStyle name="Percent 2 3 3 3 4 3 2" xfId="28167" xr:uid="{00000000-0005-0000-0000-0000066E0000}"/>
    <cellStyle name="Percent 2 3 3 3 4 3 2 2" xfId="28168" xr:uid="{00000000-0005-0000-0000-0000076E0000}"/>
    <cellStyle name="Percent 2 3 3 3 4 3 3" xfId="28169" xr:uid="{00000000-0005-0000-0000-0000086E0000}"/>
    <cellStyle name="Percent 2 3 3 3 4 4" xfId="28170" xr:uid="{00000000-0005-0000-0000-0000096E0000}"/>
    <cellStyle name="Percent 2 3 3 3 4 4 2" xfId="28171" xr:uid="{00000000-0005-0000-0000-00000A6E0000}"/>
    <cellStyle name="Percent 2 3 3 3 4 5" xfId="28172" xr:uid="{00000000-0005-0000-0000-00000B6E0000}"/>
    <cellStyle name="Percent 2 3 3 3 5" xfId="28173" xr:uid="{00000000-0005-0000-0000-00000C6E0000}"/>
    <cellStyle name="Percent 2 3 3 3 5 2" xfId="28174" xr:uid="{00000000-0005-0000-0000-00000D6E0000}"/>
    <cellStyle name="Percent 2 3 3 3 5 2 2" xfId="28175" xr:uid="{00000000-0005-0000-0000-00000E6E0000}"/>
    <cellStyle name="Percent 2 3 3 3 5 2 2 2" xfId="28176" xr:uid="{00000000-0005-0000-0000-00000F6E0000}"/>
    <cellStyle name="Percent 2 3 3 3 5 2 3" xfId="28177" xr:uid="{00000000-0005-0000-0000-0000106E0000}"/>
    <cellStyle name="Percent 2 3 3 3 5 3" xfId="28178" xr:uid="{00000000-0005-0000-0000-0000116E0000}"/>
    <cellStyle name="Percent 2 3 3 3 5 3 2" xfId="28179" xr:uid="{00000000-0005-0000-0000-0000126E0000}"/>
    <cellStyle name="Percent 2 3 3 3 5 4" xfId="28180" xr:uid="{00000000-0005-0000-0000-0000136E0000}"/>
    <cellStyle name="Percent 2 3 3 3 6" xfId="28181" xr:uid="{00000000-0005-0000-0000-0000146E0000}"/>
    <cellStyle name="Percent 2 3 3 3 6 2" xfId="28182" xr:uid="{00000000-0005-0000-0000-0000156E0000}"/>
    <cellStyle name="Percent 2 3 3 3 6 2 2" xfId="28183" xr:uid="{00000000-0005-0000-0000-0000166E0000}"/>
    <cellStyle name="Percent 2 3 3 3 6 3" xfId="28184" xr:uid="{00000000-0005-0000-0000-0000176E0000}"/>
    <cellStyle name="Percent 2 3 3 3 7" xfId="28185" xr:uid="{00000000-0005-0000-0000-0000186E0000}"/>
    <cellStyle name="Percent 2 3 3 3 7 2" xfId="28186" xr:uid="{00000000-0005-0000-0000-0000196E0000}"/>
    <cellStyle name="Percent 2 3 3 3 8" xfId="28187" xr:uid="{00000000-0005-0000-0000-00001A6E0000}"/>
    <cellStyle name="Percent 2 3 3 4" xfId="28188" xr:uid="{00000000-0005-0000-0000-00001B6E0000}"/>
    <cellStyle name="Percent 2 3 3 4 2" xfId="28189" xr:uid="{00000000-0005-0000-0000-00001C6E0000}"/>
    <cellStyle name="Percent 2 3 3 4 2 2" xfId="28190" xr:uid="{00000000-0005-0000-0000-00001D6E0000}"/>
    <cellStyle name="Percent 2 3 3 4 2 2 2" xfId="28191" xr:uid="{00000000-0005-0000-0000-00001E6E0000}"/>
    <cellStyle name="Percent 2 3 3 4 2 2 2 2" xfId="28192" xr:uid="{00000000-0005-0000-0000-00001F6E0000}"/>
    <cellStyle name="Percent 2 3 3 4 2 2 2 2 2" xfId="28193" xr:uid="{00000000-0005-0000-0000-0000206E0000}"/>
    <cellStyle name="Percent 2 3 3 4 2 2 2 2 2 2" xfId="28194" xr:uid="{00000000-0005-0000-0000-0000216E0000}"/>
    <cellStyle name="Percent 2 3 3 4 2 2 2 2 3" xfId="28195" xr:uid="{00000000-0005-0000-0000-0000226E0000}"/>
    <cellStyle name="Percent 2 3 3 4 2 2 2 3" xfId="28196" xr:uid="{00000000-0005-0000-0000-0000236E0000}"/>
    <cellStyle name="Percent 2 3 3 4 2 2 2 3 2" xfId="28197" xr:uid="{00000000-0005-0000-0000-0000246E0000}"/>
    <cellStyle name="Percent 2 3 3 4 2 2 2 4" xfId="28198" xr:uid="{00000000-0005-0000-0000-0000256E0000}"/>
    <cellStyle name="Percent 2 3 3 4 2 2 3" xfId="28199" xr:uid="{00000000-0005-0000-0000-0000266E0000}"/>
    <cellStyle name="Percent 2 3 3 4 2 2 3 2" xfId="28200" xr:uid="{00000000-0005-0000-0000-0000276E0000}"/>
    <cellStyle name="Percent 2 3 3 4 2 2 3 2 2" xfId="28201" xr:uid="{00000000-0005-0000-0000-0000286E0000}"/>
    <cellStyle name="Percent 2 3 3 4 2 2 3 3" xfId="28202" xr:uid="{00000000-0005-0000-0000-0000296E0000}"/>
    <cellStyle name="Percent 2 3 3 4 2 2 4" xfId="28203" xr:uid="{00000000-0005-0000-0000-00002A6E0000}"/>
    <cellStyle name="Percent 2 3 3 4 2 2 4 2" xfId="28204" xr:uid="{00000000-0005-0000-0000-00002B6E0000}"/>
    <cellStyle name="Percent 2 3 3 4 2 2 5" xfId="28205" xr:uid="{00000000-0005-0000-0000-00002C6E0000}"/>
    <cellStyle name="Percent 2 3 3 4 2 3" xfId="28206" xr:uid="{00000000-0005-0000-0000-00002D6E0000}"/>
    <cellStyle name="Percent 2 3 3 4 2 3 2" xfId="28207" xr:uid="{00000000-0005-0000-0000-00002E6E0000}"/>
    <cellStyle name="Percent 2 3 3 4 2 3 2 2" xfId="28208" xr:uid="{00000000-0005-0000-0000-00002F6E0000}"/>
    <cellStyle name="Percent 2 3 3 4 2 3 2 2 2" xfId="28209" xr:uid="{00000000-0005-0000-0000-0000306E0000}"/>
    <cellStyle name="Percent 2 3 3 4 2 3 2 3" xfId="28210" xr:uid="{00000000-0005-0000-0000-0000316E0000}"/>
    <cellStyle name="Percent 2 3 3 4 2 3 3" xfId="28211" xr:uid="{00000000-0005-0000-0000-0000326E0000}"/>
    <cellStyle name="Percent 2 3 3 4 2 3 3 2" xfId="28212" xr:uid="{00000000-0005-0000-0000-0000336E0000}"/>
    <cellStyle name="Percent 2 3 3 4 2 3 4" xfId="28213" xr:uid="{00000000-0005-0000-0000-0000346E0000}"/>
    <cellStyle name="Percent 2 3 3 4 2 4" xfId="28214" xr:uid="{00000000-0005-0000-0000-0000356E0000}"/>
    <cellStyle name="Percent 2 3 3 4 2 4 2" xfId="28215" xr:uid="{00000000-0005-0000-0000-0000366E0000}"/>
    <cellStyle name="Percent 2 3 3 4 2 4 2 2" xfId="28216" xr:uid="{00000000-0005-0000-0000-0000376E0000}"/>
    <cellStyle name="Percent 2 3 3 4 2 4 3" xfId="28217" xr:uid="{00000000-0005-0000-0000-0000386E0000}"/>
    <cellStyle name="Percent 2 3 3 4 2 5" xfId="28218" xr:uid="{00000000-0005-0000-0000-0000396E0000}"/>
    <cellStyle name="Percent 2 3 3 4 2 5 2" xfId="28219" xr:uid="{00000000-0005-0000-0000-00003A6E0000}"/>
    <cellStyle name="Percent 2 3 3 4 2 6" xfId="28220" xr:uid="{00000000-0005-0000-0000-00003B6E0000}"/>
    <cellStyle name="Percent 2 3 3 4 3" xfId="28221" xr:uid="{00000000-0005-0000-0000-00003C6E0000}"/>
    <cellStyle name="Percent 2 3 3 4 3 2" xfId="28222" xr:uid="{00000000-0005-0000-0000-00003D6E0000}"/>
    <cellStyle name="Percent 2 3 3 4 3 2 2" xfId="28223" xr:uid="{00000000-0005-0000-0000-00003E6E0000}"/>
    <cellStyle name="Percent 2 3 3 4 3 2 2 2" xfId="28224" xr:uid="{00000000-0005-0000-0000-00003F6E0000}"/>
    <cellStyle name="Percent 2 3 3 4 3 2 2 2 2" xfId="28225" xr:uid="{00000000-0005-0000-0000-0000406E0000}"/>
    <cellStyle name="Percent 2 3 3 4 3 2 2 3" xfId="28226" xr:uid="{00000000-0005-0000-0000-0000416E0000}"/>
    <cellStyle name="Percent 2 3 3 4 3 2 3" xfId="28227" xr:uid="{00000000-0005-0000-0000-0000426E0000}"/>
    <cellStyle name="Percent 2 3 3 4 3 2 3 2" xfId="28228" xr:uid="{00000000-0005-0000-0000-0000436E0000}"/>
    <cellStyle name="Percent 2 3 3 4 3 2 4" xfId="28229" xr:uid="{00000000-0005-0000-0000-0000446E0000}"/>
    <cellStyle name="Percent 2 3 3 4 3 3" xfId="28230" xr:uid="{00000000-0005-0000-0000-0000456E0000}"/>
    <cellStyle name="Percent 2 3 3 4 3 3 2" xfId="28231" xr:uid="{00000000-0005-0000-0000-0000466E0000}"/>
    <cellStyle name="Percent 2 3 3 4 3 3 2 2" xfId="28232" xr:uid="{00000000-0005-0000-0000-0000476E0000}"/>
    <cellStyle name="Percent 2 3 3 4 3 3 3" xfId="28233" xr:uid="{00000000-0005-0000-0000-0000486E0000}"/>
    <cellStyle name="Percent 2 3 3 4 3 4" xfId="28234" xr:uid="{00000000-0005-0000-0000-0000496E0000}"/>
    <cellStyle name="Percent 2 3 3 4 3 4 2" xfId="28235" xr:uid="{00000000-0005-0000-0000-00004A6E0000}"/>
    <cellStyle name="Percent 2 3 3 4 3 5" xfId="28236" xr:uid="{00000000-0005-0000-0000-00004B6E0000}"/>
    <cellStyle name="Percent 2 3 3 4 4" xfId="28237" xr:uid="{00000000-0005-0000-0000-00004C6E0000}"/>
    <cellStyle name="Percent 2 3 3 4 4 2" xfId="28238" xr:uid="{00000000-0005-0000-0000-00004D6E0000}"/>
    <cellStyle name="Percent 2 3 3 4 4 2 2" xfId="28239" xr:uid="{00000000-0005-0000-0000-00004E6E0000}"/>
    <cellStyle name="Percent 2 3 3 4 4 2 2 2" xfId="28240" xr:uid="{00000000-0005-0000-0000-00004F6E0000}"/>
    <cellStyle name="Percent 2 3 3 4 4 2 3" xfId="28241" xr:uid="{00000000-0005-0000-0000-0000506E0000}"/>
    <cellStyle name="Percent 2 3 3 4 4 3" xfId="28242" xr:uid="{00000000-0005-0000-0000-0000516E0000}"/>
    <cellStyle name="Percent 2 3 3 4 4 3 2" xfId="28243" xr:uid="{00000000-0005-0000-0000-0000526E0000}"/>
    <cellStyle name="Percent 2 3 3 4 4 4" xfId="28244" xr:uid="{00000000-0005-0000-0000-0000536E0000}"/>
    <cellStyle name="Percent 2 3 3 4 5" xfId="28245" xr:uid="{00000000-0005-0000-0000-0000546E0000}"/>
    <cellStyle name="Percent 2 3 3 4 5 2" xfId="28246" xr:uid="{00000000-0005-0000-0000-0000556E0000}"/>
    <cellStyle name="Percent 2 3 3 4 5 2 2" xfId="28247" xr:uid="{00000000-0005-0000-0000-0000566E0000}"/>
    <cellStyle name="Percent 2 3 3 4 5 3" xfId="28248" xr:uid="{00000000-0005-0000-0000-0000576E0000}"/>
    <cellStyle name="Percent 2 3 3 4 6" xfId="28249" xr:uid="{00000000-0005-0000-0000-0000586E0000}"/>
    <cellStyle name="Percent 2 3 3 4 6 2" xfId="28250" xr:uid="{00000000-0005-0000-0000-0000596E0000}"/>
    <cellStyle name="Percent 2 3 3 4 7" xfId="28251" xr:uid="{00000000-0005-0000-0000-00005A6E0000}"/>
    <cellStyle name="Percent 2 3 3 5" xfId="28252" xr:uid="{00000000-0005-0000-0000-00005B6E0000}"/>
    <cellStyle name="Percent 2 3 3 5 2" xfId="28253" xr:uid="{00000000-0005-0000-0000-00005C6E0000}"/>
    <cellStyle name="Percent 2 3 3 5 2 2" xfId="28254" xr:uid="{00000000-0005-0000-0000-00005D6E0000}"/>
    <cellStyle name="Percent 2 3 3 5 2 2 2" xfId="28255" xr:uid="{00000000-0005-0000-0000-00005E6E0000}"/>
    <cellStyle name="Percent 2 3 3 5 2 2 2 2" xfId="28256" xr:uid="{00000000-0005-0000-0000-00005F6E0000}"/>
    <cellStyle name="Percent 2 3 3 5 2 2 2 2 2" xfId="28257" xr:uid="{00000000-0005-0000-0000-0000606E0000}"/>
    <cellStyle name="Percent 2 3 3 5 2 2 2 3" xfId="28258" xr:uid="{00000000-0005-0000-0000-0000616E0000}"/>
    <cellStyle name="Percent 2 3 3 5 2 2 3" xfId="28259" xr:uid="{00000000-0005-0000-0000-0000626E0000}"/>
    <cellStyle name="Percent 2 3 3 5 2 2 3 2" xfId="28260" xr:uid="{00000000-0005-0000-0000-0000636E0000}"/>
    <cellStyle name="Percent 2 3 3 5 2 2 4" xfId="28261" xr:uid="{00000000-0005-0000-0000-0000646E0000}"/>
    <cellStyle name="Percent 2 3 3 5 2 3" xfId="28262" xr:uid="{00000000-0005-0000-0000-0000656E0000}"/>
    <cellStyle name="Percent 2 3 3 5 2 3 2" xfId="28263" xr:uid="{00000000-0005-0000-0000-0000666E0000}"/>
    <cellStyle name="Percent 2 3 3 5 2 3 2 2" xfId="28264" xr:uid="{00000000-0005-0000-0000-0000676E0000}"/>
    <cellStyle name="Percent 2 3 3 5 2 3 3" xfId="28265" xr:uid="{00000000-0005-0000-0000-0000686E0000}"/>
    <cellStyle name="Percent 2 3 3 5 2 4" xfId="28266" xr:uid="{00000000-0005-0000-0000-0000696E0000}"/>
    <cellStyle name="Percent 2 3 3 5 2 4 2" xfId="28267" xr:uid="{00000000-0005-0000-0000-00006A6E0000}"/>
    <cellStyle name="Percent 2 3 3 5 2 5" xfId="28268" xr:uid="{00000000-0005-0000-0000-00006B6E0000}"/>
    <cellStyle name="Percent 2 3 3 5 3" xfId="28269" xr:uid="{00000000-0005-0000-0000-00006C6E0000}"/>
    <cellStyle name="Percent 2 3 3 5 3 2" xfId="28270" xr:uid="{00000000-0005-0000-0000-00006D6E0000}"/>
    <cellStyle name="Percent 2 3 3 5 3 2 2" xfId="28271" xr:uid="{00000000-0005-0000-0000-00006E6E0000}"/>
    <cellStyle name="Percent 2 3 3 5 3 2 2 2" xfId="28272" xr:uid="{00000000-0005-0000-0000-00006F6E0000}"/>
    <cellStyle name="Percent 2 3 3 5 3 2 3" xfId="28273" xr:uid="{00000000-0005-0000-0000-0000706E0000}"/>
    <cellStyle name="Percent 2 3 3 5 3 3" xfId="28274" xr:uid="{00000000-0005-0000-0000-0000716E0000}"/>
    <cellStyle name="Percent 2 3 3 5 3 3 2" xfId="28275" xr:uid="{00000000-0005-0000-0000-0000726E0000}"/>
    <cellStyle name="Percent 2 3 3 5 3 4" xfId="28276" xr:uid="{00000000-0005-0000-0000-0000736E0000}"/>
    <cellStyle name="Percent 2 3 3 5 4" xfId="28277" xr:uid="{00000000-0005-0000-0000-0000746E0000}"/>
    <cellStyle name="Percent 2 3 3 5 4 2" xfId="28278" xr:uid="{00000000-0005-0000-0000-0000756E0000}"/>
    <cellStyle name="Percent 2 3 3 5 4 2 2" xfId="28279" xr:uid="{00000000-0005-0000-0000-0000766E0000}"/>
    <cellStyle name="Percent 2 3 3 5 4 3" xfId="28280" xr:uid="{00000000-0005-0000-0000-0000776E0000}"/>
    <cellStyle name="Percent 2 3 3 5 5" xfId="28281" xr:uid="{00000000-0005-0000-0000-0000786E0000}"/>
    <cellStyle name="Percent 2 3 3 5 5 2" xfId="28282" xr:uid="{00000000-0005-0000-0000-0000796E0000}"/>
    <cellStyle name="Percent 2 3 3 5 6" xfId="28283" xr:uid="{00000000-0005-0000-0000-00007A6E0000}"/>
    <cellStyle name="Percent 2 3 3 6" xfId="28284" xr:uid="{00000000-0005-0000-0000-00007B6E0000}"/>
    <cellStyle name="Percent 2 3 3 6 2" xfId="28285" xr:uid="{00000000-0005-0000-0000-00007C6E0000}"/>
    <cellStyle name="Percent 2 3 3 6 2 2" xfId="28286" xr:uid="{00000000-0005-0000-0000-00007D6E0000}"/>
    <cellStyle name="Percent 2 3 3 6 2 2 2" xfId="28287" xr:uid="{00000000-0005-0000-0000-00007E6E0000}"/>
    <cellStyle name="Percent 2 3 3 6 2 2 2 2" xfId="28288" xr:uid="{00000000-0005-0000-0000-00007F6E0000}"/>
    <cellStyle name="Percent 2 3 3 6 2 2 3" xfId="28289" xr:uid="{00000000-0005-0000-0000-0000806E0000}"/>
    <cellStyle name="Percent 2 3 3 6 2 3" xfId="28290" xr:uid="{00000000-0005-0000-0000-0000816E0000}"/>
    <cellStyle name="Percent 2 3 3 6 2 3 2" xfId="28291" xr:uid="{00000000-0005-0000-0000-0000826E0000}"/>
    <cellStyle name="Percent 2 3 3 6 2 4" xfId="28292" xr:uid="{00000000-0005-0000-0000-0000836E0000}"/>
    <cellStyle name="Percent 2 3 3 6 3" xfId="28293" xr:uid="{00000000-0005-0000-0000-0000846E0000}"/>
    <cellStyle name="Percent 2 3 3 6 3 2" xfId="28294" xr:uid="{00000000-0005-0000-0000-0000856E0000}"/>
    <cellStyle name="Percent 2 3 3 6 3 2 2" xfId="28295" xr:uid="{00000000-0005-0000-0000-0000866E0000}"/>
    <cellStyle name="Percent 2 3 3 6 3 3" xfId="28296" xr:uid="{00000000-0005-0000-0000-0000876E0000}"/>
    <cellStyle name="Percent 2 3 3 6 4" xfId="28297" xr:uid="{00000000-0005-0000-0000-0000886E0000}"/>
    <cellStyle name="Percent 2 3 3 6 4 2" xfId="28298" xr:uid="{00000000-0005-0000-0000-0000896E0000}"/>
    <cellStyle name="Percent 2 3 3 6 5" xfId="28299" xr:uid="{00000000-0005-0000-0000-00008A6E0000}"/>
    <cellStyle name="Percent 2 3 3 7" xfId="28300" xr:uid="{00000000-0005-0000-0000-00008B6E0000}"/>
    <cellStyle name="Percent 2 3 3 7 2" xfId="28301" xr:uid="{00000000-0005-0000-0000-00008C6E0000}"/>
    <cellStyle name="Percent 2 3 3 7 2 2" xfId="28302" xr:uid="{00000000-0005-0000-0000-00008D6E0000}"/>
    <cellStyle name="Percent 2 3 3 7 2 2 2" xfId="28303" xr:uid="{00000000-0005-0000-0000-00008E6E0000}"/>
    <cellStyle name="Percent 2 3 3 7 2 3" xfId="28304" xr:uid="{00000000-0005-0000-0000-00008F6E0000}"/>
    <cellStyle name="Percent 2 3 3 7 3" xfId="28305" xr:uid="{00000000-0005-0000-0000-0000906E0000}"/>
    <cellStyle name="Percent 2 3 3 7 3 2" xfId="28306" xr:uid="{00000000-0005-0000-0000-0000916E0000}"/>
    <cellStyle name="Percent 2 3 3 7 4" xfId="28307" xr:uid="{00000000-0005-0000-0000-0000926E0000}"/>
    <cellStyle name="Percent 2 3 3 8" xfId="28308" xr:uid="{00000000-0005-0000-0000-0000936E0000}"/>
    <cellStyle name="Percent 2 3 3 8 2" xfId="28309" xr:uid="{00000000-0005-0000-0000-0000946E0000}"/>
    <cellStyle name="Percent 2 3 3 8 2 2" xfId="28310" xr:uid="{00000000-0005-0000-0000-0000956E0000}"/>
    <cellStyle name="Percent 2 3 3 8 3" xfId="28311" xr:uid="{00000000-0005-0000-0000-0000966E0000}"/>
    <cellStyle name="Percent 2 3 3 9" xfId="28312" xr:uid="{00000000-0005-0000-0000-0000976E0000}"/>
    <cellStyle name="Percent 2 3 3 9 2" xfId="28313" xr:uid="{00000000-0005-0000-0000-0000986E0000}"/>
    <cellStyle name="Percent 2 3 4" xfId="28314" xr:uid="{00000000-0005-0000-0000-0000996E0000}"/>
    <cellStyle name="Percent 2 3 4 2" xfId="28315" xr:uid="{00000000-0005-0000-0000-00009A6E0000}"/>
    <cellStyle name="Percent 2 3 4 2 2" xfId="28316" xr:uid="{00000000-0005-0000-0000-00009B6E0000}"/>
    <cellStyle name="Percent 2 3 4 2 2 2" xfId="28317" xr:uid="{00000000-0005-0000-0000-00009C6E0000}"/>
    <cellStyle name="Percent 2 3 4 2 2 2 2" xfId="28318" xr:uid="{00000000-0005-0000-0000-00009D6E0000}"/>
    <cellStyle name="Percent 2 3 4 2 2 2 2 2" xfId="28319" xr:uid="{00000000-0005-0000-0000-00009E6E0000}"/>
    <cellStyle name="Percent 2 3 4 2 2 2 2 2 2" xfId="28320" xr:uid="{00000000-0005-0000-0000-00009F6E0000}"/>
    <cellStyle name="Percent 2 3 4 2 2 2 2 2 2 2" xfId="28321" xr:uid="{00000000-0005-0000-0000-0000A06E0000}"/>
    <cellStyle name="Percent 2 3 4 2 2 2 2 2 2 2 2" xfId="28322" xr:uid="{00000000-0005-0000-0000-0000A16E0000}"/>
    <cellStyle name="Percent 2 3 4 2 2 2 2 2 2 3" xfId="28323" xr:uid="{00000000-0005-0000-0000-0000A26E0000}"/>
    <cellStyle name="Percent 2 3 4 2 2 2 2 2 3" xfId="28324" xr:uid="{00000000-0005-0000-0000-0000A36E0000}"/>
    <cellStyle name="Percent 2 3 4 2 2 2 2 2 3 2" xfId="28325" xr:uid="{00000000-0005-0000-0000-0000A46E0000}"/>
    <cellStyle name="Percent 2 3 4 2 2 2 2 2 4" xfId="28326" xr:uid="{00000000-0005-0000-0000-0000A56E0000}"/>
    <cellStyle name="Percent 2 3 4 2 2 2 2 3" xfId="28327" xr:uid="{00000000-0005-0000-0000-0000A66E0000}"/>
    <cellStyle name="Percent 2 3 4 2 2 2 2 3 2" xfId="28328" xr:uid="{00000000-0005-0000-0000-0000A76E0000}"/>
    <cellStyle name="Percent 2 3 4 2 2 2 2 3 2 2" xfId="28329" xr:uid="{00000000-0005-0000-0000-0000A86E0000}"/>
    <cellStyle name="Percent 2 3 4 2 2 2 2 3 3" xfId="28330" xr:uid="{00000000-0005-0000-0000-0000A96E0000}"/>
    <cellStyle name="Percent 2 3 4 2 2 2 2 4" xfId="28331" xr:uid="{00000000-0005-0000-0000-0000AA6E0000}"/>
    <cellStyle name="Percent 2 3 4 2 2 2 2 4 2" xfId="28332" xr:uid="{00000000-0005-0000-0000-0000AB6E0000}"/>
    <cellStyle name="Percent 2 3 4 2 2 2 2 5" xfId="28333" xr:uid="{00000000-0005-0000-0000-0000AC6E0000}"/>
    <cellStyle name="Percent 2 3 4 2 2 2 3" xfId="28334" xr:uid="{00000000-0005-0000-0000-0000AD6E0000}"/>
    <cellStyle name="Percent 2 3 4 2 2 2 3 2" xfId="28335" xr:uid="{00000000-0005-0000-0000-0000AE6E0000}"/>
    <cellStyle name="Percent 2 3 4 2 2 2 3 2 2" xfId="28336" xr:uid="{00000000-0005-0000-0000-0000AF6E0000}"/>
    <cellStyle name="Percent 2 3 4 2 2 2 3 2 2 2" xfId="28337" xr:uid="{00000000-0005-0000-0000-0000B06E0000}"/>
    <cellStyle name="Percent 2 3 4 2 2 2 3 2 3" xfId="28338" xr:uid="{00000000-0005-0000-0000-0000B16E0000}"/>
    <cellStyle name="Percent 2 3 4 2 2 2 3 3" xfId="28339" xr:uid="{00000000-0005-0000-0000-0000B26E0000}"/>
    <cellStyle name="Percent 2 3 4 2 2 2 3 3 2" xfId="28340" xr:uid="{00000000-0005-0000-0000-0000B36E0000}"/>
    <cellStyle name="Percent 2 3 4 2 2 2 3 4" xfId="28341" xr:uid="{00000000-0005-0000-0000-0000B46E0000}"/>
    <cellStyle name="Percent 2 3 4 2 2 2 4" xfId="28342" xr:uid="{00000000-0005-0000-0000-0000B56E0000}"/>
    <cellStyle name="Percent 2 3 4 2 2 2 4 2" xfId="28343" xr:uid="{00000000-0005-0000-0000-0000B66E0000}"/>
    <cellStyle name="Percent 2 3 4 2 2 2 4 2 2" xfId="28344" xr:uid="{00000000-0005-0000-0000-0000B76E0000}"/>
    <cellStyle name="Percent 2 3 4 2 2 2 4 3" xfId="28345" xr:uid="{00000000-0005-0000-0000-0000B86E0000}"/>
    <cellStyle name="Percent 2 3 4 2 2 2 5" xfId="28346" xr:uid="{00000000-0005-0000-0000-0000B96E0000}"/>
    <cellStyle name="Percent 2 3 4 2 2 2 5 2" xfId="28347" xr:uid="{00000000-0005-0000-0000-0000BA6E0000}"/>
    <cellStyle name="Percent 2 3 4 2 2 2 6" xfId="28348" xr:uid="{00000000-0005-0000-0000-0000BB6E0000}"/>
    <cellStyle name="Percent 2 3 4 2 2 3" xfId="28349" xr:uid="{00000000-0005-0000-0000-0000BC6E0000}"/>
    <cellStyle name="Percent 2 3 4 2 2 3 2" xfId="28350" xr:uid="{00000000-0005-0000-0000-0000BD6E0000}"/>
    <cellStyle name="Percent 2 3 4 2 2 3 2 2" xfId="28351" xr:uid="{00000000-0005-0000-0000-0000BE6E0000}"/>
    <cellStyle name="Percent 2 3 4 2 2 3 2 2 2" xfId="28352" xr:uid="{00000000-0005-0000-0000-0000BF6E0000}"/>
    <cellStyle name="Percent 2 3 4 2 2 3 2 2 2 2" xfId="28353" xr:uid="{00000000-0005-0000-0000-0000C06E0000}"/>
    <cellStyle name="Percent 2 3 4 2 2 3 2 2 3" xfId="28354" xr:uid="{00000000-0005-0000-0000-0000C16E0000}"/>
    <cellStyle name="Percent 2 3 4 2 2 3 2 3" xfId="28355" xr:uid="{00000000-0005-0000-0000-0000C26E0000}"/>
    <cellStyle name="Percent 2 3 4 2 2 3 2 3 2" xfId="28356" xr:uid="{00000000-0005-0000-0000-0000C36E0000}"/>
    <cellStyle name="Percent 2 3 4 2 2 3 2 4" xfId="28357" xr:uid="{00000000-0005-0000-0000-0000C46E0000}"/>
    <cellStyle name="Percent 2 3 4 2 2 3 3" xfId="28358" xr:uid="{00000000-0005-0000-0000-0000C56E0000}"/>
    <cellStyle name="Percent 2 3 4 2 2 3 3 2" xfId="28359" xr:uid="{00000000-0005-0000-0000-0000C66E0000}"/>
    <cellStyle name="Percent 2 3 4 2 2 3 3 2 2" xfId="28360" xr:uid="{00000000-0005-0000-0000-0000C76E0000}"/>
    <cellStyle name="Percent 2 3 4 2 2 3 3 3" xfId="28361" xr:uid="{00000000-0005-0000-0000-0000C86E0000}"/>
    <cellStyle name="Percent 2 3 4 2 2 3 4" xfId="28362" xr:uid="{00000000-0005-0000-0000-0000C96E0000}"/>
    <cellStyle name="Percent 2 3 4 2 2 3 4 2" xfId="28363" xr:uid="{00000000-0005-0000-0000-0000CA6E0000}"/>
    <cellStyle name="Percent 2 3 4 2 2 3 5" xfId="28364" xr:uid="{00000000-0005-0000-0000-0000CB6E0000}"/>
    <cellStyle name="Percent 2 3 4 2 2 4" xfId="28365" xr:uid="{00000000-0005-0000-0000-0000CC6E0000}"/>
    <cellStyle name="Percent 2 3 4 2 2 4 2" xfId="28366" xr:uid="{00000000-0005-0000-0000-0000CD6E0000}"/>
    <cellStyle name="Percent 2 3 4 2 2 4 2 2" xfId="28367" xr:uid="{00000000-0005-0000-0000-0000CE6E0000}"/>
    <cellStyle name="Percent 2 3 4 2 2 4 2 2 2" xfId="28368" xr:uid="{00000000-0005-0000-0000-0000CF6E0000}"/>
    <cellStyle name="Percent 2 3 4 2 2 4 2 3" xfId="28369" xr:uid="{00000000-0005-0000-0000-0000D06E0000}"/>
    <cellStyle name="Percent 2 3 4 2 2 4 3" xfId="28370" xr:uid="{00000000-0005-0000-0000-0000D16E0000}"/>
    <cellStyle name="Percent 2 3 4 2 2 4 3 2" xfId="28371" xr:uid="{00000000-0005-0000-0000-0000D26E0000}"/>
    <cellStyle name="Percent 2 3 4 2 2 4 4" xfId="28372" xr:uid="{00000000-0005-0000-0000-0000D36E0000}"/>
    <cellStyle name="Percent 2 3 4 2 2 5" xfId="28373" xr:uid="{00000000-0005-0000-0000-0000D46E0000}"/>
    <cellStyle name="Percent 2 3 4 2 2 5 2" xfId="28374" xr:uid="{00000000-0005-0000-0000-0000D56E0000}"/>
    <cellStyle name="Percent 2 3 4 2 2 5 2 2" xfId="28375" xr:uid="{00000000-0005-0000-0000-0000D66E0000}"/>
    <cellStyle name="Percent 2 3 4 2 2 5 3" xfId="28376" xr:uid="{00000000-0005-0000-0000-0000D76E0000}"/>
    <cellStyle name="Percent 2 3 4 2 2 6" xfId="28377" xr:uid="{00000000-0005-0000-0000-0000D86E0000}"/>
    <cellStyle name="Percent 2 3 4 2 2 6 2" xfId="28378" xr:uid="{00000000-0005-0000-0000-0000D96E0000}"/>
    <cellStyle name="Percent 2 3 4 2 2 7" xfId="28379" xr:uid="{00000000-0005-0000-0000-0000DA6E0000}"/>
    <cellStyle name="Percent 2 3 4 2 3" xfId="28380" xr:uid="{00000000-0005-0000-0000-0000DB6E0000}"/>
    <cellStyle name="Percent 2 3 4 2 3 2" xfId="28381" xr:uid="{00000000-0005-0000-0000-0000DC6E0000}"/>
    <cellStyle name="Percent 2 3 4 2 3 2 2" xfId="28382" xr:uid="{00000000-0005-0000-0000-0000DD6E0000}"/>
    <cellStyle name="Percent 2 3 4 2 3 2 2 2" xfId="28383" xr:uid="{00000000-0005-0000-0000-0000DE6E0000}"/>
    <cellStyle name="Percent 2 3 4 2 3 2 2 2 2" xfId="28384" xr:uid="{00000000-0005-0000-0000-0000DF6E0000}"/>
    <cellStyle name="Percent 2 3 4 2 3 2 2 2 2 2" xfId="28385" xr:uid="{00000000-0005-0000-0000-0000E06E0000}"/>
    <cellStyle name="Percent 2 3 4 2 3 2 2 2 3" xfId="28386" xr:uid="{00000000-0005-0000-0000-0000E16E0000}"/>
    <cellStyle name="Percent 2 3 4 2 3 2 2 3" xfId="28387" xr:uid="{00000000-0005-0000-0000-0000E26E0000}"/>
    <cellStyle name="Percent 2 3 4 2 3 2 2 3 2" xfId="28388" xr:uid="{00000000-0005-0000-0000-0000E36E0000}"/>
    <cellStyle name="Percent 2 3 4 2 3 2 2 4" xfId="28389" xr:uid="{00000000-0005-0000-0000-0000E46E0000}"/>
    <cellStyle name="Percent 2 3 4 2 3 2 3" xfId="28390" xr:uid="{00000000-0005-0000-0000-0000E56E0000}"/>
    <cellStyle name="Percent 2 3 4 2 3 2 3 2" xfId="28391" xr:uid="{00000000-0005-0000-0000-0000E66E0000}"/>
    <cellStyle name="Percent 2 3 4 2 3 2 3 2 2" xfId="28392" xr:uid="{00000000-0005-0000-0000-0000E76E0000}"/>
    <cellStyle name="Percent 2 3 4 2 3 2 3 3" xfId="28393" xr:uid="{00000000-0005-0000-0000-0000E86E0000}"/>
    <cellStyle name="Percent 2 3 4 2 3 2 4" xfId="28394" xr:uid="{00000000-0005-0000-0000-0000E96E0000}"/>
    <cellStyle name="Percent 2 3 4 2 3 2 4 2" xfId="28395" xr:uid="{00000000-0005-0000-0000-0000EA6E0000}"/>
    <cellStyle name="Percent 2 3 4 2 3 2 5" xfId="28396" xr:uid="{00000000-0005-0000-0000-0000EB6E0000}"/>
    <cellStyle name="Percent 2 3 4 2 3 3" xfId="28397" xr:uid="{00000000-0005-0000-0000-0000EC6E0000}"/>
    <cellStyle name="Percent 2 3 4 2 3 3 2" xfId="28398" xr:uid="{00000000-0005-0000-0000-0000ED6E0000}"/>
    <cellStyle name="Percent 2 3 4 2 3 3 2 2" xfId="28399" xr:uid="{00000000-0005-0000-0000-0000EE6E0000}"/>
    <cellStyle name="Percent 2 3 4 2 3 3 2 2 2" xfId="28400" xr:uid="{00000000-0005-0000-0000-0000EF6E0000}"/>
    <cellStyle name="Percent 2 3 4 2 3 3 2 3" xfId="28401" xr:uid="{00000000-0005-0000-0000-0000F06E0000}"/>
    <cellStyle name="Percent 2 3 4 2 3 3 3" xfId="28402" xr:uid="{00000000-0005-0000-0000-0000F16E0000}"/>
    <cellStyle name="Percent 2 3 4 2 3 3 3 2" xfId="28403" xr:uid="{00000000-0005-0000-0000-0000F26E0000}"/>
    <cellStyle name="Percent 2 3 4 2 3 3 4" xfId="28404" xr:uid="{00000000-0005-0000-0000-0000F36E0000}"/>
    <cellStyle name="Percent 2 3 4 2 3 4" xfId="28405" xr:uid="{00000000-0005-0000-0000-0000F46E0000}"/>
    <cellStyle name="Percent 2 3 4 2 3 4 2" xfId="28406" xr:uid="{00000000-0005-0000-0000-0000F56E0000}"/>
    <cellStyle name="Percent 2 3 4 2 3 4 2 2" xfId="28407" xr:uid="{00000000-0005-0000-0000-0000F66E0000}"/>
    <cellStyle name="Percent 2 3 4 2 3 4 3" xfId="28408" xr:uid="{00000000-0005-0000-0000-0000F76E0000}"/>
    <cellStyle name="Percent 2 3 4 2 3 5" xfId="28409" xr:uid="{00000000-0005-0000-0000-0000F86E0000}"/>
    <cellStyle name="Percent 2 3 4 2 3 5 2" xfId="28410" xr:uid="{00000000-0005-0000-0000-0000F96E0000}"/>
    <cellStyle name="Percent 2 3 4 2 3 6" xfId="28411" xr:uid="{00000000-0005-0000-0000-0000FA6E0000}"/>
    <cellStyle name="Percent 2 3 4 2 4" xfId="28412" xr:uid="{00000000-0005-0000-0000-0000FB6E0000}"/>
    <cellStyle name="Percent 2 3 4 2 4 2" xfId="28413" xr:uid="{00000000-0005-0000-0000-0000FC6E0000}"/>
    <cellStyle name="Percent 2 3 4 2 4 2 2" xfId="28414" xr:uid="{00000000-0005-0000-0000-0000FD6E0000}"/>
    <cellStyle name="Percent 2 3 4 2 4 2 2 2" xfId="28415" xr:uid="{00000000-0005-0000-0000-0000FE6E0000}"/>
    <cellStyle name="Percent 2 3 4 2 4 2 2 2 2" xfId="28416" xr:uid="{00000000-0005-0000-0000-0000FF6E0000}"/>
    <cellStyle name="Percent 2 3 4 2 4 2 2 3" xfId="28417" xr:uid="{00000000-0005-0000-0000-0000006F0000}"/>
    <cellStyle name="Percent 2 3 4 2 4 2 3" xfId="28418" xr:uid="{00000000-0005-0000-0000-0000016F0000}"/>
    <cellStyle name="Percent 2 3 4 2 4 2 3 2" xfId="28419" xr:uid="{00000000-0005-0000-0000-0000026F0000}"/>
    <cellStyle name="Percent 2 3 4 2 4 2 4" xfId="28420" xr:uid="{00000000-0005-0000-0000-0000036F0000}"/>
    <cellStyle name="Percent 2 3 4 2 4 3" xfId="28421" xr:uid="{00000000-0005-0000-0000-0000046F0000}"/>
    <cellStyle name="Percent 2 3 4 2 4 3 2" xfId="28422" xr:uid="{00000000-0005-0000-0000-0000056F0000}"/>
    <cellStyle name="Percent 2 3 4 2 4 3 2 2" xfId="28423" xr:uid="{00000000-0005-0000-0000-0000066F0000}"/>
    <cellStyle name="Percent 2 3 4 2 4 3 3" xfId="28424" xr:uid="{00000000-0005-0000-0000-0000076F0000}"/>
    <cellStyle name="Percent 2 3 4 2 4 4" xfId="28425" xr:uid="{00000000-0005-0000-0000-0000086F0000}"/>
    <cellStyle name="Percent 2 3 4 2 4 4 2" xfId="28426" xr:uid="{00000000-0005-0000-0000-0000096F0000}"/>
    <cellStyle name="Percent 2 3 4 2 4 5" xfId="28427" xr:uid="{00000000-0005-0000-0000-00000A6F0000}"/>
    <cellStyle name="Percent 2 3 4 2 5" xfId="28428" xr:uid="{00000000-0005-0000-0000-00000B6F0000}"/>
    <cellStyle name="Percent 2 3 4 2 5 2" xfId="28429" xr:uid="{00000000-0005-0000-0000-00000C6F0000}"/>
    <cellStyle name="Percent 2 3 4 2 5 2 2" xfId="28430" xr:uid="{00000000-0005-0000-0000-00000D6F0000}"/>
    <cellStyle name="Percent 2 3 4 2 5 2 2 2" xfId="28431" xr:uid="{00000000-0005-0000-0000-00000E6F0000}"/>
    <cellStyle name="Percent 2 3 4 2 5 2 3" xfId="28432" xr:uid="{00000000-0005-0000-0000-00000F6F0000}"/>
    <cellStyle name="Percent 2 3 4 2 5 3" xfId="28433" xr:uid="{00000000-0005-0000-0000-0000106F0000}"/>
    <cellStyle name="Percent 2 3 4 2 5 3 2" xfId="28434" xr:uid="{00000000-0005-0000-0000-0000116F0000}"/>
    <cellStyle name="Percent 2 3 4 2 5 4" xfId="28435" xr:uid="{00000000-0005-0000-0000-0000126F0000}"/>
    <cellStyle name="Percent 2 3 4 2 6" xfId="28436" xr:uid="{00000000-0005-0000-0000-0000136F0000}"/>
    <cellStyle name="Percent 2 3 4 2 6 2" xfId="28437" xr:uid="{00000000-0005-0000-0000-0000146F0000}"/>
    <cellStyle name="Percent 2 3 4 2 6 2 2" xfId="28438" xr:uid="{00000000-0005-0000-0000-0000156F0000}"/>
    <cellStyle name="Percent 2 3 4 2 6 3" xfId="28439" xr:uid="{00000000-0005-0000-0000-0000166F0000}"/>
    <cellStyle name="Percent 2 3 4 2 7" xfId="28440" xr:uid="{00000000-0005-0000-0000-0000176F0000}"/>
    <cellStyle name="Percent 2 3 4 2 7 2" xfId="28441" xr:uid="{00000000-0005-0000-0000-0000186F0000}"/>
    <cellStyle name="Percent 2 3 4 2 8" xfId="28442" xr:uid="{00000000-0005-0000-0000-0000196F0000}"/>
    <cellStyle name="Percent 2 3 4 3" xfId="28443" xr:uid="{00000000-0005-0000-0000-00001A6F0000}"/>
    <cellStyle name="Percent 2 3 4 3 2" xfId="28444" xr:uid="{00000000-0005-0000-0000-00001B6F0000}"/>
    <cellStyle name="Percent 2 3 4 3 2 2" xfId="28445" xr:uid="{00000000-0005-0000-0000-00001C6F0000}"/>
    <cellStyle name="Percent 2 3 4 3 2 2 2" xfId="28446" xr:uid="{00000000-0005-0000-0000-00001D6F0000}"/>
    <cellStyle name="Percent 2 3 4 3 2 2 2 2" xfId="28447" xr:uid="{00000000-0005-0000-0000-00001E6F0000}"/>
    <cellStyle name="Percent 2 3 4 3 2 2 2 2 2" xfId="28448" xr:uid="{00000000-0005-0000-0000-00001F6F0000}"/>
    <cellStyle name="Percent 2 3 4 3 2 2 2 2 2 2" xfId="28449" xr:uid="{00000000-0005-0000-0000-0000206F0000}"/>
    <cellStyle name="Percent 2 3 4 3 2 2 2 2 3" xfId="28450" xr:uid="{00000000-0005-0000-0000-0000216F0000}"/>
    <cellStyle name="Percent 2 3 4 3 2 2 2 3" xfId="28451" xr:uid="{00000000-0005-0000-0000-0000226F0000}"/>
    <cellStyle name="Percent 2 3 4 3 2 2 2 3 2" xfId="28452" xr:uid="{00000000-0005-0000-0000-0000236F0000}"/>
    <cellStyle name="Percent 2 3 4 3 2 2 2 4" xfId="28453" xr:uid="{00000000-0005-0000-0000-0000246F0000}"/>
    <cellStyle name="Percent 2 3 4 3 2 2 3" xfId="28454" xr:uid="{00000000-0005-0000-0000-0000256F0000}"/>
    <cellStyle name="Percent 2 3 4 3 2 2 3 2" xfId="28455" xr:uid="{00000000-0005-0000-0000-0000266F0000}"/>
    <cellStyle name="Percent 2 3 4 3 2 2 3 2 2" xfId="28456" xr:uid="{00000000-0005-0000-0000-0000276F0000}"/>
    <cellStyle name="Percent 2 3 4 3 2 2 3 3" xfId="28457" xr:uid="{00000000-0005-0000-0000-0000286F0000}"/>
    <cellStyle name="Percent 2 3 4 3 2 2 4" xfId="28458" xr:uid="{00000000-0005-0000-0000-0000296F0000}"/>
    <cellStyle name="Percent 2 3 4 3 2 2 4 2" xfId="28459" xr:uid="{00000000-0005-0000-0000-00002A6F0000}"/>
    <cellStyle name="Percent 2 3 4 3 2 2 5" xfId="28460" xr:uid="{00000000-0005-0000-0000-00002B6F0000}"/>
    <cellStyle name="Percent 2 3 4 3 2 3" xfId="28461" xr:uid="{00000000-0005-0000-0000-00002C6F0000}"/>
    <cellStyle name="Percent 2 3 4 3 2 3 2" xfId="28462" xr:uid="{00000000-0005-0000-0000-00002D6F0000}"/>
    <cellStyle name="Percent 2 3 4 3 2 3 2 2" xfId="28463" xr:uid="{00000000-0005-0000-0000-00002E6F0000}"/>
    <cellStyle name="Percent 2 3 4 3 2 3 2 2 2" xfId="28464" xr:uid="{00000000-0005-0000-0000-00002F6F0000}"/>
    <cellStyle name="Percent 2 3 4 3 2 3 2 3" xfId="28465" xr:uid="{00000000-0005-0000-0000-0000306F0000}"/>
    <cellStyle name="Percent 2 3 4 3 2 3 3" xfId="28466" xr:uid="{00000000-0005-0000-0000-0000316F0000}"/>
    <cellStyle name="Percent 2 3 4 3 2 3 3 2" xfId="28467" xr:uid="{00000000-0005-0000-0000-0000326F0000}"/>
    <cellStyle name="Percent 2 3 4 3 2 3 4" xfId="28468" xr:uid="{00000000-0005-0000-0000-0000336F0000}"/>
    <cellStyle name="Percent 2 3 4 3 2 4" xfId="28469" xr:uid="{00000000-0005-0000-0000-0000346F0000}"/>
    <cellStyle name="Percent 2 3 4 3 2 4 2" xfId="28470" xr:uid="{00000000-0005-0000-0000-0000356F0000}"/>
    <cellStyle name="Percent 2 3 4 3 2 4 2 2" xfId="28471" xr:uid="{00000000-0005-0000-0000-0000366F0000}"/>
    <cellStyle name="Percent 2 3 4 3 2 4 3" xfId="28472" xr:uid="{00000000-0005-0000-0000-0000376F0000}"/>
    <cellStyle name="Percent 2 3 4 3 2 5" xfId="28473" xr:uid="{00000000-0005-0000-0000-0000386F0000}"/>
    <cellStyle name="Percent 2 3 4 3 2 5 2" xfId="28474" xr:uid="{00000000-0005-0000-0000-0000396F0000}"/>
    <cellStyle name="Percent 2 3 4 3 2 6" xfId="28475" xr:uid="{00000000-0005-0000-0000-00003A6F0000}"/>
    <cellStyle name="Percent 2 3 4 3 3" xfId="28476" xr:uid="{00000000-0005-0000-0000-00003B6F0000}"/>
    <cellStyle name="Percent 2 3 4 3 3 2" xfId="28477" xr:uid="{00000000-0005-0000-0000-00003C6F0000}"/>
    <cellStyle name="Percent 2 3 4 3 3 2 2" xfId="28478" xr:uid="{00000000-0005-0000-0000-00003D6F0000}"/>
    <cellStyle name="Percent 2 3 4 3 3 2 2 2" xfId="28479" xr:uid="{00000000-0005-0000-0000-00003E6F0000}"/>
    <cellStyle name="Percent 2 3 4 3 3 2 2 2 2" xfId="28480" xr:uid="{00000000-0005-0000-0000-00003F6F0000}"/>
    <cellStyle name="Percent 2 3 4 3 3 2 2 3" xfId="28481" xr:uid="{00000000-0005-0000-0000-0000406F0000}"/>
    <cellStyle name="Percent 2 3 4 3 3 2 3" xfId="28482" xr:uid="{00000000-0005-0000-0000-0000416F0000}"/>
    <cellStyle name="Percent 2 3 4 3 3 2 3 2" xfId="28483" xr:uid="{00000000-0005-0000-0000-0000426F0000}"/>
    <cellStyle name="Percent 2 3 4 3 3 2 4" xfId="28484" xr:uid="{00000000-0005-0000-0000-0000436F0000}"/>
    <cellStyle name="Percent 2 3 4 3 3 3" xfId="28485" xr:uid="{00000000-0005-0000-0000-0000446F0000}"/>
    <cellStyle name="Percent 2 3 4 3 3 3 2" xfId="28486" xr:uid="{00000000-0005-0000-0000-0000456F0000}"/>
    <cellStyle name="Percent 2 3 4 3 3 3 2 2" xfId="28487" xr:uid="{00000000-0005-0000-0000-0000466F0000}"/>
    <cellStyle name="Percent 2 3 4 3 3 3 3" xfId="28488" xr:uid="{00000000-0005-0000-0000-0000476F0000}"/>
    <cellStyle name="Percent 2 3 4 3 3 4" xfId="28489" xr:uid="{00000000-0005-0000-0000-0000486F0000}"/>
    <cellStyle name="Percent 2 3 4 3 3 4 2" xfId="28490" xr:uid="{00000000-0005-0000-0000-0000496F0000}"/>
    <cellStyle name="Percent 2 3 4 3 3 5" xfId="28491" xr:uid="{00000000-0005-0000-0000-00004A6F0000}"/>
    <cellStyle name="Percent 2 3 4 3 4" xfId="28492" xr:uid="{00000000-0005-0000-0000-00004B6F0000}"/>
    <cellStyle name="Percent 2 3 4 3 4 2" xfId="28493" xr:uid="{00000000-0005-0000-0000-00004C6F0000}"/>
    <cellStyle name="Percent 2 3 4 3 4 2 2" xfId="28494" xr:uid="{00000000-0005-0000-0000-00004D6F0000}"/>
    <cellStyle name="Percent 2 3 4 3 4 2 2 2" xfId="28495" xr:uid="{00000000-0005-0000-0000-00004E6F0000}"/>
    <cellStyle name="Percent 2 3 4 3 4 2 3" xfId="28496" xr:uid="{00000000-0005-0000-0000-00004F6F0000}"/>
    <cellStyle name="Percent 2 3 4 3 4 3" xfId="28497" xr:uid="{00000000-0005-0000-0000-0000506F0000}"/>
    <cellStyle name="Percent 2 3 4 3 4 3 2" xfId="28498" xr:uid="{00000000-0005-0000-0000-0000516F0000}"/>
    <cellStyle name="Percent 2 3 4 3 4 4" xfId="28499" xr:uid="{00000000-0005-0000-0000-0000526F0000}"/>
    <cellStyle name="Percent 2 3 4 3 5" xfId="28500" xr:uid="{00000000-0005-0000-0000-0000536F0000}"/>
    <cellStyle name="Percent 2 3 4 3 5 2" xfId="28501" xr:uid="{00000000-0005-0000-0000-0000546F0000}"/>
    <cellStyle name="Percent 2 3 4 3 5 2 2" xfId="28502" xr:uid="{00000000-0005-0000-0000-0000556F0000}"/>
    <cellStyle name="Percent 2 3 4 3 5 3" xfId="28503" xr:uid="{00000000-0005-0000-0000-0000566F0000}"/>
    <cellStyle name="Percent 2 3 4 3 6" xfId="28504" xr:uid="{00000000-0005-0000-0000-0000576F0000}"/>
    <cellStyle name="Percent 2 3 4 3 6 2" xfId="28505" xr:uid="{00000000-0005-0000-0000-0000586F0000}"/>
    <cellStyle name="Percent 2 3 4 3 7" xfId="28506" xr:uid="{00000000-0005-0000-0000-0000596F0000}"/>
    <cellStyle name="Percent 2 3 4 4" xfId="28507" xr:uid="{00000000-0005-0000-0000-00005A6F0000}"/>
    <cellStyle name="Percent 2 3 4 4 2" xfId="28508" xr:uid="{00000000-0005-0000-0000-00005B6F0000}"/>
    <cellStyle name="Percent 2 3 4 4 2 2" xfId="28509" xr:uid="{00000000-0005-0000-0000-00005C6F0000}"/>
    <cellStyle name="Percent 2 3 4 4 2 2 2" xfId="28510" xr:uid="{00000000-0005-0000-0000-00005D6F0000}"/>
    <cellStyle name="Percent 2 3 4 4 2 2 2 2" xfId="28511" xr:uid="{00000000-0005-0000-0000-00005E6F0000}"/>
    <cellStyle name="Percent 2 3 4 4 2 2 2 2 2" xfId="28512" xr:uid="{00000000-0005-0000-0000-00005F6F0000}"/>
    <cellStyle name="Percent 2 3 4 4 2 2 2 3" xfId="28513" xr:uid="{00000000-0005-0000-0000-0000606F0000}"/>
    <cellStyle name="Percent 2 3 4 4 2 2 3" xfId="28514" xr:uid="{00000000-0005-0000-0000-0000616F0000}"/>
    <cellStyle name="Percent 2 3 4 4 2 2 3 2" xfId="28515" xr:uid="{00000000-0005-0000-0000-0000626F0000}"/>
    <cellStyle name="Percent 2 3 4 4 2 2 4" xfId="28516" xr:uid="{00000000-0005-0000-0000-0000636F0000}"/>
    <cellStyle name="Percent 2 3 4 4 2 3" xfId="28517" xr:uid="{00000000-0005-0000-0000-0000646F0000}"/>
    <cellStyle name="Percent 2 3 4 4 2 3 2" xfId="28518" xr:uid="{00000000-0005-0000-0000-0000656F0000}"/>
    <cellStyle name="Percent 2 3 4 4 2 3 2 2" xfId="28519" xr:uid="{00000000-0005-0000-0000-0000666F0000}"/>
    <cellStyle name="Percent 2 3 4 4 2 3 3" xfId="28520" xr:uid="{00000000-0005-0000-0000-0000676F0000}"/>
    <cellStyle name="Percent 2 3 4 4 2 4" xfId="28521" xr:uid="{00000000-0005-0000-0000-0000686F0000}"/>
    <cellStyle name="Percent 2 3 4 4 2 4 2" xfId="28522" xr:uid="{00000000-0005-0000-0000-0000696F0000}"/>
    <cellStyle name="Percent 2 3 4 4 2 5" xfId="28523" xr:uid="{00000000-0005-0000-0000-00006A6F0000}"/>
    <cellStyle name="Percent 2 3 4 4 3" xfId="28524" xr:uid="{00000000-0005-0000-0000-00006B6F0000}"/>
    <cellStyle name="Percent 2 3 4 4 3 2" xfId="28525" xr:uid="{00000000-0005-0000-0000-00006C6F0000}"/>
    <cellStyle name="Percent 2 3 4 4 3 2 2" xfId="28526" xr:uid="{00000000-0005-0000-0000-00006D6F0000}"/>
    <cellStyle name="Percent 2 3 4 4 3 2 2 2" xfId="28527" xr:uid="{00000000-0005-0000-0000-00006E6F0000}"/>
    <cellStyle name="Percent 2 3 4 4 3 2 3" xfId="28528" xr:uid="{00000000-0005-0000-0000-00006F6F0000}"/>
    <cellStyle name="Percent 2 3 4 4 3 3" xfId="28529" xr:uid="{00000000-0005-0000-0000-0000706F0000}"/>
    <cellStyle name="Percent 2 3 4 4 3 3 2" xfId="28530" xr:uid="{00000000-0005-0000-0000-0000716F0000}"/>
    <cellStyle name="Percent 2 3 4 4 3 4" xfId="28531" xr:uid="{00000000-0005-0000-0000-0000726F0000}"/>
    <cellStyle name="Percent 2 3 4 4 4" xfId="28532" xr:uid="{00000000-0005-0000-0000-0000736F0000}"/>
    <cellStyle name="Percent 2 3 4 4 4 2" xfId="28533" xr:uid="{00000000-0005-0000-0000-0000746F0000}"/>
    <cellStyle name="Percent 2 3 4 4 4 2 2" xfId="28534" xr:uid="{00000000-0005-0000-0000-0000756F0000}"/>
    <cellStyle name="Percent 2 3 4 4 4 3" xfId="28535" xr:uid="{00000000-0005-0000-0000-0000766F0000}"/>
    <cellStyle name="Percent 2 3 4 4 5" xfId="28536" xr:uid="{00000000-0005-0000-0000-0000776F0000}"/>
    <cellStyle name="Percent 2 3 4 4 5 2" xfId="28537" xr:uid="{00000000-0005-0000-0000-0000786F0000}"/>
    <cellStyle name="Percent 2 3 4 4 6" xfId="28538" xr:uid="{00000000-0005-0000-0000-0000796F0000}"/>
    <cellStyle name="Percent 2 3 4 5" xfId="28539" xr:uid="{00000000-0005-0000-0000-00007A6F0000}"/>
    <cellStyle name="Percent 2 3 4 5 2" xfId="28540" xr:uid="{00000000-0005-0000-0000-00007B6F0000}"/>
    <cellStyle name="Percent 2 3 4 5 2 2" xfId="28541" xr:uid="{00000000-0005-0000-0000-00007C6F0000}"/>
    <cellStyle name="Percent 2 3 4 5 2 2 2" xfId="28542" xr:uid="{00000000-0005-0000-0000-00007D6F0000}"/>
    <cellStyle name="Percent 2 3 4 5 2 2 2 2" xfId="28543" xr:uid="{00000000-0005-0000-0000-00007E6F0000}"/>
    <cellStyle name="Percent 2 3 4 5 2 2 3" xfId="28544" xr:uid="{00000000-0005-0000-0000-00007F6F0000}"/>
    <cellStyle name="Percent 2 3 4 5 2 3" xfId="28545" xr:uid="{00000000-0005-0000-0000-0000806F0000}"/>
    <cellStyle name="Percent 2 3 4 5 2 3 2" xfId="28546" xr:uid="{00000000-0005-0000-0000-0000816F0000}"/>
    <cellStyle name="Percent 2 3 4 5 2 4" xfId="28547" xr:uid="{00000000-0005-0000-0000-0000826F0000}"/>
    <cellStyle name="Percent 2 3 4 5 3" xfId="28548" xr:uid="{00000000-0005-0000-0000-0000836F0000}"/>
    <cellStyle name="Percent 2 3 4 5 3 2" xfId="28549" xr:uid="{00000000-0005-0000-0000-0000846F0000}"/>
    <cellStyle name="Percent 2 3 4 5 3 2 2" xfId="28550" xr:uid="{00000000-0005-0000-0000-0000856F0000}"/>
    <cellStyle name="Percent 2 3 4 5 3 3" xfId="28551" xr:uid="{00000000-0005-0000-0000-0000866F0000}"/>
    <cellStyle name="Percent 2 3 4 5 4" xfId="28552" xr:uid="{00000000-0005-0000-0000-0000876F0000}"/>
    <cellStyle name="Percent 2 3 4 5 4 2" xfId="28553" xr:uid="{00000000-0005-0000-0000-0000886F0000}"/>
    <cellStyle name="Percent 2 3 4 5 5" xfId="28554" xr:uid="{00000000-0005-0000-0000-0000896F0000}"/>
    <cellStyle name="Percent 2 3 4 6" xfId="28555" xr:uid="{00000000-0005-0000-0000-00008A6F0000}"/>
    <cellStyle name="Percent 2 3 4 6 2" xfId="28556" xr:uid="{00000000-0005-0000-0000-00008B6F0000}"/>
    <cellStyle name="Percent 2 3 4 6 2 2" xfId="28557" xr:uid="{00000000-0005-0000-0000-00008C6F0000}"/>
    <cellStyle name="Percent 2 3 4 6 2 2 2" xfId="28558" xr:uid="{00000000-0005-0000-0000-00008D6F0000}"/>
    <cellStyle name="Percent 2 3 4 6 2 3" xfId="28559" xr:uid="{00000000-0005-0000-0000-00008E6F0000}"/>
    <cellStyle name="Percent 2 3 4 6 3" xfId="28560" xr:uid="{00000000-0005-0000-0000-00008F6F0000}"/>
    <cellStyle name="Percent 2 3 4 6 3 2" xfId="28561" xr:uid="{00000000-0005-0000-0000-0000906F0000}"/>
    <cellStyle name="Percent 2 3 4 6 4" xfId="28562" xr:uid="{00000000-0005-0000-0000-0000916F0000}"/>
    <cellStyle name="Percent 2 3 4 7" xfId="28563" xr:uid="{00000000-0005-0000-0000-0000926F0000}"/>
    <cellStyle name="Percent 2 3 4 7 2" xfId="28564" xr:uid="{00000000-0005-0000-0000-0000936F0000}"/>
    <cellStyle name="Percent 2 3 4 7 2 2" xfId="28565" xr:uid="{00000000-0005-0000-0000-0000946F0000}"/>
    <cellStyle name="Percent 2 3 4 7 3" xfId="28566" xr:uid="{00000000-0005-0000-0000-0000956F0000}"/>
    <cellStyle name="Percent 2 3 4 8" xfId="28567" xr:uid="{00000000-0005-0000-0000-0000966F0000}"/>
    <cellStyle name="Percent 2 3 4 8 2" xfId="28568" xr:uid="{00000000-0005-0000-0000-0000976F0000}"/>
    <cellStyle name="Percent 2 3 4 9" xfId="28569" xr:uid="{00000000-0005-0000-0000-0000986F0000}"/>
    <cellStyle name="Percent 2 3 5" xfId="28570" xr:uid="{00000000-0005-0000-0000-0000996F0000}"/>
    <cellStyle name="Percent 2 3 5 2" xfId="28571" xr:uid="{00000000-0005-0000-0000-00009A6F0000}"/>
    <cellStyle name="Percent 2 3 5 2 2" xfId="28572" xr:uid="{00000000-0005-0000-0000-00009B6F0000}"/>
    <cellStyle name="Percent 2 3 5 2 2 2" xfId="28573" xr:uid="{00000000-0005-0000-0000-00009C6F0000}"/>
    <cellStyle name="Percent 2 3 5 2 2 2 2" xfId="28574" xr:uid="{00000000-0005-0000-0000-00009D6F0000}"/>
    <cellStyle name="Percent 2 3 5 2 2 2 2 2" xfId="28575" xr:uid="{00000000-0005-0000-0000-00009E6F0000}"/>
    <cellStyle name="Percent 2 3 5 2 2 2 2 2 2" xfId="28576" xr:uid="{00000000-0005-0000-0000-00009F6F0000}"/>
    <cellStyle name="Percent 2 3 5 2 2 2 2 2 2 2" xfId="28577" xr:uid="{00000000-0005-0000-0000-0000A06F0000}"/>
    <cellStyle name="Percent 2 3 5 2 2 2 2 2 3" xfId="28578" xr:uid="{00000000-0005-0000-0000-0000A16F0000}"/>
    <cellStyle name="Percent 2 3 5 2 2 2 2 3" xfId="28579" xr:uid="{00000000-0005-0000-0000-0000A26F0000}"/>
    <cellStyle name="Percent 2 3 5 2 2 2 2 3 2" xfId="28580" xr:uid="{00000000-0005-0000-0000-0000A36F0000}"/>
    <cellStyle name="Percent 2 3 5 2 2 2 2 4" xfId="28581" xr:uid="{00000000-0005-0000-0000-0000A46F0000}"/>
    <cellStyle name="Percent 2 3 5 2 2 2 3" xfId="28582" xr:uid="{00000000-0005-0000-0000-0000A56F0000}"/>
    <cellStyle name="Percent 2 3 5 2 2 2 3 2" xfId="28583" xr:uid="{00000000-0005-0000-0000-0000A66F0000}"/>
    <cellStyle name="Percent 2 3 5 2 2 2 3 2 2" xfId="28584" xr:uid="{00000000-0005-0000-0000-0000A76F0000}"/>
    <cellStyle name="Percent 2 3 5 2 2 2 3 3" xfId="28585" xr:uid="{00000000-0005-0000-0000-0000A86F0000}"/>
    <cellStyle name="Percent 2 3 5 2 2 2 4" xfId="28586" xr:uid="{00000000-0005-0000-0000-0000A96F0000}"/>
    <cellStyle name="Percent 2 3 5 2 2 2 4 2" xfId="28587" xr:uid="{00000000-0005-0000-0000-0000AA6F0000}"/>
    <cellStyle name="Percent 2 3 5 2 2 2 5" xfId="28588" xr:uid="{00000000-0005-0000-0000-0000AB6F0000}"/>
    <cellStyle name="Percent 2 3 5 2 2 3" xfId="28589" xr:uid="{00000000-0005-0000-0000-0000AC6F0000}"/>
    <cellStyle name="Percent 2 3 5 2 2 3 2" xfId="28590" xr:uid="{00000000-0005-0000-0000-0000AD6F0000}"/>
    <cellStyle name="Percent 2 3 5 2 2 3 2 2" xfId="28591" xr:uid="{00000000-0005-0000-0000-0000AE6F0000}"/>
    <cellStyle name="Percent 2 3 5 2 2 3 2 2 2" xfId="28592" xr:uid="{00000000-0005-0000-0000-0000AF6F0000}"/>
    <cellStyle name="Percent 2 3 5 2 2 3 2 3" xfId="28593" xr:uid="{00000000-0005-0000-0000-0000B06F0000}"/>
    <cellStyle name="Percent 2 3 5 2 2 3 3" xfId="28594" xr:uid="{00000000-0005-0000-0000-0000B16F0000}"/>
    <cellStyle name="Percent 2 3 5 2 2 3 3 2" xfId="28595" xr:uid="{00000000-0005-0000-0000-0000B26F0000}"/>
    <cellStyle name="Percent 2 3 5 2 2 3 4" xfId="28596" xr:uid="{00000000-0005-0000-0000-0000B36F0000}"/>
    <cellStyle name="Percent 2 3 5 2 2 4" xfId="28597" xr:uid="{00000000-0005-0000-0000-0000B46F0000}"/>
    <cellStyle name="Percent 2 3 5 2 2 4 2" xfId="28598" xr:uid="{00000000-0005-0000-0000-0000B56F0000}"/>
    <cellStyle name="Percent 2 3 5 2 2 4 2 2" xfId="28599" xr:uid="{00000000-0005-0000-0000-0000B66F0000}"/>
    <cellStyle name="Percent 2 3 5 2 2 4 3" xfId="28600" xr:uid="{00000000-0005-0000-0000-0000B76F0000}"/>
    <cellStyle name="Percent 2 3 5 2 2 5" xfId="28601" xr:uid="{00000000-0005-0000-0000-0000B86F0000}"/>
    <cellStyle name="Percent 2 3 5 2 2 5 2" xfId="28602" xr:uid="{00000000-0005-0000-0000-0000B96F0000}"/>
    <cellStyle name="Percent 2 3 5 2 2 6" xfId="28603" xr:uid="{00000000-0005-0000-0000-0000BA6F0000}"/>
    <cellStyle name="Percent 2 3 5 2 3" xfId="28604" xr:uid="{00000000-0005-0000-0000-0000BB6F0000}"/>
    <cellStyle name="Percent 2 3 5 2 3 2" xfId="28605" xr:uid="{00000000-0005-0000-0000-0000BC6F0000}"/>
    <cellStyle name="Percent 2 3 5 2 3 2 2" xfId="28606" xr:uid="{00000000-0005-0000-0000-0000BD6F0000}"/>
    <cellStyle name="Percent 2 3 5 2 3 2 2 2" xfId="28607" xr:uid="{00000000-0005-0000-0000-0000BE6F0000}"/>
    <cellStyle name="Percent 2 3 5 2 3 2 2 2 2" xfId="28608" xr:uid="{00000000-0005-0000-0000-0000BF6F0000}"/>
    <cellStyle name="Percent 2 3 5 2 3 2 2 3" xfId="28609" xr:uid="{00000000-0005-0000-0000-0000C06F0000}"/>
    <cellStyle name="Percent 2 3 5 2 3 2 3" xfId="28610" xr:uid="{00000000-0005-0000-0000-0000C16F0000}"/>
    <cellStyle name="Percent 2 3 5 2 3 2 3 2" xfId="28611" xr:uid="{00000000-0005-0000-0000-0000C26F0000}"/>
    <cellStyle name="Percent 2 3 5 2 3 2 4" xfId="28612" xr:uid="{00000000-0005-0000-0000-0000C36F0000}"/>
    <cellStyle name="Percent 2 3 5 2 3 3" xfId="28613" xr:uid="{00000000-0005-0000-0000-0000C46F0000}"/>
    <cellStyle name="Percent 2 3 5 2 3 3 2" xfId="28614" xr:uid="{00000000-0005-0000-0000-0000C56F0000}"/>
    <cellStyle name="Percent 2 3 5 2 3 3 2 2" xfId="28615" xr:uid="{00000000-0005-0000-0000-0000C66F0000}"/>
    <cellStyle name="Percent 2 3 5 2 3 3 3" xfId="28616" xr:uid="{00000000-0005-0000-0000-0000C76F0000}"/>
    <cellStyle name="Percent 2 3 5 2 3 4" xfId="28617" xr:uid="{00000000-0005-0000-0000-0000C86F0000}"/>
    <cellStyle name="Percent 2 3 5 2 3 4 2" xfId="28618" xr:uid="{00000000-0005-0000-0000-0000C96F0000}"/>
    <cellStyle name="Percent 2 3 5 2 3 5" xfId="28619" xr:uid="{00000000-0005-0000-0000-0000CA6F0000}"/>
    <cellStyle name="Percent 2 3 5 2 4" xfId="28620" xr:uid="{00000000-0005-0000-0000-0000CB6F0000}"/>
    <cellStyle name="Percent 2 3 5 2 4 2" xfId="28621" xr:uid="{00000000-0005-0000-0000-0000CC6F0000}"/>
    <cellStyle name="Percent 2 3 5 2 4 2 2" xfId="28622" xr:uid="{00000000-0005-0000-0000-0000CD6F0000}"/>
    <cellStyle name="Percent 2 3 5 2 4 2 2 2" xfId="28623" xr:uid="{00000000-0005-0000-0000-0000CE6F0000}"/>
    <cellStyle name="Percent 2 3 5 2 4 2 3" xfId="28624" xr:uid="{00000000-0005-0000-0000-0000CF6F0000}"/>
    <cellStyle name="Percent 2 3 5 2 4 3" xfId="28625" xr:uid="{00000000-0005-0000-0000-0000D06F0000}"/>
    <cellStyle name="Percent 2 3 5 2 4 3 2" xfId="28626" xr:uid="{00000000-0005-0000-0000-0000D16F0000}"/>
    <cellStyle name="Percent 2 3 5 2 4 4" xfId="28627" xr:uid="{00000000-0005-0000-0000-0000D26F0000}"/>
    <cellStyle name="Percent 2 3 5 2 5" xfId="28628" xr:uid="{00000000-0005-0000-0000-0000D36F0000}"/>
    <cellStyle name="Percent 2 3 5 2 5 2" xfId="28629" xr:uid="{00000000-0005-0000-0000-0000D46F0000}"/>
    <cellStyle name="Percent 2 3 5 2 5 2 2" xfId="28630" xr:uid="{00000000-0005-0000-0000-0000D56F0000}"/>
    <cellStyle name="Percent 2 3 5 2 5 3" xfId="28631" xr:uid="{00000000-0005-0000-0000-0000D66F0000}"/>
    <cellStyle name="Percent 2 3 5 2 6" xfId="28632" xr:uid="{00000000-0005-0000-0000-0000D76F0000}"/>
    <cellStyle name="Percent 2 3 5 2 6 2" xfId="28633" xr:uid="{00000000-0005-0000-0000-0000D86F0000}"/>
    <cellStyle name="Percent 2 3 5 2 7" xfId="28634" xr:uid="{00000000-0005-0000-0000-0000D96F0000}"/>
    <cellStyle name="Percent 2 3 5 3" xfId="28635" xr:uid="{00000000-0005-0000-0000-0000DA6F0000}"/>
    <cellStyle name="Percent 2 3 5 3 2" xfId="28636" xr:uid="{00000000-0005-0000-0000-0000DB6F0000}"/>
    <cellStyle name="Percent 2 3 5 3 2 2" xfId="28637" xr:uid="{00000000-0005-0000-0000-0000DC6F0000}"/>
    <cellStyle name="Percent 2 3 5 3 2 2 2" xfId="28638" xr:uid="{00000000-0005-0000-0000-0000DD6F0000}"/>
    <cellStyle name="Percent 2 3 5 3 2 2 2 2" xfId="28639" xr:uid="{00000000-0005-0000-0000-0000DE6F0000}"/>
    <cellStyle name="Percent 2 3 5 3 2 2 2 2 2" xfId="28640" xr:uid="{00000000-0005-0000-0000-0000DF6F0000}"/>
    <cellStyle name="Percent 2 3 5 3 2 2 2 3" xfId="28641" xr:uid="{00000000-0005-0000-0000-0000E06F0000}"/>
    <cellStyle name="Percent 2 3 5 3 2 2 3" xfId="28642" xr:uid="{00000000-0005-0000-0000-0000E16F0000}"/>
    <cellStyle name="Percent 2 3 5 3 2 2 3 2" xfId="28643" xr:uid="{00000000-0005-0000-0000-0000E26F0000}"/>
    <cellStyle name="Percent 2 3 5 3 2 2 4" xfId="28644" xr:uid="{00000000-0005-0000-0000-0000E36F0000}"/>
    <cellStyle name="Percent 2 3 5 3 2 3" xfId="28645" xr:uid="{00000000-0005-0000-0000-0000E46F0000}"/>
    <cellStyle name="Percent 2 3 5 3 2 3 2" xfId="28646" xr:uid="{00000000-0005-0000-0000-0000E56F0000}"/>
    <cellStyle name="Percent 2 3 5 3 2 3 2 2" xfId="28647" xr:uid="{00000000-0005-0000-0000-0000E66F0000}"/>
    <cellStyle name="Percent 2 3 5 3 2 3 3" xfId="28648" xr:uid="{00000000-0005-0000-0000-0000E76F0000}"/>
    <cellStyle name="Percent 2 3 5 3 2 4" xfId="28649" xr:uid="{00000000-0005-0000-0000-0000E86F0000}"/>
    <cellStyle name="Percent 2 3 5 3 2 4 2" xfId="28650" xr:uid="{00000000-0005-0000-0000-0000E96F0000}"/>
    <cellStyle name="Percent 2 3 5 3 2 5" xfId="28651" xr:uid="{00000000-0005-0000-0000-0000EA6F0000}"/>
    <cellStyle name="Percent 2 3 5 3 3" xfId="28652" xr:uid="{00000000-0005-0000-0000-0000EB6F0000}"/>
    <cellStyle name="Percent 2 3 5 3 3 2" xfId="28653" xr:uid="{00000000-0005-0000-0000-0000EC6F0000}"/>
    <cellStyle name="Percent 2 3 5 3 3 2 2" xfId="28654" xr:uid="{00000000-0005-0000-0000-0000ED6F0000}"/>
    <cellStyle name="Percent 2 3 5 3 3 2 2 2" xfId="28655" xr:uid="{00000000-0005-0000-0000-0000EE6F0000}"/>
    <cellStyle name="Percent 2 3 5 3 3 2 3" xfId="28656" xr:uid="{00000000-0005-0000-0000-0000EF6F0000}"/>
    <cellStyle name="Percent 2 3 5 3 3 3" xfId="28657" xr:uid="{00000000-0005-0000-0000-0000F06F0000}"/>
    <cellStyle name="Percent 2 3 5 3 3 3 2" xfId="28658" xr:uid="{00000000-0005-0000-0000-0000F16F0000}"/>
    <cellStyle name="Percent 2 3 5 3 3 4" xfId="28659" xr:uid="{00000000-0005-0000-0000-0000F26F0000}"/>
    <cellStyle name="Percent 2 3 5 3 4" xfId="28660" xr:uid="{00000000-0005-0000-0000-0000F36F0000}"/>
    <cellStyle name="Percent 2 3 5 3 4 2" xfId="28661" xr:uid="{00000000-0005-0000-0000-0000F46F0000}"/>
    <cellStyle name="Percent 2 3 5 3 4 2 2" xfId="28662" xr:uid="{00000000-0005-0000-0000-0000F56F0000}"/>
    <cellStyle name="Percent 2 3 5 3 4 3" xfId="28663" xr:uid="{00000000-0005-0000-0000-0000F66F0000}"/>
    <cellStyle name="Percent 2 3 5 3 5" xfId="28664" xr:uid="{00000000-0005-0000-0000-0000F76F0000}"/>
    <cellStyle name="Percent 2 3 5 3 5 2" xfId="28665" xr:uid="{00000000-0005-0000-0000-0000F86F0000}"/>
    <cellStyle name="Percent 2 3 5 3 6" xfId="28666" xr:uid="{00000000-0005-0000-0000-0000F96F0000}"/>
    <cellStyle name="Percent 2 3 5 4" xfId="28667" xr:uid="{00000000-0005-0000-0000-0000FA6F0000}"/>
    <cellStyle name="Percent 2 3 5 4 2" xfId="28668" xr:uid="{00000000-0005-0000-0000-0000FB6F0000}"/>
    <cellStyle name="Percent 2 3 5 4 2 2" xfId="28669" xr:uid="{00000000-0005-0000-0000-0000FC6F0000}"/>
    <cellStyle name="Percent 2 3 5 4 2 2 2" xfId="28670" xr:uid="{00000000-0005-0000-0000-0000FD6F0000}"/>
    <cellStyle name="Percent 2 3 5 4 2 2 2 2" xfId="28671" xr:uid="{00000000-0005-0000-0000-0000FE6F0000}"/>
    <cellStyle name="Percent 2 3 5 4 2 2 3" xfId="28672" xr:uid="{00000000-0005-0000-0000-0000FF6F0000}"/>
    <cellStyle name="Percent 2 3 5 4 2 3" xfId="28673" xr:uid="{00000000-0005-0000-0000-000000700000}"/>
    <cellStyle name="Percent 2 3 5 4 2 3 2" xfId="28674" xr:uid="{00000000-0005-0000-0000-000001700000}"/>
    <cellStyle name="Percent 2 3 5 4 2 4" xfId="28675" xr:uid="{00000000-0005-0000-0000-000002700000}"/>
    <cellStyle name="Percent 2 3 5 4 3" xfId="28676" xr:uid="{00000000-0005-0000-0000-000003700000}"/>
    <cellStyle name="Percent 2 3 5 4 3 2" xfId="28677" xr:uid="{00000000-0005-0000-0000-000004700000}"/>
    <cellStyle name="Percent 2 3 5 4 3 2 2" xfId="28678" xr:uid="{00000000-0005-0000-0000-000005700000}"/>
    <cellStyle name="Percent 2 3 5 4 3 3" xfId="28679" xr:uid="{00000000-0005-0000-0000-000006700000}"/>
    <cellStyle name="Percent 2 3 5 4 4" xfId="28680" xr:uid="{00000000-0005-0000-0000-000007700000}"/>
    <cellStyle name="Percent 2 3 5 4 4 2" xfId="28681" xr:uid="{00000000-0005-0000-0000-000008700000}"/>
    <cellStyle name="Percent 2 3 5 4 5" xfId="28682" xr:uid="{00000000-0005-0000-0000-000009700000}"/>
    <cellStyle name="Percent 2 3 5 5" xfId="28683" xr:uid="{00000000-0005-0000-0000-00000A700000}"/>
    <cellStyle name="Percent 2 3 5 5 2" xfId="28684" xr:uid="{00000000-0005-0000-0000-00000B700000}"/>
    <cellStyle name="Percent 2 3 5 5 2 2" xfId="28685" xr:uid="{00000000-0005-0000-0000-00000C700000}"/>
    <cellStyle name="Percent 2 3 5 5 2 2 2" xfId="28686" xr:uid="{00000000-0005-0000-0000-00000D700000}"/>
    <cellStyle name="Percent 2 3 5 5 2 3" xfId="28687" xr:uid="{00000000-0005-0000-0000-00000E700000}"/>
    <cellStyle name="Percent 2 3 5 5 3" xfId="28688" xr:uid="{00000000-0005-0000-0000-00000F700000}"/>
    <cellStyle name="Percent 2 3 5 5 3 2" xfId="28689" xr:uid="{00000000-0005-0000-0000-000010700000}"/>
    <cellStyle name="Percent 2 3 5 5 4" xfId="28690" xr:uid="{00000000-0005-0000-0000-000011700000}"/>
    <cellStyle name="Percent 2 3 5 6" xfId="28691" xr:uid="{00000000-0005-0000-0000-000012700000}"/>
    <cellStyle name="Percent 2 3 5 6 2" xfId="28692" xr:uid="{00000000-0005-0000-0000-000013700000}"/>
    <cellStyle name="Percent 2 3 5 6 2 2" xfId="28693" xr:uid="{00000000-0005-0000-0000-000014700000}"/>
    <cellStyle name="Percent 2 3 5 6 3" xfId="28694" xr:uid="{00000000-0005-0000-0000-000015700000}"/>
    <cellStyle name="Percent 2 3 5 7" xfId="28695" xr:uid="{00000000-0005-0000-0000-000016700000}"/>
    <cellStyle name="Percent 2 3 5 7 2" xfId="28696" xr:uid="{00000000-0005-0000-0000-000017700000}"/>
    <cellStyle name="Percent 2 3 5 8" xfId="28697" xr:uid="{00000000-0005-0000-0000-000018700000}"/>
    <cellStyle name="Percent 2 3 6" xfId="28698" xr:uid="{00000000-0005-0000-0000-000019700000}"/>
    <cellStyle name="Percent 2 3 6 2" xfId="28699" xr:uid="{00000000-0005-0000-0000-00001A700000}"/>
    <cellStyle name="Percent 2 3 6 2 2" xfId="28700" xr:uid="{00000000-0005-0000-0000-00001B700000}"/>
    <cellStyle name="Percent 2 3 6 2 2 2" xfId="28701" xr:uid="{00000000-0005-0000-0000-00001C700000}"/>
    <cellStyle name="Percent 2 3 6 2 2 2 2" xfId="28702" xr:uid="{00000000-0005-0000-0000-00001D700000}"/>
    <cellStyle name="Percent 2 3 6 2 2 2 2 2" xfId="28703" xr:uid="{00000000-0005-0000-0000-00001E700000}"/>
    <cellStyle name="Percent 2 3 6 2 2 2 2 2 2" xfId="28704" xr:uid="{00000000-0005-0000-0000-00001F700000}"/>
    <cellStyle name="Percent 2 3 6 2 2 2 2 3" xfId="28705" xr:uid="{00000000-0005-0000-0000-000020700000}"/>
    <cellStyle name="Percent 2 3 6 2 2 2 3" xfId="28706" xr:uid="{00000000-0005-0000-0000-000021700000}"/>
    <cellStyle name="Percent 2 3 6 2 2 2 3 2" xfId="28707" xr:uid="{00000000-0005-0000-0000-000022700000}"/>
    <cellStyle name="Percent 2 3 6 2 2 2 4" xfId="28708" xr:uid="{00000000-0005-0000-0000-000023700000}"/>
    <cellStyle name="Percent 2 3 6 2 2 3" xfId="28709" xr:uid="{00000000-0005-0000-0000-000024700000}"/>
    <cellStyle name="Percent 2 3 6 2 2 3 2" xfId="28710" xr:uid="{00000000-0005-0000-0000-000025700000}"/>
    <cellStyle name="Percent 2 3 6 2 2 3 2 2" xfId="28711" xr:uid="{00000000-0005-0000-0000-000026700000}"/>
    <cellStyle name="Percent 2 3 6 2 2 3 3" xfId="28712" xr:uid="{00000000-0005-0000-0000-000027700000}"/>
    <cellStyle name="Percent 2 3 6 2 2 4" xfId="28713" xr:uid="{00000000-0005-0000-0000-000028700000}"/>
    <cellStyle name="Percent 2 3 6 2 2 4 2" xfId="28714" xr:uid="{00000000-0005-0000-0000-000029700000}"/>
    <cellStyle name="Percent 2 3 6 2 2 5" xfId="28715" xr:uid="{00000000-0005-0000-0000-00002A700000}"/>
    <cellStyle name="Percent 2 3 6 2 3" xfId="28716" xr:uid="{00000000-0005-0000-0000-00002B700000}"/>
    <cellStyle name="Percent 2 3 6 2 3 2" xfId="28717" xr:uid="{00000000-0005-0000-0000-00002C700000}"/>
    <cellStyle name="Percent 2 3 6 2 3 2 2" xfId="28718" xr:uid="{00000000-0005-0000-0000-00002D700000}"/>
    <cellStyle name="Percent 2 3 6 2 3 2 2 2" xfId="28719" xr:uid="{00000000-0005-0000-0000-00002E700000}"/>
    <cellStyle name="Percent 2 3 6 2 3 2 3" xfId="28720" xr:uid="{00000000-0005-0000-0000-00002F700000}"/>
    <cellStyle name="Percent 2 3 6 2 3 3" xfId="28721" xr:uid="{00000000-0005-0000-0000-000030700000}"/>
    <cellStyle name="Percent 2 3 6 2 3 3 2" xfId="28722" xr:uid="{00000000-0005-0000-0000-000031700000}"/>
    <cellStyle name="Percent 2 3 6 2 3 4" xfId="28723" xr:uid="{00000000-0005-0000-0000-000032700000}"/>
    <cellStyle name="Percent 2 3 6 2 4" xfId="28724" xr:uid="{00000000-0005-0000-0000-000033700000}"/>
    <cellStyle name="Percent 2 3 6 2 4 2" xfId="28725" xr:uid="{00000000-0005-0000-0000-000034700000}"/>
    <cellStyle name="Percent 2 3 6 2 4 2 2" xfId="28726" xr:uid="{00000000-0005-0000-0000-000035700000}"/>
    <cellStyle name="Percent 2 3 6 2 4 3" xfId="28727" xr:uid="{00000000-0005-0000-0000-000036700000}"/>
    <cellStyle name="Percent 2 3 6 2 5" xfId="28728" xr:uid="{00000000-0005-0000-0000-000037700000}"/>
    <cellStyle name="Percent 2 3 6 2 5 2" xfId="28729" xr:uid="{00000000-0005-0000-0000-000038700000}"/>
    <cellStyle name="Percent 2 3 6 2 6" xfId="28730" xr:uid="{00000000-0005-0000-0000-000039700000}"/>
    <cellStyle name="Percent 2 3 6 3" xfId="28731" xr:uid="{00000000-0005-0000-0000-00003A700000}"/>
    <cellStyle name="Percent 2 3 6 3 2" xfId="28732" xr:uid="{00000000-0005-0000-0000-00003B700000}"/>
    <cellStyle name="Percent 2 3 6 3 2 2" xfId="28733" xr:uid="{00000000-0005-0000-0000-00003C700000}"/>
    <cellStyle name="Percent 2 3 6 3 2 2 2" xfId="28734" xr:uid="{00000000-0005-0000-0000-00003D700000}"/>
    <cellStyle name="Percent 2 3 6 3 2 2 2 2" xfId="28735" xr:uid="{00000000-0005-0000-0000-00003E700000}"/>
    <cellStyle name="Percent 2 3 6 3 2 2 3" xfId="28736" xr:uid="{00000000-0005-0000-0000-00003F700000}"/>
    <cellStyle name="Percent 2 3 6 3 2 3" xfId="28737" xr:uid="{00000000-0005-0000-0000-000040700000}"/>
    <cellStyle name="Percent 2 3 6 3 2 3 2" xfId="28738" xr:uid="{00000000-0005-0000-0000-000041700000}"/>
    <cellStyle name="Percent 2 3 6 3 2 4" xfId="28739" xr:uid="{00000000-0005-0000-0000-000042700000}"/>
    <cellStyle name="Percent 2 3 6 3 3" xfId="28740" xr:uid="{00000000-0005-0000-0000-000043700000}"/>
    <cellStyle name="Percent 2 3 6 3 3 2" xfId="28741" xr:uid="{00000000-0005-0000-0000-000044700000}"/>
    <cellStyle name="Percent 2 3 6 3 3 2 2" xfId="28742" xr:uid="{00000000-0005-0000-0000-000045700000}"/>
    <cellStyle name="Percent 2 3 6 3 3 3" xfId="28743" xr:uid="{00000000-0005-0000-0000-000046700000}"/>
    <cellStyle name="Percent 2 3 6 3 4" xfId="28744" xr:uid="{00000000-0005-0000-0000-000047700000}"/>
    <cellStyle name="Percent 2 3 6 3 4 2" xfId="28745" xr:uid="{00000000-0005-0000-0000-000048700000}"/>
    <cellStyle name="Percent 2 3 6 3 5" xfId="28746" xr:uid="{00000000-0005-0000-0000-000049700000}"/>
    <cellStyle name="Percent 2 3 6 4" xfId="28747" xr:uid="{00000000-0005-0000-0000-00004A700000}"/>
    <cellStyle name="Percent 2 3 6 4 2" xfId="28748" xr:uid="{00000000-0005-0000-0000-00004B700000}"/>
    <cellStyle name="Percent 2 3 6 4 2 2" xfId="28749" xr:uid="{00000000-0005-0000-0000-00004C700000}"/>
    <cellStyle name="Percent 2 3 6 4 2 2 2" xfId="28750" xr:uid="{00000000-0005-0000-0000-00004D700000}"/>
    <cellStyle name="Percent 2 3 6 4 2 3" xfId="28751" xr:uid="{00000000-0005-0000-0000-00004E700000}"/>
    <cellStyle name="Percent 2 3 6 4 3" xfId="28752" xr:uid="{00000000-0005-0000-0000-00004F700000}"/>
    <cellStyle name="Percent 2 3 6 4 3 2" xfId="28753" xr:uid="{00000000-0005-0000-0000-000050700000}"/>
    <cellStyle name="Percent 2 3 6 4 4" xfId="28754" xr:uid="{00000000-0005-0000-0000-000051700000}"/>
    <cellStyle name="Percent 2 3 6 5" xfId="28755" xr:uid="{00000000-0005-0000-0000-000052700000}"/>
    <cellStyle name="Percent 2 3 6 5 2" xfId="28756" xr:uid="{00000000-0005-0000-0000-000053700000}"/>
    <cellStyle name="Percent 2 3 6 5 2 2" xfId="28757" xr:uid="{00000000-0005-0000-0000-000054700000}"/>
    <cellStyle name="Percent 2 3 6 5 3" xfId="28758" xr:uid="{00000000-0005-0000-0000-000055700000}"/>
    <cellStyle name="Percent 2 3 6 6" xfId="28759" xr:uid="{00000000-0005-0000-0000-000056700000}"/>
    <cellStyle name="Percent 2 3 6 6 2" xfId="28760" xr:uid="{00000000-0005-0000-0000-000057700000}"/>
    <cellStyle name="Percent 2 3 6 7" xfId="28761" xr:uid="{00000000-0005-0000-0000-000058700000}"/>
    <cellStyle name="Percent 2 3 7" xfId="28762" xr:uid="{00000000-0005-0000-0000-000059700000}"/>
    <cellStyle name="Percent 2 3 7 2" xfId="28763" xr:uid="{00000000-0005-0000-0000-00005A700000}"/>
    <cellStyle name="Percent 2 3 7 2 2" xfId="28764" xr:uid="{00000000-0005-0000-0000-00005B700000}"/>
    <cellStyle name="Percent 2 3 7 2 2 2" xfId="28765" xr:uid="{00000000-0005-0000-0000-00005C700000}"/>
    <cellStyle name="Percent 2 3 7 2 2 2 2" xfId="28766" xr:uid="{00000000-0005-0000-0000-00005D700000}"/>
    <cellStyle name="Percent 2 3 7 2 2 2 2 2" xfId="28767" xr:uid="{00000000-0005-0000-0000-00005E700000}"/>
    <cellStyle name="Percent 2 3 7 2 2 2 3" xfId="28768" xr:uid="{00000000-0005-0000-0000-00005F700000}"/>
    <cellStyle name="Percent 2 3 7 2 2 3" xfId="28769" xr:uid="{00000000-0005-0000-0000-000060700000}"/>
    <cellStyle name="Percent 2 3 7 2 2 3 2" xfId="28770" xr:uid="{00000000-0005-0000-0000-000061700000}"/>
    <cellStyle name="Percent 2 3 7 2 2 4" xfId="28771" xr:uid="{00000000-0005-0000-0000-000062700000}"/>
    <cellStyle name="Percent 2 3 7 2 3" xfId="28772" xr:uid="{00000000-0005-0000-0000-000063700000}"/>
    <cellStyle name="Percent 2 3 7 2 3 2" xfId="28773" xr:uid="{00000000-0005-0000-0000-000064700000}"/>
    <cellStyle name="Percent 2 3 7 2 3 2 2" xfId="28774" xr:uid="{00000000-0005-0000-0000-000065700000}"/>
    <cellStyle name="Percent 2 3 7 2 3 3" xfId="28775" xr:uid="{00000000-0005-0000-0000-000066700000}"/>
    <cellStyle name="Percent 2 3 7 2 4" xfId="28776" xr:uid="{00000000-0005-0000-0000-000067700000}"/>
    <cellStyle name="Percent 2 3 7 2 4 2" xfId="28777" xr:uid="{00000000-0005-0000-0000-000068700000}"/>
    <cellStyle name="Percent 2 3 7 2 5" xfId="28778" xr:uid="{00000000-0005-0000-0000-000069700000}"/>
    <cellStyle name="Percent 2 3 7 3" xfId="28779" xr:uid="{00000000-0005-0000-0000-00006A700000}"/>
    <cellStyle name="Percent 2 3 7 3 2" xfId="28780" xr:uid="{00000000-0005-0000-0000-00006B700000}"/>
    <cellStyle name="Percent 2 3 7 3 2 2" xfId="28781" xr:uid="{00000000-0005-0000-0000-00006C700000}"/>
    <cellStyle name="Percent 2 3 7 3 2 2 2" xfId="28782" xr:uid="{00000000-0005-0000-0000-00006D700000}"/>
    <cellStyle name="Percent 2 3 7 3 2 3" xfId="28783" xr:uid="{00000000-0005-0000-0000-00006E700000}"/>
    <cellStyle name="Percent 2 3 7 3 3" xfId="28784" xr:uid="{00000000-0005-0000-0000-00006F700000}"/>
    <cellStyle name="Percent 2 3 7 3 3 2" xfId="28785" xr:uid="{00000000-0005-0000-0000-000070700000}"/>
    <cellStyle name="Percent 2 3 7 3 4" xfId="28786" xr:uid="{00000000-0005-0000-0000-000071700000}"/>
    <cellStyle name="Percent 2 3 7 4" xfId="28787" xr:uid="{00000000-0005-0000-0000-000072700000}"/>
    <cellStyle name="Percent 2 3 7 4 2" xfId="28788" xr:uid="{00000000-0005-0000-0000-000073700000}"/>
    <cellStyle name="Percent 2 3 7 4 2 2" xfId="28789" xr:uid="{00000000-0005-0000-0000-000074700000}"/>
    <cellStyle name="Percent 2 3 7 4 3" xfId="28790" xr:uid="{00000000-0005-0000-0000-000075700000}"/>
    <cellStyle name="Percent 2 3 7 5" xfId="28791" xr:uid="{00000000-0005-0000-0000-000076700000}"/>
    <cellStyle name="Percent 2 3 7 5 2" xfId="28792" xr:uid="{00000000-0005-0000-0000-000077700000}"/>
    <cellStyle name="Percent 2 3 7 6" xfId="28793" xr:uid="{00000000-0005-0000-0000-000078700000}"/>
    <cellStyle name="Percent 2 3 8" xfId="28794" xr:uid="{00000000-0005-0000-0000-000079700000}"/>
    <cellStyle name="Percent 2 3 8 2" xfId="28795" xr:uid="{00000000-0005-0000-0000-00007A700000}"/>
    <cellStyle name="Percent 2 3 8 2 2" xfId="28796" xr:uid="{00000000-0005-0000-0000-00007B700000}"/>
    <cellStyle name="Percent 2 3 8 2 2 2" xfId="28797" xr:uid="{00000000-0005-0000-0000-00007C700000}"/>
    <cellStyle name="Percent 2 3 8 2 2 2 2" xfId="28798" xr:uid="{00000000-0005-0000-0000-00007D700000}"/>
    <cellStyle name="Percent 2 3 8 2 2 3" xfId="28799" xr:uid="{00000000-0005-0000-0000-00007E700000}"/>
    <cellStyle name="Percent 2 3 8 2 3" xfId="28800" xr:uid="{00000000-0005-0000-0000-00007F700000}"/>
    <cellStyle name="Percent 2 3 8 2 3 2" xfId="28801" xr:uid="{00000000-0005-0000-0000-000080700000}"/>
    <cellStyle name="Percent 2 3 8 2 4" xfId="28802" xr:uid="{00000000-0005-0000-0000-000081700000}"/>
    <cellStyle name="Percent 2 3 8 3" xfId="28803" xr:uid="{00000000-0005-0000-0000-000082700000}"/>
    <cellStyle name="Percent 2 3 8 3 2" xfId="28804" xr:uid="{00000000-0005-0000-0000-000083700000}"/>
    <cellStyle name="Percent 2 3 8 3 2 2" xfId="28805" xr:uid="{00000000-0005-0000-0000-000084700000}"/>
    <cellStyle name="Percent 2 3 8 3 3" xfId="28806" xr:uid="{00000000-0005-0000-0000-000085700000}"/>
    <cellStyle name="Percent 2 3 8 4" xfId="28807" xr:uid="{00000000-0005-0000-0000-000086700000}"/>
    <cellStyle name="Percent 2 3 8 4 2" xfId="28808" xr:uid="{00000000-0005-0000-0000-000087700000}"/>
    <cellStyle name="Percent 2 3 8 5" xfId="28809" xr:uid="{00000000-0005-0000-0000-000088700000}"/>
    <cellStyle name="Percent 2 3 9" xfId="28810" xr:uid="{00000000-0005-0000-0000-000089700000}"/>
    <cellStyle name="Percent 2 3 9 2" xfId="28811" xr:uid="{00000000-0005-0000-0000-00008A700000}"/>
    <cellStyle name="Percent 2 3 9 2 2" xfId="28812" xr:uid="{00000000-0005-0000-0000-00008B700000}"/>
    <cellStyle name="Percent 2 3 9 2 2 2" xfId="28813" xr:uid="{00000000-0005-0000-0000-00008C700000}"/>
    <cellStyle name="Percent 2 3 9 2 3" xfId="28814" xr:uid="{00000000-0005-0000-0000-00008D700000}"/>
    <cellStyle name="Percent 2 3 9 3" xfId="28815" xr:uid="{00000000-0005-0000-0000-00008E700000}"/>
    <cellStyle name="Percent 2 3 9 3 2" xfId="28816" xr:uid="{00000000-0005-0000-0000-00008F700000}"/>
    <cellStyle name="Percent 2 3 9 4" xfId="28817" xr:uid="{00000000-0005-0000-0000-000090700000}"/>
    <cellStyle name="Percent 2 4" xfId="28818" xr:uid="{00000000-0005-0000-0000-000091700000}"/>
    <cellStyle name="Percent 2 4 10" xfId="28819" xr:uid="{00000000-0005-0000-0000-000092700000}"/>
    <cellStyle name="Percent 2 4 10 2" xfId="28820" xr:uid="{00000000-0005-0000-0000-000093700000}"/>
    <cellStyle name="Percent 2 4 11" xfId="28821" xr:uid="{00000000-0005-0000-0000-000094700000}"/>
    <cellStyle name="Percent 2 4 2" xfId="28822" xr:uid="{00000000-0005-0000-0000-000095700000}"/>
    <cellStyle name="Percent 2 4 2 10" xfId="28823" xr:uid="{00000000-0005-0000-0000-000096700000}"/>
    <cellStyle name="Percent 2 4 2 2" xfId="28824" xr:uid="{00000000-0005-0000-0000-000097700000}"/>
    <cellStyle name="Percent 2 4 2 2 2" xfId="28825" xr:uid="{00000000-0005-0000-0000-000098700000}"/>
    <cellStyle name="Percent 2 4 2 2 2 2" xfId="28826" xr:uid="{00000000-0005-0000-0000-000099700000}"/>
    <cellStyle name="Percent 2 4 2 2 2 2 2" xfId="28827" xr:uid="{00000000-0005-0000-0000-00009A700000}"/>
    <cellStyle name="Percent 2 4 2 2 2 2 2 2" xfId="28828" xr:uid="{00000000-0005-0000-0000-00009B700000}"/>
    <cellStyle name="Percent 2 4 2 2 2 2 2 2 2" xfId="28829" xr:uid="{00000000-0005-0000-0000-00009C700000}"/>
    <cellStyle name="Percent 2 4 2 2 2 2 2 2 2 2" xfId="28830" xr:uid="{00000000-0005-0000-0000-00009D700000}"/>
    <cellStyle name="Percent 2 4 2 2 2 2 2 2 2 2 2" xfId="28831" xr:uid="{00000000-0005-0000-0000-00009E700000}"/>
    <cellStyle name="Percent 2 4 2 2 2 2 2 2 2 2 2 2" xfId="28832" xr:uid="{00000000-0005-0000-0000-00009F700000}"/>
    <cellStyle name="Percent 2 4 2 2 2 2 2 2 2 2 3" xfId="28833" xr:uid="{00000000-0005-0000-0000-0000A0700000}"/>
    <cellStyle name="Percent 2 4 2 2 2 2 2 2 2 3" xfId="28834" xr:uid="{00000000-0005-0000-0000-0000A1700000}"/>
    <cellStyle name="Percent 2 4 2 2 2 2 2 2 2 3 2" xfId="28835" xr:uid="{00000000-0005-0000-0000-0000A2700000}"/>
    <cellStyle name="Percent 2 4 2 2 2 2 2 2 2 4" xfId="28836" xr:uid="{00000000-0005-0000-0000-0000A3700000}"/>
    <cellStyle name="Percent 2 4 2 2 2 2 2 2 3" xfId="28837" xr:uid="{00000000-0005-0000-0000-0000A4700000}"/>
    <cellStyle name="Percent 2 4 2 2 2 2 2 2 3 2" xfId="28838" xr:uid="{00000000-0005-0000-0000-0000A5700000}"/>
    <cellStyle name="Percent 2 4 2 2 2 2 2 2 3 2 2" xfId="28839" xr:uid="{00000000-0005-0000-0000-0000A6700000}"/>
    <cellStyle name="Percent 2 4 2 2 2 2 2 2 3 3" xfId="28840" xr:uid="{00000000-0005-0000-0000-0000A7700000}"/>
    <cellStyle name="Percent 2 4 2 2 2 2 2 2 4" xfId="28841" xr:uid="{00000000-0005-0000-0000-0000A8700000}"/>
    <cellStyle name="Percent 2 4 2 2 2 2 2 2 4 2" xfId="28842" xr:uid="{00000000-0005-0000-0000-0000A9700000}"/>
    <cellStyle name="Percent 2 4 2 2 2 2 2 2 5" xfId="28843" xr:uid="{00000000-0005-0000-0000-0000AA700000}"/>
    <cellStyle name="Percent 2 4 2 2 2 2 2 3" xfId="28844" xr:uid="{00000000-0005-0000-0000-0000AB700000}"/>
    <cellStyle name="Percent 2 4 2 2 2 2 2 3 2" xfId="28845" xr:uid="{00000000-0005-0000-0000-0000AC700000}"/>
    <cellStyle name="Percent 2 4 2 2 2 2 2 3 2 2" xfId="28846" xr:uid="{00000000-0005-0000-0000-0000AD700000}"/>
    <cellStyle name="Percent 2 4 2 2 2 2 2 3 2 2 2" xfId="28847" xr:uid="{00000000-0005-0000-0000-0000AE700000}"/>
    <cellStyle name="Percent 2 4 2 2 2 2 2 3 2 3" xfId="28848" xr:uid="{00000000-0005-0000-0000-0000AF700000}"/>
    <cellStyle name="Percent 2 4 2 2 2 2 2 3 3" xfId="28849" xr:uid="{00000000-0005-0000-0000-0000B0700000}"/>
    <cellStyle name="Percent 2 4 2 2 2 2 2 3 3 2" xfId="28850" xr:uid="{00000000-0005-0000-0000-0000B1700000}"/>
    <cellStyle name="Percent 2 4 2 2 2 2 2 3 4" xfId="28851" xr:uid="{00000000-0005-0000-0000-0000B2700000}"/>
    <cellStyle name="Percent 2 4 2 2 2 2 2 4" xfId="28852" xr:uid="{00000000-0005-0000-0000-0000B3700000}"/>
    <cellStyle name="Percent 2 4 2 2 2 2 2 4 2" xfId="28853" xr:uid="{00000000-0005-0000-0000-0000B4700000}"/>
    <cellStyle name="Percent 2 4 2 2 2 2 2 4 2 2" xfId="28854" xr:uid="{00000000-0005-0000-0000-0000B5700000}"/>
    <cellStyle name="Percent 2 4 2 2 2 2 2 4 3" xfId="28855" xr:uid="{00000000-0005-0000-0000-0000B6700000}"/>
    <cellStyle name="Percent 2 4 2 2 2 2 2 5" xfId="28856" xr:uid="{00000000-0005-0000-0000-0000B7700000}"/>
    <cellStyle name="Percent 2 4 2 2 2 2 2 5 2" xfId="28857" xr:uid="{00000000-0005-0000-0000-0000B8700000}"/>
    <cellStyle name="Percent 2 4 2 2 2 2 2 6" xfId="28858" xr:uid="{00000000-0005-0000-0000-0000B9700000}"/>
    <cellStyle name="Percent 2 4 2 2 2 2 3" xfId="28859" xr:uid="{00000000-0005-0000-0000-0000BA700000}"/>
    <cellStyle name="Percent 2 4 2 2 2 2 3 2" xfId="28860" xr:uid="{00000000-0005-0000-0000-0000BB700000}"/>
    <cellStyle name="Percent 2 4 2 2 2 2 3 2 2" xfId="28861" xr:uid="{00000000-0005-0000-0000-0000BC700000}"/>
    <cellStyle name="Percent 2 4 2 2 2 2 3 2 2 2" xfId="28862" xr:uid="{00000000-0005-0000-0000-0000BD700000}"/>
    <cellStyle name="Percent 2 4 2 2 2 2 3 2 2 2 2" xfId="28863" xr:uid="{00000000-0005-0000-0000-0000BE700000}"/>
    <cellStyle name="Percent 2 4 2 2 2 2 3 2 2 3" xfId="28864" xr:uid="{00000000-0005-0000-0000-0000BF700000}"/>
    <cellStyle name="Percent 2 4 2 2 2 2 3 2 3" xfId="28865" xr:uid="{00000000-0005-0000-0000-0000C0700000}"/>
    <cellStyle name="Percent 2 4 2 2 2 2 3 2 3 2" xfId="28866" xr:uid="{00000000-0005-0000-0000-0000C1700000}"/>
    <cellStyle name="Percent 2 4 2 2 2 2 3 2 4" xfId="28867" xr:uid="{00000000-0005-0000-0000-0000C2700000}"/>
    <cellStyle name="Percent 2 4 2 2 2 2 3 3" xfId="28868" xr:uid="{00000000-0005-0000-0000-0000C3700000}"/>
    <cellStyle name="Percent 2 4 2 2 2 2 3 3 2" xfId="28869" xr:uid="{00000000-0005-0000-0000-0000C4700000}"/>
    <cellStyle name="Percent 2 4 2 2 2 2 3 3 2 2" xfId="28870" xr:uid="{00000000-0005-0000-0000-0000C5700000}"/>
    <cellStyle name="Percent 2 4 2 2 2 2 3 3 3" xfId="28871" xr:uid="{00000000-0005-0000-0000-0000C6700000}"/>
    <cellStyle name="Percent 2 4 2 2 2 2 3 4" xfId="28872" xr:uid="{00000000-0005-0000-0000-0000C7700000}"/>
    <cellStyle name="Percent 2 4 2 2 2 2 3 4 2" xfId="28873" xr:uid="{00000000-0005-0000-0000-0000C8700000}"/>
    <cellStyle name="Percent 2 4 2 2 2 2 3 5" xfId="28874" xr:uid="{00000000-0005-0000-0000-0000C9700000}"/>
    <cellStyle name="Percent 2 4 2 2 2 2 4" xfId="28875" xr:uid="{00000000-0005-0000-0000-0000CA700000}"/>
    <cellStyle name="Percent 2 4 2 2 2 2 4 2" xfId="28876" xr:uid="{00000000-0005-0000-0000-0000CB700000}"/>
    <cellStyle name="Percent 2 4 2 2 2 2 4 2 2" xfId="28877" xr:uid="{00000000-0005-0000-0000-0000CC700000}"/>
    <cellStyle name="Percent 2 4 2 2 2 2 4 2 2 2" xfId="28878" xr:uid="{00000000-0005-0000-0000-0000CD700000}"/>
    <cellStyle name="Percent 2 4 2 2 2 2 4 2 3" xfId="28879" xr:uid="{00000000-0005-0000-0000-0000CE700000}"/>
    <cellStyle name="Percent 2 4 2 2 2 2 4 3" xfId="28880" xr:uid="{00000000-0005-0000-0000-0000CF700000}"/>
    <cellStyle name="Percent 2 4 2 2 2 2 4 3 2" xfId="28881" xr:uid="{00000000-0005-0000-0000-0000D0700000}"/>
    <cellStyle name="Percent 2 4 2 2 2 2 4 4" xfId="28882" xr:uid="{00000000-0005-0000-0000-0000D1700000}"/>
    <cellStyle name="Percent 2 4 2 2 2 2 5" xfId="28883" xr:uid="{00000000-0005-0000-0000-0000D2700000}"/>
    <cellStyle name="Percent 2 4 2 2 2 2 5 2" xfId="28884" xr:uid="{00000000-0005-0000-0000-0000D3700000}"/>
    <cellStyle name="Percent 2 4 2 2 2 2 5 2 2" xfId="28885" xr:uid="{00000000-0005-0000-0000-0000D4700000}"/>
    <cellStyle name="Percent 2 4 2 2 2 2 5 3" xfId="28886" xr:uid="{00000000-0005-0000-0000-0000D5700000}"/>
    <cellStyle name="Percent 2 4 2 2 2 2 6" xfId="28887" xr:uid="{00000000-0005-0000-0000-0000D6700000}"/>
    <cellStyle name="Percent 2 4 2 2 2 2 6 2" xfId="28888" xr:uid="{00000000-0005-0000-0000-0000D7700000}"/>
    <cellStyle name="Percent 2 4 2 2 2 2 7" xfId="28889" xr:uid="{00000000-0005-0000-0000-0000D8700000}"/>
    <cellStyle name="Percent 2 4 2 2 2 3" xfId="28890" xr:uid="{00000000-0005-0000-0000-0000D9700000}"/>
    <cellStyle name="Percent 2 4 2 2 2 3 2" xfId="28891" xr:uid="{00000000-0005-0000-0000-0000DA700000}"/>
    <cellStyle name="Percent 2 4 2 2 2 3 2 2" xfId="28892" xr:uid="{00000000-0005-0000-0000-0000DB700000}"/>
    <cellStyle name="Percent 2 4 2 2 2 3 2 2 2" xfId="28893" xr:uid="{00000000-0005-0000-0000-0000DC700000}"/>
    <cellStyle name="Percent 2 4 2 2 2 3 2 2 2 2" xfId="28894" xr:uid="{00000000-0005-0000-0000-0000DD700000}"/>
    <cellStyle name="Percent 2 4 2 2 2 3 2 2 2 2 2" xfId="28895" xr:uid="{00000000-0005-0000-0000-0000DE700000}"/>
    <cellStyle name="Percent 2 4 2 2 2 3 2 2 2 3" xfId="28896" xr:uid="{00000000-0005-0000-0000-0000DF700000}"/>
    <cellStyle name="Percent 2 4 2 2 2 3 2 2 3" xfId="28897" xr:uid="{00000000-0005-0000-0000-0000E0700000}"/>
    <cellStyle name="Percent 2 4 2 2 2 3 2 2 3 2" xfId="28898" xr:uid="{00000000-0005-0000-0000-0000E1700000}"/>
    <cellStyle name="Percent 2 4 2 2 2 3 2 2 4" xfId="28899" xr:uid="{00000000-0005-0000-0000-0000E2700000}"/>
    <cellStyle name="Percent 2 4 2 2 2 3 2 3" xfId="28900" xr:uid="{00000000-0005-0000-0000-0000E3700000}"/>
    <cellStyle name="Percent 2 4 2 2 2 3 2 3 2" xfId="28901" xr:uid="{00000000-0005-0000-0000-0000E4700000}"/>
    <cellStyle name="Percent 2 4 2 2 2 3 2 3 2 2" xfId="28902" xr:uid="{00000000-0005-0000-0000-0000E5700000}"/>
    <cellStyle name="Percent 2 4 2 2 2 3 2 3 3" xfId="28903" xr:uid="{00000000-0005-0000-0000-0000E6700000}"/>
    <cellStyle name="Percent 2 4 2 2 2 3 2 4" xfId="28904" xr:uid="{00000000-0005-0000-0000-0000E7700000}"/>
    <cellStyle name="Percent 2 4 2 2 2 3 2 4 2" xfId="28905" xr:uid="{00000000-0005-0000-0000-0000E8700000}"/>
    <cellStyle name="Percent 2 4 2 2 2 3 2 5" xfId="28906" xr:uid="{00000000-0005-0000-0000-0000E9700000}"/>
    <cellStyle name="Percent 2 4 2 2 2 3 3" xfId="28907" xr:uid="{00000000-0005-0000-0000-0000EA700000}"/>
    <cellStyle name="Percent 2 4 2 2 2 3 3 2" xfId="28908" xr:uid="{00000000-0005-0000-0000-0000EB700000}"/>
    <cellStyle name="Percent 2 4 2 2 2 3 3 2 2" xfId="28909" xr:uid="{00000000-0005-0000-0000-0000EC700000}"/>
    <cellStyle name="Percent 2 4 2 2 2 3 3 2 2 2" xfId="28910" xr:uid="{00000000-0005-0000-0000-0000ED700000}"/>
    <cellStyle name="Percent 2 4 2 2 2 3 3 2 3" xfId="28911" xr:uid="{00000000-0005-0000-0000-0000EE700000}"/>
    <cellStyle name="Percent 2 4 2 2 2 3 3 3" xfId="28912" xr:uid="{00000000-0005-0000-0000-0000EF700000}"/>
    <cellStyle name="Percent 2 4 2 2 2 3 3 3 2" xfId="28913" xr:uid="{00000000-0005-0000-0000-0000F0700000}"/>
    <cellStyle name="Percent 2 4 2 2 2 3 3 4" xfId="28914" xr:uid="{00000000-0005-0000-0000-0000F1700000}"/>
    <cellStyle name="Percent 2 4 2 2 2 3 4" xfId="28915" xr:uid="{00000000-0005-0000-0000-0000F2700000}"/>
    <cellStyle name="Percent 2 4 2 2 2 3 4 2" xfId="28916" xr:uid="{00000000-0005-0000-0000-0000F3700000}"/>
    <cellStyle name="Percent 2 4 2 2 2 3 4 2 2" xfId="28917" xr:uid="{00000000-0005-0000-0000-0000F4700000}"/>
    <cellStyle name="Percent 2 4 2 2 2 3 4 3" xfId="28918" xr:uid="{00000000-0005-0000-0000-0000F5700000}"/>
    <cellStyle name="Percent 2 4 2 2 2 3 5" xfId="28919" xr:uid="{00000000-0005-0000-0000-0000F6700000}"/>
    <cellStyle name="Percent 2 4 2 2 2 3 5 2" xfId="28920" xr:uid="{00000000-0005-0000-0000-0000F7700000}"/>
    <cellStyle name="Percent 2 4 2 2 2 3 6" xfId="28921" xr:uid="{00000000-0005-0000-0000-0000F8700000}"/>
    <cellStyle name="Percent 2 4 2 2 2 4" xfId="28922" xr:uid="{00000000-0005-0000-0000-0000F9700000}"/>
    <cellStyle name="Percent 2 4 2 2 2 4 2" xfId="28923" xr:uid="{00000000-0005-0000-0000-0000FA700000}"/>
    <cellStyle name="Percent 2 4 2 2 2 4 2 2" xfId="28924" xr:uid="{00000000-0005-0000-0000-0000FB700000}"/>
    <cellStyle name="Percent 2 4 2 2 2 4 2 2 2" xfId="28925" xr:uid="{00000000-0005-0000-0000-0000FC700000}"/>
    <cellStyle name="Percent 2 4 2 2 2 4 2 2 2 2" xfId="28926" xr:uid="{00000000-0005-0000-0000-0000FD700000}"/>
    <cellStyle name="Percent 2 4 2 2 2 4 2 2 3" xfId="28927" xr:uid="{00000000-0005-0000-0000-0000FE700000}"/>
    <cellStyle name="Percent 2 4 2 2 2 4 2 3" xfId="28928" xr:uid="{00000000-0005-0000-0000-0000FF700000}"/>
    <cellStyle name="Percent 2 4 2 2 2 4 2 3 2" xfId="28929" xr:uid="{00000000-0005-0000-0000-000000710000}"/>
    <cellStyle name="Percent 2 4 2 2 2 4 2 4" xfId="28930" xr:uid="{00000000-0005-0000-0000-000001710000}"/>
    <cellStyle name="Percent 2 4 2 2 2 4 3" xfId="28931" xr:uid="{00000000-0005-0000-0000-000002710000}"/>
    <cellStyle name="Percent 2 4 2 2 2 4 3 2" xfId="28932" xr:uid="{00000000-0005-0000-0000-000003710000}"/>
    <cellStyle name="Percent 2 4 2 2 2 4 3 2 2" xfId="28933" xr:uid="{00000000-0005-0000-0000-000004710000}"/>
    <cellStyle name="Percent 2 4 2 2 2 4 3 3" xfId="28934" xr:uid="{00000000-0005-0000-0000-000005710000}"/>
    <cellStyle name="Percent 2 4 2 2 2 4 4" xfId="28935" xr:uid="{00000000-0005-0000-0000-000006710000}"/>
    <cellStyle name="Percent 2 4 2 2 2 4 4 2" xfId="28936" xr:uid="{00000000-0005-0000-0000-000007710000}"/>
    <cellStyle name="Percent 2 4 2 2 2 4 5" xfId="28937" xr:uid="{00000000-0005-0000-0000-000008710000}"/>
    <cellStyle name="Percent 2 4 2 2 2 5" xfId="28938" xr:uid="{00000000-0005-0000-0000-000009710000}"/>
    <cellStyle name="Percent 2 4 2 2 2 5 2" xfId="28939" xr:uid="{00000000-0005-0000-0000-00000A710000}"/>
    <cellStyle name="Percent 2 4 2 2 2 5 2 2" xfId="28940" xr:uid="{00000000-0005-0000-0000-00000B710000}"/>
    <cellStyle name="Percent 2 4 2 2 2 5 2 2 2" xfId="28941" xr:uid="{00000000-0005-0000-0000-00000C710000}"/>
    <cellStyle name="Percent 2 4 2 2 2 5 2 3" xfId="28942" xr:uid="{00000000-0005-0000-0000-00000D710000}"/>
    <cellStyle name="Percent 2 4 2 2 2 5 3" xfId="28943" xr:uid="{00000000-0005-0000-0000-00000E710000}"/>
    <cellStyle name="Percent 2 4 2 2 2 5 3 2" xfId="28944" xr:uid="{00000000-0005-0000-0000-00000F710000}"/>
    <cellStyle name="Percent 2 4 2 2 2 5 4" xfId="28945" xr:uid="{00000000-0005-0000-0000-000010710000}"/>
    <cellStyle name="Percent 2 4 2 2 2 6" xfId="28946" xr:uid="{00000000-0005-0000-0000-000011710000}"/>
    <cellStyle name="Percent 2 4 2 2 2 6 2" xfId="28947" xr:uid="{00000000-0005-0000-0000-000012710000}"/>
    <cellStyle name="Percent 2 4 2 2 2 6 2 2" xfId="28948" xr:uid="{00000000-0005-0000-0000-000013710000}"/>
    <cellStyle name="Percent 2 4 2 2 2 6 3" xfId="28949" xr:uid="{00000000-0005-0000-0000-000014710000}"/>
    <cellStyle name="Percent 2 4 2 2 2 7" xfId="28950" xr:uid="{00000000-0005-0000-0000-000015710000}"/>
    <cellStyle name="Percent 2 4 2 2 2 7 2" xfId="28951" xr:uid="{00000000-0005-0000-0000-000016710000}"/>
    <cellStyle name="Percent 2 4 2 2 2 8" xfId="28952" xr:uid="{00000000-0005-0000-0000-000017710000}"/>
    <cellStyle name="Percent 2 4 2 2 3" xfId="28953" xr:uid="{00000000-0005-0000-0000-000018710000}"/>
    <cellStyle name="Percent 2 4 2 2 3 2" xfId="28954" xr:uid="{00000000-0005-0000-0000-000019710000}"/>
    <cellStyle name="Percent 2 4 2 2 3 2 2" xfId="28955" xr:uid="{00000000-0005-0000-0000-00001A710000}"/>
    <cellStyle name="Percent 2 4 2 2 3 2 2 2" xfId="28956" xr:uid="{00000000-0005-0000-0000-00001B710000}"/>
    <cellStyle name="Percent 2 4 2 2 3 2 2 2 2" xfId="28957" xr:uid="{00000000-0005-0000-0000-00001C710000}"/>
    <cellStyle name="Percent 2 4 2 2 3 2 2 2 2 2" xfId="28958" xr:uid="{00000000-0005-0000-0000-00001D710000}"/>
    <cellStyle name="Percent 2 4 2 2 3 2 2 2 2 2 2" xfId="28959" xr:uid="{00000000-0005-0000-0000-00001E710000}"/>
    <cellStyle name="Percent 2 4 2 2 3 2 2 2 2 3" xfId="28960" xr:uid="{00000000-0005-0000-0000-00001F710000}"/>
    <cellStyle name="Percent 2 4 2 2 3 2 2 2 3" xfId="28961" xr:uid="{00000000-0005-0000-0000-000020710000}"/>
    <cellStyle name="Percent 2 4 2 2 3 2 2 2 3 2" xfId="28962" xr:uid="{00000000-0005-0000-0000-000021710000}"/>
    <cellStyle name="Percent 2 4 2 2 3 2 2 2 4" xfId="28963" xr:uid="{00000000-0005-0000-0000-000022710000}"/>
    <cellStyle name="Percent 2 4 2 2 3 2 2 3" xfId="28964" xr:uid="{00000000-0005-0000-0000-000023710000}"/>
    <cellStyle name="Percent 2 4 2 2 3 2 2 3 2" xfId="28965" xr:uid="{00000000-0005-0000-0000-000024710000}"/>
    <cellStyle name="Percent 2 4 2 2 3 2 2 3 2 2" xfId="28966" xr:uid="{00000000-0005-0000-0000-000025710000}"/>
    <cellStyle name="Percent 2 4 2 2 3 2 2 3 3" xfId="28967" xr:uid="{00000000-0005-0000-0000-000026710000}"/>
    <cellStyle name="Percent 2 4 2 2 3 2 2 4" xfId="28968" xr:uid="{00000000-0005-0000-0000-000027710000}"/>
    <cellStyle name="Percent 2 4 2 2 3 2 2 4 2" xfId="28969" xr:uid="{00000000-0005-0000-0000-000028710000}"/>
    <cellStyle name="Percent 2 4 2 2 3 2 2 5" xfId="28970" xr:uid="{00000000-0005-0000-0000-000029710000}"/>
    <cellStyle name="Percent 2 4 2 2 3 2 3" xfId="28971" xr:uid="{00000000-0005-0000-0000-00002A710000}"/>
    <cellStyle name="Percent 2 4 2 2 3 2 3 2" xfId="28972" xr:uid="{00000000-0005-0000-0000-00002B710000}"/>
    <cellStyle name="Percent 2 4 2 2 3 2 3 2 2" xfId="28973" xr:uid="{00000000-0005-0000-0000-00002C710000}"/>
    <cellStyle name="Percent 2 4 2 2 3 2 3 2 2 2" xfId="28974" xr:uid="{00000000-0005-0000-0000-00002D710000}"/>
    <cellStyle name="Percent 2 4 2 2 3 2 3 2 3" xfId="28975" xr:uid="{00000000-0005-0000-0000-00002E710000}"/>
    <cellStyle name="Percent 2 4 2 2 3 2 3 3" xfId="28976" xr:uid="{00000000-0005-0000-0000-00002F710000}"/>
    <cellStyle name="Percent 2 4 2 2 3 2 3 3 2" xfId="28977" xr:uid="{00000000-0005-0000-0000-000030710000}"/>
    <cellStyle name="Percent 2 4 2 2 3 2 3 4" xfId="28978" xr:uid="{00000000-0005-0000-0000-000031710000}"/>
    <cellStyle name="Percent 2 4 2 2 3 2 4" xfId="28979" xr:uid="{00000000-0005-0000-0000-000032710000}"/>
    <cellStyle name="Percent 2 4 2 2 3 2 4 2" xfId="28980" xr:uid="{00000000-0005-0000-0000-000033710000}"/>
    <cellStyle name="Percent 2 4 2 2 3 2 4 2 2" xfId="28981" xr:uid="{00000000-0005-0000-0000-000034710000}"/>
    <cellStyle name="Percent 2 4 2 2 3 2 4 3" xfId="28982" xr:uid="{00000000-0005-0000-0000-000035710000}"/>
    <cellStyle name="Percent 2 4 2 2 3 2 5" xfId="28983" xr:uid="{00000000-0005-0000-0000-000036710000}"/>
    <cellStyle name="Percent 2 4 2 2 3 2 5 2" xfId="28984" xr:uid="{00000000-0005-0000-0000-000037710000}"/>
    <cellStyle name="Percent 2 4 2 2 3 2 6" xfId="28985" xr:uid="{00000000-0005-0000-0000-000038710000}"/>
    <cellStyle name="Percent 2 4 2 2 3 3" xfId="28986" xr:uid="{00000000-0005-0000-0000-000039710000}"/>
    <cellStyle name="Percent 2 4 2 2 3 3 2" xfId="28987" xr:uid="{00000000-0005-0000-0000-00003A710000}"/>
    <cellStyle name="Percent 2 4 2 2 3 3 2 2" xfId="28988" xr:uid="{00000000-0005-0000-0000-00003B710000}"/>
    <cellStyle name="Percent 2 4 2 2 3 3 2 2 2" xfId="28989" xr:uid="{00000000-0005-0000-0000-00003C710000}"/>
    <cellStyle name="Percent 2 4 2 2 3 3 2 2 2 2" xfId="28990" xr:uid="{00000000-0005-0000-0000-00003D710000}"/>
    <cellStyle name="Percent 2 4 2 2 3 3 2 2 3" xfId="28991" xr:uid="{00000000-0005-0000-0000-00003E710000}"/>
    <cellStyle name="Percent 2 4 2 2 3 3 2 3" xfId="28992" xr:uid="{00000000-0005-0000-0000-00003F710000}"/>
    <cellStyle name="Percent 2 4 2 2 3 3 2 3 2" xfId="28993" xr:uid="{00000000-0005-0000-0000-000040710000}"/>
    <cellStyle name="Percent 2 4 2 2 3 3 2 4" xfId="28994" xr:uid="{00000000-0005-0000-0000-000041710000}"/>
    <cellStyle name="Percent 2 4 2 2 3 3 3" xfId="28995" xr:uid="{00000000-0005-0000-0000-000042710000}"/>
    <cellStyle name="Percent 2 4 2 2 3 3 3 2" xfId="28996" xr:uid="{00000000-0005-0000-0000-000043710000}"/>
    <cellStyle name="Percent 2 4 2 2 3 3 3 2 2" xfId="28997" xr:uid="{00000000-0005-0000-0000-000044710000}"/>
    <cellStyle name="Percent 2 4 2 2 3 3 3 3" xfId="28998" xr:uid="{00000000-0005-0000-0000-000045710000}"/>
    <cellStyle name="Percent 2 4 2 2 3 3 4" xfId="28999" xr:uid="{00000000-0005-0000-0000-000046710000}"/>
    <cellStyle name="Percent 2 4 2 2 3 3 4 2" xfId="29000" xr:uid="{00000000-0005-0000-0000-000047710000}"/>
    <cellStyle name="Percent 2 4 2 2 3 3 5" xfId="29001" xr:uid="{00000000-0005-0000-0000-000048710000}"/>
    <cellStyle name="Percent 2 4 2 2 3 4" xfId="29002" xr:uid="{00000000-0005-0000-0000-000049710000}"/>
    <cellStyle name="Percent 2 4 2 2 3 4 2" xfId="29003" xr:uid="{00000000-0005-0000-0000-00004A710000}"/>
    <cellStyle name="Percent 2 4 2 2 3 4 2 2" xfId="29004" xr:uid="{00000000-0005-0000-0000-00004B710000}"/>
    <cellStyle name="Percent 2 4 2 2 3 4 2 2 2" xfId="29005" xr:uid="{00000000-0005-0000-0000-00004C710000}"/>
    <cellStyle name="Percent 2 4 2 2 3 4 2 3" xfId="29006" xr:uid="{00000000-0005-0000-0000-00004D710000}"/>
    <cellStyle name="Percent 2 4 2 2 3 4 3" xfId="29007" xr:uid="{00000000-0005-0000-0000-00004E710000}"/>
    <cellStyle name="Percent 2 4 2 2 3 4 3 2" xfId="29008" xr:uid="{00000000-0005-0000-0000-00004F710000}"/>
    <cellStyle name="Percent 2 4 2 2 3 4 4" xfId="29009" xr:uid="{00000000-0005-0000-0000-000050710000}"/>
    <cellStyle name="Percent 2 4 2 2 3 5" xfId="29010" xr:uid="{00000000-0005-0000-0000-000051710000}"/>
    <cellStyle name="Percent 2 4 2 2 3 5 2" xfId="29011" xr:uid="{00000000-0005-0000-0000-000052710000}"/>
    <cellStyle name="Percent 2 4 2 2 3 5 2 2" xfId="29012" xr:uid="{00000000-0005-0000-0000-000053710000}"/>
    <cellStyle name="Percent 2 4 2 2 3 5 3" xfId="29013" xr:uid="{00000000-0005-0000-0000-000054710000}"/>
    <cellStyle name="Percent 2 4 2 2 3 6" xfId="29014" xr:uid="{00000000-0005-0000-0000-000055710000}"/>
    <cellStyle name="Percent 2 4 2 2 3 6 2" xfId="29015" xr:uid="{00000000-0005-0000-0000-000056710000}"/>
    <cellStyle name="Percent 2 4 2 2 3 7" xfId="29016" xr:uid="{00000000-0005-0000-0000-000057710000}"/>
    <cellStyle name="Percent 2 4 2 2 4" xfId="29017" xr:uid="{00000000-0005-0000-0000-000058710000}"/>
    <cellStyle name="Percent 2 4 2 2 4 2" xfId="29018" xr:uid="{00000000-0005-0000-0000-000059710000}"/>
    <cellStyle name="Percent 2 4 2 2 4 2 2" xfId="29019" xr:uid="{00000000-0005-0000-0000-00005A710000}"/>
    <cellStyle name="Percent 2 4 2 2 4 2 2 2" xfId="29020" xr:uid="{00000000-0005-0000-0000-00005B710000}"/>
    <cellStyle name="Percent 2 4 2 2 4 2 2 2 2" xfId="29021" xr:uid="{00000000-0005-0000-0000-00005C710000}"/>
    <cellStyle name="Percent 2 4 2 2 4 2 2 2 2 2" xfId="29022" xr:uid="{00000000-0005-0000-0000-00005D710000}"/>
    <cellStyle name="Percent 2 4 2 2 4 2 2 2 3" xfId="29023" xr:uid="{00000000-0005-0000-0000-00005E710000}"/>
    <cellStyle name="Percent 2 4 2 2 4 2 2 3" xfId="29024" xr:uid="{00000000-0005-0000-0000-00005F710000}"/>
    <cellStyle name="Percent 2 4 2 2 4 2 2 3 2" xfId="29025" xr:uid="{00000000-0005-0000-0000-000060710000}"/>
    <cellStyle name="Percent 2 4 2 2 4 2 2 4" xfId="29026" xr:uid="{00000000-0005-0000-0000-000061710000}"/>
    <cellStyle name="Percent 2 4 2 2 4 2 3" xfId="29027" xr:uid="{00000000-0005-0000-0000-000062710000}"/>
    <cellStyle name="Percent 2 4 2 2 4 2 3 2" xfId="29028" xr:uid="{00000000-0005-0000-0000-000063710000}"/>
    <cellStyle name="Percent 2 4 2 2 4 2 3 2 2" xfId="29029" xr:uid="{00000000-0005-0000-0000-000064710000}"/>
    <cellStyle name="Percent 2 4 2 2 4 2 3 3" xfId="29030" xr:uid="{00000000-0005-0000-0000-000065710000}"/>
    <cellStyle name="Percent 2 4 2 2 4 2 4" xfId="29031" xr:uid="{00000000-0005-0000-0000-000066710000}"/>
    <cellStyle name="Percent 2 4 2 2 4 2 4 2" xfId="29032" xr:uid="{00000000-0005-0000-0000-000067710000}"/>
    <cellStyle name="Percent 2 4 2 2 4 2 5" xfId="29033" xr:uid="{00000000-0005-0000-0000-000068710000}"/>
    <cellStyle name="Percent 2 4 2 2 4 3" xfId="29034" xr:uid="{00000000-0005-0000-0000-000069710000}"/>
    <cellStyle name="Percent 2 4 2 2 4 3 2" xfId="29035" xr:uid="{00000000-0005-0000-0000-00006A710000}"/>
    <cellStyle name="Percent 2 4 2 2 4 3 2 2" xfId="29036" xr:uid="{00000000-0005-0000-0000-00006B710000}"/>
    <cellStyle name="Percent 2 4 2 2 4 3 2 2 2" xfId="29037" xr:uid="{00000000-0005-0000-0000-00006C710000}"/>
    <cellStyle name="Percent 2 4 2 2 4 3 2 3" xfId="29038" xr:uid="{00000000-0005-0000-0000-00006D710000}"/>
    <cellStyle name="Percent 2 4 2 2 4 3 3" xfId="29039" xr:uid="{00000000-0005-0000-0000-00006E710000}"/>
    <cellStyle name="Percent 2 4 2 2 4 3 3 2" xfId="29040" xr:uid="{00000000-0005-0000-0000-00006F710000}"/>
    <cellStyle name="Percent 2 4 2 2 4 3 4" xfId="29041" xr:uid="{00000000-0005-0000-0000-000070710000}"/>
    <cellStyle name="Percent 2 4 2 2 4 4" xfId="29042" xr:uid="{00000000-0005-0000-0000-000071710000}"/>
    <cellStyle name="Percent 2 4 2 2 4 4 2" xfId="29043" xr:uid="{00000000-0005-0000-0000-000072710000}"/>
    <cellStyle name="Percent 2 4 2 2 4 4 2 2" xfId="29044" xr:uid="{00000000-0005-0000-0000-000073710000}"/>
    <cellStyle name="Percent 2 4 2 2 4 4 3" xfId="29045" xr:uid="{00000000-0005-0000-0000-000074710000}"/>
    <cellStyle name="Percent 2 4 2 2 4 5" xfId="29046" xr:uid="{00000000-0005-0000-0000-000075710000}"/>
    <cellStyle name="Percent 2 4 2 2 4 5 2" xfId="29047" xr:uid="{00000000-0005-0000-0000-000076710000}"/>
    <cellStyle name="Percent 2 4 2 2 4 6" xfId="29048" xr:uid="{00000000-0005-0000-0000-000077710000}"/>
    <cellStyle name="Percent 2 4 2 2 5" xfId="29049" xr:uid="{00000000-0005-0000-0000-000078710000}"/>
    <cellStyle name="Percent 2 4 2 2 5 2" xfId="29050" xr:uid="{00000000-0005-0000-0000-000079710000}"/>
    <cellStyle name="Percent 2 4 2 2 5 2 2" xfId="29051" xr:uid="{00000000-0005-0000-0000-00007A710000}"/>
    <cellStyle name="Percent 2 4 2 2 5 2 2 2" xfId="29052" xr:uid="{00000000-0005-0000-0000-00007B710000}"/>
    <cellStyle name="Percent 2 4 2 2 5 2 2 2 2" xfId="29053" xr:uid="{00000000-0005-0000-0000-00007C710000}"/>
    <cellStyle name="Percent 2 4 2 2 5 2 2 3" xfId="29054" xr:uid="{00000000-0005-0000-0000-00007D710000}"/>
    <cellStyle name="Percent 2 4 2 2 5 2 3" xfId="29055" xr:uid="{00000000-0005-0000-0000-00007E710000}"/>
    <cellStyle name="Percent 2 4 2 2 5 2 3 2" xfId="29056" xr:uid="{00000000-0005-0000-0000-00007F710000}"/>
    <cellStyle name="Percent 2 4 2 2 5 2 4" xfId="29057" xr:uid="{00000000-0005-0000-0000-000080710000}"/>
    <cellStyle name="Percent 2 4 2 2 5 3" xfId="29058" xr:uid="{00000000-0005-0000-0000-000081710000}"/>
    <cellStyle name="Percent 2 4 2 2 5 3 2" xfId="29059" xr:uid="{00000000-0005-0000-0000-000082710000}"/>
    <cellStyle name="Percent 2 4 2 2 5 3 2 2" xfId="29060" xr:uid="{00000000-0005-0000-0000-000083710000}"/>
    <cellStyle name="Percent 2 4 2 2 5 3 3" xfId="29061" xr:uid="{00000000-0005-0000-0000-000084710000}"/>
    <cellStyle name="Percent 2 4 2 2 5 4" xfId="29062" xr:uid="{00000000-0005-0000-0000-000085710000}"/>
    <cellStyle name="Percent 2 4 2 2 5 4 2" xfId="29063" xr:uid="{00000000-0005-0000-0000-000086710000}"/>
    <cellStyle name="Percent 2 4 2 2 5 5" xfId="29064" xr:uid="{00000000-0005-0000-0000-000087710000}"/>
    <cellStyle name="Percent 2 4 2 2 6" xfId="29065" xr:uid="{00000000-0005-0000-0000-000088710000}"/>
    <cellStyle name="Percent 2 4 2 2 6 2" xfId="29066" xr:uid="{00000000-0005-0000-0000-000089710000}"/>
    <cellStyle name="Percent 2 4 2 2 6 2 2" xfId="29067" xr:uid="{00000000-0005-0000-0000-00008A710000}"/>
    <cellStyle name="Percent 2 4 2 2 6 2 2 2" xfId="29068" xr:uid="{00000000-0005-0000-0000-00008B710000}"/>
    <cellStyle name="Percent 2 4 2 2 6 2 3" xfId="29069" xr:uid="{00000000-0005-0000-0000-00008C710000}"/>
    <cellStyle name="Percent 2 4 2 2 6 3" xfId="29070" xr:uid="{00000000-0005-0000-0000-00008D710000}"/>
    <cellStyle name="Percent 2 4 2 2 6 3 2" xfId="29071" xr:uid="{00000000-0005-0000-0000-00008E710000}"/>
    <cellStyle name="Percent 2 4 2 2 6 4" xfId="29072" xr:uid="{00000000-0005-0000-0000-00008F710000}"/>
    <cellStyle name="Percent 2 4 2 2 7" xfId="29073" xr:uid="{00000000-0005-0000-0000-000090710000}"/>
    <cellStyle name="Percent 2 4 2 2 7 2" xfId="29074" xr:uid="{00000000-0005-0000-0000-000091710000}"/>
    <cellStyle name="Percent 2 4 2 2 7 2 2" xfId="29075" xr:uid="{00000000-0005-0000-0000-000092710000}"/>
    <cellStyle name="Percent 2 4 2 2 7 3" xfId="29076" xr:uid="{00000000-0005-0000-0000-000093710000}"/>
    <cellStyle name="Percent 2 4 2 2 8" xfId="29077" xr:uid="{00000000-0005-0000-0000-000094710000}"/>
    <cellStyle name="Percent 2 4 2 2 8 2" xfId="29078" xr:uid="{00000000-0005-0000-0000-000095710000}"/>
    <cellStyle name="Percent 2 4 2 2 9" xfId="29079" xr:uid="{00000000-0005-0000-0000-000096710000}"/>
    <cellStyle name="Percent 2 4 2 3" xfId="29080" xr:uid="{00000000-0005-0000-0000-000097710000}"/>
    <cellStyle name="Percent 2 4 2 3 2" xfId="29081" xr:uid="{00000000-0005-0000-0000-000098710000}"/>
    <cellStyle name="Percent 2 4 2 3 2 2" xfId="29082" xr:uid="{00000000-0005-0000-0000-000099710000}"/>
    <cellStyle name="Percent 2 4 2 3 2 2 2" xfId="29083" xr:uid="{00000000-0005-0000-0000-00009A710000}"/>
    <cellStyle name="Percent 2 4 2 3 2 2 2 2" xfId="29084" xr:uid="{00000000-0005-0000-0000-00009B710000}"/>
    <cellStyle name="Percent 2 4 2 3 2 2 2 2 2" xfId="29085" xr:uid="{00000000-0005-0000-0000-00009C710000}"/>
    <cellStyle name="Percent 2 4 2 3 2 2 2 2 2 2" xfId="29086" xr:uid="{00000000-0005-0000-0000-00009D710000}"/>
    <cellStyle name="Percent 2 4 2 3 2 2 2 2 2 2 2" xfId="29087" xr:uid="{00000000-0005-0000-0000-00009E710000}"/>
    <cellStyle name="Percent 2 4 2 3 2 2 2 2 2 3" xfId="29088" xr:uid="{00000000-0005-0000-0000-00009F710000}"/>
    <cellStyle name="Percent 2 4 2 3 2 2 2 2 3" xfId="29089" xr:uid="{00000000-0005-0000-0000-0000A0710000}"/>
    <cellStyle name="Percent 2 4 2 3 2 2 2 2 3 2" xfId="29090" xr:uid="{00000000-0005-0000-0000-0000A1710000}"/>
    <cellStyle name="Percent 2 4 2 3 2 2 2 2 4" xfId="29091" xr:uid="{00000000-0005-0000-0000-0000A2710000}"/>
    <cellStyle name="Percent 2 4 2 3 2 2 2 3" xfId="29092" xr:uid="{00000000-0005-0000-0000-0000A3710000}"/>
    <cellStyle name="Percent 2 4 2 3 2 2 2 3 2" xfId="29093" xr:uid="{00000000-0005-0000-0000-0000A4710000}"/>
    <cellStyle name="Percent 2 4 2 3 2 2 2 3 2 2" xfId="29094" xr:uid="{00000000-0005-0000-0000-0000A5710000}"/>
    <cellStyle name="Percent 2 4 2 3 2 2 2 3 3" xfId="29095" xr:uid="{00000000-0005-0000-0000-0000A6710000}"/>
    <cellStyle name="Percent 2 4 2 3 2 2 2 4" xfId="29096" xr:uid="{00000000-0005-0000-0000-0000A7710000}"/>
    <cellStyle name="Percent 2 4 2 3 2 2 2 4 2" xfId="29097" xr:uid="{00000000-0005-0000-0000-0000A8710000}"/>
    <cellStyle name="Percent 2 4 2 3 2 2 2 5" xfId="29098" xr:uid="{00000000-0005-0000-0000-0000A9710000}"/>
    <cellStyle name="Percent 2 4 2 3 2 2 3" xfId="29099" xr:uid="{00000000-0005-0000-0000-0000AA710000}"/>
    <cellStyle name="Percent 2 4 2 3 2 2 3 2" xfId="29100" xr:uid="{00000000-0005-0000-0000-0000AB710000}"/>
    <cellStyle name="Percent 2 4 2 3 2 2 3 2 2" xfId="29101" xr:uid="{00000000-0005-0000-0000-0000AC710000}"/>
    <cellStyle name="Percent 2 4 2 3 2 2 3 2 2 2" xfId="29102" xr:uid="{00000000-0005-0000-0000-0000AD710000}"/>
    <cellStyle name="Percent 2 4 2 3 2 2 3 2 3" xfId="29103" xr:uid="{00000000-0005-0000-0000-0000AE710000}"/>
    <cellStyle name="Percent 2 4 2 3 2 2 3 3" xfId="29104" xr:uid="{00000000-0005-0000-0000-0000AF710000}"/>
    <cellStyle name="Percent 2 4 2 3 2 2 3 3 2" xfId="29105" xr:uid="{00000000-0005-0000-0000-0000B0710000}"/>
    <cellStyle name="Percent 2 4 2 3 2 2 3 4" xfId="29106" xr:uid="{00000000-0005-0000-0000-0000B1710000}"/>
    <cellStyle name="Percent 2 4 2 3 2 2 4" xfId="29107" xr:uid="{00000000-0005-0000-0000-0000B2710000}"/>
    <cellStyle name="Percent 2 4 2 3 2 2 4 2" xfId="29108" xr:uid="{00000000-0005-0000-0000-0000B3710000}"/>
    <cellStyle name="Percent 2 4 2 3 2 2 4 2 2" xfId="29109" xr:uid="{00000000-0005-0000-0000-0000B4710000}"/>
    <cellStyle name="Percent 2 4 2 3 2 2 4 3" xfId="29110" xr:uid="{00000000-0005-0000-0000-0000B5710000}"/>
    <cellStyle name="Percent 2 4 2 3 2 2 5" xfId="29111" xr:uid="{00000000-0005-0000-0000-0000B6710000}"/>
    <cellStyle name="Percent 2 4 2 3 2 2 5 2" xfId="29112" xr:uid="{00000000-0005-0000-0000-0000B7710000}"/>
    <cellStyle name="Percent 2 4 2 3 2 2 6" xfId="29113" xr:uid="{00000000-0005-0000-0000-0000B8710000}"/>
    <cellStyle name="Percent 2 4 2 3 2 3" xfId="29114" xr:uid="{00000000-0005-0000-0000-0000B9710000}"/>
    <cellStyle name="Percent 2 4 2 3 2 3 2" xfId="29115" xr:uid="{00000000-0005-0000-0000-0000BA710000}"/>
    <cellStyle name="Percent 2 4 2 3 2 3 2 2" xfId="29116" xr:uid="{00000000-0005-0000-0000-0000BB710000}"/>
    <cellStyle name="Percent 2 4 2 3 2 3 2 2 2" xfId="29117" xr:uid="{00000000-0005-0000-0000-0000BC710000}"/>
    <cellStyle name="Percent 2 4 2 3 2 3 2 2 2 2" xfId="29118" xr:uid="{00000000-0005-0000-0000-0000BD710000}"/>
    <cellStyle name="Percent 2 4 2 3 2 3 2 2 3" xfId="29119" xr:uid="{00000000-0005-0000-0000-0000BE710000}"/>
    <cellStyle name="Percent 2 4 2 3 2 3 2 3" xfId="29120" xr:uid="{00000000-0005-0000-0000-0000BF710000}"/>
    <cellStyle name="Percent 2 4 2 3 2 3 2 3 2" xfId="29121" xr:uid="{00000000-0005-0000-0000-0000C0710000}"/>
    <cellStyle name="Percent 2 4 2 3 2 3 2 4" xfId="29122" xr:uid="{00000000-0005-0000-0000-0000C1710000}"/>
    <cellStyle name="Percent 2 4 2 3 2 3 3" xfId="29123" xr:uid="{00000000-0005-0000-0000-0000C2710000}"/>
    <cellStyle name="Percent 2 4 2 3 2 3 3 2" xfId="29124" xr:uid="{00000000-0005-0000-0000-0000C3710000}"/>
    <cellStyle name="Percent 2 4 2 3 2 3 3 2 2" xfId="29125" xr:uid="{00000000-0005-0000-0000-0000C4710000}"/>
    <cellStyle name="Percent 2 4 2 3 2 3 3 3" xfId="29126" xr:uid="{00000000-0005-0000-0000-0000C5710000}"/>
    <cellStyle name="Percent 2 4 2 3 2 3 4" xfId="29127" xr:uid="{00000000-0005-0000-0000-0000C6710000}"/>
    <cellStyle name="Percent 2 4 2 3 2 3 4 2" xfId="29128" xr:uid="{00000000-0005-0000-0000-0000C7710000}"/>
    <cellStyle name="Percent 2 4 2 3 2 3 5" xfId="29129" xr:uid="{00000000-0005-0000-0000-0000C8710000}"/>
    <cellStyle name="Percent 2 4 2 3 2 4" xfId="29130" xr:uid="{00000000-0005-0000-0000-0000C9710000}"/>
    <cellStyle name="Percent 2 4 2 3 2 4 2" xfId="29131" xr:uid="{00000000-0005-0000-0000-0000CA710000}"/>
    <cellStyle name="Percent 2 4 2 3 2 4 2 2" xfId="29132" xr:uid="{00000000-0005-0000-0000-0000CB710000}"/>
    <cellStyle name="Percent 2 4 2 3 2 4 2 2 2" xfId="29133" xr:uid="{00000000-0005-0000-0000-0000CC710000}"/>
    <cellStyle name="Percent 2 4 2 3 2 4 2 3" xfId="29134" xr:uid="{00000000-0005-0000-0000-0000CD710000}"/>
    <cellStyle name="Percent 2 4 2 3 2 4 3" xfId="29135" xr:uid="{00000000-0005-0000-0000-0000CE710000}"/>
    <cellStyle name="Percent 2 4 2 3 2 4 3 2" xfId="29136" xr:uid="{00000000-0005-0000-0000-0000CF710000}"/>
    <cellStyle name="Percent 2 4 2 3 2 4 4" xfId="29137" xr:uid="{00000000-0005-0000-0000-0000D0710000}"/>
    <cellStyle name="Percent 2 4 2 3 2 5" xfId="29138" xr:uid="{00000000-0005-0000-0000-0000D1710000}"/>
    <cellStyle name="Percent 2 4 2 3 2 5 2" xfId="29139" xr:uid="{00000000-0005-0000-0000-0000D2710000}"/>
    <cellStyle name="Percent 2 4 2 3 2 5 2 2" xfId="29140" xr:uid="{00000000-0005-0000-0000-0000D3710000}"/>
    <cellStyle name="Percent 2 4 2 3 2 5 3" xfId="29141" xr:uid="{00000000-0005-0000-0000-0000D4710000}"/>
    <cellStyle name="Percent 2 4 2 3 2 6" xfId="29142" xr:uid="{00000000-0005-0000-0000-0000D5710000}"/>
    <cellStyle name="Percent 2 4 2 3 2 6 2" xfId="29143" xr:uid="{00000000-0005-0000-0000-0000D6710000}"/>
    <cellStyle name="Percent 2 4 2 3 2 7" xfId="29144" xr:uid="{00000000-0005-0000-0000-0000D7710000}"/>
    <cellStyle name="Percent 2 4 2 3 3" xfId="29145" xr:uid="{00000000-0005-0000-0000-0000D8710000}"/>
    <cellStyle name="Percent 2 4 2 3 3 2" xfId="29146" xr:uid="{00000000-0005-0000-0000-0000D9710000}"/>
    <cellStyle name="Percent 2 4 2 3 3 2 2" xfId="29147" xr:uid="{00000000-0005-0000-0000-0000DA710000}"/>
    <cellStyle name="Percent 2 4 2 3 3 2 2 2" xfId="29148" xr:uid="{00000000-0005-0000-0000-0000DB710000}"/>
    <cellStyle name="Percent 2 4 2 3 3 2 2 2 2" xfId="29149" xr:uid="{00000000-0005-0000-0000-0000DC710000}"/>
    <cellStyle name="Percent 2 4 2 3 3 2 2 2 2 2" xfId="29150" xr:uid="{00000000-0005-0000-0000-0000DD710000}"/>
    <cellStyle name="Percent 2 4 2 3 3 2 2 2 3" xfId="29151" xr:uid="{00000000-0005-0000-0000-0000DE710000}"/>
    <cellStyle name="Percent 2 4 2 3 3 2 2 3" xfId="29152" xr:uid="{00000000-0005-0000-0000-0000DF710000}"/>
    <cellStyle name="Percent 2 4 2 3 3 2 2 3 2" xfId="29153" xr:uid="{00000000-0005-0000-0000-0000E0710000}"/>
    <cellStyle name="Percent 2 4 2 3 3 2 2 4" xfId="29154" xr:uid="{00000000-0005-0000-0000-0000E1710000}"/>
    <cellStyle name="Percent 2 4 2 3 3 2 3" xfId="29155" xr:uid="{00000000-0005-0000-0000-0000E2710000}"/>
    <cellStyle name="Percent 2 4 2 3 3 2 3 2" xfId="29156" xr:uid="{00000000-0005-0000-0000-0000E3710000}"/>
    <cellStyle name="Percent 2 4 2 3 3 2 3 2 2" xfId="29157" xr:uid="{00000000-0005-0000-0000-0000E4710000}"/>
    <cellStyle name="Percent 2 4 2 3 3 2 3 3" xfId="29158" xr:uid="{00000000-0005-0000-0000-0000E5710000}"/>
    <cellStyle name="Percent 2 4 2 3 3 2 4" xfId="29159" xr:uid="{00000000-0005-0000-0000-0000E6710000}"/>
    <cellStyle name="Percent 2 4 2 3 3 2 4 2" xfId="29160" xr:uid="{00000000-0005-0000-0000-0000E7710000}"/>
    <cellStyle name="Percent 2 4 2 3 3 2 5" xfId="29161" xr:uid="{00000000-0005-0000-0000-0000E8710000}"/>
    <cellStyle name="Percent 2 4 2 3 3 3" xfId="29162" xr:uid="{00000000-0005-0000-0000-0000E9710000}"/>
    <cellStyle name="Percent 2 4 2 3 3 3 2" xfId="29163" xr:uid="{00000000-0005-0000-0000-0000EA710000}"/>
    <cellStyle name="Percent 2 4 2 3 3 3 2 2" xfId="29164" xr:uid="{00000000-0005-0000-0000-0000EB710000}"/>
    <cellStyle name="Percent 2 4 2 3 3 3 2 2 2" xfId="29165" xr:uid="{00000000-0005-0000-0000-0000EC710000}"/>
    <cellStyle name="Percent 2 4 2 3 3 3 2 3" xfId="29166" xr:uid="{00000000-0005-0000-0000-0000ED710000}"/>
    <cellStyle name="Percent 2 4 2 3 3 3 3" xfId="29167" xr:uid="{00000000-0005-0000-0000-0000EE710000}"/>
    <cellStyle name="Percent 2 4 2 3 3 3 3 2" xfId="29168" xr:uid="{00000000-0005-0000-0000-0000EF710000}"/>
    <cellStyle name="Percent 2 4 2 3 3 3 4" xfId="29169" xr:uid="{00000000-0005-0000-0000-0000F0710000}"/>
    <cellStyle name="Percent 2 4 2 3 3 4" xfId="29170" xr:uid="{00000000-0005-0000-0000-0000F1710000}"/>
    <cellStyle name="Percent 2 4 2 3 3 4 2" xfId="29171" xr:uid="{00000000-0005-0000-0000-0000F2710000}"/>
    <cellStyle name="Percent 2 4 2 3 3 4 2 2" xfId="29172" xr:uid="{00000000-0005-0000-0000-0000F3710000}"/>
    <cellStyle name="Percent 2 4 2 3 3 4 3" xfId="29173" xr:uid="{00000000-0005-0000-0000-0000F4710000}"/>
    <cellStyle name="Percent 2 4 2 3 3 5" xfId="29174" xr:uid="{00000000-0005-0000-0000-0000F5710000}"/>
    <cellStyle name="Percent 2 4 2 3 3 5 2" xfId="29175" xr:uid="{00000000-0005-0000-0000-0000F6710000}"/>
    <cellStyle name="Percent 2 4 2 3 3 6" xfId="29176" xr:uid="{00000000-0005-0000-0000-0000F7710000}"/>
    <cellStyle name="Percent 2 4 2 3 4" xfId="29177" xr:uid="{00000000-0005-0000-0000-0000F8710000}"/>
    <cellStyle name="Percent 2 4 2 3 4 2" xfId="29178" xr:uid="{00000000-0005-0000-0000-0000F9710000}"/>
    <cellStyle name="Percent 2 4 2 3 4 2 2" xfId="29179" xr:uid="{00000000-0005-0000-0000-0000FA710000}"/>
    <cellStyle name="Percent 2 4 2 3 4 2 2 2" xfId="29180" xr:uid="{00000000-0005-0000-0000-0000FB710000}"/>
    <cellStyle name="Percent 2 4 2 3 4 2 2 2 2" xfId="29181" xr:uid="{00000000-0005-0000-0000-0000FC710000}"/>
    <cellStyle name="Percent 2 4 2 3 4 2 2 3" xfId="29182" xr:uid="{00000000-0005-0000-0000-0000FD710000}"/>
    <cellStyle name="Percent 2 4 2 3 4 2 3" xfId="29183" xr:uid="{00000000-0005-0000-0000-0000FE710000}"/>
    <cellStyle name="Percent 2 4 2 3 4 2 3 2" xfId="29184" xr:uid="{00000000-0005-0000-0000-0000FF710000}"/>
    <cellStyle name="Percent 2 4 2 3 4 2 4" xfId="29185" xr:uid="{00000000-0005-0000-0000-000000720000}"/>
    <cellStyle name="Percent 2 4 2 3 4 3" xfId="29186" xr:uid="{00000000-0005-0000-0000-000001720000}"/>
    <cellStyle name="Percent 2 4 2 3 4 3 2" xfId="29187" xr:uid="{00000000-0005-0000-0000-000002720000}"/>
    <cellStyle name="Percent 2 4 2 3 4 3 2 2" xfId="29188" xr:uid="{00000000-0005-0000-0000-000003720000}"/>
    <cellStyle name="Percent 2 4 2 3 4 3 3" xfId="29189" xr:uid="{00000000-0005-0000-0000-000004720000}"/>
    <cellStyle name="Percent 2 4 2 3 4 4" xfId="29190" xr:uid="{00000000-0005-0000-0000-000005720000}"/>
    <cellStyle name="Percent 2 4 2 3 4 4 2" xfId="29191" xr:uid="{00000000-0005-0000-0000-000006720000}"/>
    <cellStyle name="Percent 2 4 2 3 4 5" xfId="29192" xr:uid="{00000000-0005-0000-0000-000007720000}"/>
    <cellStyle name="Percent 2 4 2 3 5" xfId="29193" xr:uid="{00000000-0005-0000-0000-000008720000}"/>
    <cellStyle name="Percent 2 4 2 3 5 2" xfId="29194" xr:uid="{00000000-0005-0000-0000-000009720000}"/>
    <cellStyle name="Percent 2 4 2 3 5 2 2" xfId="29195" xr:uid="{00000000-0005-0000-0000-00000A720000}"/>
    <cellStyle name="Percent 2 4 2 3 5 2 2 2" xfId="29196" xr:uid="{00000000-0005-0000-0000-00000B720000}"/>
    <cellStyle name="Percent 2 4 2 3 5 2 3" xfId="29197" xr:uid="{00000000-0005-0000-0000-00000C720000}"/>
    <cellStyle name="Percent 2 4 2 3 5 3" xfId="29198" xr:uid="{00000000-0005-0000-0000-00000D720000}"/>
    <cellStyle name="Percent 2 4 2 3 5 3 2" xfId="29199" xr:uid="{00000000-0005-0000-0000-00000E720000}"/>
    <cellStyle name="Percent 2 4 2 3 5 4" xfId="29200" xr:uid="{00000000-0005-0000-0000-00000F720000}"/>
    <cellStyle name="Percent 2 4 2 3 6" xfId="29201" xr:uid="{00000000-0005-0000-0000-000010720000}"/>
    <cellStyle name="Percent 2 4 2 3 6 2" xfId="29202" xr:uid="{00000000-0005-0000-0000-000011720000}"/>
    <cellStyle name="Percent 2 4 2 3 6 2 2" xfId="29203" xr:uid="{00000000-0005-0000-0000-000012720000}"/>
    <cellStyle name="Percent 2 4 2 3 6 3" xfId="29204" xr:uid="{00000000-0005-0000-0000-000013720000}"/>
    <cellStyle name="Percent 2 4 2 3 7" xfId="29205" xr:uid="{00000000-0005-0000-0000-000014720000}"/>
    <cellStyle name="Percent 2 4 2 3 7 2" xfId="29206" xr:uid="{00000000-0005-0000-0000-000015720000}"/>
    <cellStyle name="Percent 2 4 2 3 8" xfId="29207" xr:uid="{00000000-0005-0000-0000-000016720000}"/>
    <cellStyle name="Percent 2 4 2 4" xfId="29208" xr:uid="{00000000-0005-0000-0000-000017720000}"/>
    <cellStyle name="Percent 2 4 2 4 2" xfId="29209" xr:uid="{00000000-0005-0000-0000-000018720000}"/>
    <cellStyle name="Percent 2 4 2 4 2 2" xfId="29210" xr:uid="{00000000-0005-0000-0000-000019720000}"/>
    <cellStyle name="Percent 2 4 2 4 2 2 2" xfId="29211" xr:uid="{00000000-0005-0000-0000-00001A720000}"/>
    <cellStyle name="Percent 2 4 2 4 2 2 2 2" xfId="29212" xr:uid="{00000000-0005-0000-0000-00001B720000}"/>
    <cellStyle name="Percent 2 4 2 4 2 2 2 2 2" xfId="29213" xr:uid="{00000000-0005-0000-0000-00001C720000}"/>
    <cellStyle name="Percent 2 4 2 4 2 2 2 2 2 2" xfId="29214" xr:uid="{00000000-0005-0000-0000-00001D720000}"/>
    <cellStyle name="Percent 2 4 2 4 2 2 2 2 3" xfId="29215" xr:uid="{00000000-0005-0000-0000-00001E720000}"/>
    <cellStyle name="Percent 2 4 2 4 2 2 2 3" xfId="29216" xr:uid="{00000000-0005-0000-0000-00001F720000}"/>
    <cellStyle name="Percent 2 4 2 4 2 2 2 3 2" xfId="29217" xr:uid="{00000000-0005-0000-0000-000020720000}"/>
    <cellStyle name="Percent 2 4 2 4 2 2 2 4" xfId="29218" xr:uid="{00000000-0005-0000-0000-000021720000}"/>
    <cellStyle name="Percent 2 4 2 4 2 2 3" xfId="29219" xr:uid="{00000000-0005-0000-0000-000022720000}"/>
    <cellStyle name="Percent 2 4 2 4 2 2 3 2" xfId="29220" xr:uid="{00000000-0005-0000-0000-000023720000}"/>
    <cellStyle name="Percent 2 4 2 4 2 2 3 2 2" xfId="29221" xr:uid="{00000000-0005-0000-0000-000024720000}"/>
    <cellStyle name="Percent 2 4 2 4 2 2 3 3" xfId="29222" xr:uid="{00000000-0005-0000-0000-000025720000}"/>
    <cellStyle name="Percent 2 4 2 4 2 2 4" xfId="29223" xr:uid="{00000000-0005-0000-0000-000026720000}"/>
    <cellStyle name="Percent 2 4 2 4 2 2 4 2" xfId="29224" xr:uid="{00000000-0005-0000-0000-000027720000}"/>
    <cellStyle name="Percent 2 4 2 4 2 2 5" xfId="29225" xr:uid="{00000000-0005-0000-0000-000028720000}"/>
    <cellStyle name="Percent 2 4 2 4 2 3" xfId="29226" xr:uid="{00000000-0005-0000-0000-000029720000}"/>
    <cellStyle name="Percent 2 4 2 4 2 3 2" xfId="29227" xr:uid="{00000000-0005-0000-0000-00002A720000}"/>
    <cellStyle name="Percent 2 4 2 4 2 3 2 2" xfId="29228" xr:uid="{00000000-0005-0000-0000-00002B720000}"/>
    <cellStyle name="Percent 2 4 2 4 2 3 2 2 2" xfId="29229" xr:uid="{00000000-0005-0000-0000-00002C720000}"/>
    <cellStyle name="Percent 2 4 2 4 2 3 2 3" xfId="29230" xr:uid="{00000000-0005-0000-0000-00002D720000}"/>
    <cellStyle name="Percent 2 4 2 4 2 3 3" xfId="29231" xr:uid="{00000000-0005-0000-0000-00002E720000}"/>
    <cellStyle name="Percent 2 4 2 4 2 3 3 2" xfId="29232" xr:uid="{00000000-0005-0000-0000-00002F720000}"/>
    <cellStyle name="Percent 2 4 2 4 2 3 4" xfId="29233" xr:uid="{00000000-0005-0000-0000-000030720000}"/>
    <cellStyle name="Percent 2 4 2 4 2 4" xfId="29234" xr:uid="{00000000-0005-0000-0000-000031720000}"/>
    <cellStyle name="Percent 2 4 2 4 2 4 2" xfId="29235" xr:uid="{00000000-0005-0000-0000-000032720000}"/>
    <cellStyle name="Percent 2 4 2 4 2 4 2 2" xfId="29236" xr:uid="{00000000-0005-0000-0000-000033720000}"/>
    <cellStyle name="Percent 2 4 2 4 2 4 3" xfId="29237" xr:uid="{00000000-0005-0000-0000-000034720000}"/>
    <cellStyle name="Percent 2 4 2 4 2 5" xfId="29238" xr:uid="{00000000-0005-0000-0000-000035720000}"/>
    <cellStyle name="Percent 2 4 2 4 2 5 2" xfId="29239" xr:uid="{00000000-0005-0000-0000-000036720000}"/>
    <cellStyle name="Percent 2 4 2 4 2 6" xfId="29240" xr:uid="{00000000-0005-0000-0000-000037720000}"/>
    <cellStyle name="Percent 2 4 2 4 3" xfId="29241" xr:uid="{00000000-0005-0000-0000-000038720000}"/>
    <cellStyle name="Percent 2 4 2 4 3 2" xfId="29242" xr:uid="{00000000-0005-0000-0000-000039720000}"/>
    <cellStyle name="Percent 2 4 2 4 3 2 2" xfId="29243" xr:uid="{00000000-0005-0000-0000-00003A720000}"/>
    <cellStyle name="Percent 2 4 2 4 3 2 2 2" xfId="29244" xr:uid="{00000000-0005-0000-0000-00003B720000}"/>
    <cellStyle name="Percent 2 4 2 4 3 2 2 2 2" xfId="29245" xr:uid="{00000000-0005-0000-0000-00003C720000}"/>
    <cellStyle name="Percent 2 4 2 4 3 2 2 3" xfId="29246" xr:uid="{00000000-0005-0000-0000-00003D720000}"/>
    <cellStyle name="Percent 2 4 2 4 3 2 3" xfId="29247" xr:uid="{00000000-0005-0000-0000-00003E720000}"/>
    <cellStyle name="Percent 2 4 2 4 3 2 3 2" xfId="29248" xr:uid="{00000000-0005-0000-0000-00003F720000}"/>
    <cellStyle name="Percent 2 4 2 4 3 2 4" xfId="29249" xr:uid="{00000000-0005-0000-0000-000040720000}"/>
    <cellStyle name="Percent 2 4 2 4 3 3" xfId="29250" xr:uid="{00000000-0005-0000-0000-000041720000}"/>
    <cellStyle name="Percent 2 4 2 4 3 3 2" xfId="29251" xr:uid="{00000000-0005-0000-0000-000042720000}"/>
    <cellStyle name="Percent 2 4 2 4 3 3 2 2" xfId="29252" xr:uid="{00000000-0005-0000-0000-000043720000}"/>
    <cellStyle name="Percent 2 4 2 4 3 3 3" xfId="29253" xr:uid="{00000000-0005-0000-0000-000044720000}"/>
    <cellStyle name="Percent 2 4 2 4 3 4" xfId="29254" xr:uid="{00000000-0005-0000-0000-000045720000}"/>
    <cellStyle name="Percent 2 4 2 4 3 4 2" xfId="29255" xr:uid="{00000000-0005-0000-0000-000046720000}"/>
    <cellStyle name="Percent 2 4 2 4 3 5" xfId="29256" xr:uid="{00000000-0005-0000-0000-000047720000}"/>
    <cellStyle name="Percent 2 4 2 4 4" xfId="29257" xr:uid="{00000000-0005-0000-0000-000048720000}"/>
    <cellStyle name="Percent 2 4 2 4 4 2" xfId="29258" xr:uid="{00000000-0005-0000-0000-000049720000}"/>
    <cellStyle name="Percent 2 4 2 4 4 2 2" xfId="29259" xr:uid="{00000000-0005-0000-0000-00004A720000}"/>
    <cellStyle name="Percent 2 4 2 4 4 2 2 2" xfId="29260" xr:uid="{00000000-0005-0000-0000-00004B720000}"/>
    <cellStyle name="Percent 2 4 2 4 4 2 3" xfId="29261" xr:uid="{00000000-0005-0000-0000-00004C720000}"/>
    <cellStyle name="Percent 2 4 2 4 4 3" xfId="29262" xr:uid="{00000000-0005-0000-0000-00004D720000}"/>
    <cellStyle name="Percent 2 4 2 4 4 3 2" xfId="29263" xr:uid="{00000000-0005-0000-0000-00004E720000}"/>
    <cellStyle name="Percent 2 4 2 4 4 4" xfId="29264" xr:uid="{00000000-0005-0000-0000-00004F720000}"/>
    <cellStyle name="Percent 2 4 2 4 5" xfId="29265" xr:uid="{00000000-0005-0000-0000-000050720000}"/>
    <cellStyle name="Percent 2 4 2 4 5 2" xfId="29266" xr:uid="{00000000-0005-0000-0000-000051720000}"/>
    <cellStyle name="Percent 2 4 2 4 5 2 2" xfId="29267" xr:uid="{00000000-0005-0000-0000-000052720000}"/>
    <cellStyle name="Percent 2 4 2 4 5 3" xfId="29268" xr:uid="{00000000-0005-0000-0000-000053720000}"/>
    <cellStyle name="Percent 2 4 2 4 6" xfId="29269" xr:uid="{00000000-0005-0000-0000-000054720000}"/>
    <cellStyle name="Percent 2 4 2 4 6 2" xfId="29270" xr:uid="{00000000-0005-0000-0000-000055720000}"/>
    <cellStyle name="Percent 2 4 2 4 7" xfId="29271" xr:uid="{00000000-0005-0000-0000-000056720000}"/>
    <cellStyle name="Percent 2 4 2 5" xfId="29272" xr:uid="{00000000-0005-0000-0000-000057720000}"/>
    <cellStyle name="Percent 2 4 2 5 2" xfId="29273" xr:uid="{00000000-0005-0000-0000-000058720000}"/>
    <cellStyle name="Percent 2 4 2 5 2 2" xfId="29274" xr:uid="{00000000-0005-0000-0000-000059720000}"/>
    <cellStyle name="Percent 2 4 2 5 2 2 2" xfId="29275" xr:uid="{00000000-0005-0000-0000-00005A720000}"/>
    <cellStyle name="Percent 2 4 2 5 2 2 2 2" xfId="29276" xr:uid="{00000000-0005-0000-0000-00005B720000}"/>
    <cellStyle name="Percent 2 4 2 5 2 2 2 2 2" xfId="29277" xr:uid="{00000000-0005-0000-0000-00005C720000}"/>
    <cellStyle name="Percent 2 4 2 5 2 2 2 3" xfId="29278" xr:uid="{00000000-0005-0000-0000-00005D720000}"/>
    <cellStyle name="Percent 2 4 2 5 2 2 3" xfId="29279" xr:uid="{00000000-0005-0000-0000-00005E720000}"/>
    <cellStyle name="Percent 2 4 2 5 2 2 3 2" xfId="29280" xr:uid="{00000000-0005-0000-0000-00005F720000}"/>
    <cellStyle name="Percent 2 4 2 5 2 2 4" xfId="29281" xr:uid="{00000000-0005-0000-0000-000060720000}"/>
    <cellStyle name="Percent 2 4 2 5 2 3" xfId="29282" xr:uid="{00000000-0005-0000-0000-000061720000}"/>
    <cellStyle name="Percent 2 4 2 5 2 3 2" xfId="29283" xr:uid="{00000000-0005-0000-0000-000062720000}"/>
    <cellStyle name="Percent 2 4 2 5 2 3 2 2" xfId="29284" xr:uid="{00000000-0005-0000-0000-000063720000}"/>
    <cellStyle name="Percent 2 4 2 5 2 3 3" xfId="29285" xr:uid="{00000000-0005-0000-0000-000064720000}"/>
    <cellStyle name="Percent 2 4 2 5 2 4" xfId="29286" xr:uid="{00000000-0005-0000-0000-000065720000}"/>
    <cellStyle name="Percent 2 4 2 5 2 4 2" xfId="29287" xr:uid="{00000000-0005-0000-0000-000066720000}"/>
    <cellStyle name="Percent 2 4 2 5 2 5" xfId="29288" xr:uid="{00000000-0005-0000-0000-000067720000}"/>
    <cellStyle name="Percent 2 4 2 5 3" xfId="29289" xr:uid="{00000000-0005-0000-0000-000068720000}"/>
    <cellStyle name="Percent 2 4 2 5 3 2" xfId="29290" xr:uid="{00000000-0005-0000-0000-000069720000}"/>
    <cellStyle name="Percent 2 4 2 5 3 2 2" xfId="29291" xr:uid="{00000000-0005-0000-0000-00006A720000}"/>
    <cellStyle name="Percent 2 4 2 5 3 2 2 2" xfId="29292" xr:uid="{00000000-0005-0000-0000-00006B720000}"/>
    <cellStyle name="Percent 2 4 2 5 3 2 3" xfId="29293" xr:uid="{00000000-0005-0000-0000-00006C720000}"/>
    <cellStyle name="Percent 2 4 2 5 3 3" xfId="29294" xr:uid="{00000000-0005-0000-0000-00006D720000}"/>
    <cellStyle name="Percent 2 4 2 5 3 3 2" xfId="29295" xr:uid="{00000000-0005-0000-0000-00006E720000}"/>
    <cellStyle name="Percent 2 4 2 5 3 4" xfId="29296" xr:uid="{00000000-0005-0000-0000-00006F720000}"/>
    <cellStyle name="Percent 2 4 2 5 4" xfId="29297" xr:uid="{00000000-0005-0000-0000-000070720000}"/>
    <cellStyle name="Percent 2 4 2 5 4 2" xfId="29298" xr:uid="{00000000-0005-0000-0000-000071720000}"/>
    <cellStyle name="Percent 2 4 2 5 4 2 2" xfId="29299" xr:uid="{00000000-0005-0000-0000-000072720000}"/>
    <cellStyle name="Percent 2 4 2 5 4 3" xfId="29300" xr:uid="{00000000-0005-0000-0000-000073720000}"/>
    <cellStyle name="Percent 2 4 2 5 5" xfId="29301" xr:uid="{00000000-0005-0000-0000-000074720000}"/>
    <cellStyle name="Percent 2 4 2 5 5 2" xfId="29302" xr:uid="{00000000-0005-0000-0000-000075720000}"/>
    <cellStyle name="Percent 2 4 2 5 6" xfId="29303" xr:uid="{00000000-0005-0000-0000-000076720000}"/>
    <cellStyle name="Percent 2 4 2 6" xfId="29304" xr:uid="{00000000-0005-0000-0000-000077720000}"/>
    <cellStyle name="Percent 2 4 2 6 2" xfId="29305" xr:uid="{00000000-0005-0000-0000-000078720000}"/>
    <cellStyle name="Percent 2 4 2 6 2 2" xfId="29306" xr:uid="{00000000-0005-0000-0000-000079720000}"/>
    <cellStyle name="Percent 2 4 2 6 2 2 2" xfId="29307" xr:uid="{00000000-0005-0000-0000-00007A720000}"/>
    <cellStyle name="Percent 2 4 2 6 2 2 2 2" xfId="29308" xr:uid="{00000000-0005-0000-0000-00007B720000}"/>
    <cellStyle name="Percent 2 4 2 6 2 2 3" xfId="29309" xr:uid="{00000000-0005-0000-0000-00007C720000}"/>
    <cellStyle name="Percent 2 4 2 6 2 3" xfId="29310" xr:uid="{00000000-0005-0000-0000-00007D720000}"/>
    <cellStyle name="Percent 2 4 2 6 2 3 2" xfId="29311" xr:uid="{00000000-0005-0000-0000-00007E720000}"/>
    <cellStyle name="Percent 2 4 2 6 2 4" xfId="29312" xr:uid="{00000000-0005-0000-0000-00007F720000}"/>
    <cellStyle name="Percent 2 4 2 6 3" xfId="29313" xr:uid="{00000000-0005-0000-0000-000080720000}"/>
    <cellStyle name="Percent 2 4 2 6 3 2" xfId="29314" xr:uid="{00000000-0005-0000-0000-000081720000}"/>
    <cellStyle name="Percent 2 4 2 6 3 2 2" xfId="29315" xr:uid="{00000000-0005-0000-0000-000082720000}"/>
    <cellStyle name="Percent 2 4 2 6 3 3" xfId="29316" xr:uid="{00000000-0005-0000-0000-000083720000}"/>
    <cellStyle name="Percent 2 4 2 6 4" xfId="29317" xr:uid="{00000000-0005-0000-0000-000084720000}"/>
    <cellStyle name="Percent 2 4 2 6 4 2" xfId="29318" xr:uid="{00000000-0005-0000-0000-000085720000}"/>
    <cellStyle name="Percent 2 4 2 6 5" xfId="29319" xr:uid="{00000000-0005-0000-0000-000086720000}"/>
    <cellStyle name="Percent 2 4 2 7" xfId="29320" xr:uid="{00000000-0005-0000-0000-000087720000}"/>
    <cellStyle name="Percent 2 4 2 7 2" xfId="29321" xr:uid="{00000000-0005-0000-0000-000088720000}"/>
    <cellStyle name="Percent 2 4 2 7 2 2" xfId="29322" xr:uid="{00000000-0005-0000-0000-000089720000}"/>
    <cellStyle name="Percent 2 4 2 7 2 2 2" xfId="29323" xr:uid="{00000000-0005-0000-0000-00008A720000}"/>
    <cellStyle name="Percent 2 4 2 7 2 3" xfId="29324" xr:uid="{00000000-0005-0000-0000-00008B720000}"/>
    <cellStyle name="Percent 2 4 2 7 3" xfId="29325" xr:uid="{00000000-0005-0000-0000-00008C720000}"/>
    <cellStyle name="Percent 2 4 2 7 3 2" xfId="29326" xr:uid="{00000000-0005-0000-0000-00008D720000}"/>
    <cellStyle name="Percent 2 4 2 7 4" xfId="29327" xr:uid="{00000000-0005-0000-0000-00008E720000}"/>
    <cellStyle name="Percent 2 4 2 8" xfId="29328" xr:uid="{00000000-0005-0000-0000-00008F720000}"/>
    <cellStyle name="Percent 2 4 2 8 2" xfId="29329" xr:uid="{00000000-0005-0000-0000-000090720000}"/>
    <cellStyle name="Percent 2 4 2 8 2 2" xfId="29330" xr:uid="{00000000-0005-0000-0000-000091720000}"/>
    <cellStyle name="Percent 2 4 2 8 3" xfId="29331" xr:uid="{00000000-0005-0000-0000-000092720000}"/>
    <cellStyle name="Percent 2 4 2 9" xfId="29332" xr:uid="{00000000-0005-0000-0000-000093720000}"/>
    <cellStyle name="Percent 2 4 2 9 2" xfId="29333" xr:uid="{00000000-0005-0000-0000-000094720000}"/>
    <cellStyle name="Percent 2 4 3" xfId="29334" xr:uid="{00000000-0005-0000-0000-000095720000}"/>
    <cellStyle name="Percent 2 4 3 2" xfId="29335" xr:uid="{00000000-0005-0000-0000-000096720000}"/>
    <cellStyle name="Percent 2 4 3 2 2" xfId="29336" xr:uid="{00000000-0005-0000-0000-000097720000}"/>
    <cellStyle name="Percent 2 4 3 2 2 2" xfId="29337" xr:uid="{00000000-0005-0000-0000-000098720000}"/>
    <cellStyle name="Percent 2 4 3 2 2 2 2" xfId="29338" xr:uid="{00000000-0005-0000-0000-000099720000}"/>
    <cellStyle name="Percent 2 4 3 2 2 2 2 2" xfId="29339" xr:uid="{00000000-0005-0000-0000-00009A720000}"/>
    <cellStyle name="Percent 2 4 3 2 2 2 2 2 2" xfId="29340" xr:uid="{00000000-0005-0000-0000-00009B720000}"/>
    <cellStyle name="Percent 2 4 3 2 2 2 2 2 2 2" xfId="29341" xr:uid="{00000000-0005-0000-0000-00009C720000}"/>
    <cellStyle name="Percent 2 4 3 2 2 2 2 2 2 2 2" xfId="29342" xr:uid="{00000000-0005-0000-0000-00009D720000}"/>
    <cellStyle name="Percent 2 4 3 2 2 2 2 2 2 3" xfId="29343" xr:uid="{00000000-0005-0000-0000-00009E720000}"/>
    <cellStyle name="Percent 2 4 3 2 2 2 2 2 3" xfId="29344" xr:uid="{00000000-0005-0000-0000-00009F720000}"/>
    <cellStyle name="Percent 2 4 3 2 2 2 2 2 3 2" xfId="29345" xr:uid="{00000000-0005-0000-0000-0000A0720000}"/>
    <cellStyle name="Percent 2 4 3 2 2 2 2 2 4" xfId="29346" xr:uid="{00000000-0005-0000-0000-0000A1720000}"/>
    <cellStyle name="Percent 2 4 3 2 2 2 2 3" xfId="29347" xr:uid="{00000000-0005-0000-0000-0000A2720000}"/>
    <cellStyle name="Percent 2 4 3 2 2 2 2 3 2" xfId="29348" xr:uid="{00000000-0005-0000-0000-0000A3720000}"/>
    <cellStyle name="Percent 2 4 3 2 2 2 2 3 2 2" xfId="29349" xr:uid="{00000000-0005-0000-0000-0000A4720000}"/>
    <cellStyle name="Percent 2 4 3 2 2 2 2 3 3" xfId="29350" xr:uid="{00000000-0005-0000-0000-0000A5720000}"/>
    <cellStyle name="Percent 2 4 3 2 2 2 2 4" xfId="29351" xr:uid="{00000000-0005-0000-0000-0000A6720000}"/>
    <cellStyle name="Percent 2 4 3 2 2 2 2 4 2" xfId="29352" xr:uid="{00000000-0005-0000-0000-0000A7720000}"/>
    <cellStyle name="Percent 2 4 3 2 2 2 2 5" xfId="29353" xr:uid="{00000000-0005-0000-0000-0000A8720000}"/>
    <cellStyle name="Percent 2 4 3 2 2 2 3" xfId="29354" xr:uid="{00000000-0005-0000-0000-0000A9720000}"/>
    <cellStyle name="Percent 2 4 3 2 2 2 3 2" xfId="29355" xr:uid="{00000000-0005-0000-0000-0000AA720000}"/>
    <cellStyle name="Percent 2 4 3 2 2 2 3 2 2" xfId="29356" xr:uid="{00000000-0005-0000-0000-0000AB720000}"/>
    <cellStyle name="Percent 2 4 3 2 2 2 3 2 2 2" xfId="29357" xr:uid="{00000000-0005-0000-0000-0000AC720000}"/>
    <cellStyle name="Percent 2 4 3 2 2 2 3 2 3" xfId="29358" xr:uid="{00000000-0005-0000-0000-0000AD720000}"/>
    <cellStyle name="Percent 2 4 3 2 2 2 3 3" xfId="29359" xr:uid="{00000000-0005-0000-0000-0000AE720000}"/>
    <cellStyle name="Percent 2 4 3 2 2 2 3 3 2" xfId="29360" xr:uid="{00000000-0005-0000-0000-0000AF720000}"/>
    <cellStyle name="Percent 2 4 3 2 2 2 3 4" xfId="29361" xr:uid="{00000000-0005-0000-0000-0000B0720000}"/>
    <cellStyle name="Percent 2 4 3 2 2 2 4" xfId="29362" xr:uid="{00000000-0005-0000-0000-0000B1720000}"/>
    <cellStyle name="Percent 2 4 3 2 2 2 4 2" xfId="29363" xr:uid="{00000000-0005-0000-0000-0000B2720000}"/>
    <cellStyle name="Percent 2 4 3 2 2 2 4 2 2" xfId="29364" xr:uid="{00000000-0005-0000-0000-0000B3720000}"/>
    <cellStyle name="Percent 2 4 3 2 2 2 4 3" xfId="29365" xr:uid="{00000000-0005-0000-0000-0000B4720000}"/>
    <cellStyle name="Percent 2 4 3 2 2 2 5" xfId="29366" xr:uid="{00000000-0005-0000-0000-0000B5720000}"/>
    <cellStyle name="Percent 2 4 3 2 2 2 5 2" xfId="29367" xr:uid="{00000000-0005-0000-0000-0000B6720000}"/>
    <cellStyle name="Percent 2 4 3 2 2 2 6" xfId="29368" xr:uid="{00000000-0005-0000-0000-0000B7720000}"/>
    <cellStyle name="Percent 2 4 3 2 2 3" xfId="29369" xr:uid="{00000000-0005-0000-0000-0000B8720000}"/>
    <cellStyle name="Percent 2 4 3 2 2 3 2" xfId="29370" xr:uid="{00000000-0005-0000-0000-0000B9720000}"/>
    <cellStyle name="Percent 2 4 3 2 2 3 2 2" xfId="29371" xr:uid="{00000000-0005-0000-0000-0000BA720000}"/>
    <cellStyle name="Percent 2 4 3 2 2 3 2 2 2" xfId="29372" xr:uid="{00000000-0005-0000-0000-0000BB720000}"/>
    <cellStyle name="Percent 2 4 3 2 2 3 2 2 2 2" xfId="29373" xr:uid="{00000000-0005-0000-0000-0000BC720000}"/>
    <cellStyle name="Percent 2 4 3 2 2 3 2 2 3" xfId="29374" xr:uid="{00000000-0005-0000-0000-0000BD720000}"/>
    <cellStyle name="Percent 2 4 3 2 2 3 2 3" xfId="29375" xr:uid="{00000000-0005-0000-0000-0000BE720000}"/>
    <cellStyle name="Percent 2 4 3 2 2 3 2 3 2" xfId="29376" xr:uid="{00000000-0005-0000-0000-0000BF720000}"/>
    <cellStyle name="Percent 2 4 3 2 2 3 2 4" xfId="29377" xr:uid="{00000000-0005-0000-0000-0000C0720000}"/>
    <cellStyle name="Percent 2 4 3 2 2 3 3" xfId="29378" xr:uid="{00000000-0005-0000-0000-0000C1720000}"/>
    <cellStyle name="Percent 2 4 3 2 2 3 3 2" xfId="29379" xr:uid="{00000000-0005-0000-0000-0000C2720000}"/>
    <cellStyle name="Percent 2 4 3 2 2 3 3 2 2" xfId="29380" xr:uid="{00000000-0005-0000-0000-0000C3720000}"/>
    <cellStyle name="Percent 2 4 3 2 2 3 3 3" xfId="29381" xr:uid="{00000000-0005-0000-0000-0000C4720000}"/>
    <cellStyle name="Percent 2 4 3 2 2 3 4" xfId="29382" xr:uid="{00000000-0005-0000-0000-0000C5720000}"/>
    <cellStyle name="Percent 2 4 3 2 2 3 4 2" xfId="29383" xr:uid="{00000000-0005-0000-0000-0000C6720000}"/>
    <cellStyle name="Percent 2 4 3 2 2 3 5" xfId="29384" xr:uid="{00000000-0005-0000-0000-0000C7720000}"/>
    <cellStyle name="Percent 2 4 3 2 2 4" xfId="29385" xr:uid="{00000000-0005-0000-0000-0000C8720000}"/>
    <cellStyle name="Percent 2 4 3 2 2 4 2" xfId="29386" xr:uid="{00000000-0005-0000-0000-0000C9720000}"/>
    <cellStyle name="Percent 2 4 3 2 2 4 2 2" xfId="29387" xr:uid="{00000000-0005-0000-0000-0000CA720000}"/>
    <cellStyle name="Percent 2 4 3 2 2 4 2 2 2" xfId="29388" xr:uid="{00000000-0005-0000-0000-0000CB720000}"/>
    <cellStyle name="Percent 2 4 3 2 2 4 2 3" xfId="29389" xr:uid="{00000000-0005-0000-0000-0000CC720000}"/>
    <cellStyle name="Percent 2 4 3 2 2 4 3" xfId="29390" xr:uid="{00000000-0005-0000-0000-0000CD720000}"/>
    <cellStyle name="Percent 2 4 3 2 2 4 3 2" xfId="29391" xr:uid="{00000000-0005-0000-0000-0000CE720000}"/>
    <cellStyle name="Percent 2 4 3 2 2 4 4" xfId="29392" xr:uid="{00000000-0005-0000-0000-0000CF720000}"/>
    <cellStyle name="Percent 2 4 3 2 2 5" xfId="29393" xr:uid="{00000000-0005-0000-0000-0000D0720000}"/>
    <cellStyle name="Percent 2 4 3 2 2 5 2" xfId="29394" xr:uid="{00000000-0005-0000-0000-0000D1720000}"/>
    <cellStyle name="Percent 2 4 3 2 2 5 2 2" xfId="29395" xr:uid="{00000000-0005-0000-0000-0000D2720000}"/>
    <cellStyle name="Percent 2 4 3 2 2 5 3" xfId="29396" xr:uid="{00000000-0005-0000-0000-0000D3720000}"/>
    <cellStyle name="Percent 2 4 3 2 2 6" xfId="29397" xr:uid="{00000000-0005-0000-0000-0000D4720000}"/>
    <cellStyle name="Percent 2 4 3 2 2 6 2" xfId="29398" xr:uid="{00000000-0005-0000-0000-0000D5720000}"/>
    <cellStyle name="Percent 2 4 3 2 2 7" xfId="29399" xr:uid="{00000000-0005-0000-0000-0000D6720000}"/>
    <cellStyle name="Percent 2 4 3 2 3" xfId="29400" xr:uid="{00000000-0005-0000-0000-0000D7720000}"/>
    <cellStyle name="Percent 2 4 3 2 3 2" xfId="29401" xr:uid="{00000000-0005-0000-0000-0000D8720000}"/>
    <cellStyle name="Percent 2 4 3 2 3 2 2" xfId="29402" xr:uid="{00000000-0005-0000-0000-0000D9720000}"/>
    <cellStyle name="Percent 2 4 3 2 3 2 2 2" xfId="29403" xr:uid="{00000000-0005-0000-0000-0000DA720000}"/>
    <cellStyle name="Percent 2 4 3 2 3 2 2 2 2" xfId="29404" xr:uid="{00000000-0005-0000-0000-0000DB720000}"/>
    <cellStyle name="Percent 2 4 3 2 3 2 2 2 2 2" xfId="29405" xr:uid="{00000000-0005-0000-0000-0000DC720000}"/>
    <cellStyle name="Percent 2 4 3 2 3 2 2 2 3" xfId="29406" xr:uid="{00000000-0005-0000-0000-0000DD720000}"/>
    <cellStyle name="Percent 2 4 3 2 3 2 2 3" xfId="29407" xr:uid="{00000000-0005-0000-0000-0000DE720000}"/>
    <cellStyle name="Percent 2 4 3 2 3 2 2 3 2" xfId="29408" xr:uid="{00000000-0005-0000-0000-0000DF720000}"/>
    <cellStyle name="Percent 2 4 3 2 3 2 2 4" xfId="29409" xr:uid="{00000000-0005-0000-0000-0000E0720000}"/>
    <cellStyle name="Percent 2 4 3 2 3 2 3" xfId="29410" xr:uid="{00000000-0005-0000-0000-0000E1720000}"/>
    <cellStyle name="Percent 2 4 3 2 3 2 3 2" xfId="29411" xr:uid="{00000000-0005-0000-0000-0000E2720000}"/>
    <cellStyle name="Percent 2 4 3 2 3 2 3 2 2" xfId="29412" xr:uid="{00000000-0005-0000-0000-0000E3720000}"/>
    <cellStyle name="Percent 2 4 3 2 3 2 3 3" xfId="29413" xr:uid="{00000000-0005-0000-0000-0000E4720000}"/>
    <cellStyle name="Percent 2 4 3 2 3 2 4" xfId="29414" xr:uid="{00000000-0005-0000-0000-0000E5720000}"/>
    <cellStyle name="Percent 2 4 3 2 3 2 4 2" xfId="29415" xr:uid="{00000000-0005-0000-0000-0000E6720000}"/>
    <cellStyle name="Percent 2 4 3 2 3 2 5" xfId="29416" xr:uid="{00000000-0005-0000-0000-0000E7720000}"/>
    <cellStyle name="Percent 2 4 3 2 3 3" xfId="29417" xr:uid="{00000000-0005-0000-0000-0000E8720000}"/>
    <cellStyle name="Percent 2 4 3 2 3 3 2" xfId="29418" xr:uid="{00000000-0005-0000-0000-0000E9720000}"/>
    <cellStyle name="Percent 2 4 3 2 3 3 2 2" xfId="29419" xr:uid="{00000000-0005-0000-0000-0000EA720000}"/>
    <cellStyle name="Percent 2 4 3 2 3 3 2 2 2" xfId="29420" xr:uid="{00000000-0005-0000-0000-0000EB720000}"/>
    <cellStyle name="Percent 2 4 3 2 3 3 2 3" xfId="29421" xr:uid="{00000000-0005-0000-0000-0000EC720000}"/>
    <cellStyle name="Percent 2 4 3 2 3 3 3" xfId="29422" xr:uid="{00000000-0005-0000-0000-0000ED720000}"/>
    <cellStyle name="Percent 2 4 3 2 3 3 3 2" xfId="29423" xr:uid="{00000000-0005-0000-0000-0000EE720000}"/>
    <cellStyle name="Percent 2 4 3 2 3 3 4" xfId="29424" xr:uid="{00000000-0005-0000-0000-0000EF720000}"/>
    <cellStyle name="Percent 2 4 3 2 3 4" xfId="29425" xr:uid="{00000000-0005-0000-0000-0000F0720000}"/>
    <cellStyle name="Percent 2 4 3 2 3 4 2" xfId="29426" xr:uid="{00000000-0005-0000-0000-0000F1720000}"/>
    <cellStyle name="Percent 2 4 3 2 3 4 2 2" xfId="29427" xr:uid="{00000000-0005-0000-0000-0000F2720000}"/>
    <cellStyle name="Percent 2 4 3 2 3 4 3" xfId="29428" xr:uid="{00000000-0005-0000-0000-0000F3720000}"/>
    <cellStyle name="Percent 2 4 3 2 3 5" xfId="29429" xr:uid="{00000000-0005-0000-0000-0000F4720000}"/>
    <cellStyle name="Percent 2 4 3 2 3 5 2" xfId="29430" xr:uid="{00000000-0005-0000-0000-0000F5720000}"/>
    <cellStyle name="Percent 2 4 3 2 3 6" xfId="29431" xr:uid="{00000000-0005-0000-0000-0000F6720000}"/>
    <cellStyle name="Percent 2 4 3 2 4" xfId="29432" xr:uid="{00000000-0005-0000-0000-0000F7720000}"/>
    <cellStyle name="Percent 2 4 3 2 4 2" xfId="29433" xr:uid="{00000000-0005-0000-0000-0000F8720000}"/>
    <cellStyle name="Percent 2 4 3 2 4 2 2" xfId="29434" xr:uid="{00000000-0005-0000-0000-0000F9720000}"/>
    <cellStyle name="Percent 2 4 3 2 4 2 2 2" xfId="29435" xr:uid="{00000000-0005-0000-0000-0000FA720000}"/>
    <cellStyle name="Percent 2 4 3 2 4 2 2 2 2" xfId="29436" xr:uid="{00000000-0005-0000-0000-0000FB720000}"/>
    <cellStyle name="Percent 2 4 3 2 4 2 2 3" xfId="29437" xr:uid="{00000000-0005-0000-0000-0000FC720000}"/>
    <cellStyle name="Percent 2 4 3 2 4 2 3" xfId="29438" xr:uid="{00000000-0005-0000-0000-0000FD720000}"/>
    <cellStyle name="Percent 2 4 3 2 4 2 3 2" xfId="29439" xr:uid="{00000000-0005-0000-0000-0000FE720000}"/>
    <cellStyle name="Percent 2 4 3 2 4 2 4" xfId="29440" xr:uid="{00000000-0005-0000-0000-0000FF720000}"/>
    <cellStyle name="Percent 2 4 3 2 4 3" xfId="29441" xr:uid="{00000000-0005-0000-0000-000000730000}"/>
    <cellStyle name="Percent 2 4 3 2 4 3 2" xfId="29442" xr:uid="{00000000-0005-0000-0000-000001730000}"/>
    <cellStyle name="Percent 2 4 3 2 4 3 2 2" xfId="29443" xr:uid="{00000000-0005-0000-0000-000002730000}"/>
    <cellStyle name="Percent 2 4 3 2 4 3 3" xfId="29444" xr:uid="{00000000-0005-0000-0000-000003730000}"/>
    <cellStyle name="Percent 2 4 3 2 4 4" xfId="29445" xr:uid="{00000000-0005-0000-0000-000004730000}"/>
    <cellStyle name="Percent 2 4 3 2 4 4 2" xfId="29446" xr:uid="{00000000-0005-0000-0000-000005730000}"/>
    <cellStyle name="Percent 2 4 3 2 4 5" xfId="29447" xr:uid="{00000000-0005-0000-0000-000006730000}"/>
    <cellStyle name="Percent 2 4 3 2 5" xfId="29448" xr:uid="{00000000-0005-0000-0000-000007730000}"/>
    <cellStyle name="Percent 2 4 3 2 5 2" xfId="29449" xr:uid="{00000000-0005-0000-0000-000008730000}"/>
    <cellStyle name="Percent 2 4 3 2 5 2 2" xfId="29450" xr:uid="{00000000-0005-0000-0000-000009730000}"/>
    <cellStyle name="Percent 2 4 3 2 5 2 2 2" xfId="29451" xr:uid="{00000000-0005-0000-0000-00000A730000}"/>
    <cellStyle name="Percent 2 4 3 2 5 2 3" xfId="29452" xr:uid="{00000000-0005-0000-0000-00000B730000}"/>
    <cellStyle name="Percent 2 4 3 2 5 3" xfId="29453" xr:uid="{00000000-0005-0000-0000-00000C730000}"/>
    <cellStyle name="Percent 2 4 3 2 5 3 2" xfId="29454" xr:uid="{00000000-0005-0000-0000-00000D730000}"/>
    <cellStyle name="Percent 2 4 3 2 5 4" xfId="29455" xr:uid="{00000000-0005-0000-0000-00000E730000}"/>
    <cellStyle name="Percent 2 4 3 2 6" xfId="29456" xr:uid="{00000000-0005-0000-0000-00000F730000}"/>
    <cellStyle name="Percent 2 4 3 2 6 2" xfId="29457" xr:uid="{00000000-0005-0000-0000-000010730000}"/>
    <cellStyle name="Percent 2 4 3 2 6 2 2" xfId="29458" xr:uid="{00000000-0005-0000-0000-000011730000}"/>
    <cellStyle name="Percent 2 4 3 2 6 3" xfId="29459" xr:uid="{00000000-0005-0000-0000-000012730000}"/>
    <cellStyle name="Percent 2 4 3 2 7" xfId="29460" xr:uid="{00000000-0005-0000-0000-000013730000}"/>
    <cellStyle name="Percent 2 4 3 2 7 2" xfId="29461" xr:uid="{00000000-0005-0000-0000-000014730000}"/>
    <cellStyle name="Percent 2 4 3 2 8" xfId="29462" xr:uid="{00000000-0005-0000-0000-000015730000}"/>
    <cellStyle name="Percent 2 4 3 3" xfId="29463" xr:uid="{00000000-0005-0000-0000-000016730000}"/>
    <cellStyle name="Percent 2 4 3 3 2" xfId="29464" xr:uid="{00000000-0005-0000-0000-000017730000}"/>
    <cellStyle name="Percent 2 4 3 3 2 2" xfId="29465" xr:uid="{00000000-0005-0000-0000-000018730000}"/>
    <cellStyle name="Percent 2 4 3 3 2 2 2" xfId="29466" xr:uid="{00000000-0005-0000-0000-000019730000}"/>
    <cellStyle name="Percent 2 4 3 3 2 2 2 2" xfId="29467" xr:uid="{00000000-0005-0000-0000-00001A730000}"/>
    <cellStyle name="Percent 2 4 3 3 2 2 2 2 2" xfId="29468" xr:uid="{00000000-0005-0000-0000-00001B730000}"/>
    <cellStyle name="Percent 2 4 3 3 2 2 2 2 2 2" xfId="29469" xr:uid="{00000000-0005-0000-0000-00001C730000}"/>
    <cellStyle name="Percent 2 4 3 3 2 2 2 2 3" xfId="29470" xr:uid="{00000000-0005-0000-0000-00001D730000}"/>
    <cellStyle name="Percent 2 4 3 3 2 2 2 3" xfId="29471" xr:uid="{00000000-0005-0000-0000-00001E730000}"/>
    <cellStyle name="Percent 2 4 3 3 2 2 2 3 2" xfId="29472" xr:uid="{00000000-0005-0000-0000-00001F730000}"/>
    <cellStyle name="Percent 2 4 3 3 2 2 2 4" xfId="29473" xr:uid="{00000000-0005-0000-0000-000020730000}"/>
    <cellStyle name="Percent 2 4 3 3 2 2 3" xfId="29474" xr:uid="{00000000-0005-0000-0000-000021730000}"/>
    <cellStyle name="Percent 2 4 3 3 2 2 3 2" xfId="29475" xr:uid="{00000000-0005-0000-0000-000022730000}"/>
    <cellStyle name="Percent 2 4 3 3 2 2 3 2 2" xfId="29476" xr:uid="{00000000-0005-0000-0000-000023730000}"/>
    <cellStyle name="Percent 2 4 3 3 2 2 3 3" xfId="29477" xr:uid="{00000000-0005-0000-0000-000024730000}"/>
    <cellStyle name="Percent 2 4 3 3 2 2 4" xfId="29478" xr:uid="{00000000-0005-0000-0000-000025730000}"/>
    <cellStyle name="Percent 2 4 3 3 2 2 4 2" xfId="29479" xr:uid="{00000000-0005-0000-0000-000026730000}"/>
    <cellStyle name="Percent 2 4 3 3 2 2 5" xfId="29480" xr:uid="{00000000-0005-0000-0000-000027730000}"/>
    <cellStyle name="Percent 2 4 3 3 2 3" xfId="29481" xr:uid="{00000000-0005-0000-0000-000028730000}"/>
    <cellStyle name="Percent 2 4 3 3 2 3 2" xfId="29482" xr:uid="{00000000-0005-0000-0000-000029730000}"/>
    <cellStyle name="Percent 2 4 3 3 2 3 2 2" xfId="29483" xr:uid="{00000000-0005-0000-0000-00002A730000}"/>
    <cellStyle name="Percent 2 4 3 3 2 3 2 2 2" xfId="29484" xr:uid="{00000000-0005-0000-0000-00002B730000}"/>
    <cellStyle name="Percent 2 4 3 3 2 3 2 3" xfId="29485" xr:uid="{00000000-0005-0000-0000-00002C730000}"/>
    <cellStyle name="Percent 2 4 3 3 2 3 3" xfId="29486" xr:uid="{00000000-0005-0000-0000-00002D730000}"/>
    <cellStyle name="Percent 2 4 3 3 2 3 3 2" xfId="29487" xr:uid="{00000000-0005-0000-0000-00002E730000}"/>
    <cellStyle name="Percent 2 4 3 3 2 3 4" xfId="29488" xr:uid="{00000000-0005-0000-0000-00002F730000}"/>
    <cellStyle name="Percent 2 4 3 3 2 4" xfId="29489" xr:uid="{00000000-0005-0000-0000-000030730000}"/>
    <cellStyle name="Percent 2 4 3 3 2 4 2" xfId="29490" xr:uid="{00000000-0005-0000-0000-000031730000}"/>
    <cellStyle name="Percent 2 4 3 3 2 4 2 2" xfId="29491" xr:uid="{00000000-0005-0000-0000-000032730000}"/>
    <cellStyle name="Percent 2 4 3 3 2 4 3" xfId="29492" xr:uid="{00000000-0005-0000-0000-000033730000}"/>
    <cellStyle name="Percent 2 4 3 3 2 5" xfId="29493" xr:uid="{00000000-0005-0000-0000-000034730000}"/>
    <cellStyle name="Percent 2 4 3 3 2 5 2" xfId="29494" xr:uid="{00000000-0005-0000-0000-000035730000}"/>
    <cellStyle name="Percent 2 4 3 3 2 6" xfId="29495" xr:uid="{00000000-0005-0000-0000-000036730000}"/>
    <cellStyle name="Percent 2 4 3 3 3" xfId="29496" xr:uid="{00000000-0005-0000-0000-000037730000}"/>
    <cellStyle name="Percent 2 4 3 3 3 2" xfId="29497" xr:uid="{00000000-0005-0000-0000-000038730000}"/>
    <cellStyle name="Percent 2 4 3 3 3 2 2" xfId="29498" xr:uid="{00000000-0005-0000-0000-000039730000}"/>
    <cellStyle name="Percent 2 4 3 3 3 2 2 2" xfId="29499" xr:uid="{00000000-0005-0000-0000-00003A730000}"/>
    <cellStyle name="Percent 2 4 3 3 3 2 2 2 2" xfId="29500" xr:uid="{00000000-0005-0000-0000-00003B730000}"/>
    <cellStyle name="Percent 2 4 3 3 3 2 2 3" xfId="29501" xr:uid="{00000000-0005-0000-0000-00003C730000}"/>
    <cellStyle name="Percent 2 4 3 3 3 2 3" xfId="29502" xr:uid="{00000000-0005-0000-0000-00003D730000}"/>
    <cellStyle name="Percent 2 4 3 3 3 2 3 2" xfId="29503" xr:uid="{00000000-0005-0000-0000-00003E730000}"/>
    <cellStyle name="Percent 2 4 3 3 3 2 4" xfId="29504" xr:uid="{00000000-0005-0000-0000-00003F730000}"/>
    <cellStyle name="Percent 2 4 3 3 3 3" xfId="29505" xr:uid="{00000000-0005-0000-0000-000040730000}"/>
    <cellStyle name="Percent 2 4 3 3 3 3 2" xfId="29506" xr:uid="{00000000-0005-0000-0000-000041730000}"/>
    <cellStyle name="Percent 2 4 3 3 3 3 2 2" xfId="29507" xr:uid="{00000000-0005-0000-0000-000042730000}"/>
    <cellStyle name="Percent 2 4 3 3 3 3 3" xfId="29508" xr:uid="{00000000-0005-0000-0000-000043730000}"/>
    <cellStyle name="Percent 2 4 3 3 3 4" xfId="29509" xr:uid="{00000000-0005-0000-0000-000044730000}"/>
    <cellStyle name="Percent 2 4 3 3 3 4 2" xfId="29510" xr:uid="{00000000-0005-0000-0000-000045730000}"/>
    <cellStyle name="Percent 2 4 3 3 3 5" xfId="29511" xr:uid="{00000000-0005-0000-0000-000046730000}"/>
    <cellStyle name="Percent 2 4 3 3 4" xfId="29512" xr:uid="{00000000-0005-0000-0000-000047730000}"/>
    <cellStyle name="Percent 2 4 3 3 4 2" xfId="29513" xr:uid="{00000000-0005-0000-0000-000048730000}"/>
    <cellStyle name="Percent 2 4 3 3 4 2 2" xfId="29514" xr:uid="{00000000-0005-0000-0000-000049730000}"/>
    <cellStyle name="Percent 2 4 3 3 4 2 2 2" xfId="29515" xr:uid="{00000000-0005-0000-0000-00004A730000}"/>
    <cellStyle name="Percent 2 4 3 3 4 2 3" xfId="29516" xr:uid="{00000000-0005-0000-0000-00004B730000}"/>
    <cellStyle name="Percent 2 4 3 3 4 3" xfId="29517" xr:uid="{00000000-0005-0000-0000-00004C730000}"/>
    <cellStyle name="Percent 2 4 3 3 4 3 2" xfId="29518" xr:uid="{00000000-0005-0000-0000-00004D730000}"/>
    <cellStyle name="Percent 2 4 3 3 4 4" xfId="29519" xr:uid="{00000000-0005-0000-0000-00004E730000}"/>
    <cellStyle name="Percent 2 4 3 3 5" xfId="29520" xr:uid="{00000000-0005-0000-0000-00004F730000}"/>
    <cellStyle name="Percent 2 4 3 3 5 2" xfId="29521" xr:uid="{00000000-0005-0000-0000-000050730000}"/>
    <cellStyle name="Percent 2 4 3 3 5 2 2" xfId="29522" xr:uid="{00000000-0005-0000-0000-000051730000}"/>
    <cellStyle name="Percent 2 4 3 3 5 3" xfId="29523" xr:uid="{00000000-0005-0000-0000-000052730000}"/>
    <cellStyle name="Percent 2 4 3 3 6" xfId="29524" xr:uid="{00000000-0005-0000-0000-000053730000}"/>
    <cellStyle name="Percent 2 4 3 3 6 2" xfId="29525" xr:uid="{00000000-0005-0000-0000-000054730000}"/>
    <cellStyle name="Percent 2 4 3 3 7" xfId="29526" xr:uid="{00000000-0005-0000-0000-000055730000}"/>
    <cellStyle name="Percent 2 4 3 4" xfId="29527" xr:uid="{00000000-0005-0000-0000-000056730000}"/>
    <cellStyle name="Percent 2 4 3 4 2" xfId="29528" xr:uid="{00000000-0005-0000-0000-000057730000}"/>
    <cellStyle name="Percent 2 4 3 4 2 2" xfId="29529" xr:uid="{00000000-0005-0000-0000-000058730000}"/>
    <cellStyle name="Percent 2 4 3 4 2 2 2" xfId="29530" xr:uid="{00000000-0005-0000-0000-000059730000}"/>
    <cellStyle name="Percent 2 4 3 4 2 2 2 2" xfId="29531" xr:uid="{00000000-0005-0000-0000-00005A730000}"/>
    <cellStyle name="Percent 2 4 3 4 2 2 2 2 2" xfId="29532" xr:uid="{00000000-0005-0000-0000-00005B730000}"/>
    <cellStyle name="Percent 2 4 3 4 2 2 2 3" xfId="29533" xr:uid="{00000000-0005-0000-0000-00005C730000}"/>
    <cellStyle name="Percent 2 4 3 4 2 2 3" xfId="29534" xr:uid="{00000000-0005-0000-0000-00005D730000}"/>
    <cellStyle name="Percent 2 4 3 4 2 2 3 2" xfId="29535" xr:uid="{00000000-0005-0000-0000-00005E730000}"/>
    <cellStyle name="Percent 2 4 3 4 2 2 4" xfId="29536" xr:uid="{00000000-0005-0000-0000-00005F730000}"/>
    <cellStyle name="Percent 2 4 3 4 2 3" xfId="29537" xr:uid="{00000000-0005-0000-0000-000060730000}"/>
    <cellStyle name="Percent 2 4 3 4 2 3 2" xfId="29538" xr:uid="{00000000-0005-0000-0000-000061730000}"/>
    <cellStyle name="Percent 2 4 3 4 2 3 2 2" xfId="29539" xr:uid="{00000000-0005-0000-0000-000062730000}"/>
    <cellStyle name="Percent 2 4 3 4 2 3 3" xfId="29540" xr:uid="{00000000-0005-0000-0000-000063730000}"/>
    <cellStyle name="Percent 2 4 3 4 2 4" xfId="29541" xr:uid="{00000000-0005-0000-0000-000064730000}"/>
    <cellStyle name="Percent 2 4 3 4 2 4 2" xfId="29542" xr:uid="{00000000-0005-0000-0000-000065730000}"/>
    <cellStyle name="Percent 2 4 3 4 2 5" xfId="29543" xr:uid="{00000000-0005-0000-0000-000066730000}"/>
    <cellStyle name="Percent 2 4 3 4 3" xfId="29544" xr:uid="{00000000-0005-0000-0000-000067730000}"/>
    <cellStyle name="Percent 2 4 3 4 3 2" xfId="29545" xr:uid="{00000000-0005-0000-0000-000068730000}"/>
    <cellStyle name="Percent 2 4 3 4 3 2 2" xfId="29546" xr:uid="{00000000-0005-0000-0000-000069730000}"/>
    <cellStyle name="Percent 2 4 3 4 3 2 2 2" xfId="29547" xr:uid="{00000000-0005-0000-0000-00006A730000}"/>
    <cellStyle name="Percent 2 4 3 4 3 2 3" xfId="29548" xr:uid="{00000000-0005-0000-0000-00006B730000}"/>
    <cellStyle name="Percent 2 4 3 4 3 3" xfId="29549" xr:uid="{00000000-0005-0000-0000-00006C730000}"/>
    <cellStyle name="Percent 2 4 3 4 3 3 2" xfId="29550" xr:uid="{00000000-0005-0000-0000-00006D730000}"/>
    <cellStyle name="Percent 2 4 3 4 3 4" xfId="29551" xr:uid="{00000000-0005-0000-0000-00006E730000}"/>
    <cellStyle name="Percent 2 4 3 4 4" xfId="29552" xr:uid="{00000000-0005-0000-0000-00006F730000}"/>
    <cellStyle name="Percent 2 4 3 4 4 2" xfId="29553" xr:uid="{00000000-0005-0000-0000-000070730000}"/>
    <cellStyle name="Percent 2 4 3 4 4 2 2" xfId="29554" xr:uid="{00000000-0005-0000-0000-000071730000}"/>
    <cellStyle name="Percent 2 4 3 4 4 3" xfId="29555" xr:uid="{00000000-0005-0000-0000-000072730000}"/>
    <cellStyle name="Percent 2 4 3 4 5" xfId="29556" xr:uid="{00000000-0005-0000-0000-000073730000}"/>
    <cellStyle name="Percent 2 4 3 4 5 2" xfId="29557" xr:uid="{00000000-0005-0000-0000-000074730000}"/>
    <cellStyle name="Percent 2 4 3 4 6" xfId="29558" xr:uid="{00000000-0005-0000-0000-000075730000}"/>
    <cellStyle name="Percent 2 4 3 5" xfId="29559" xr:uid="{00000000-0005-0000-0000-000076730000}"/>
    <cellStyle name="Percent 2 4 3 5 2" xfId="29560" xr:uid="{00000000-0005-0000-0000-000077730000}"/>
    <cellStyle name="Percent 2 4 3 5 2 2" xfId="29561" xr:uid="{00000000-0005-0000-0000-000078730000}"/>
    <cellStyle name="Percent 2 4 3 5 2 2 2" xfId="29562" xr:uid="{00000000-0005-0000-0000-000079730000}"/>
    <cellStyle name="Percent 2 4 3 5 2 2 2 2" xfId="29563" xr:uid="{00000000-0005-0000-0000-00007A730000}"/>
    <cellStyle name="Percent 2 4 3 5 2 2 3" xfId="29564" xr:uid="{00000000-0005-0000-0000-00007B730000}"/>
    <cellStyle name="Percent 2 4 3 5 2 3" xfId="29565" xr:uid="{00000000-0005-0000-0000-00007C730000}"/>
    <cellStyle name="Percent 2 4 3 5 2 3 2" xfId="29566" xr:uid="{00000000-0005-0000-0000-00007D730000}"/>
    <cellStyle name="Percent 2 4 3 5 2 4" xfId="29567" xr:uid="{00000000-0005-0000-0000-00007E730000}"/>
    <cellStyle name="Percent 2 4 3 5 3" xfId="29568" xr:uid="{00000000-0005-0000-0000-00007F730000}"/>
    <cellStyle name="Percent 2 4 3 5 3 2" xfId="29569" xr:uid="{00000000-0005-0000-0000-000080730000}"/>
    <cellStyle name="Percent 2 4 3 5 3 2 2" xfId="29570" xr:uid="{00000000-0005-0000-0000-000081730000}"/>
    <cellStyle name="Percent 2 4 3 5 3 3" xfId="29571" xr:uid="{00000000-0005-0000-0000-000082730000}"/>
    <cellStyle name="Percent 2 4 3 5 4" xfId="29572" xr:uid="{00000000-0005-0000-0000-000083730000}"/>
    <cellStyle name="Percent 2 4 3 5 4 2" xfId="29573" xr:uid="{00000000-0005-0000-0000-000084730000}"/>
    <cellStyle name="Percent 2 4 3 5 5" xfId="29574" xr:uid="{00000000-0005-0000-0000-000085730000}"/>
    <cellStyle name="Percent 2 4 3 6" xfId="29575" xr:uid="{00000000-0005-0000-0000-000086730000}"/>
    <cellStyle name="Percent 2 4 3 6 2" xfId="29576" xr:uid="{00000000-0005-0000-0000-000087730000}"/>
    <cellStyle name="Percent 2 4 3 6 2 2" xfId="29577" xr:uid="{00000000-0005-0000-0000-000088730000}"/>
    <cellStyle name="Percent 2 4 3 6 2 2 2" xfId="29578" xr:uid="{00000000-0005-0000-0000-000089730000}"/>
    <cellStyle name="Percent 2 4 3 6 2 3" xfId="29579" xr:uid="{00000000-0005-0000-0000-00008A730000}"/>
    <cellStyle name="Percent 2 4 3 6 3" xfId="29580" xr:uid="{00000000-0005-0000-0000-00008B730000}"/>
    <cellStyle name="Percent 2 4 3 6 3 2" xfId="29581" xr:uid="{00000000-0005-0000-0000-00008C730000}"/>
    <cellStyle name="Percent 2 4 3 6 4" xfId="29582" xr:uid="{00000000-0005-0000-0000-00008D730000}"/>
    <cellStyle name="Percent 2 4 3 7" xfId="29583" xr:uid="{00000000-0005-0000-0000-00008E730000}"/>
    <cellStyle name="Percent 2 4 3 7 2" xfId="29584" xr:uid="{00000000-0005-0000-0000-00008F730000}"/>
    <cellStyle name="Percent 2 4 3 7 2 2" xfId="29585" xr:uid="{00000000-0005-0000-0000-000090730000}"/>
    <cellStyle name="Percent 2 4 3 7 3" xfId="29586" xr:uid="{00000000-0005-0000-0000-000091730000}"/>
    <cellStyle name="Percent 2 4 3 8" xfId="29587" xr:uid="{00000000-0005-0000-0000-000092730000}"/>
    <cellStyle name="Percent 2 4 3 8 2" xfId="29588" xr:uid="{00000000-0005-0000-0000-000093730000}"/>
    <cellStyle name="Percent 2 4 3 9" xfId="29589" xr:uid="{00000000-0005-0000-0000-000094730000}"/>
    <cellStyle name="Percent 2 4 4" xfId="29590" xr:uid="{00000000-0005-0000-0000-000095730000}"/>
    <cellStyle name="Percent 2 4 4 2" xfId="29591" xr:uid="{00000000-0005-0000-0000-000096730000}"/>
    <cellStyle name="Percent 2 4 4 2 2" xfId="29592" xr:uid="{00000000-0005-0000-0000-000097730000}"/>
    <cellStyle name="Percent 2 4 4 2 2 2" xfId="29593" xr:uid="{00000000-0005-0000-0000-000098730000}"/>
    <cellStyle name="Percent 2 4 4 2 2 2 2" xfId="29594" xr:uid="{00000000-0005-0000-0000-000099730000}"/>
    <cellStyle name="Percent 2 4 4 2 2 2 2 2" xfId="29595" xr:uid="{00000000-0005-0000-0000-00009A730000}"/>
    <cellStyle name="Percent 2 4 4 2 2 2 2 2 2" xfId="29596" xr:uid="{00000000-0005-0000-0000-00009B730000}"/>
    <cellStyle name="Percent 2 4 4 2 2 2 2 2 2 2" xfId="29597" xr:uid="{00000000-0005-0000-0000-00009C730000}"/>
    <cellStyle name="Percent 2 4 4 2 2 2 2 2 3" xfId="29598" xr:uid="{00000000-0005-0000-0000-00009D730000}"/>
    <cellStyle name="Percent 2 4 4 2 2 2 2 3" xfId="29599" xr:uid="{00000000-0005-0000-0000-00009E730000}"/>
    <cellStyle name="Percent 2 4 4 2 2 2 2 3 2" xfId="29600" xr:uid="{00000000-0005-0000-0000-00009F730000}"/>
    <cellStyle name="Percent 2 4 4 2 2 2 2 4" xfId="29601" xr:uid="{00000000-0005-0000-0000-0000A0730000}"/>
    <cellStyle name="Percent 2 4 4 2 2 2 3" xfId="29602" xr:uid="{00000000-0005-0000-0000-0000A1730000}"/>
    <cellStyle name="Percent 2 4 4 2 2 2 3 2" xfId="29603" xr:uid="{00000000-0005-0000-0000-0000A2730000}"/>
    <cellStyle name="Percent 2 4 4 2 2 2 3 2 2" xfId="29604" xr:uid="{00000000-0005-0000-0000-0000A3730000}"/>
    <cellStyle name="Percent 2 4 4 2 2 2 3 3" xfId="29605" xr:uid="{00000000-0005-0000-0000-0000A4730000}"/>
    <cellStyle name="Percent 2 4 4 2 2 2 4" xfId="29606" xr:uid="{00000000-0005-0000-0000-0000A5730000}"/>
    <cellStyle name="Percent 2 4 4 2 2 2 4 2" xfId="29607" xr:uid="{00000000-0005-0000-0000-0000A6730000}"/>
    <cellStyle name="Percent 2 4 4 2 2 2 5" xfId="29608" xr:uid="{00000000-0005-0000-0000-0000A7730000}"/>
    <cellStyle name="Percent 2 4 4 2 2 3" xfId="29609" xr:uid="{00000000-0005-0000-0000-0000A8730000}"/>
    <cellStyle name="Percent 2 4 4 2 2 3 2" xfId="29610" xr:uid="{00000000-0005-0000-0000-0000A9730000}"/>
    <cellStyle name="Percent 2 4 4 2 2 3 2 2" xfId="29611" xr:uid="{00000000-0005-0000-0000-0000AA730000}"/>
    <cellStyle name="Percent 2 4 4 2 2 3 2 2 2" xfId="29612" xr:uid="{00000000-0005-0000-0000-0000AB730000}"/>
    <cellStyle name="Percent 2 4 4 2 2 3 2 3" xfId="29613" xr:uid="{00000000-0005-0000-0000-0000AC730000}"/>
    <cellStyle name="Percent 2 4 4 2 2 3 3" xfId="29614" xr:uid="{00000000-0005-0000-0000-0000AD730000}"/>
    <cellStyle name="Percent 2 4 4 2 2 3 3 2" xfId="29615" xr:uid="{00000000-0005-0000-0000-0000AE730000}"/>
    <cellStyle name="Percent 2 4 4 2 2 3 4" xfId="29616" xr:uid="{00000000-0005-0000-0000-0000AF730000}"/>
    <cellStyle name="Percent 2 4 4 2 2 4" xfId="29617" xr:uid="{00000000-0005-0000-0000-0000B0730000}"/>
    <cellStyle name="Percent 2 4 4 2 2 4 2" xfId="29618" xr:uid="{00000000-0005-0000-0000-0000B1730000}"/>
    <cellStyle name="Percent 2 4 4 2 2 4 2 2" xfId="29619" xr:uid="{00000000-0005-0000-0000-0000B2730000}"/>
    <cellStyle name="Percent 2 4 4 2 2 4 3" xfId="29620" xr:uid="{00000000-0005-0000-0000-0000B3730000}"/>
    <cellStyle name="Percent 2 4 4 2 2 5" xfId="29621" xr:uid="{00000000-0005-0000-0000-0000B4730000}"/>
    <cellStyle name="Percent 2 4 4 2 2 5 2" xfId="29622" xr:uid="{00000000-0005-0000-0000-0000B5730000}"/>
    <cellStyle name="Percent 2 4 4 2 2 6" xfId="29623" xr:uid="{00000000-0005-0000-0000-0000B6730000}"/>
    <cellStyle name="Percent 2 4 4 2 3" xfId="29624" xr:uid="{00000000-0005-0000-0000-0000B7730000}"/>
    <cellStyle name="Percent 2 4 4 2 3 2" xfId="29625" xr:uid="{00000000-0005-0000-0000-0000B8730000}"/>
    <cellStyle name="Percent 2 4 4 2 3 2 2" xfId="29626" xr:uid="{00000000-0005-0000-0000-0000B9730000}"/>
    <cellStyle name="Percent 2 4 4 2 3 2 2 2" xfId="29627" xr:uid="{00000000-0005-0000-0000-0000BA730000}"/>
    <cellStyle name="Percent 2 4 4 2 3 2 2 2 2" xfId="29628" xr:uid="{00000000-0005-0000-0000-0000BB730000}"/>
    <cellStyle name="Percent 2 4 4 2 3 2 2 3" xfId="29629" xr:uid="{00000000-0005-0000-0000-0000BC730000}"/>
    <cellStyle name="Percent 2 4 4 2 3 2 3" xfId="29630" xr:uid="{00000000-0005-0000-0000-0000BD730000}"/>
    <cellStyle name="Percent 2 4 4 2 3 2 3 2" xfId="29631" xr:uid="{00000000-0005-0000-0000-0000BE730000}"/>
    <cellStyle name="Percent 2 4 4 2 3 2 4" xfId="29632" xr:uid="{00000000-0005-0000-0000-0000BF730000}"/>
    <cellStyle name="Percent 2 4 4 2 3 3" xfId="29633" xr:uid="{00000000-0005-0000-0000-0000C0730000}"/>
    <cellStyle name="Percent 2 4 4 2 3 3 2" xfId="29634" xr:uid="{00000000-0005-0000-0000-0000C1730000}"/>
    <cellStyle name="Percent 2 4 4 2 3 3 2 2" xfId="29635" xr:uid="{00000000-0005-0000-0000-0000C2730000}"/>
    <cellStyle name="Percent 2 4 4 2 3 3 3" xfId="29636" xr:uid="{00000000-0005-0000-0000-0000C3730000}"/>
    <cellStyle name="Percent 2 4 4 2 3 4" xfId="29637" xr:uid="{00000000-0005-0000-0000-0000C4730000}"/>
    <cellStyle name="Percent 2 4 4 2 3 4 2" xfId="29638" xr:uid="{00000000-0005-0000-0000-0000C5730000}"/>
    <cellStyle name="Percent 2 4 4 2 3 5" xfId="29639" xr:uid="{00000000-0005-0000-0000-0000C6730000}"/>
    <cellStyle name="Percent 2 4 4 2 4" xfId="29640" xr:uid="{00000000-0005-0000-0000-0000C7730000}"/>
    <cellStyle name="Percent 2 4 4 2 4 2" xfId="29641" xr:uid="{00000000-0005-0000-0000-0000C8730000}"/>
    <cellStyle name="Percent 2 4 4 2 4 2 2" xfId="29642" xr:uid="{00000000-0005-0000-0000-0000C9730000}"/>
    <cellStyle name="Percent 2 4 4 2 4 2 2 2" xfId="29643" xr:uid="{00000000-0005-0000-0000-0000CA730000}"/>
    <cellStyle name="Percent 2 4 4 2 4 2 3" xfId="29644" xr:uid="{00000000-0005-0000-0000-0000CB730000}"/>
    <cellStyle name="Percent 2 4 4 2 4 3" xfId="29645" xr:uid="{00000000-0005-0000-0000-0000CC730000}"/>
    <cellStyle name="Percent 2 4 4 2 4 3 2" xfId="29646" xr:uid="{00000000-0005-0000-0000-0000CD730000}"/>
    <cellStyle name="Percent 2 4 4 2 4 4" xfId="29647" xr:uid="{00000000-0005-0000-0000-0000CE730000}"/>
    <cellStyle name="Percent 2 4 4 2 5" xfId="29648" xr:uid="{00000000-0005-0000-0000-0000CF730000}"/>
    <cellStyle name="Percent 2 4 4 2 5 2" xfId="29649" xr:uid="{00000000-0005-0000-0000-0000D0730000}"/>
    <cellStyle name="Percent 2 4 4 2 5 2 2" xfId="29650" xr:uid="{00000000-0005-0000-0000-0000D1730000}"/>
    <cellStyle name="Percent 2 4 4 2 5 3" xfId="29651" xr:uid="{00000000-0005-0000-0000-0000D2730000}"/>
    <cellStyle name="Percent 2 4 4 2 6" xfId="29652" xr:uid="{00000000-0005-0000-0000-0000D3730000}"/>
    <cellStyle name="Percent 2 4 4 2 6 2" xfId="29653" xr:uid="{00000000-0005-0000-0000-0000D4730000}"/>
    <cellStyle name="Percent 2 4 4 2 7" xfId="29654" xr:uid="{00000000-0005-0000-0000-0000D5730000}"/>
    <cellStyle name="Percent 2 4 4 3" xfId="29655" xr:uid="{00000000-0005-0000-0000-0000D6730000}"/>
    <cellStyle name="Percent 2 4 4 3 2" xfId="29656" xr:uid="{00000000-0005-0000-0000-0000D7730000}"/>
    <cellStyle name="Percent 2 4 4 3 2 2" xfId="29657" xr:uid="{00000000-0005-0000-0000-0000D8730000}"/>
    <cellStyle name="Percent 2 4 4 3 2 2 2" xfId="29658" xr:uid="{00000000-0005-0000-0000-0000D9730000}"/>
    <cellStyle name="Percent 2 4 4 3 2 2 2 2" xfId="29659" xr:uid="{00000000-0005-0000-0000-0000DA730000}"/>
    <cellStyle name="Percent 2 4 4 3 2 2 2 2 2" xfId="29660" xr:uid="{00000000-0005-0000-0000-0000DB730000}"/>
    <cellStyle name="Percent 2 4 4 3 2 2 2 3" xfId="29661" xr:uid="{00000000-0005-0000-0000-0000DC730000}"/>
    <cellStyle name="Percent 2 4 4 3 2 2 3" xfId="29662" xr:uid="{00000000-0005-0000-0000-0000DD730000}"/>
    <cellStyle name="Percent 2 4 4 3 2 2 3 2" xfId="29663" xr:uid="{00000000-0005-0000-0000-0000DE730000}"/>
    <cellStyle name="Percent 2 4 4 3 2 2 4" xfId="29664" xr:uid="{00000000-0005-0000-0000-0000DF730000}"/>
    <cellStyle name="Percent 2 4 4 3 2 3" xfId="29665" xr:uid="{00000000-0005-0000-0000-0000E0730000}"/>
    <cellStyle name="Percent 2 4 4 3 2 3 2" xfId="29666" xr:uid="{00000000-0005-0000-0000-0000E1730000}"/>
    <cellStyle name="Percent 2 4 4 3 2 3 2 2" xfId="29667" xr:uid="{00000000-0005-0000-0000-0000E2730000}"/>
    <cellStyle name="Percent 2 4 4 3 2 3 3" xfId="29668" xr:uid="{00000000-0005-0000-0000-0000E3730000}"/>
    <cellStyle name="Percent 2 4 4 3 2 4" xfId="29669" xr:uid="{00000000-0005-0000-0000-0000E4730000}"/>
    <cellStyle name="Percent 2 4 4 3 2 4 2" xfId="29670" xr:uid="{00000000-0005-0000-0000-0000E5730000}"/>
    <cellStyle name="Percent 2 4 4 3 2 5" xfId="29671" xr:uid="{00000000-0005-0000-0000-0000E6730000}"/>
    <cellStyle name="Percent 2 4 4 3 3" xfId="29672" xr:uid="{00000000-0005-0000-0000-0000E7730000}"/>
    <cellStyle name="Percent 2 4 4 3 3 2" xfId="29673" xr:uid="{00000000-0005-0000-0000-0000E8730000}"/>
    <cellStyle name="Percent 2 4 4 3 3 2 2" xfId="29674" xr:uid="{00000000-0005-0000-0000-0000E9730000}"/>
    <cellStyle name="Percent 2 4 4 3 3 2 2 2" xfId="29675" xr:uid="{00000000-0005-0000-0000-0000EA730000}"/>
    <cellStyle name="Percent 2 4 4 3 3 2 3" xfId="29676" xr:uid="{00000000-0005-0000-0000-0000EB730000}"/>
    <cellStyle name="Percent 2 4 4 3 3 3" xfId="29677" xr:uid="{00000000-0005-0000-0000-0000EC730000}"/>
    <cellStyle name="Percent 2 4 4 3 3 3 2" xfId="29678" xr:uid="{00000000-0005-0000-0000-0000ED730000}"/>
    <cellStyle name="Percent 2 4 4 3 3 4" xfId="29679" xr:uid="{00000000-0005-0000-0000-0000EE730000}"/>
    <cellStyle name="Percent 2 4 4 3 4" xfId="29680" xr:uid="{00000000-0005-0000-0000-0000EF730000}"/>
    <cellStyle name="Percent 2 4 4 3 4 2" xfId="29681" xr:uid="{00000000-0005-0000-0000-0000F0730000}"/>
    <cellStyle name="Percent 2 4 4 3 4 2 2" xfId="29682" xr:uid="{00000000-0005-0000-0000-0000F1730000}"/>
    <cellStyle name="Percent 2 4 4 3 4 3" xfId="29683" xr:uid="{00000000-0005-0000-0000-0000F2730000}"/>
    <cellStyle name="Percent 2 4 4 3 5" xfId="29684" xr:uid="{00000000-0005-0000-0000-0000F3730000}"/>
    <cellStyle name="Percent 2 4 4 3 5 2" xfId="29685" xr:uid="{00000000-0005-0000-0000-0000F4730000}"/>
    <cellStyle name="Percent 2 4 4 3 6" xfId="29686" xr:uid="{00000000-0005-0000-0000-0000F5730000}"/>
    <cellStyle name="Percent 2 4 4 4" xfId="29687" xr:uid="{00000000-0005-0000-0000-0000F6730000}"/>
    <cellStyle name="Percent 2 4 4 4 2" xfId="29688" xr:uid="{00000000-0005-0000-0000-0000F7730000}"/>
    <cellStyle name="Percent 2 4 4 4 2 2" xfId="29689" xr:uid="{00000000-0005-0000-0000-0000F8730000}"/>
    <cellStyle name="Percent 2 4 4 4 2 2 2" xfId="29690" xr:uid="{00000000-0005-0000-0000-0000F9730000}"/>
    <cellStyle name="Percent 2 4 4 4 2 2 2 2" xfId="29691" xr:uid="{00000000-0005-0000-0000-0000FA730000}"/>
    <cellStyle name="Percent 2 4 4 4 2 2 3" xfId="29692" xr:uid="{00000000-0005-0000-0000-0000FB730000}"/>
    <cellStyle name="Percent 2 4 4 4 2 3" xfId="29693" xr:uid="{00000000-0005-0000-0000-0000FC730000}"/>
    <cellStyle name="Percent 2 4 4 4 2 3 2" xfId="29694" xr:uid="{00000000-0005-0000-0000-0000FD730000}"/>
    <cellStyle name="Percent 2 4 4 4 2 4" xfId="29695" xr:uid="{00000000-0005-0000-0000-0000FE730000}"/>
    <cellStyle name="Percent 2 4 4 4 3" xfId="29696" xr:uid="{00000000-0005-0000-0000-0000FF730000}"/>
    <cellStyle name="Percent 2 4 4 4 3 2" xfId="29697" xr:uid="{00000000-0005-0000-0000-000000740000}"/>
    <cellStyle name="Percent 2 4 4 4 3 2 2" xfId="29698" xr:uid="{00000000-0005-0000-0000-000001740000}"/>
    <cellStyle name="Percent 2 4 4 4 3 3" xfId="29699" xr:uid="{00000000-0005-0000-0000-000002740000}"/>
    <cellStyle name="Percent 2 4 4 4 4" xfId="29700" xr:uid="{00000000-0005-0000-0000-000003740000}"/>
    <cellStyle name="Percent 2 4 4 4 4 2" xfId="29701" xr:uid="{00000000-0005-0000-0000-000004740000}"/>
    <cellStyle name="Percent 2 4 4 4 5" xfId="29702" xr:uid="{00000000-0005-0000-0000-000005740000}"/>
    <cellStyle name="Percent 2 4 4 5" xfId="29703" xr:uid="{00000000-0005-0000-0000-000006740000}"/>
    <cellStyle name="Percent 2 4 4 5 2" xfId="29704" xr:uid="{00000000-0005-0000-0000-000007740000}"/>
    <cellStyle name="Percent 2 4 4 5 2 2" xfId="29705" xr:uid="{00000000-0005-0000-0000-000008740000}"/>
    <cellStyle name="Percent 2 4 4 5 2 2 2" xfId="29706" xr:uid="{00000000-0005-0000-0000-000009740000}"/>
    <cellStyle name="Percent 2 4 4 5 2 3" xfId="29707" xr:uid="{00000000-0005-0000-0000-00000A740000}"/>
    <cellStyle name="Percent 2 4 4 5 3" xfId="29708" xr:uid="{00000000-0005-0000-0000-00000B740000}"/>
    <cellStyle name="Percent 2 4 4 5 3 2" xfId="29709" xr:uid="{00000000-0005-0000-0000-00000C740000}"/>
    <cellStyle name="Percent 2 4 4 5 4" xfId="29710" xr:uid="{00000000-0005-0000-0000-00000D740000}"/>
    <cellStyle name="Percent 2 4 4 6" xfId="29711" xr:uid="{00000000-0005-0000-0000-00000E740000}"/>
    <cellStyle name="Percent 2 4 4 6 2" xfId="29712" xr:uid="{00000000-0005-0000-0000-00000F740000}"/>
    <cellStyle name="Percent 2 4 4 6 2 2" xfId="29713" xr:uid="{00000000-0005-0000-0000-000010740000}"/>
    <cellStyle name="Percent 2 4 4 6 3" xfId="29714" xr:uid="{00000000-0005-0000-0000-000011740000}"/>
    <cellStyle name="Percent 2 4 4 7" xfId="29715" xr:uid="{00000000-0005-0000-0000-000012740000}"/>
    <cellStyle name="Percent 2 4 4 7 2" xfId="29716" xr:uid="{00000000-0005-0000-0000-000013740000}"/>
    <cellStyle name="Percent 2 4 4 8" xfId="29717" xr:uid="{00000000-0005-0000-0000-000014740000}"/>
    <cellStyle name="Percent 2 4 5" xfId="29718" xr:uid="{00000000-0005-0000-0000-000015740000}"/>
    <cellStyle name="Percent 2 4 5 2" xfId="29719" xr:uid="{00000000-0005-0000-0000-000016740000}"/>
    <cellStyle name="Percent 2 4 5 2 2" xfId="29720" xr:uid="{00000000-0005-0000-0000-000017740000}"/>
    <cellStyle name="Percent 2 4 5 2 2 2" xfId="29721" xr:uid="{00000000-0005-0000-0000-000018740000}"/>
    <cellStyle name="Percent 2 4 5 2 2 2 2" xfId="29722" xr:uid="{00000000-0005-0000-0000-000019740000}"/>
    <cellStyle name="Percent 2 4 5 2 2 2 2 2" xfId="29723" xr:uid="{00000000-0005-0000-0000-00001A740000}"/>
    <cellStyle name="Percent 2 4 5 2 2 2 2 2 2" xfId="29724" xr:uid="{00000000-0005-0000-0000-00001B740000}"/>
    <cellStyle name="Percent 2 4 5 2 2 2 2 3" xfId="29725" xr:uid="{00000000-0005-0000-0000-00001C740000}"/>
    <cellStyle name="Percent 2 4 5 2 2 2 3" xfId="29726" xr:uid="{00000000-0005-0000-0000-00001D740000}"/>
    <cellStyle name="Percent 2 4 5 2 2 2 3 2" xfId="29727" xr:uid="{00000000-0005-0000-0000-00001E740000}"/>
    <cellStyle name="Percent 2 4 5 2 2 2 4" xfId="29728" xr:uid="{00000000-0005-0000-0000-00001F740000}"/>
    <cellStyle name="Percent 2 4 5 2 2 3" xfId="29729" xr:uid="{00000000-0005-0000-0000-000020740000}"/>
    <cellStyle name="Percent 2 4 5 2 2 3 2" xfId="29730" xr:uid="{00000000-0005-0000-0000-000021740000}"/>
    <cellStyle name="Percent 2 4 5 2 2 3 2 2" xfId="29731" xr:uid="{00000000-0005-0000-0000-000022740000}"/>
    <cellStyle name="Percent 2 4 5 2 2 3 3" xfId="29732" xr:uid="{00000000-0005-0000-0000-000023740000}"/>
    <cellStyle name="Percent 2 4 5 2 2 4" xfId="29733" xr:uid="{00000000-0005-0000-0000-000024740000}"/>
    <cellStyle name="Percent 2 4 5 2 2 4 2" xfId="29734" xr:uid="{00000000-0005-0000-0000-000025740000}"/>
    <cellStyle name="Percent 2 4 5 2 2 5" xfId="29735" xr:uid="{00000000-0005-0000-0000-000026740000}"/>
    <cellStyle name="Percent 2 4 5 2 3" xfId="29736" xr:uid="{00000000-0005-0000-0000-000027740000}"/>
    <cellStyle name="Percent 2 4 5 2 3 2" xfId="29737" xr:uid="{00000000-0005-0000-0000-000028740000}"/>
    <cellStyle name="Percent 2 4 5 2 3 2 2" xfId="29738" xr:uid="{00000000-0005-0000-0000-000029740000}"/>
    <cellStyle name="Percent 2 4 5 2 3 2 2 2" xfId="29739" xr:uid="{00000000-0005-0000-0000-00002A740000}"/>
    <cellStyle name="Percent 2 4 5 2 3 2 3" xfId="29740" xr:uid="{00000000-0005-0000-0000-00002B740000}"/>
    <cellStyle name="Percent 2 4 5 2 3 3" xfId="29741" xr:uid="{00000000-0005-0000-0000-00002C740000}"/>
    <cellStyle name="Percent 2 4 5 2 3 3 2" xfId="29742" xr:uid="{00000000-0005-0000-0000-00002D740000}"/>
    <cellStyle name="Percent 2 4 5 2 3 4" xfId="29743" xr:uid="{00000000-0005-0000-0000-00002E740000}"/>
    <cellStyle name="Percent 2 4 5 2 4" xfId="29744" xr:uid="{00000000-0005-0000-0000-00002F740000}"/>
    <cellStyle name="Percent 2 4 5 2 4 2" xfId="29745" xr:uid="{00000000-0005-0000-0000-000030740000}"/>
    <cellStyle name="Percent 2 4 5 2 4 2 2" xfId="29746" xr:uid="{00000000-0005-0000-0000-000031740000}"/>
    <cellStyle name="Percent 2 4 5 2 4 3" xfId="29747" xr:uid="{00000000-0005-0000-0000-000032740000}"/>
    <cellStyle name="Percent 2 4 5 2 5" xfId="29748" xr:uid="{00000000-0005-0000-0000-000033740000}"/>
    <cellStyle name="Percent 2 4 5 2 5 2" xfId="29749" xr:uid="{00000000-0005-0000-0000-000034740000}"/>
    <cellStyle name="Percent 2 4 5 2 6" xfId="29750" xr:uid="{00000000-0005-0000-0000-000035740000}"/>
    <cellStyle name="Percent 2 4 5 3" xfId="29751" xr:uid="{00000000-0005-0000-0000-000036740000}"/>
    <cellStyle name="Percent 2 4 5 3 2" xfId="29752" xr:uid="{00000000-0005-0000-0000-000037740000}"/>
    <cellStyle name="Percent 2 4 5 3 2 2" xfId="29753" xr:uid="{00000000-0005-0000-0000-000038740000}"/>
    <cellStyle name="Percent 2 4 5 3 2 2 2" xfId="29754" xr:uid="{00000000-0005-0000-0000-000039740000}"/>
    <cellStyle name="Percent 2 4 5 3 2 2 2 2" xfId="29755" xr:uid="{00000000-0005-0000-0000-00003A740000}"/>
    <cellStyle name="Percent 2 4 5 3 2 2 3" xfId="29756" xr:uid="{00000000-0005-0000-0000-00003B740000}"/>
    <cellStyle name="Percent 2 4 5 3 2 3" xfId="29757" xr:uid="{00000000-0005-0000-0000-00003C740000}"/>
    <cellStyle name="Percent 2 4 5 3 2 3 2" xfId="29758" xr:uid="{00000000-0005-0000-0000-00003D740000}"/>
    <cellStyle name="Percent 2 4 5 3 2 4" xfId="29759" xr:uid="{00000000-0005-0000-0000-00003E740000}"/>
    <cellStyle name="Percent 2 4 5 3 3" xfId="29760" xr:uid="{00000000-0005-0000-0000-00003F740000}"/>
    <cellStyle name="Percent 2 4 5 3 3 2" xfId="29761" xr:uid="{00000000-0005-0000-0000-000040740000}"/>
    <cellStyle name="Percent 2 4 5 3 3 2 2" xfId="29762" xr:uid="{00000000-0005-0000-0000-000041740000}"/>
    <cellStyle name="Percent 2 4 5 3 3 3" xfId="29763" xr:uid="{00000000-0005-0000-0000-000042740000}"/>
    <cellStyle name="Percent 2 4 5 3 4" xfId="29764" xr:uid="{00000000-0005-0000-0000-000043740000}"/>
    <cellStyle name="Percent 2 4 5 3 4 2" xfId="29765" xr:uid="{00000000-0005-0000-0000-000044740000}"/>
    <cellStyle name="Percent 2 4 5 3 5" xfId="29766" xr:uid="{00000000-0005-0000-0000-000045740000}"/>
    <cellStyle name="Percent 2 4 5 4" xfId="29767" xr:uid="{00000000-0005-0000-0000-000046740000}"/>
    <cellStyle name="Percent 2 4 5 4 2" xfId="29768" xr:uid="{00000000-0005-0000-0000-000047740000}"/>
    <cellStyle name="Percent 2 4 5 4 2 2" xfId="29769" xr:uid="{00000000-0005-0000-0000-000048740000}"/>
    <cellStyle name="Percent 2 4 5 4 2 2 2" xfId="29770" xr:uid="{00000000-0005-0000-0000-000049740000}"/>
    <cellStyle name="Percent 2 4 5 4 2 3" xfId="29771" xr:uid="{00000000-0005-0000-0000-00004A740000}"/>
    <cellStyle name="Percent 2 4 5 4 3" xfId="29772" xr:uid="{00000000-0005-0000-0000-00004B740000}"/>
    <cellStyle name="Percent 2 4 5 4 3 2" xfId="29773" xr:uid="{00000000-0005-0000-0000-00004C740000}"/>
    <cellStyle name="Percent 2 4 5 4 4" xfId="29774" xr:uid="{00000000-0005-0000-0000-00004D740000}"/>
    <cellStyle name="Percent 2 4 5 5" xfId="29775" xr:uid="{00000000-0005-0000-0000-00004E740000}"/>
    <cellStyle name="Percent 2 4 5 5 2" xfId="29776" xr:uid="{00000000-0005-0000-0000-00004F740000}"/>
    <cellStyle name="Percent 2 4 5 5 2 2" xfId="29777" xr:uid="{00000000-0005-0000-0000-000050740000}"/>
    <cellStyle name="Percent 2 4 5 5 3" xfId="29778" xr:uid="{00000000-0005-0000-0000-000051740000}"/>
    <cellStyle name="Percent 2 4 5 6" xfId="29779" xr:uid="{00000000-0005-0000-0000-000052740000}"/>
    <cellStyle name="Percent 2 4 5 6 2" xfId="29780" xr:uid="{00000000-0005-0000-0000-000053740000}"/>
    <cellStyle name="Percent 2 4 5 7" xfId="29781" xr:uid="{00000000-0005-0000-0000-000054740000}"/>
    <cellStyle name="Percent 2 4 6" xfId="29782" xr:uid="{00000000-0005-0000-0000-000055740000}"/>
    <cellStyle name="Percent 2 4 6 2" xfId="29783" xr:uid="{00000000-0005-0000-0000-000056740000}"/>
    <cellStyle name="Percent 2 4 6 2 2" xfId="29784" xr:uid="{00000000-0005-0000-0000-000057740000}"/>
    <cellStyle name="Percent 2 4 6 2 2 2" xfId="29785" xr:uid="{00000000-0005-0000-0000-000058740000}"/>
    <cellStyle name="Percent 2 4 6 2 2 2 2" xfId="29786" xr:uid="{00000000-0005-0000-0000-000059740000}"/>
    <cellStyle name="Percent 2 4 6 2 2 2 2 2" xfId="29787" xr:uid="{00000000-0005-0000-0000-00005A740000}"/>
    <cellStyle name="Percent 2 4 6 2 2 2 3" xfId="29788" xr:uid="{00000000-0005-0000-0000-00005B740000}"/>
    <cellStyle name="Percent 2 4 6 2 2 3" xfId="29789" xr:uid="{00000000-0005-0000-0000-00005C740000}"/>
    <cellStyle name="Percent 2 4 6 2 2 3 2" xfId="29790" xr:uid="{00000000-0005-0000-0000-00005D740000}"/>
    <cellStyle name="Percent 2 4 6 2 2 4" xfId="29791" xr:uid="{00000000-0005-0000-0000-00005E740000}"/>
    <cellStyle name="Percent 2 4 6 2 3" xfId="29792" xr:uid="{00000000-0005-0000-0000-00005F740000}"/>
    <cellStyle name="Percent 2 4 6 2 3 2" xfId="29793" xr:uid="{00000000-0005-0000-0000-000060740000}"/>
    <cellStyle name="Percent 2 4 6 2 3 2 2" xfId="29794" xr:uid="{00000000-0005-0000-0000-000061740000}"/>
    <cellStyle name="Percent 2 4 6 2 3 3" xfId="29795" xr:uid="{00000000-0005-0000-0000-000062740000}"/>
    <cellStyle name="Percent 2 4 6 2 4" xfId="29796" xr:uid="{00000000-0005-0000-0000-000063740000}"/>
    <cellStyle name="Percent 2 4 6 2 4 2" xfId="29797" xr:uid="{00000000-0005-0000-0000-000064740000}"/>
    <cellStyle name="Percent 2 4 6 2 5" xfId="29798" xr:uid="{00000000-0005-0000-0000-000065740000}"/>
    <cellStyle name="Percent 2 4 6 3" xfId="29799" xr:uid="{00000000-0005-0000-0000-000066740000}"/>
    <cellStyle name="Percent 2 4 6 3 2" xfId="29800" xr:uid="{00000000-0005-0000-0000-000067740000}"/>
    <cellStyle name="Percent 2 4 6 3 2 2" xfId="29801" xr:uid="{00000000-0005-0000-0000-000068740000}"/>
    <cellStyle name="Percent 2 4 6 3 2 2 2" xfId="29802" xr:uid="{00000000-0005-0000-0000-000069740000}"/>
    <cellStyle name="Percent 2 4 6 3 2 3" xfId="29803" xr:uid="{00000000-0005-0000-0000-00006A740000}"/>
    <cellStyle name="Percent 2 4 6 3 3" xfId="29804" xr:uid="{00000000-0005-0000-0000-00006B740000}"/>
    <cellStyle name="Percent 2 4 6 3 3 2" xfId="29805" xr:uid="{00000000-0005-0000-0000-00006C740000}"/>
    <cellStyle name="Percent 2 4 6 3 4" xfId="29806" xr:uid="{00000000-0005-0000-0000-00006D740000}"/>
    <cellStyle name="Percent 2 4 6 4" xfId="29807" xr:uid="{00000000-0005-0000-0000-00006E740000}"/>
    <cellStyle name="Percent 2 4 6 4 2" xfId="29808" xr:uid="{00000000-0005-0000-0000-00006F740000}"/>
    <cellStyle name="Percent 2 4 6 4 2 2" xfId="29809" xr:uid="{00000000-0005-0000-0000-000070740000}"/>
    <cellStyle name="Percent 2 4 6 4 3" xfId="29810" xr:uid="{00000000-0005-0000-0000-000071740000}"/>
    <cellStyle name="Percent 2 4 6 5" xfId="29811" xr:uid="{00000000-0005-0000-0000-000072740000}"/>
    <cellStyle name="Percent 2 4 6 5 2" xfId="29812" xr:uid="{00000000-0005-0000-0000-000073740000}"/>
    <cellStyle name="Percent 2 4 6 6" xfId="29813" xr:uid="{00000000-0005-0000-0000-000074740000}"/>
    <cellStyle name="Percent 2 4 7" xfId="29814" xr:uid="{00000000-0005-0000-0000-000075740000}"/>
    <cellStyle name="Percent 2 4 7 2" xfId="29815" xr:uid="{00000000-0005-0000-0000-000076740000}"/>
    <cellStyle name="Percent 2 4 7 2 2" xfId="29816" xr:uid="{00000000-0005-0000-0000-000077740000}"/>
    <cellStyle name="Percent 2 4 7 2 2 2" xfId="29817" xr:uid="{00000000-0005-0000-0000-000078740000}"/>
    <cellStyle name="Percent 2 4 7 2 2 2 2" xfId="29818" xr:uid="{00000000-0005-0000-0000-000079740000}"/>
    <cellStyle name="Percent 2 4 7 2 2 3" xfId="29819" xr:uid="{00000000-0005-0000-0000-00007A740000}"/>
    <cellStyle name="Percent 2 4 7 2 3" xfId="29820" xr:uid="{00000000-0005-0000-0000-00007B740000}"/>
    <cellStyle name="Percent 2 4 7 2 3 2" xfId="29821" xr:uid="{00000000-0005-0000-0000-00007C740000}"/>
    <cellStyle name="Percent 2 4 7 2 4" xfId="29822" xr:uid="{00000000-0005-0000-0000-00007D740000}"/>
    <cellStyle name="Percent 2 4 7 3" xfId="29823" xr:uid="{00000000-0005-0000-0000-00007E740000}"/>
    <cellStyle name="Percent 2 4 7 3 2" xfId="29824" xr:uid="{00000000-0005-0000-0000-00007F740000}"/>
    <cellStyle name="Percent 2 4 7 3 2 2" xfId="29825" xr:uid="{00000000-0005-0000-0000-000080740000}"/>
    <cellStyle name="Percent 2 4 7 3 3" xfId="29826" xr:uid="{00000000-0005-0000-0000-000081740000}"/>
    <cellStyle name="Percent 2 4 7 4" xfId="29827" xr:uid="{00000000-0005-0000-0000-000082740000}"/>
    <cellStyle name="Percent 2 4 7 4 2" xfId="29828" xr:uid="{00000000-0005-0000-0000-000083740000}"/>
    <cellStyle name="Percent 2 4 7 5" xfId="29829" xr:uid="{00000000-0005-0000-0000-000084740000}"/>
    <cellStyle name="Percent 2 4 8" xfId="29830" xr:uid="{00000000-0005-0000-0000-000085740000}"/>
    <cellStyle name="Percent 2 4 8 2" xfId="29831" xr:uid="{00000000-0005-0000-0000-000086740000}"/>
    <cellStyle name="Percent 2 4 8 2 2" xfId="29832" xr:uid="{00000000-0005-0000-0000-000087740000}"/>
    <cellStyle name="Percent 2 4 8 2 2 2" xfId="29833" xr:uid="{00000000-0005-0000-0000-000088740000}"/>
    <cellStyle name="Percent 2 4 8 2 3" xfId="29834" xr:uid="{00000000-0005-0000-0000-000089740000}"/>
    <cellStyle name="Percent 2 4 8 3" xfId="29835" xr:uid="{00000000-0005-0000-0000-00008A740000}"/>
    <cellStyle name="Percent 2 4 8 3 2" xfId="29836" xr:uid="{00000000-0005-0000-0000-00008B740000}"/>
    <cellStyle name="Percent 2 4 8 4" xfId="29837" xr:uid="{00000000-0005-0000-0000-00008C740000}"/>
    <cellStyle name="Percent 2 4 9" xfId="29838" xr:uid="{00000000-0005-0000-0000-00008D740000}"/>
    <cellStyle name="Percent 2 4 9 2" xfId="29839" xr:uid="{00000000-0005-0000-0000-00008E740000}"/>
    <cellStyle name="Percent 2 4 9 2 2" xfId="29840" xr:uid="{00000000-0005-0000-0000-00008F740000}"/>
    <cellStyle name="Percent 2 4 9 3" xfId="29841" xr:uid="{00000000-0005-0000-0000-000090740000}"/>
    <cellStyle name="Percent 2 5" xfId="29842" xr:uid="{00000000-0005-0000-0000-000091740000}"/>
    <cellStyle name="Percent 2 5 10" xfId="29843" xr:uid="{00000000-0005-0000-0000-000092740000}"/>
    <cellStyle name="Percent 2 5 2" xfId="29844" xr:uid="{00000000-0005-0000-0000-000093740000}"/>
    <cellStyle name="Percent 2 5 2 2" xfId="29845" xr:uid="{00000000-0005-0000-0000-000094740000}"/>
    <cellStyle name="Percent 2 5 2 2 2" xfId="29846" xr:uid="{00000000-0005-0000-0000-000095740000}"/>
    <cellStyle name="Percent 2 5 2 2 2 2" xfId="29847" xr:uid="{00000000-0005-0000-0000-000096740000}"/>
    <cellStyle name="Percent 2 5 2 2 2 2 2" xfId="29848" xr:uid="{00000000-0005-0000-0000-000097740000}"/>
    <cellStyle name="Percent 2 5 2 2 2 2 2 2" xfId="29849" xr:uid="{00000000-0005-0000-0000-000098740000}"/>
    <cellStyle name="Percent 2 5 2 2 2 2 2 2 2" xfId="29850" xr:uid="{00000000-0005-0000-0000-000099740000}"/>
    <cellStyle name="Percent 2 5 2 2 2 2 2 2 2 2" xfId="29851" xr:uid="{00000000-0005-0000-0000-00009A740000}"/>
    <cellStyle name="Percent 2 5 2 2 2 2 2 2 2 2 2" xfId="29852" xr:uid="{00000000-0005-0000-0000-00009B740000}"/>
    <cellStyle name="Percent 2 5 2 2 2 2 2 2 2 3" xfId="29853" xr:uid="{00000000-0005-0000-0000-00009C740000}"/>
    <cellStyle name="Percent 2 5 2 2 2 2 2 2 3" xfId="29854" xr:uid="{00000000-0005-0000-0000-00009D740000}"/>
    <cellStyle name="Percent 2 5 2 2 2 2 2 2 3 2" xfId="29855" xr:uid="{00000000-0005-0000-0000-00009E740000}"/>
    <cellStyle name="Percent 2 5 2 2 2 2 2 2 4" xfId="29856" xr:uid="{00000000-0005-0000-0000-00009F740000}"/>
    <cellStyle name="Percent 2 5 2 2 2 2 2 3" xfId="29857" xr:uid="{00000000-0005-0000-0000-0000A0740000}"/>
    <cellStyle name="Percent 2 5 2 2 2 2 2 3 2" xfId="29858" xr:uid="{00000000-0005-0000-0000-0000A1740000}"/>
    <cellStyle name="Percent 2 5 2 2 2 2 2 3 2 2" xfId="29859" xr:uid="{00000000-0005-0000-0000-0000A2740000}"/>
    <cellStyle name="Percent 2 5 2 2 2 2 2 3 3" xfId="29860" xr:uid="{00000000-0005-0000-0000-0000A3740000}"/>
    <cellStyle name="Percent 2 5 2 2 2 2 2 4" xfId="29861" xr:uid="{00000000-0005-0000-0000-0000A4740000}"/>
    <cellStyle name="Percent 2 5 2 2 2 2 2 4 2" xfId="29862" xr:uid="{00000000-0005-0000-0000-0000A5740000}"/>
    <cellStyle name="Percent 2 5 2 2 2 2 2 5" xfId="29863" xr:uid="{00000000-0005-0000-0000-0000A6740000}"/>
    <cellStyle name="Percent 2 5 2 2 2 2 3" xfId="29864" xr:uid="{00000000-0005-0000-0000-0000A7740000}"/>
    <cellStyle name="Percent 2 5 2 2 2 2 3 2" xfId="29865" xr:uid="{00000000-0005-0000-0000-0000A8740000}"/>
    <cellStyle name="Percent 2 5 2 2 2 2 3 2 2" xfId="29866" xr:uid="{00000000-0005-0000-0000-0000A9740000}"/>
    <cellStyle name="Percent 2 5 2 2 2 2 3 2 2 2" xfId="29867" xr:uid="{00000000-0005-0000-0000-0000AA740000}"/>
    <cellStyle name="Percent 2 5 2 2 2 2 3 2 3" xfId="29868" xr:uid="{00000000-0005-0000-0000-0000AB740000}"/>
    <cellStyle name="Percent 2 5 2 2 2 2 3 3" xfId="29869" xr:uid="{00000000-0005-0000-0000-0000AC740000}"/>
    <cellStyle name="Percent 2 5 2 2 2 2 3 3 2" xfId="29870" xr:uid="{00000000-0005-0000-0000-0000AD740000}"/>
    <cellStyle name="Percent 2 5 2 2 2 2 3 4" xfId="29871" xr:uid="{00000000-0005-0000-0000-0000AE740000}"/>
    <cellStyle name="Percent 2 5 2 2 2 2 4" xfId="29872" xr:uid="{00000000-0005-0000-0000-0000AF740000}"/>
    <cellStyle name="Percent 2 5 2 2 2 2 4 2" xfId="29873" xr:uid="{00000000-0005-0000-0000-0000B0740000}"/>
    <cellStyle name="Percent 2 5 2 2 2 2 4 2 2" xfId="29874" xr:uid="{00000000-0005-0000-0000-0000B1740000}"/>
    <cellStyle name="Percent 2 5 2 2 2 2 4 3" xfId="29875" xr:uid="{00000000-0005-0000-0000-0000B2740000}"/>
    <cellStyle name="Percent 2 5 2 2 2 2 5" xfId="29876" xr:uid="{00000000-0005-0000-0000-0000B3740000}"/>
    <cellStyle name="Percent 2 5 2 2 2 2 5 2" xfId="29877" xr:uid="{00000000-0005-0000-0000-0000B4740000}"/>
    <cellStyle name="Percent 2 5 2 2 2 2 6" xfId="29878" xr:uid="{00000000-0005-0000-0000-0000B5740000}"/>
    <cellStyle name="Percent 2 5 2 2 2 3" xfId="29879" xr:uid="{00000000-0005-0000-0000-0000B6740000}"/>
    <cellStyle name="Percent 2 5 2 2 2 3 2" xfId="29880" xr:uid="{00000000-0005-0000-0000-0000B7740000}"/>
    <cellStyle name="Percent 2 5 2 2 2 3 2 2" xfId="29881" xr:uid="{00000000-0005-0000-0000-0000B8740000}"/>
    <cellStyle name="Percent 2 5 2 2 2 3 2 2 2" xfId="29882" xr:uid="{00000000-0005-0000-0000-0000B9740000}"/>
    <cellStyle name="Percent 2 5 2 2 2 3 2 2 2 2" xfId="29883" xr:uid="{00000000-0005-0000-0000-0000BA740000}"/>
    <cellStyle name="Percent 2 5 2 2 2 3 2 2 3" xfId="29884" xr:uid="{00000000-0005-0000-0000-0000BB740000}"/>
    <cellStyle name="Percent 2 5 2 2 2 3 2 3" xfId="29885" xr:uid="{00000000-0005-0000-0000-0000BC740000}"/>
    <cellStyle name="Percent 2 5 2 2 2 3 2 3 2" xfId="29886" xr:uid="{00000000-0005-0000-0000-0000BD740000}"/>
    <cellStyle name="Percent 2 5 2 2 2 3 2 4" xfId="29887" xr:uid="{00000000-0005-0000-0000-0000BE740000}"/>
    <cellStyle name="Percent 2 5 2 2 2 3 3" xfId="29888" xr:uid="{00000000-0005-0000-0000-0000BF740000}"/>
    <cellStyle name="Percent 2 5 2 2 2 3 3 2" xfId="29889" xr:uid="{00000000-0005-0000-0000-0000C0740000}"/>
    <cellStyle name="Percent 2 5 2 2 2 3 3 2 2" xfId="29890" xr:uid="{00000000-0005-0000-0000-0000C1740000}"/>
    <cellStyle name="Percent 2 5 2 2 2 3 3 3" xfId="29891" xr:uid="{00000000-0005-0000-0000-0000C2740000}"/>
    <cellStyle name="Percent 2 5 2 2 2 3 4" xfId="29892" xr:uid="{00000000-0005-0000-0000-0000C3740000}"/>
    <cellStyle name="Percent 2 5 2 2 2 3 4 2" xfId="29893" xr:uid="{00000000-0005-0000-0000-0000C4740000}"/>
    <cellStyle name="Percent 2 5 2 2 2 3 5" xfId="29894" xr:uid="{00000000-0005-0000-0000-0000C5740000}"/>
    <cellStyle name="Percent 2 5 2 2 2 4" xfId="29895" xr:uid="{00000000-0005-0000-0000-0000C6740000}"/>
    <cellStyle name="Percent 2 5 2 2 2 4 2" xfId="29896" xr:uid="{00000000-0005-0000-0000-0000C7740000}"/>
    <cellStyle name="Percent 2 5 2 2 2 4 2 2" xfId="29897" xr:uid="{00000000-0005-0000-0000-0000C8740000}"/>
    <cellStyle name="Percent 2 5 2 2 2 4 2 2 2" xfId="29898" xr:uid="{00000000-0005-0000-0000-0000C9740000}"/>
    <cellStyle name="Percent 2 5 2 2 2 4 2 3" xfId="29899" xr:uid="{00000000-0005-0000-0000-0000CA740000}"/>
    <cellStyle name="Percent 2 5 2 2 2 4 3" xfId="29900" xr:uid="{00000000-0005-0000-0000-0000CB740000}"/>
    <cellStyle name="Percent 2 5 2 2 2 4 3 2" xfId="29901" xr:uid="{00000000-0005-0000-0000-0000CC740000}"/>
    <cellStyle name="Percent 2 5 2 2 2 4 4" xfId="29902" xr:uid="{00000000-0005-0000-0000-0000CD740000}"/>
    <cellStyle name="Percent 2 5 2 2 2 5" xfId="29903" xr:uid="{00000000-0005-0000-0000-0000CE740000}"/>
    <cellStyle name="Percent 2 5 2 2 2 5 2" xfId="29904" xr:uid="{00000000-0005-0000-0000-0000CF740000}"/>
    <cellStyle name="Percent 2 5 2 2 2 5 2 2" xfId="29905" xr:uid="{00000000-0005-0000-0000-0000D0740000}"/>
    <cellStyle name="Percent 2 5 2 2 2 5 3" xfId="29906" xr:uid="{00000000-0005-0000-0000-0000D1740000}"/>
    <cellStyle name="Percent 2 5 2 2 2 6" xfId="29907" xr:uid="{00000000-0005-0000-0000-0000D2740000}"/>
    <cellStyle name="Percent 2 5 2 2 2 6 2" xfId="29908" xr:uid="{00000000-0005-0000-0000-0000D3740000}"/>
    <cellStyle name="Percent 2 5 2 2 2 7" xfId="29909" xr:uid="{00000000-0005-0000-0000-0000D4740000}"/>
    <cellStyle name="Percent 2 5 2 2 3" xfId="29910" xr:uid="{00000000-0005-0000-0000-0000D5740000}"/>
    <cellStyle name="Percent 2 5 2 2 3 2" xfId="29911" xr:uid="{00000000-0005-0000-0000-0000D6740000}"/>
    <cellStyle name="Percent 2 5 2 2 3 2 2" xfId="29912" xr:uid="{00000000-0005-0000-0000-0000D7740000}"/>
    <cellStyle name="Percent 2 5 2 2 3 2 2 2" xfId="29913" xr:uid="{00000000-0005-0000-0000-0000D8740000}"/>
    <cellStyle name="Percent 2 5 2 2 3 2 2 2 2" xfId="29914" xr:uid="{00000000-0005-0000-0000-0000D9740000}"/>
    <cellStyle name="Percent 2 5 2 2 3 2 2 2 2 2" xfId="29915" xr:uid="{00000000-0005-0000-0000-0000DA740000}"/>
    <cellStyle name="Percent 2 5 2 2 3 2 2 2 3" xfId="29916" xr:uid="{00000000-0005-0000-0000-0000DB740000}"/>
    <cellStyle name="Percent 2 5 2 2 3 2 2 3" xfId="29917" xr:uid="{00000000-0005-0000-0000-0000DC740000}"/>
    <cellStyle name="Percent 2 5 2 2 3 2 2 3 2" xfId="29918" xr:uid="{00000000-0005-0000-0000-0000DD740000}"/>
    <cellStyle name="Percent 2 5 2 2 3 2 2 4" xfId="29919" xr:uid="{00000000-0005-0000-0000-0000DE740000}"/>
    <cellStyle name="Percent 2 5 2 2 3 2 3" xfId="29920" xr:uid="{00000000-0005-0000-0000-0000DF740000}"/>
    <cellStyle name="Percent 2 5 2 2 3 2 3 2" xfId="29921" xr:uid="{00000000-0005-0000-0000-0000E0740000}"/>
    <cellStyle name="Percent 2 5 2 2 3 2 3 2 2" xfId="29922" xr:uid="{00000000-0005-0000-0000-0000E1740000}"/>
    <cellStyle name="Percent 2 5 2 2 3 2 3 3" xfId="29923" xr:uid="{00000000-0005-0000-0000-0000E2740000}"/>
    <cellStyle name="Percent 2 5 2 2 3 2 4" xfId="29924" xr:uid="{00000000-0005-0000-0000-0000E3740000}"/>
    <cellStyle name="Percent 2 5 2 2 3 2 4 2" xfId="29925" xr:uid="{00000000-0005-0000-0000-0000E4740000}"/>
    <cellStyle name="Percent 2 5 2 2 3 2 5" xfId="29926" xr:uid="{00000000-0005-0000-0000-0000E5740000}"/>
    <cellStyle name="Percent 2 5 2 2 3 3" xfId="29927" xr:uid="{00000000-0005-0000-0000-0000E6740000}"/>
    <cellStyle name="Percent 2 5 2 2 3 3 2" xfId="29928" xr:uid="{00000000-0005-0000-0000-0000E7740000}"/>
    <cellStyle name="Percent 2 5 2 2 3 3 2 2" xfId="29929" xr:uid="{00000000-0005-0000-0000-0000E8740000}"/>
    <cellStyle name="Percent 2 5 2 2 3 3 2 2 2" xfId="29930" xr:uid="{00000000-0005-0000-0000-0000E9740000}"/>
    <cellStyle name="Percent 2 5 2 2 3 3 2 3" xfId="29931" xr:uid="{00000000-0005-0000-0000-0000EA740000}"/>
    <cellStyle name="Percent 2 5 2 2 3 3 3" xfId="29932" xr:uid="{00000000-0005-0000-0000-0000EB740000}"/>
    <cellStyle name="Percent 2 5 2 2 3 3 3 2" xfId="29933" xr:uid="{00000000-0005-0000-0000-0000EC740000}"/>
    <cellStyle name="Percent 2 5 2 2 3 3 4" xfId="29934" xr:uid="{00000000-0005-0000-0000-0000ED740000}"/>
    <cellStyle name="Percent 2 5 2 2 3 4" xfId="29935" xr:uid="{00000000-0005-0000-0000-0000EE740000}"/>
    <cellStyle name="Percent 2 5 2 2 3 4 2" xfId="29936" xr:uid="{00000000-0005-0000-0000-0000EF740000}"/>
    <cellStyle name="Percent 2 5 2 2 3 4 2 2" xfId="29937" xr:uid="{00000000-0005-0000-0000-0000F0740000}"/>
    <cellStyle name="Percent 2 5 2 2 3 4 3" xfId="29938" xr:uid="{00000000-0005-0000-0000-0000F1740000}"/>
    <cellStyle name="Percent 2 5 2 2 3 5" xfId="29939" xr:uid="{00000000-0005-0000-0000-0000F2740000}"/>
    <cellStyle name="Percent 2 5 2 2 3 5 2" xfId="29940" xr:uid="{00000000-0005-0000-0000-0000F3740000}"/>
    <cellStyle name="Percent 2 5 2 2 3 6" xfId="29941" xr:uid="{00000000-0005-0000-0000-0000F4740000}"/>
    <cellStyle name="Percent 2 5 2 2 4" xfId="29942" xr:uid="{00000000-0005-0000-0000-0000F5740000}"/>
    <cellStyle name="Percent 2 5 2 2 4 2" xfId="29943" xr:uid="{00000000-0005-0000-0000-0000F6740000}"/>
    <cellStyle name="Percent 2 5 2 2 4 2 2" xfId="29944" xr:uid="{00000000-0005-0000-0000-0000F7740000}"/>
    <cellStyle name="Percent 2 5 2 2 4 2 2 2" xfId="29945" xr:uid="{00000000-0005-0000-0000-0000F8740000}"/>
    <cellStyle name="Percent 2 5 2 2 4 2 2 2 2" xfId="29946" xr:uid="{00000000-0005-0000-0000-0000F9740000}"/>
    <cellStyle name="Percent 2 5 2 2 4 2 2 3" xfId="29947" xr:uid="{00000000-0005-0000-0000-0000FA740000}"/>
    <cellStyle name="Percent 2 5 2 2 4 2 3" xfId="29948" xr:uid="{00000000-0005-0000-0000-0000FB740000}"/>
    <cellStyle name="Percent 2 5 2 2 4 2 3 2" xfId="29949" xr:uid="{00000000-0005-0000-0000-0000FC740000}"/>
    <cellStyle name="Percent 2 5 2 2 4 2 4" xfId="29950" xr:uid="{00000000-0005-0000-0000-0000FD740000}"/>
    <cellStyle name="Percent 2 5 2 2 4 3" xfId="29951" xr:uid="{00000000-0005-0000-0000-0000FE740000}"/>
    <cellStyle name="Percent 2 5 2 2 4 3 2" xfId="29952" xr:uid="{00000000-0005-0000-0000-0000FF740000}"/>
    <cellStyle name="Percent 2 5 2 2 4 3 2 2" xfId="29953" xr:uid="{00000000-0005-0000-0000-000000750000}"/>
    <cellStyle name="Percent 2 5 2 2 4 3 3" xfId="29954" xr:uid="{00000000-0005-0000-0000-000001750000}"/>
    <cellStyle name="Percent 2 5 2 2 4 4" xfId="29955" xr:uid="{00000000-0005-0000-0000-000002750000}"/>
    <cellStyle name="Percent 2 5 2 2 4 4 2" xfId="29956" xr:uid="{00000000-0005-0000-0000-000003750000}"/>
    <cellStyle name="Percent 2 5 2 2 4 5" xfId="29957" xr:uid="{00000000-0005-0000-0000-000004750000}"/>
    <cellStyle name="Percent 2 5 2 2 5" xfId="29958" xr:uid="{00000000-0005-0000-0000-000005750000}"/>
    <cellStyle name="Percent 2 5 2 2 5 2" xfId="29959" xr:uid="{00000000-0005-0000-0000-000006750000}"/>
    <cellStyle name="Percent 2 5 2 2 5 2 2" xfId="29960" xr:uid="{00000000-0005-0000-0000-000007750000}"/>
    <cellStyle name="Percent 2 5 2 2 5 2 2 2" xfId="29961" xr:uid="{00000000-0005-0000-0000-000008750000}"/>
    <cellStyle name="Percent 2 5 2 2 5 2 3" xfId="29962" xr:uid="{00000000-0005-0000-0000-000009750000}"/>
    <cellStyle name="Percent 2 5 2 2 5 3" xfId="29963" xr:uid="{00000000-0005-0000-0000-00000A750000}"/>
    <cellStyle name="Percent 2 5 2 2 5 3 2" xfId="29964" xr:uid="{00000000-0005-0000-0000-00000B750000}"/>
    <cellStyle name="Percent 2 5 2 2 5 4" xfId="29965" xr:uid="{00000000-0005-0000-0000-00000C750000}"/>
    <cellStyle name="Percent 2 5 2 2 6" xfId="29966" xr:uid="{00000000-0005-0000-0000-00000D750000}"/>
    <cellStyle name="Percent 2 5 2 2 6 2" xfId="29967" xr:uid="{00000000-0005-0000-0000-00000E750000}"/>
    <cellStyle name="Percent 2 5 2 2 6 2 2" xfId="29968" xr:uid="{00000000-0005-0000-0000-00000F750000}"/>
    <cellStyle name="Percent 2 5 2 2 6 3" xfId="29969" xr:uid="{00000000-0005-0000-0000-000010750000}"/>
    <cellStyle name="Percent 2 5 2 2 7" xfId="29970" xr:uid="{00000000-0005-0000-0000-000011750000}"/>
    <cellStyle name="Percent 2 5 2 2 7 2" xfId="29971" xr:uid="{00000000-0005-0000-0000-000012750000}"/>
    <cellStyle name="Percent 2 5 2 2 8" xfId="29972" xr:uid="{00000000-0005-0000-0000-000013750000}"/>
    <cellStyle name="Percent 2 5 2 3" xfId="29973" xr:uid="{00000000-0005-0000-0000-000014750000}"/>
    <cellStyle name="Percent 2 5 2 3 2" xfId="29974" xr:uid="{00000000-0005-0000-0000-000015750000}"/>
    <cellStyle name="Percent 2 5 2 3 2 2" xfId="29975" xr:uid="{00000000-0005-0000-0000-000016750000}"/>
    <cellStyle name="Percent 2 5 2 3 2 2 2" xfId="29976" xr:uid="{00000000-0005-0000-0000-000017750000}"/>
    <cellStyle name="Percent 2 5 2 3 2 2 2 2" xfId="29977" xr:uid="{00000000-0005-0000-0000-000018750000}"/>
    <cellStyle name="Percent 2 5 2 3 2 2 2 2 2" xfId="29978" xr:uid="{00000000-0005-0000-0000-000019750000}"/>
    <cellStyle name="Percent 2 5 2 3 2 2 2 2 2 2" xfId="29979" xr:uid="{00000000-0005-0000-0000-00001A750000}"/>
    <cellStyle name="Percent 2 5 2 3 2 2 2 2 3" xfId="29980" xr:uid="{00000000-0005-0000-0000-00001B750000}"/>
    <cellStyle name="Percent 2 5 2 3 2 2 2 3" xfId="29981" xr:uid="{00000000-0005-0000-0000-00001C750000}"/>
    <cellStyle name="Percent 2 5 2 3 2 2 2 3 2" xfId="29982" xr:uid="{00000000-0005-0000-0000-00001D750000}"/>
    <cellStyle name="Percent 2 5 2 3 2 2 2 4" xfId="29983" xr:uid="{00000000-0005-0000-0000-00001E750000}"/>
    <cellStyle name="Percent 2 5 2 3 2 2 3" xfId="29984" xr:uid="{00000000-0005-0000-0000-00001F750000}"/>
    <cellStyle name="Percent 2 5 2 3 2 2 3 2" xfId="29985" xr:uid="{00000000-0005-0000-0000-000020750000}"/>
    <cellStyle name="Percent 2 5 2 3 2 2 3 2 2" xfId="29986" xr:uid="{00000000-0005-0000-0000-000021750000}"/>
    <cellStyle name="Percent 2 5 2 3 2 2 3 3" xfId="29987" xr:uid="{00000000-0005-0000-0000-000022750000}"/>
    <cellStyle name="Percent 2 5 2 3 2 2 4" xfId="29988" xr:uid="{00000000-0005-0000-0000-000023750000}"/>
    <cellStyle name="Percent 2 5 2 3 2 2 4 2" xfId="29989" xr:uid="{00000000-0005-0000-0000-000024750000}"/>
    <cellStyle name="Percent 2 5 2 3 2 2 5" xfId="29990" xr:uid="{00000000-0005-0000-0000-000025750000}"/>
    <cellStyle name="Percent 2 5 2 3 2 3" xfId="29991" xr:uid="{00000000-0005-0000-0000-000026750000}"/>
    <cellStyle name="Percent 2 5 2 3 2 3 2" xfId="29992" xr:uid="{00000000-0005-0000-0000-000027750000}"/>
    <cellStyle name="Percent 2 5 2 3 2 3 2 2" xfId="29993" xr:uid="{00000000-0005-0000-0000-000028750000}"/>
    <cellStyle name="Percent 2 5 2 3 2 3 2 2 2" xfId="29994" xr:uid="{00000000-0005-0000-0000-000029750000}"/>
    <cellStyle name="Percent 2 5 2 3 2 3 2 3" xfId="29995" xr:uid="{00000000-0005-0000-0000-00002A750000}"/>
    <cellStyle name="Percent 2 5 2 3 2 3 3" xfId="29996" xr:uid="{00000000-0005-0000-0000-00002B750000}"/>
    <cellStyle name="Percent 2 5 2 3 2 3 3 2" xfId="29997" xr:uid="{00000000-0005-0000-0000-00002C750000}"/>
    <cellStyle name="Percent 2 5 2 3 2 3 4" xfId="29998" xr:uid="{00000000-0005-0000-0000-00002D750000}"/>
    <cellStyle name="Percent 2 5 2 3 2 4" xfId="29999" xr:uid="{00000000-0005-0000-0000-00002E750000}"/>
    <cellStyle name="Percent 2 5 2 3 2 4 2" xfId="30000" xr:uid="{00000000-0005-0000-0000-00002F750000}"/>
    <cellStyle name="Percent 2 5 2 3 2 4 2 2" xfId="30001" xr:uid="{00000000-0005-0000-0000-000030750000}"/>
    <cellStyle name="Percent 2 5 2 3 2 4 3" xfId="30002" xr:uid="{00000000-0005-0000-0000-000031750000}"/>
    <cellStyle name="Percent 2 5 2 3 2 5" xfId="30003" xr:uid="{00000000-0005-0000-0000-000032750000}"/>
    <cellStyle name="Percent 2 5 2 3 2 5 2" xfId="30004" xr:uid="{00000000-0005-0000-0000-000033750000}"/>
    <cellStyle name="Percent 2 5 2 3 2 6" xfId="30005" xr:uid="{00000000-0005-0000-0000-000034750000}"/>
    <cellStyle name="Percent 2 5 2 3 3" xfId="30006" xr:uid="{00000000-0005-0000-0000-000035750000}"/>
    <cellStyle name="Percent 2 5 2 3 3 2" xfId="30007" xr:uid="{00000000-0005-0000-0000-000036750000}"/>
    <cellStyle name="Percent 2 5 2 3 3 2 2" xfId="30008" xr:uid="{00000000-0005-0000-0000-000037750000}"/>
    <cellStyle name="Percent 2 5 2 3 3 2 2 2" xfId="30009" xr:uid="{00000000-0005-0000-0000-000038750000}"/>
    <cellStyle name="Percent 2 5 2 3 3 2 2 2 2" xfId="30010" xr:uid="{00000000-0005-0000-0000-000039750000}"/>
    <cellStyle name="Percent 2 5 2 3 3 2 2 3" xfId="30011" xr:uid="{00000000-0005-0000-0000-00003A750000}"/>
    <cellStyle name="Percent 2 5 2 3 3 2 3" xfId="30012" xr:uid="{00000000-0005-0000-0000-00003B750000}"/>
    <cellStyle name="Percent 2 5 2 3 3 2 3 2" xfId="30013" xr:uid="{00000000-0005-0000-0000-00003C750000}"/>
    <cellStyle name="Percent 2 5 2 3 3 2 4" xfId="30014" xr:uid="{00000000-0005-0000-0000-00003D750000}"/>
    <cellStyle name="Percent 2 5 2 3 3 3" xfId="30015" xr:uid="{00000000-0005-0000-0000-00003E750000}"/>
    <cellStyle name="Percent 2 5 2 3 3 3 2" xfId="30016" xr:uid="{00000000-0005-0000-0000-00003F750000}"/>
    <cellStyle name="Percent 2 5 2 3 3 3 2 2" xfId="30017" xr:uid="{00000000-0005-0000-0000-000040750000}"/>
    <cellStyle name="Percent 2 5 2 3 3 3 3" xfId="30018" xr:uid="{00000000-0005-0000-0000-000041750000}"/>
    <cellStyle name="Percent 2 5 2 3 3 4" xfId="30019" xr:uid="{00000000-0005-0000-0000-000042750000}"/>
    <cellStyle name="Percent 2 5 2 3 3 4 2" xfId="30020" xr:uid="{00000000-0005-0000-0000-000043750000}"/>
    <cellStyle name="Percent 2 5 2 3 3 5" xfId="30021" xr:uid="{00000000-0005-0000-0000-000044750000}"/>
    <cellStyle name="Percent 2 5 2 3 4" xfId="30022" xr:uid="{00000000-0005-0000-0000-000045750000}"/>
    <cellStyle name="Percent 2 5 2 3 4 2" xfId="30023" xr:uid="{00000000-0005-0000-0000-000046750000}"/>
    <cellStyle name="Percent 2 5 2 3 4 2 2" xfId="30024" xr:uid="{00000000-0005-0000-0000-000047750000}"/>
    <cellStyle name="Percent 2 5 2 3 4 2 2 2" xfId="30025" xr:uid="{00000000-0005-0000-0000-000048750000}"/>
    <cellStyle name="Percent 2 5 2 3 4 2 3" xfId="30026" xr:uid="{00000000-0005-0000-0000-000049750000}"/>
    <cellStyle name="Percent 2 5 2 3 4 3" xfId="30027" xr:uid="{00000000-0005-0000-0000-00004A750000}"/>
    <cellStyle name="Percent 2 5 2 3 4 3 2" xfId="30028" xr:uid="{00000000-0005-0000-0000-00004B750000}"/>
    <cellStyle name="Percent 2 5 2 3 4 4" xfId="30029" xr:uid="{00000000-0005-0000-0000-00004C750000}"/>
    <cellStyle name="Percent 2 5 2 3 5" xfId="30030" xr:uid="{00000000-0005-0000-0000-00004D750000}"/>
    <cellStyle name="Percent 2 5 2 3 5 2" xfId="30031" xr:uid="{00000000-0005-0000-0000-00004E750000}"/>
    <cellStyle name="Percent 2 5 2 3 5 2 2" xfId="30032" xr:uid="{00000000-0005-0000-0000-00004F750000}"/>
    <cellStyle name="Percent 2 5 2 3 5 3" xfId="30033" xr:uid="{00000000-0005-0000-0000-000050750000}"/>
    <cellStyle name="Percent 2 5 2 3 6" xfId="30034" xr:uid="{00000000-0005-0000-0000-000051750000}"/>
    <cellStyle name="Percent 2 5 2 3 6 2" xfId="30035" xr:uid="{00000000-0005-0000-0000-000052750000}"/>
    <cellStyle name="Percent 2 5 2 3 7" xfId="30036" xr:uid="{00000000-0005-0000-0000-000053750000}"/>
    <cellStyle name="Percent 2 5 2 4" xfId="30037" xr:uid="{00000000-0005-0000-0000-000054750000}"/>
    <cellStyle name="Percent 2 5 2 4 2" xfId="30038" xr:uid="{00000000-0005-0000-0000-000055750000}"/>
    <cellStyle name="Percent 2 5 2 4 2 2" xfId="30039" xr:uid="{00000000-0005-0000-0000-000056750000}"/>
    <cellStyle name="Percent 2 5 2 4 2 2 2" xfId="30040" xr:uid="{00000000-0005-0000-0000-000057750000}"/>
    <cellStyle name="Percent 2 5 2 4 2 2 2 2" xfId="30041" xr:uid="{00000000-0005-0000-0000-000058750000}"/>
    <cellStyle name="Percent 2 5 2 4 2 2 2 2 2" xfId="30042" xr:uid="{00000000-0005-0000-0000-000059750000}"/>
    <cellStyle name="Percent 2 5 2 4 2 2 2 3" xfId="30043" xr:uid="{00000000-0005-0000-0000-00005A750000}"/>
    <cellStyle name="Percent 2 5 2 4 2 2 3" xfId="30044" xr:uid="{00000000-0005-0000-0000-00005B750000}"/>
    <cellStyle name="Percent 2 5 2 4 2 2 3 2" xfId="30045" xr:uid="{00000000-0005-0000-0000-00005C750000}"/>
    <cellStyle name="Percent 2 5 2 4 2 2 4" xfId="30046" xr:uid="{00000000-0005-0000-0000-00005D750000}"/>
    <cellStyle name="Percent 2 5 2 4 2 3" xfId="30047" xr:uid="{00000000-0005-0000-0000-00005E750000}"/>
    <cellStyle name="Percent 2 5 2 4 2 3 2" xfId="30048" xr:uid="{00000000-0005-0000-0000-00005F750000}"/>
    <cellStyle name="Percent 2 5 2 4 2 3 2 2" xfId="30049" xr:uid="{00000000-0005-0000-0000-000060750000}"/>
    <cellStyle name="Percent 2 5 2 4 2 3 3" xfId="30050" xr:uid="{00000000-0005-0000-0000-000061750000}"/>
    <cellStyle name="Percent 2 5 2 4 2 4" xfId="30051" xr:uid="{00000000-0005-0000-0000-000062750000}"/>
    <cellStyle name="Percent 2 5 2 4 2 4 2" xfId="30052" xr:uid="{00000000-0005-0000-0000-000063750000}"/>
    <cellStyle name="Percent 2 5 2 4 2 5" xfId="30053" xr:uid="{00000000-0005-0000-0000-000064750000}"/>
    <cellStyle name="Percent 2 5 2 4 3" xfId="30054" xr:uid="{00000000-0005-0000-0000-000065750000}"/>
    <cellStyle name="Percent 2 5 2 4 3 2" xfId="30055" xr:uid="{00000000-0005-0000-0000-000066750000}"/>
    <cellStyle name="Percent 2 5 2 4 3 2 2" xfId="30056" xr:uid="{00000000-0005-0000-0000-000067750000}"/>
    <cellStyle name="Percent 2 5 2 4 3 2 2 2" xfId="30057" xr:uid="{00000000-0005-0000-0000-000068750000}"/>
    <cellStyle name="Percent 2 5 2 4 3 2 3" xfId="30058" xr:uid="{00000000-0005-0000-0000-000069750000}"/>
    <cellStyle name="Percent 2 5 2 4 3 3" xfId="30059" xr:uid="{00000000-0005-0000-0000-00006A750000}"/>
    <cellStyle name="Percent 2 5 2 4 3 3 2" xfId="30060" xr:uid="{00000000-0005-0000-0000-00006B750000}"/>
    <cellStyle name="Percent 2 5 2 4 3 4" xfId="30061" xr:uid="{00000000-0005-0000-0000-00006C750000}"/>
    <cellStyle name="Percent 2 5 2 4 4" xfId="30062" xr:uid="{00000000-0005-0000-0000-00006D750000}"/>
    <cellStyle name="Percent 2 5 2 4 4 2" xfId="30063" xr:uid="{00000000-0005-0000-0000-00006E750000}"/>
    <cellStyle name="Percent 2 5 2 4 4 2 2" xfId="30064" xr:uid="{00000000-0005-0000-0000-00006F750000}"/>
    <cellStyle name="Percent 2 5 2 4 4 3" xfId="30065" xr:uid="{00000000-0005-0000-0000-000070750000}"/>
    <cellStyle name="Percent 2 5 2 4 5" xfId="30066" xr:uid="{00000000-0005-0000-0000-000071750000}"/>
    <cellStyle name="Percent 2 5 2 4 5 2" xfId="30067" xr:uid="{00000000-0005-0000-0000-000072750000}"/>
    <cellStyle name="Percent 2 5 2 4 6" xfId="30068" xr:uid="{00000000-0005-0000-0000-000073750000}"/>
    <cellStyle name="Percent 2 5 2 5" xfId="30069" xr:uid="{00000000-0005-0000-0000-000074750000}"/>
    <cellStyle name="Percent 2 5 2 5 2" xfId="30070" xr:uid="{00000000-0005-0000-0000-000075750000}"/>
    <cellStyle name="Percent 2 5 2 5 2 2" xfId="30071" xr:uid="{00000000-0005-0000-0000-000076750000}"/>
    <cellStyle name="Percent 2 5 2 5 2 2 2" xfId="30072" xr:uid="{00000000-0005-0000-0000-000077750000}"/>
    <cellStyle name="Percent 2 5 2 5 2 2 2 2" xfId="30073" xr:uid="{00000000-0005-0000-0000-000078750000}"/>
    <cellStyle name="Percent 2 5 2 5 2 2 3" xfId="30074" xr:uid="{00000000-0005-0000-0000-000079750000}"/>
    <cellStyle name="Percent 2 5 2 5 2 3" xfId="30075" xr:uid="{00000000-0005-0000-0000-00007A750000}"/>
    <cellStyle name="Percent 2 5 2 5 2 3 2" xfId="30076" xr:uid="{00000000-0005-0000-0000-00007B750000}"/>
    <cellStyle name="Percent 2 5 2 5 2 4" xfId="30077" xr:uid="{00000000-0005-0000-0000-00007C750000}"/>
    <cellStyle name="Percent 2 5 2 5 3" xfId="30078" xr:uid="{00000000-0005-0000-0000-00007D750000}"/>
    <cellStyle name="Percent 2 5 2 5 3 2" xfId="30079" xr:uid="{00000000-0005-0000-0000-00007E750000}"/>
    <cellStyle name="Percent 2 5 2 5 3 2 2" xfId="30080" xr:uid="{00000000-0005-0000-0000-00007F750000}"/>
    <cellStyle name="Percent 2 5 2 5 3 3" xfId="30081" xr:uid="{00000000-0005-0000-0000-000080750000}"/>
    <cellStyle name="Percent 2 5 2 5 4" xfId="30082" xr:uid="{00000000-0005-0000-0000-000081750000}"/>
    <cellStyle name="Percent 2 5 2 5 4 2" xfId="30083" xr:uid="{00000000-0005-0000-0000-000082750000}"/>
    <cellStyle name="Percent 2 5 2 5 5" xfId="30084" xr:uid="{00000000-0005-0000-0000-000083750000}"/>
    <cellStyle name="Percent 2 5 2 6" xfId="30085" xr:uid="{00000000-0005-0000-0000-000084750000}"/>
    <cellStyle name="Percent 2 5 2 6 2" xfId="30086" xr:uid="{00000000-0005-0000-0000-000085750000}"/>
    <cellStyle name="Percent 2 5 2 6 2 2" xfId="30087" xr:uid="{00000000-0005-0000-0000-000086750000}"/>
    <cellStyle name="Percent 2 5 2 6 2 2 2" xfId="30088" xr:uid="{00000000-0005-0000-0000-000087750000}"/>
    <cellStyle name="Percent 2 5 2 6 2 3" xfId="30089" xr:uid="{00000000-0005-0000-0000-000088750000}"/>
    <cellStyle name="Percent 2 5 2 6 3" xfId="30090" xr:uid="{00000000-0005-0000-0000-000089750000}"/>
    <cellStyle name="Percent 2 5 2 6 3 2" xfId="30091" xr:uid="{00000000-0005-0000-0000-00008A750000}"/>
    <cellStyle name="Percent 2 5 2 6 4" xfId="30092" xr:uid="{00000000-0005-0000-0000-00008B750000}"/>
    <cellStyle name="Percent 2 5 2 7" xfId="30093" xr:uid="{00000000-0005-0000-0000-00008C750000}"/>
    <cellStyle name="Percent 2 5 2 7 2" xfId="30094" xr:uid="{00000000-0005-0000-0000-00008D750000}"/>
    <cellStyle name="Percent 2 5 2 7 2 2" xfId="30095" xr:uid="{00000000-0005-0000-0000-00008E750000}"/>
    <cellStyle name="Percent 2 5 2 7 3" xfId="30096" xr:uid="{00000000-0005-0000-0000-00008F750000}"/>
    <cellStyle name="Percent 2 5 2 8" xfId="30097" xr:uid="{00000000-0005-0000-0000-000090750000}"/>
    <cellStyle name="Percent 2 5 2 8 2" xfId="30098" xr:uid="{00000000-0005-0000-0000-000091750000}"/>
    <cellStyle name="Percent 2 5 2 9" xfId="30099" xr:uid="{00000000-0005-0000-0000-000092750000}"/>
    <cellStyle name="Percent 2 5 3" xfId="30100" xr:uid="{00000000-0005-0000-0000-000093750000}"/>
    <cellStyle name="Percent 2 5 3 2" xfId="30101" xr:uid="{00000000-0005-0000-0000-000094750000}"/>
    <cellStyle name="Percent 2 5 3 2 2" xfId="30102" xr:uid="{00000000-0005-0000-0000-000095750000}"/>
    <cellStyle name="Percent 2 5 3 2 2 2" xfId="30103" xr:uid="{00000000-0005-0000-0000-000096750000}"/>
    <cellStyle name="Percent 2 5 3 2 2 2 2" xfId="30104" xr:uid="{00000000-0005-0000-0000-000097750000}"/>
    <cellStyle name="Percent 2 5 3 2 2 2 2 2" xfId="30105" xr:uid="{00000000-0005-0000-0000-000098750000}"/>
    <cellStyle name="Percent 2 5 3 2 2 2 2 2 2" xfId="30106" xr:uid="{00000000-0005-0000-0000-000099750000}"/>
    <cellStyle name="Percent 2 5 3 2 2 2 2 2 2 2" xfId="30107" xr:uid="{00000000-0005-0000-0000-00009A750000}"/>
    <cellStyle name="Percent 2 5 3 2 2 2 2 2 3" xfId="30108" xr:uid="{00000000-0005-0000-0000-00009B750000}"/>
    <cellStyle name="Percent 2 5 3 2 2 2 2 3" xfId="30109" xr:uid="{00000000-0005-0000-0000-00009C750000}"/>
    <cellStyle name="Percent 2 5 3 2 2 2 2 3 2" xfId="30110" xr:uid="{00000000-0005-0000-0000-00009D750000}"/>
    <cellStyle name="Percent 2 5 3 2 2 2 2 4" xfId="30111" xr:uid="{00000000-0005-0000-0000-00009E750000}"/>
    <cellStyle name="Percent 2 5 3 2 2 2 3" xfId="30112" xr:uid="{00000000-0005-0000-0000-00009F750000}"/>
    <cellStyle name="Percent 2 5 3 2 2 2 3 2" xfId="30113" xr:uid="{00000000-0005-0000-0000-0000A0750000}"/>
    <cellStyle name="Percent 2 5 3 2 2 2 3 2 2" xfId="30114" xr:uid="{00000000-0005-0000-0000-0000A1750000}"/>
    <cellStyle name="Percent 2 5 3 2 2 2 3 3" xfId="30115" xr:uid="{00000000-0005-0000-0000-0000A2750000}"/>
    <cellStyle name="Percent 2 5 3 2 2 2 4" xfId="30116" xr:uid="{00000000-0005-0000-0000-0000A3750000}"/>
    <cellStyle name="Percent 2 5 3 2 2 2 4 2" xfId="30117" xr:uid="{00000000-0005-0000-0000-0000A4750000}"/>
    <cellStyle name="Percent 2 5 3 2 2 2 5" xfId="30118" xr:uid="{00000000-0005-0000-0000-0000A5750000}"/>
    <cellStyle name="Percent 2 5 3 2 2 3" xfId="30119" xr:uid="{00000000-0005-0000-0000-0000A6750000}"/>
    <cellStyle name="Percent 2 5 3 2 2 3 2" xfId="30120" xr:uid="{00000000-0005-0000-0000-0000A7750000}"/>
    <cellStyle name="Percent 2 5 3 2 2 3 2 2" xfId="30121" xr:uid="{00000000-0005-0000-0000-0000A8750000}"/>
    <cellStyle name="Percent 2 5 3 2 2 3 2 2 2" xfId="30122" xr:uid="{00000000-0005-0000-0000-0000A9750000}"/>
    <cellStyle name="Percent 2 5 3 2 2 3 2 3" xfId="30123" xr:uid="{00000000-0005-0000-0000-0000AA750000}"/>
    <cellStyle name="Percent 2 5 3 2 2 3 3" xfId="30124" xr:uid="{00000000-0005-0000-0000-0000AB750000}"/>
    <cellStyle name="Percent 2 5 3 2 2 3 3 2" xfId="30125" xr:uid="{00000000-0005-0000-0000-0000AC750000}"/>
    <cellStyle name="Percent 2 5 3 2 2 3 4" xfId="30126" xr:uid="{00000000-0005-0000-0000-0000AD750000}"/>
    <cellStyle name="Percent 2 5 3 2 2 4" xfId="30127" xr:uid="{00000000-0005-0000-0000-0000AE750000}"/>
    <cellStyle name="Percent 2 5 3 2 2 4 2" xfId="30128" xr:uid="{00000000-0005-0000-0000-0000AF750000}"/>
    <cellStyle name="Percent 2 5 3 2 2 4 2 2" xfId="30129" xr:uid="{00000000-0005-0000-0000-0000B0750000}"/>
    <cellStyle name="Percent 2 5 3 2 2 4 3" xfId="30130" xr:uid="{00000000-0005-0000-0000-0000B1750000}"/>
    <cellStyle name="Percent 2 5 3 2 2 5" xfId="30131" xr:uid="{00000000-0005-0000-0000-0000B2750000}"/>
    <cellStyle name="Percent 2 5 3 2 2 5 2" xfId="30132" xr:uid="{00000000-0005-0000-0000-0000B3750000}"/>
    <cellStyle name="Percent 2 5 3 2 2 6" xfId="30133" xr:uid="{00000000-0005-0000-0000-0000B4750000}"/>
    <cellStyle name="Percent 2 5 3 2 3" xfId="30134" xr:uid="{00000000-0005-0000-0000-0000B5750000}"/>
    <cellStyle name="Percent 2 5 3 2 3 2" xfId="30135" xr:uid="{00000000-0005-0000-0000-0000B6750000}"/>
    <cellStyle name="Percent 2 5 3 2 3 2 2" xfId="30136" xr:uid="{00000000-0005-0000-0000-0000B7750000}"/>
    <cellStyle name="Percent 2 5 3 2 3 2 2 2" xfId="30137" xr:uid="{00000000-0005-0000-0000-0000B8750000}"/>
    <cellStyle name="Percent 2 5 3 2 3 2 2 2 2" xfId="30138" xr:uid="{00000000-0005-0000-0000-0000B9750000}"/>
    <cellStyle name="Percent 2 5 3 2 3 2 2 3" xfId="30139" xr:uid="{00000000-0005-0000-0000-0000BA750000}"/>
    <cellStyle name="Percent 2 5 3 2 3 2 3" xfId="30140" xr:uid="{00000000-0005-0000-0000-0000BB750000}"/>
    <cellStyle name="Percent 2 5 3 2 3 2 3 2" xfId="30141" xr:uid="{00000000-0005-0000-0000-0000BC750000}"/>
    <cellStyle name="Percent 2 5 3 2 3 2 4" xfId="30142" xr:uid="{00000000-0005-0000-0000-0000BD750000}"/>
    <cellStyle name="Percent 2 5 3 2 3 3" xfId="30143" xr:uid="{00000000-0005-0000-0000-0000BE750000}"/>
    <cellStyle name="Percent 2 5 3 2 3 3 2" xfId="30144" xr:uid="{00000000-0005-0000-0000-0000BF750000}"/>
    <cellStyle name="Percent 2 5 3 2 3 3 2 2" xfId="30145" xr:uid="{00000000-0005-0000-0000-0000C0750000}"/>
    <cellStyle name="Percent 2 5 3 2 3 3 3" xfId="30146" xr:uid="{00000000-0005-0000-0000-0000C1750000}"/>
    <cellStyle name="Percent 2 5 3 2 3 4" xfId="30147" xr:uid="{00000000-0005-0000-0000-0000C2750000}"/>
    <cellStyle name="Percent 2 5 3 2 3 4 2" xfId="30148" xr:uid="{00000000-0005-0000-0000-0000C3750000}"/>
    <cellStyle name="Percent 2 5 3 2 3 5" xfId="30149" xr:uid="{00000000-0005-0000-0000-0000C4750000}"/>
    <cellStyle name="Percent 2 5 3 2 4" xfId="30150" xr:uid="{00000000-0005-0000-0000-0000C5750000}"/>
    <cellStyle name="Percent 2 5 3 2 4 2" xfId="30151" xr:uid="{00000000-0005-0000-0000-0000C6750000}"/>
    <cellStyle name="Percent 2 5 3 2 4 2 2" xfId="30152" xr:uid="{00000000-0005-0000-0000-0000C7750000}"/>
    <cellStyle name="Percent 2 5 3 2 4 2 2 2" xfId="30153" xr:uid="{00000000-0005-0000-0000-0000C8750000}"/>
    <cellStyle name="Percent 2 5 3 2 4 2 3" xfId="30154" xr:uid="{00000000-0005-0000-0000-0000C9750000}"/>
    <cellStyle name="Percent 2 5 3 2 4 3" xfId="30155" xr:uid="{00000000-0005-0000-0000-0000CA750000}"/>
    <cellStyle name="Percent 2 5 3 2 4 3 2" xfId="30156" xr:uid="{00000000-0005-0000-0000-0000CB750000}"/>
    <cellStyle name="Percent 2 5 3 2 4 4" xfId="30157" xr:uid="{00000000-0005-0000-0000-0000CC750000}"/>
    <cellStyle name="Percent 2 5 3 2 5" xfId="30158" xr:uid="{00000000-0005-0000-0000-0000CD750000}"/>
    <cellStyle name="Percent 2 5 3 2 5 2" xfId="30159" xr:uid="{00000000-0005-0000-0000-0000CE750000}"/>
    <cellStyle name="Percent 2 5 3 2 5 2 2" xfId="30160" xr:uid="{00000000-0005-0000-0000-0000CF750000}"/>
    <cellStyle name="Percent 2 5 3 2 5 3" xfId="30161" xr:uid="{00000000-0005-0000-0000-0000D0750000}"/>
    <cellStyle name="Percent 2 5 3 2 6" xfId="30162" xr:uid="{00000000-0005-0000-0000-0000D1750000}"/>
    <cellStyle name="Percent 2 5 3 2 6 2" xfId="30163" xr:uid="{00000000-0005-0000-0000-0000D2750000}"/>
    <cellStyle name="Percent 2 5 3 2 7" xfId="30164" xr:uid="{00000000-0005-0000-0000-0000D3750000}"/>
    <cellStyle name="Percent 2 5 3 3" xfId="30165" xr:uid="{00000000-0005-0000-0000-0000D4750000}"/>
    <cellStyle name="Percent 2 5 3 3 2" xfId="30166" xr:uid="{00000000-0005-0000-0000-0000D5750000}"/>
    <cellStyle name="Percent 2 5 3 3 2 2" xfId="30167" xr:uid="{00000000-0005-0000-0000-0000D6750000}"/>
    <cellStyle name="Percent 2 5 3 3 2 2 2" xfId="30168" xr:uid="{00000000-0005-0000-0000-0000D7750000}"/>
    <cellStyle name="Percent 2 5 3 3 2 2 2 2" xfId="30169" xr:uid="{00000000-0005-0000-0000-0000D8750000}"/>
    <cellStyle name="Percent 2 5 3 3 2 2 2 2 2" xfId="30170" xr:uid="{00000000-0005-0000-0000-0000D9750000}"/>
    <cellStyle name="Percent 2 5 3 3 2 2 2 3" xfId="30171" xr:uid="{00000000-0005-0000-0000-0000DA750000}"/>
    <cellStyle name="Percent 2 5 3 3 2 2 3" xfId="30172" xr:uid="{00000000-0005-0000-0000-0000DB750000}"/>
    <cellStyle name="Percent 2 5 3 3 2 2 3 2" xfId="30173" xr:uid="{00000000-0005-0000-0000-0000DC750000}"/>
    <cellStyle name="Percent 2 5 3 3 2 2 4" xfId="30174" xr:uid="{00000000-0005-0000-0000-0000DD750000}"/>
    <cellStyle name="Percent 2 5 3 3 2 3" xfId="30175" xr:uid="{00000000-0005-0000-0000-0000DE750000}"/>
    <cellStyle name="Percent 2 5 3 3 2 3 2" xfId="30176" xr:uid="{00000000-0005-0000-0000-0000DF750000}"/>
    <cellStyle name="Percent 2 5 3 3 2 3 2 2" xfId="30177" xr:uid="{00000000-0005-0000-0000-0000E0750000}"/>
    <cellStyle name="Percent 2 5 3 3 2 3 3" xfId="30178" xr:uid="{00000000-0005-0000-0000-0000E1750000}"/>
    <cellStyle name="Percent 2 5 3 3 2 4" xfId="30179" xr:uid="{00000000-0005-0000-0000-0000E2750000}"/>
    <cellStyle name="Percent 2 5 3 3 2 4 2" xfId="30180" xr:uid="{00000000-0005-0000-0000-0000E3750000}"/>
    <cellStyle name="Percent 2 5 3 3 2 5" xfId="30181" xr:uid="{00000000-0005-0000-0000-0000E4750000}"/>
    <cellStyle name="Percent 2 5 3 3 3" xfId="30182" xr:uid="{00000000-0005-0000-0000-0000E5750000}"/>
    <cellStyle name="Percent 2 5 3 3 3 2" xfId="30183" xr:uid="{00000000-0005-0000-0000-0000E6750000}"/>
    <cellStyle name="Percent 2 5 3 3 3 2 2" xfId="30184" xr:uid="{00000000-0005-0000-0000-0000E7750000}"/>
    <cellStyle name="Percent 2 5 3 3 3 2 2 2" xfId="30185" xr:uid="{00000000-0005-0000-0000-0000E8750000}"/>
    <cellStyle name="Percent 2 5 3 3 3 2 3" xfId="30186" xr:uid="{00000000-0005-0000-0000-0000E9750000}"/>
    <cellStyle name="Percent 2 5 3 3 3 3" xfId="30187" xr:uid="{00000000-0005-0000-0000-0000EA750000}"/>
    <cellStyle name="Percent 2 5 3 3 3 3 2" xfId="30188" xr:uid="{00000000-0005-0000-0000-0000EB750000}"/>
    <cellStyle name="Percent 2 5 3 3 3 4" xfId="30189" xr:uid="{00000000-0005-0000-0000-0000EC750000}"/>
    <cellStyle name="Percent 2 5 3 3 4" xfId="30190" xr:uid="{00000000-0005-0000-0000-0000ED750000}"/>
    <cellStyle name="Percent 2 5 3 3 4 2" xfId="30191" xr:uid="{00000000-0005-0000-0000-0000EE750000}"/>
    <cellStyle name="Percent 2 5 3 3 4 2 2" xfId="30192" xr:uid="{00000000-0005-0000-0000-0000EF750000}"/>
    <cellStyle name="Percent 2 5 3 3 4 3" xfId="30193" xr:uid="{00000000-0005-0000-0000-0000F0750000}"/>
    <cellStyle name="Percent 2 5 3 3 5" xfId="30194" xr:uid="{00000000-0005-0000-0000-0000F1750000}"/>
    <cellStyle name="Percent 2 5 3 3 5 2" xfId="30195" xr:uid="{00000000-0005-0000-0000-0000F2750000}"/>
    <cellStyle name="Percent 2 5 3 3 6" xfId="30196" xr:uid="{00000000-0005-0000-0000-0000F3750000}"/>
    <cellStyle name="Percent 2 5 3 4" xfId="30197" xr:uid="{00000000-0005-0000-0000-0000F4750000}"/>
    <cellStyle name="Percent 2 5 3 4 2" xfId="30198" xr:uid="{00000000-0005-0000-0000-0000F5750000}"/>
    <cellStyle name="Percent 2 5 3 4 2 2" xfId="30199" xr:uid="{00000000-0005-0000-0000-0000F6750000}"/>
    <cellStyle name="Percent 2 5 3 4 2 2 2" xfId="30200" xr:uid="{00000000-0005-0000-0000-0000F7750000}"/>
    <cellStyle name="Percent 2 5 3 4 2 2 2 2" xfId="30201" xr:uid="{00000000-0005-0000-0000-0000F8750000}"/>
    <cellStyle name="Percent 2 5 3 4 2 2 3" xfId="30202" xr:uid="{00000000-0005-0000-0000-0000F9750000}"/>
    <cellStyle name="Percent 2 5 3 4 2 3" xfId="30203" xr:uid="{00000000-0005-0000-0000-0000FA750000}"/>
    <cellStyle name="Percent 2 5 3 4 2 3 2" xfId="30204" xr:uid="{00000000-0005-0000-0000-0000FB750000}"/>
    <cellStyle name="Percent 2 5 3 4 2 4" xfId="30205" xr:uid="{00000000-0005-0000-0000-0000FC750000}"/>
    <cellStyle name="Percent 2 5 3 4 3" xfId="30206" xr:uid="{00000000-0005-0000-0000-0000FD750000}"/>
    <cellStyle name="Percent 2 5 3 4 3 2" xfId="30207" xr:uid="{00000000-0005-0000-0000-0000FE750000}"/>
    <cellStyle name="Percent 2 5 3 4 3 2 2" xfId="30208" xr:uid="{00000000-0005-0000-0000-0000FF750000}"/>
    <cellStyle name="Percent 2 5 3 4 3 3" xfId="30209" xr:uid="{00000000-0005-0000-0000-000000760000}"/>
    <cellStyle name="Percent 2 5 3 4 4" xfId="30210" xr:uid="{00000000-0005-0000-0000-000001760000}"/>
    <cellStyle name="Percent 2 5 3 4 4 2" xfId="30211" xr:uid="{00000000-0005-0000-0000-000002760000}"/>
    <cellStyle name="Percent 2 5 3 4 5" xfId="30212" xr:uid="{00000000-0005-0000-0000-000003760000}"/>
    <cellStyle name="Percent 2 5 3 5" xfId="30213" xr:uid="{00000000-0005-0000-0000-000004760000}"/>
    <cellStyle name="Percent 2 5 3 5 2" xfId="30214" xr:uid="{00000000-0005-0000-0000-000005760000}"/>
    <cellStyle name="Percent 2 5 3 5 2 2" xfId="30215" xr:uid="{00000000-0005-0000-0000-000006760000}"/>
    <cellStyle name="Percent 2 5 3 5 2 2 2" xfId="30216" xr:uid="{00000000-0005-0000-0000-000007760000}"/>
    <cellStyle name="Percent 2 5 3 5 2 3" xfId="30217" xr:uid="{00000000-0005-0000-0000-000008760000}"/>
    <cellStyle name="Percent 2 5 3 5 3" xfId="30218" xr:uid="{00000000-0005-0000-0000-000009760000}"/>
    <cellStyle name="Percent 2 5 3 5 3 2" xfId="30219" xr:uid="{00000000-0005-0000-0000-00000A760000}"/>
    <cellStyle name="Percent 2 5 3 5 4" xfId="30220" xr:uid="{00000000-0005-0000-0000-00000B760000}"/>
    <cellStyle name="Percent 2 5 3 6" xfId="30221" xr:uid="{00000000-0005-0000-0000-00000C760000}"/>
    <cellStyle name="Percent 2 5 3 6 2" xfId="30222" xr:uid="{00000000-0005-0000-0000-00000D760000}"/>
    <cellStyle name="Percent 2 5 3 6 2 2" xfId="30223" xr:uid="{00000000-0005-0000-0000-00000E760000}"/>
    <cellStyle name="Percent 2 5 3 6 3" xfId="30224" xr:uid="{00000000-0005-0000-0000-00000F760000}"/>
    <cellStyle name="Percent 2 5 3 7" xfId="30225" xr:uid="{00000000-0005-0000-0000-000010760000}"/>
    <cellStyle name="Percent 2 5 3 7 2" xfId="30226" xr:uid="{00000000-0005-0000-0000-000011760000}"/>
    <cellStyle name="Percent 2 5 3 8" xfId="30227" xr:uid="{00000000-0005-0000-0000-000012760000}"/>
    <cellStyle name="Percent 2 5 4" xfId="30228" xr:uid="{00000000-0005-0000-0000-000013760000}"/>
    <cellStyle name="Percent 2 5 4 2" xfId="30229" xr:uid="{00000000-0005-0000-0000-000014760000}"/>
    <cellStyle name="Percent 2 5 4 2 2" xfId="30230" xr:uid="{00000000-0005-0000-0000-000015760000}"/>
    <cellStyle name="Percent 2 5 4 2 2 2" xfId="30231" xr:uid="{00000000-0005-0000-0000-000016760000}"/>
    <cellStyle name="Percent 2 5 4 2 2 2 2" xfId="30232" xr:uid="{00000000-0005-0000-0000-000017760000}"/>
    <cellStyle name="Percent 2 5 4 2 2 2 2 2" xfId="30233" xr:uid="{00000000-0005-0000-0000-000018760000}"/>
    <cellStyle name="Percent 2 5 4 2 2 2 2 2 2" xfId="30234" xr:uid="{00000000-0005-0000-0000-000019760000}"/>
    <cellStyle name="Percent 2 5 4 2 2 2 2 3" xfId="30235" xr:uid="{00000000-0005-0000-0000-00001A760000}"/>
    <cellStyle name="Percent 2 5 4 2 2 2 3" xfId="30236" xr:uid="{00000000-0005-0000-0000-00001B760000}"/>
    <cellStyle name="Percent 2 5 4 2 2 2 3 2" xfId="30237" xr:uid="{00000000-0005-0000-0000-00001C760000}"/>
    <cellStyle name="Percent 2 5 4 2 2 2 4" xfId="30238" xr:uid="{00000000-0005-0000-0000-00001D760000}"/>
    <cellStyle name="Percent 2 5 4 2 2 3" xfId="30239" xr:uid="{00000000-0005-0000-0000-00001E760000}"/>
    <cellStyle name="Percent 2 5 4 2 2 3 2" xfId="30240" xr:uid="{00000000-0005-0000-0000-00001F760000}"/>
    <cellStyle name="Percent 2 5 4 2 2 3 2 2" xfId="30241" xr:uid="{00000000-0005-0000-0000-000020760000}"/>
    <cellStyle name="Percent 2 5 4 2 2 3 3" xfId="30242" xr:uid="{00000000-0005-0000-0000-000021760000}"/>
    <cellStyle name="Percent 2 5 4 2 2 4" xfId="30243" xr:uid="{00000000-0005-0000-0000-000022760000}"/>
    <cellStyle name="Percent 2 5 4 2 2 4 2" xfId="30244" xr:uid="{00000000-0005-0000-0000-000023760000}"/>
    <cellStyle name="Percent 2 5 4 2 2 5" xfId="30245" xr:uid="{00000000-0005-0000-0000-000024760000}"/>
    <cellStyle name="Percent 2 5 4 2 3" xfId="30246" xr:uid="{00000000-0005-0000-0000-000025760000}"/>
    <cellStyle name="Percent 2 5 4 2 3 2" xfId="30247" xr:uid="{00000000-0005-0000-0000-000026760000}"/>
    <cellStyle name="Percent 2 5 4 2 3 2 2" xfId="30248" xr:uid="{00000000-0005-0000-0000-000027760000}"/>
    <cellStyle name="Percent 2 5 4 2 3 2 2 2" xfId="30249" xr:uid="{00000000-0005-0000-0000-000028760000}"/>
    <cellStyle name="Percent 2 5 4 2 3 2 3" xfId="30250" xr:uid="{00000000-0005-0000-0000-000029760000}"/>
    <cellStyle name="Percent 2 5 4 2 3 3" xfId="30251" xr:uid="{00000000-0005-0000-0000-00002A760000}"/>
    <cellStyle name="Percent 2 5 4 2 3 3 2" xfId="30252" xr:uid="{00000000-0005-0000-0000-00002B760000}"/>
    <cellStyle name="Percent 2 5 4 2 3 4" xfId="30253" xr:uid="{00000000-0005-0000-0000-00002C760000}"/>
    <cellStyle name="Percent 2 5 4 2 4" xfId="30254" xr:uid="{00000000-0005-0000-0000-00002D760000}"/>
    <cellStyle name="Percent 2 5 4 2 4 2" xfId="30255" xr:uid="{00000000-0005-0000-0000-00002E760000}"/>
    <cellStyle name="Percent 2 5 4 2 4 2 2" xfId="30256" xr:uid="{00000000-0005-0000-0000-00002F760000}"/>
    <cellStyle name="Percent 2 5 4 2 4 3" xfId="30257" xr:uid="{00000000-0005-0000-0000-000030760000}"/>
    <cellStyle name="Percent 2 5 4 2 5" xfId="30258" xr:uid="{00000000-0005-0000-0000-000031760000}"/>
    <cellStyle name="Percent 2 5 4 2 5 2" xfId="30259" xr:uid="{00000000-0005-0000-0000-000032760000}"/>
    <cellStyle name="Percent 2 5 4 2 6" xfId="30260" xr:uid="{00000000-0005-0000-0000-000033760000}"/>
    <cellStyle name="Percent 2 5 4 3" xfId="30261" xr:uid="{00000000-0005-0000-0000-000034760000}"/>
    <cellStyle name="Percent 2 5 4 3 2" xfId="30262" xr:uid="{00000000-0005-0000-0000-000035760000}"/>
    <cellStyle name="Percent 2 5 4 3 2 2" xfId="30263" xr:uid="{00000000-0005-0000-0000-000036760000}"/>
    <cellStyle name="Percent 2 5 4 3 2 2 2" xfId="30264" xr:uid="{00000000-0005-0000-0000-000037760000}"/>
    <cellStyle name="Percent 2 5 4 3 2 2 2 2" xfId="30265" xr:uid="{00000000-0005-0000-0000-000038760000}"/>
    <cellStyle name="Percent 2 5 4 3 2 2 3" xfId="30266" xr:uid="{00000000-0005-0000-0000-000039760000}"/>
    <cellStyle name="Percent 2 5 4 3 2 3" xfId="30267" xr:uid="{00000000-0005-0000-0000-00003A760000}"/>
    <cellStyle name="Percent 2 5 4 3 2 3 2" xfId="30268" xr:uid="{00000000-0005-0000-0000-00003B760000}"/>
    <cellStyle name="Percent 2 5 4 3 2 4" xfId="30269" xr:uid="{00000000-0005-0000-0000-00003C760000}"/>
    <cellStyle name="Percent 2 5 4 3 3" xfId="30270" xr:uid="{00000000-0005-0000-0000-00003D760000}"/>
    <cellStyle name="Percent 2 5 4 3 3 2" xfId="30271" xr:uid="{00000000-0005-0000-0000-00003E760000}"/>
    <cellStyle name="Percent 2 5 4 3 3 2 2" xfId="30272" xr:uid="{00000000-0005-0000-0000-00003F760000}"/>
    <cellStyle name="Percent 2 5 4 3 3 3" xfId="30273" xr:uid="{00000000-0005-0000-0000-000040760000}"/>
    <cellStyle name="Percent 2 5 4 3 4" xfId="30274" xr:uid="{00000000-0005-0000-0000-000041760000}"/>
    <cellStyle name="Percent 2 5 4 3 4 2" xfId="30275" xr:uid="{00000000-0005-0000-0000-000042760000}"/>
    <cellStyle name="Percent 2 5 4 3 5" xfId="30276" xr:uid="{00000000-0005-0000-0000-000043760000}"/>
    <cellStyle name="Percent 2 5 4 4" xfId="30277" xr:uid="{00000000-0005-0000-0000-000044760000}"/>
    <cellStyle name="Percent 2 5 4 4 2" xfId="30278" xr:uid="{00000000-0005-0000-0000-000045760000}"/>
    <cellStyle name="Percent 2 5 4 4 2 2" xfId="30279" xr:uid="{00000000-0005-0000-0000-000046760000}"/>
    <cellStyle name="Percent 2 5 4 4 2 2 2" xfId="30280" xr:uid="{00000000-0005-0000-0000-000047760000}"/>
    <cellStyle name="Percent 2 5 4 4 2 3" xfId="30281" xr:uid="{00000000-0005-0000-0000-000048760000}"/>
    <cellStyle name="Percent 2 5 4 4 3" xfId="30282" xr:uid="{00000000-0005-0000-0000-000049760000}"/>
    <cellStyle name="Percent 2 5 4 4 3 2" xfId="30283" xr:uid="{00000000-0005-0000-0000-00004A760000}"/>
    <cellStyle name="Percent 2 5 4 4 4" xfId="30284" xr:uid="{00000000-0005-0000-0000-00004B760000}"/>
    <cellStyle name="Percent 2 5 4 5" xfId="30285" xr:uid="{00000000-0005-0000-0000-00004C760000}"/>
    <cellStyle name="Percent 2 5 4 5 2" xfId="30286" xr:uid="{00000000-0005-0000-0000-00004D760000}"/>
    <cellStyle name="Percent 2 5 4 5 2 2" xfId="30287" xr:uid="{00000000-0005-0000-0000-00004E760000}"/>
    <cellStyle name="Percent 2 5 4 5 3" xfId="30288" xr:uid="{00000000-0005-0000-0000-00004F760000}"/>
    <cellStyle name="Percent 2 5 4 6" xfId="30289" xr:uid="{00000000-0005-0000-0000-000050760000}"/>
    <cellStyle name="Percent 2 5 4 6 2" xfId="30290" xr:uid="{00000000-0005-0000-0000-000051760000}"/>
    <cellStyle name="Percent 2 5 4 7" xfId="30291" xr:uid="{00000000-0005-0000-0000-000052760000}"/>
    <cellStyle name="Percent 2 5 5" xfId="30292" xr:uid="{00000000-0005-0000-0000-000053760000}"/>
    <cellStyle name="Percent 2 5 5 2" xfId="30293" xr:uid="{00000000-0005-0000-0000-000054760000}"/>
    <cellStyle name="Percent 2 5 5 2 2" xfId="30294" xr:uid="{00000000-0005-0000-0000-000055760000}"/>
    <cellStyle name="Percent 2 5 5 2 2 2" xfId="30295" xr:uid="{00000000-0005-0000-0000-000056760000}"/>
    <cellStyle name="Percent 2 5 5 2 2 2 2" xfId="30296" xr:uid="{00000000-0005-0000-0000-000057760000}"/>
    <cellStyle name="Percent 2 5 5 2 2 2 2 2" xfId="30297" xr:uid="{00000000-0005-0000-0000-000058760000}"/>
    <cellStyle name="Percent 2 5 5 2 2 2 3" xfId="30298" xr:uid="{00000000-0005-0000-0000-000059760000}"/>
    <cellStyle name="Percent 2 5 5 2 2 3" xfId="30299" xr:uid="{00000000-0005-0000-0000-00005A760000}"/>
    <cellStyle name="Percent 2 5 5 2 2 3 2" xfId="30300" xr:uid="{00000000-0005-0000-0000-00005B760000}"/>
    <cellStyle name="Percent 2 5 5 2 2 4" xfId="30301" xr:uid="{00000000-0005-0000-0000-00005C760000}"/>
    <cellStyle name="Percent 2 5 5 2 3" xfId="30302" xr:uid="{00000000-0005-0000-0000-00005D760000}"/>
    <cellStyle name="Percent 2 5 5 2 3 2" xfId="30303" xr:uid="{00000000-0005-0000-0000-00005E760000}"/>
    <cellStyle name="Percent 2 5 5 2 3 2 2" xfId="30304" xr:uid="{00000000-0005-0000-0000-00005F760000}"/>
    <cellStyle name="Percent 2 5 5 2 3 3" xfId="30305" xr:uid="{00000000-0005-0000-0000-000060760000}"/>
    <cellStyle name="Percent 2 5 5 2 4" xfId="30306" xr:uid="{00000000-0005-0000-0000-000061760000}"/>
    <cellStyle name="Percent 2 5 5 2 4 2" xfId="30307" xr:uid="{00000000-0005-0000-0000-000062760000}"/>
    <cellStyle name="Percent 2 5 5 2 5" xfId="30308" xr:uid="{00000000-0005-0000-0000-000063760000}"/>
    <cellStyle name="Percent 2 5 5 3" xfId="30309" xr:uid="{00000000-0005-0000-0000-000064760000}"/>
    <cellStyle name="Percent 2 5 5 3 2" xfId="30310" xr:uid="{00000000-0005-0000-0000-000065760000}"/>
    <cellStyle name="Percent 2 5 5 3 2 2" xfId="30311" xr:uid="{00000000-0005-0000-0000-000066760000}"/>
    <cellStyle name="Percent 2 5 5 3 2 2 2" xfId="30312" xr:uid="{00000000-0005-0000-0000-000067760000}"/>
    <cellStyle name="Percent 2 5 5 3 2 3" xfId="30313" xr:uid="{00000000-0005-0000-0000-000068760000}"/>
    <cellStyle name="Percent 2 5 5 3 3" xfId="30314" xr:uid="{00000000-0005-0000-0000-000069760000}"/>
    <cellStyle name="Percent 2 5 5 3 3 2" xfId="30315" xr:uid="{00000000-0005-0000-0000-00006A760000}"/>
    <cellStyle name="Percent 2 5 5 3 4" xfId="30316" xr:uid="{00000000-0005-0000-0000-00006B760000}"/>
    <cellStyle name="Percent 2 5 5 4" xfId="30317" xr:uid="{00000000-0005-0000-0000-00006C760000}"/>
    <cellStyle name="Percent 2 5 5 4 2" xfId="30318" xr:uid="{00000000-0005-0000-0000-00006D760000}"/>
    <cellStyle name="Percent 2 5 5 4 2 2" xfId="30319" xr:uid="{00000000-0005-0000-0000-00006E760000}"/>
    <cellStyle name="Percent 2 5 5 4 3" xfId="30320" xr:uid="{00000000-0005-0000-0000-00006F760000}"/>
    <cellStyle name="Percent 2 5 5 5" xfId="30321" xr:uid="{00000000-0005-0000-0000-000070760000}"/>
    <cellStyle name="Percent 2 5 5 5 2" xfId="30322" xr:uid="{00000000-0005-0000-0000-000071760000}"/>
    <cellStyle name="Percent 2 5 5 6" xfId="30323" xr:uid="{00000000-0005-0000-0000-000072760000}"/>
    <cellStyle name="Percent 2 5 6" xfId="30324" xr:uid="{00000000-0005-0000-0000-000073760000}"/>
    <cellStyle name="Percent 2 5 6 2" xfId="30325" xr:uid="{00000000-0005-0000-0000-000074760000}"/>
    <cellStyle name="Percent 2 5 6 2 2" xfId="30326" xr:uid="{00000000-0005-0000-0000-000075760000}"/>
    <cellStyle name="Percent 2 5 6 2 2 2" xfId="30327" xr:uid="{00000000-0005-0000-0000-000076760000}"/>
    <cellStyle name="Percent 2 5 6 2 2 2 2" xfId="30328" xr:uid="{00000000-0005-0000-0000-000077760000}"/>
    <cellStyle name="Percent 2 5 6 2 2 3" xfId="30329" xr:uid="{00000000-0005-0000-0000-000078760000}"/>
    <cellStyle name="Percent 2 5 6 2 3" xfId="30330" xr:uid="{00000000-0005-0000-0000-000079760000}"/>
    <cellStyle name="Percent 2 5 6 2 3 2" xfId="30331" xr:uid="{00000000-0005-0000-0000-00007A760000}"/>
    <cellStyle name="Percent 2 5 6 2 4" xfId="30332" xr:uid="{00000000-0005-0000-0000-00007B760000}"/>
    <cellStyle name="Percent 2 5 6 3" xfId="30333" xr:uid="{00000000-0005-0000-0000-00007C760000}"/>
    <cellStyle name="Percent 2 5 6 3 2" xfId="30334" xr:uid="{00000000-0005-0000-0000-00007D760000}"/>
    <cellStyle name="Percent 2 5 6 3 2 2" xfId="30335" xr:uid="{00000000-0005-0000-0000-00007E760000}"/>
    <cellStyle name="Percent 2 5 6 3 3" xfId="30336" xr:uid="{00000000-0005-0000-0000-00007F760000}"/>
    <cellStyle name="Percent 2 5 6 4" xfId="30337" xr:uid="{00000000-0005-0000-0000-000080760000}"/>
    <cellStyle name="Percent 2 5 6 4 2" xfId="30338" xr:uid="{00000000-0005-0000-0000-000081760000}"/>
    <cellStyle name="Percent 2 5 6 5" xfId="30339" xr:uid="{00000000-0005-0000-0000-000082760000}"/>
    <cellStyle name="Percent 2 5 7" xfId="30340" xr:uid="{00000000-0005-0000-0000-000083760000}"/>
    <cellStyle name="Percent 2 5 7 2" xfId="30341" xr:uid="{00000000-0005-0000-0000-000084760000}"/>
    <cellStyle name="Percent 2 5 7 2 2" xfId="30342" xr:uid="{00000000-0005-0000-0000-000085760000}"/>
    <cellStyle name="Percent 2 5 7 2 2 2" xfId="30343" xr:uid="{00000000-0005-0000-0000-000086760000}"/>
    <cellStyle name="Percent 2 5 7 2 3" xfId="30344" xr:uid="{00000000-0005-0000-0000-000087760000}"/>
    <cellStyle name="Percent 2 5 7 3" xfId="30345" xr:uid="{00000000-0005-0000-0000-000088760000}"/>
    <cellStyle name="Percent 2 5 7 3 2" xfId="30346" xr:uid="{00000000-0005-0000-0000-000089760000}"/>
    <cellStyle name="Percent 2 5 7 4" xfId="30347" xr:uid="{00000000-0005-0000-0000-00008A760000}"/>
    <cellStyle name="Percent 2 5 8" xfId="30348" xr:uid="{00000000-0005-0000-0000-00008B760000}"/>
    <cellStyle name="Percent 2 5 8 2" xfId="30349" xr:uid="{00000000-0005-0000-0000-00008C760000}"/>
    <cellStyle name="Percent 2 5 8 2 2" xfId="30350" xr:uid="{00000000-0005-0000-0000-00008D760000}"/>
    <cellStyle name="Percent 2 5 8 3" xfId="30351" xr:uid="{00000000-0005-0000-0000-00008E760000}"/>
    <cellStyle name="Percent 2 5 9" xfId="30352" xr:uid="{00000000-0005-0000-0000-00008F760000}"/>
    <cellStyle name="Percent 2 5 9 2" xfId="30353" xr:uid="{00000000-0005-0000-0000-000090760000}"/>
    <cellStyle name="Percent 2 6" xfId="30354" xr:uid="{00000000-0005-0000-0000-000091760000}"/>
    <cellStyle name="Percent 2 6 2" xfId="30355" xr:uid="{00000000-0005-0000-0000-000092760000}"/>
    <cellStyle name="Percent 2 6 2 2" xfId="30356" xr:uid="{00000000-0005-0000-0000-000093760000}"/>
    <cellStyle name="Percent 2 6 2 2 2" xfId="30357" xr:uid="{00000000-0005-0000-0000-000094760000}"/>
    <cellStyle name="Percent 2 6 2 2 2 2" xfId="30358" xr:uid="{00000000-0005-0000-0000-000095760000}"/>
    <cellStyle name="Percent 2 6 2 2 2 2 2" xfId="30359" xr:uid="{00000000-0005-0000-0000-000096760000}"/>
    <cellStyle name="Percent 2 6 2 2 2 2 2 2" xfId="30360" xr:uid="{00000000-0005-0000-0000-000097760000}"/>
    <cellStyle name="Percent 2 6 2 2 2 2 2 2 2" xfId="30361" xr:uid="{00000000-0005-0000-0000-000098760000}"/>
    <cellStyle name="Percent 2 6 2 2 2 2 2 2 2 2" xfId="30362" xr:uid="{00000000-0005-0000-0000-000099760000}"/>
    <cellStyle name="Percent 2 6 2 2 2 2 2 2 3" xfId="30363" xr:uid="{00000000-0005-0000-0000-00009A760000}"/>
    <cellStyle name="Percent 2 6 2 2 2 2 2 3" xfId="30364" xr:uid="{00000000-0005-0000-0000-00009B760000}"/>
    <cellStyle name="Percent 2 6 2 2 2 2 2 3 2" xfId="30365" xr:uid="{00000000-0005-0000-0000-00009C760000}"/>
    <cellStyle name="Percent 2 6 2 2 2 2 2 4" xfId="30366" xr:uid="{00000000-0005-0000-0000-00009D760000}"/>
    <cellStyle name="Percent 2 6 2 2 2 2 3" xfId="30367" xr:uid="{00000000-0005-0000-0000-00009E760000}"/>
    <cellStyle name="Percent 2 6 2 2 2 2 3 2" xfId="30368" xr:uid="{00000000-0005-0000-0000-00009F760000}"/>
    <cellStyle name="Percent 2 6 2 2 2 2 3 2 2" xfId="30369" xr:uid="{00000000-0005-0000-0000-0000A0760000}"/>
    <cellStyle name="Percent 2 6 2 2 2 2 3 3" xfId="30370" xr:uid="{00000000-0005-0000-0000-0000A1760000}"/>
    <cellStyle name="Percent 2 6 2 2 2 2 4" xfId="30371" xr:uid="{00000000-0005-0000-0000-0000A2760000}"/>
    <cellStyle name="Percent 2 6 2 2 2 2 4 2" xfId="30372" xr:uid="{00000000-0005-0000-0000-0000A3760000}"/>
    <cellStyle name="Percent 2 6 2 2 2 2 5" xfId="30373" xr:uid="{00000000-0005-0000-0000-0000A4760000}"/>
    <cellStyle name="Percent 2 6 2 2 2 3" xfId="30374" xr:uid="{00000000-0005-0000-0000-0000A5760000}"/>
    <cellStyle name="Percent 2 6 2 2 2 3 2" xfId="30375" xr:uid="{00000000-0005-0000-0000-0000A6760000}"/>
    <cellStyle name="Percent 2 6 2 2 2 3 2 2" xfId="30376" xr:uid="{00000000-0005-0000-0000-0000A7760000}"/>
    <cellStyle name="Percent 2 6 2 2 2 3 2 2 2" xfId="30377" xr:uid="{00000000-0005-0000-0000-0000A8760000}"/>
    <cellStyle name="Percent 2 6 2 2 2 3 2 3" xfId="30378" xr:uid="{00000000-0005-0000-0000-0000A9760000}"/>
    <cellStyle name="Percent 2 6 2 2 2 3 3" xfId="30379" xr:uid="{00000000-0005-0000-0000-0000AA760000}"/>
    <cellStyle name="Percent 2 6 2 2 2 3 3 2" xfId="30380" xr:uid="{00000000-0005-0000-0000-0000AB760000}"/>
    <cellStyle name="Percent 2 6 2 2 2 3 4" xfId="30381" xr:uid="{00000000-0005-0000-0000-0000AC760000}"/>
    <cellStyle name="Percent 2 6 2 2 2 4" xfId="30382" xr:uid="{00000000-0005-0000-0000-0000AD760000}"/>
    <cellStyle name="Percent 2 6 2 2 2 4 2" xfId="30383" xr:uid="{00000000-0005-0000-0000-0000AE760000}"/>
    <cellStyle name="Percent 2 6 2 2 2 4 2 2" xfId="30384" xr:uid="{00000000-0005-0000-0000-0000AF760000}"/>
    <cellStyle name="Percent 2 6 2 2 2 4 3" xfId="30385" xr:uid="{00000000-0005-0000-0000-0000B0760000}"/>
    <cellStyle name="Percent 2 6 2 2 2 5" xfId="30386" xr:uid="{00000000-0005-0000-0000-0000B1760000}"/>
    <cellStyle name="Percent 2 6 2 2 2 5 2" xfId="30387" xr:uid="{00000000-0005-0000-0000-0000B2760000}"/>
    <cellStyle name="Percent 2 6 2 2 2 6" xfId="30388" xr:uid="{00000000-0005-0000-0000-0000B3760000}"/>
    <cellStyle name="Percent 2 6 2 2 3" xfId="30389" xr:uid="{00000000-0005-0000-0000-0000B4760000}"/>
    <cellStyle name="Percent 2 6 2 2 3 2" xfId="30390" xr:uid="{00000000-0005-0000-0000-0000B5760000}"/>
    <cellStyle name="Percent 2 6 2 2 3 2 2" xfId="30391" xr:uid="{00000000-0005-0000-0000-0000B6760000}"/>
    <cellStyle name="Percent 2 6 2 2 3 2 2 2" xfId="30392" xr:uid="{00000000-0005-0000-0000-0000B7760000}"/>
    <cellStyle name="Percent 2 6 2 2 3 2 2 2 2" xfId="30393" xr:uid="{00000000-0005-0000-0000-0000B8760000}"/>
    <cellStyle name="Percent 2 6 2 2 3 2 2 3" xfId="30394" xr:uid="{00000000-0005-0000-0000-0000B9760000}"/>
    <cellStyle name="Percent 2 6 2 2 3 2 3" xfId="30395" xr:uid="{00000000-0005-0000-0000-0000BA760000}"/>
    <cellStyle name="Percent 2 6 2 2 3 2 3 2" xfId="30396" xr:uid="{00000000-0005-0000-0000-0000BB760000}"/>
    <cellStyle name="Percent 2 6 2 2 3 2 4" xfId="30397" xr:uid="{00000000-0005-0000-0000-0000BC760000}"/>
    <cellStyle name="Percent 2 6 2 2 3 3" xfId="30398" xr:uid="{00000000-0005-0000-0000-0000BD760000}"/>
    <cellStyle name="Percent 2 6 2 2 3 3 2" xfId="30399" xr:uid="{00000000-0005-0000-0000-0000BE760000}"/>
    <cellStyle name="Percent 2 6 2 2 3 3 2 2" xfId="30400" xr:uid="{00000000-0005-0000-0000-0000BF760000}"/>
    <cellStyle name="Percent 2 6 2 2 3 3 3" xfId="30401" xr:uid="{00000000-0005-0000-0000-0000C0760000}"/>
    <cellStyle name="Percent 2 6 2 2 3 4" xfId="30402" xr:uid="{00000000-0005-0000-0000-0000C1760000}"/>
    <cellStyle name="Percent 2 6 2 2 3 4 2" xfId="30403" xr:uid="{00000000-0005-0000-0000-0000C2760000}"/>
    <cellStyle name="Percent 2 6 2 2 3 5" xfId="30404" xr:uid="{00000000-0005-0000-0000-0000C3760000}"/>
    <cellStyle name="Percent 2 6 2 2 4" xfId="30405" xr:uid="{00000000-0005-0000-0000-0000C4760000}"/>
    <cellStyle name="Percent 2 6 2 2 4 2" xfId="30406" xr:uid="{00000000-0005-0000-0000-0000C5760000}"/>
    <cellStyle name="Percent 2 6 2 2 4 2 2" xfId="30407" xr:uid="{00000000-0005-0000-0000-0000C6760000}"/>
    <cellStyle name="Percent 2 6 2 2 4 2 2 2" xfId="30408" xr:uid="{00000000-0005-0000-0000-0000C7760000}"/>
    <cellStyle name="Percent 2 6 2 2 4 2 3" xfId="30409" xr:uid="{00000000-0005-0000-0000-0000C8760000}"/>
    <cellStyle name="Percent 2 6 2 2 4 3" xfId="30410" xr:uid="{00000000-0005-0000-0000-0000C9760000}"/>
    <cellStyle name="Percent 2 6 2 2 4 3 2" xfId="30411" xr:uid="{00000000-0005-0000-0000-0000CA760000}"/>
    <cellStyle name="Percent 2 6 2 2 4 4" xfId="30412" xr:uid="{00000000-0005-0000-0000-0000CB760000}"/>
    <cellStyle name="Percent 2 6 2 2 5" xfId="30413" xr:uid="{00000000-0005-0000-0000-0000CC760000}"/>
    <cellStyle name="Percent 2 6 2 2 5 2" xfId="30414" xr:uid="{00000000-0005-0000-0000-0000CD760000}"/>
    <cellStyle name="Percent 2 6 2 2 5 2 2" xfId="30415" xr:uid="{00000000-0005-0000-0000-0000CE760000}"/>
    <cellStyle name="Percent 2 6 2 2 5 3" xfId="30416" xr:uid="{00000000-0005-0000-0000-0000CF760000}"/>
    <cellStyle name="Percent 2 6 2 2 6" xfId="30417" xr:uid="{00000000-0005-0000-0000-0000D0760000}"/>
    <cellStyle name="Percent 2 6 2 2 6 2" xfId="30418" xr:uid="{00000000-0005-0000-0000-0000D1760000}"/>
    <cellStyle name="Percent 2 6 2 2 7" xfId="30419" xr:uid="{00000000-0005-0000-0000-0000D2760000}"/>
    <cellStyle name="Percent 2 6 2 3" xfId="30420" xr:uid="{00000000-0005-0000-0000-0000D3760000}"/>
    <cellStyle name="Percent 2 6 2 3 2" xfId="30421" xr:uid="{00000000-0005-0000-0000-0000D4760000}"/>
    <cellStyle name="Percent 2 6 2 3 2 2" xfId="30422" xr:uid="{00000000-0005-0000-0000-0000D5760000}"/>
    <cellStyle name="Percent 2 6 2 3 2 2 2" xfId="30423" xr:uid="{00000000-0005-0000-0000-0000D6760000}"/>
    <cellStyle name="Percent 2 6 2 3 2 2 2 2" xfId="30424" xr:uid="{00000000-0005-0000-0000-0000D7760000}"/>
    <cellStyle name="Percent 2 6 2 3 2 2 2 2 2" xfId="30425" xr:uid="{00000000-0005-0000-0000-0000D8760000}"/>
    <cellStyle name="Percent 2 6 2 3 2 2 2 3" xfId="30426" xr:uid="{00000000-0005-0000-0000-0000D9760000}"/>
    <cellStyle name="Percent 2 6 2 3 2 2 3" xfId="30427" xr:uid="{00000000-0005-0000-0000-0000DA760000}"/>
    <cellStyle name="Percent 2 6 2 3 2 2 3 2" xfId="30428" xr:uid="{00000000-0005-0000-0000-0000DB760000}"/>
    <cellStyle name="Percent 2 6 2 3 2 2 4" xfId="30429" xr:uid="{00000000-0005-0000-0000-0000DC760000}"/>
    <cellStyle name="Percent 2 6 2 3 2 3" xfId="30430" xr:uid="{00000000-0005-0000-0000-0000DD760000}"/>
    <cellStyle name="Percent 2 6 2 3 2 3 2" xfId="30431" xr:uid="{00000000-0005-0000-0000-0000DE760000}"/>
    <cellStyle name="Percent 2 6 2 3 2 3 2 2" xfId="30432" xr:uid="{00000000-0005-0000-0000-0000DF760000}"/>
    <cellStyle name="Percent 2 6 2 3 2 3 3" xfId="30433" xr:uid="{00000000-0005-0000-0000-0000E0760000}"/>
    <cellStyle name="Percent 2 6 2 3 2 4" xfId="30434" xr:uid="{00000000-0005-0000-0000-0000E1760000}"/>
    <cellStyle name="Percent 2 6 2 3 2 4 2" xfId="30435" xr:uid="{00000000-0005-0000-0000-0000E2760000}"/>
    <cellStyle name="Percent 2 6 2 3 2 5" xfId="30436" xr:uid="{00000000-0005-0000-0000-0000E3760000}"/>
    <cellStyle name="Percent 2 6 2 3 3" xfId="30437" xr:uid="{00000000-0005-0000-0000-0000E4760000}"/>
    <cellStyle name="Percent 2 6 2 3 3 2" xfId="30438" xr:uid="{00000000-0005-0000-0000-0000E5760000}"/>
    <cellStyle name="Percent 2 6 2 3 3 2 2" xfId="30439" xr:uid="{00000000-0005-0000-0000-0000E6760000}"/>
    <cellStyle name="Percent 2 6 2 3 3 2 2 2" xfId="30440" xr:uid="{00000000-0005-0000-0000-0000E7760000}"/>
    <cellStyle name="Percent 2 6 2 3 3 2 3" xfId="30441" xr:uid="{00000000-0005-0000-0000-0000E8760000}"/>
    <cellStyle name="Percent 2 6 2 3 3 3" xfId="30442" xr:uid="{00000000-0005-0000-0000-0000E9760000}"/>
    <cellStyle name="Percent 2 6 2 3 3 3 2" xfId="30443" xr:uid="{00000000-0005-0000-0000-0000EA760000}"/>
    <cellStyle name="Percent 2 6 2 3 3 4" xfId="30444" xr:uid="{00000000-0005-0000-0000-0000EB760000}"/>
    <cellStyle name="Percent 2 6 2 3 4" xfId="30445" xr:uid="{00000000-0005-0000-0000-0000EC760000}"/>
    <cellStyle name="Percent 2 6 2 3 4 2" xfId="30446" xr:uid="{00000000-0005-0000-0000-0000ED760000}"/>
    <cellStyle name="Percent 2 6 2 3 4 2 2" xfId="30447" xr:uid="{00000000-0005-0000-0000-0000EE760000}"/>
    <cellStyle name="Percent 2 6 2 3 4 3" xfId="30448" xr:uid="{00000000-0005-0000-0000-0000EF760000}"/>
    <cellStyle name="Percent 2 6 2 3 5" xfId="30449" xr:uid="{00000000-0005-0000-0000-0000F0760000}"/>
    <cellStyle name="Percent 2 6 2 3 5 2" xfId="30450" xr:uid="{00000000-0005-0000-0000-0000F1760000}"/>
    <cellStyle name="Percent 2 6 2 3 6" xfId="30451" xr:uid="{00000000-0005-0000-0000-0000F2760000}"/>
    <cellStyle name="Percent 2 6 2 4" xfId="30452" xr:uid="{00000000-0005-0000-0000-0000F3760000}"/>
    <cellStyle name="Percent 2 6 2 4 2" xfId="30453" xr:uid="{00000000-0005-0000-0000-0000F4760000}"/>
    <cellStyle name="Percent 2 6 2 4 2 2" xfId="30454" xr:uid="{00000000-0005-0000-0000-0000F5760000}"/>
    <cellStyle name="Percent 2 6 2 4 2 2 2" xfId="30455" xr:uid="{00000000-0005-0000-0000-0000F6760000}"/>
    <cellStyle name="Percent 2 6 2 4 2 2 2 2" xfId="30456" xr:uid="{00000000-0005-0000-0000-0000F7760000}"/>
    <cellStyle name="Percent 2 6 2 4 2 2 3" xfId="30457" xr:uid="{00000000-0005-0000-0000-0000F8760000}"/>
    <cellStyle name="Percent 2 6 2 4 2 3" xfId="30458" xr:uid="{00000000-0005-0000-0000-0000F9760000}"/>
    <cellStyle name="Percent 2 6 2 4 2 3 2" xfId="30459" xr:uid="{00000000-0005-0000-0000-0000FA760000}"/>
    <cellStyle name="Percent 2 6 2 4 2 4" xfId="30460" xr:uid="{00000000-0005-0000-0000-0000FB760000}"/>
    <cellStyle name="Percent 2 6 2 4 3" xfId="30461" xr:uid="{00000000-0005-0000-0000-0000FC760000}"/>
    <cellStyle name="Percent 2 6 2 4 3 2" xfId="30462" xr:uid="{00000000-0005-0000-0000-0000FD760000}"/>
    <cellStyle name="Percent 2 6 2 4 3 2 2" xfId="30463" xr:uid="{00000000-0005-0000-0000-0000FE760000}"/>
    <cellStyle name="Percent 2 6 2 4 3 3" xfId="30464" xr:uid="{00000000-0005-0000-0000-0000FF760000}"/>
    <cellStyle name="Percent 2 6 2 4 4" xfId="30465" xr:uid="{00000000-0005-0000-0000-000000770000}"/>
    <cellStyle name="Percent 2 6 2 4 4 2" xfId="30466" xr:uid="{00000000-0005-0000-0000-000001770000}"/>
    <cellStyle name="Percent 2 6 2 4 5" xfId="30467" xr:uid="{00000000-0005-0000-0000-000002770000}"/>
    <cellStyle name="Percent 2 6 2 5" xfId="30468" xr:uid="{00000000-0005-0000-0000-000003770000}"/>
    <cellStyle name="Percent 2 6 2 5 2" xfId="30469" xr:uid="{00000000-0005-0000-0000-000004770000}"/>
    <cellStyle name="Percent 2 6 2 5 2 2" xfId="30470" xr:uid="{00000000-0005-0000-0000-000005770000}"/>
    <cellStyle name="Percent 2 6 2 5 2 2 2" xfId="30471" xr:uid="{00000000-0005-0000-0000-000006770000}"/>
    <cellStyle name="Percent 2 6 2 5 2 3" xfId="30472" xr:uid="{00000000-0005-0000-0000-000007770000}"/>
    <cellStyle name="Percent 2 6 2 5 3" xfId="30473" xr:uid="{00000000-0005-0000-0000-000008770000}"/>
    <cellStyle name="Percent 2 6 2 5 3 2" xfId="30474" xr:uid="{00000000-0005-0000-0000-000009770000}"/>
    <cellStyle name="Percent 2 6 2 5 4" xfId="30475" xr:uid="{00000000-0005-0000-0000-00000A770000}"/>
    <cellStyle name="Percent 2 6 2 6" xfId="30476" xr:uid="{00000000-0005-0000-0000-00000B770000}"/>
    <cellStyle name="Percent 2 6 2 6 2" xfId="30477" xr:uid="{00000000-0005-0000-0000-00000C770000}"/>
    <cellStyle name="Percent 2 6 2 6 2 2" xfId="30478" xr:uid="{00000000-0005-0000-0000-00000D770000}"/>
    <cellStyle name="Percent 2 6 2 6 3" xfId="30479" xr:uid="{00000000-0005-0000-0000-00000E770000}"/>
    <cellStyle name="Percent 2 6 2 7" xfId="30480" xr:uid="{00000000-0005-0000-0000-00000F770000}"/>
    <cellStyle name="Percent 2 6 2 7 2" xfId="30481" xr:uid="{00000000-0005-0000-0000-000010770000}"/>
    <cellStyle name="Percent 2 6 2 8" xfId="30482" xr:uid="{00000000-0005-0000-0000-000011770000}"/>
    <cellStyle name="Percent 2 6 3" xfId="30483" xr:uid="{00000000-0005-0000-0000-000012770000}"/>
    <cellStyle name="Percent 2 6 3 2" xfId="30484" xr:uid="{00000000-0005-0000-0000-000013770000}"/>
    <cellStyle name="Percent 2 6 3 2 2" xfId="30485" xr:uid="{00000000-0005-0000-0000-000014770000}"/>
    <cellStyle name="Percent 2 6 3 2 2 2" xfId="30486" xr:uid="{00000000-0005-0000-0000-000015770000}"/>
    <cellStyle name="Percent 2 6 3 2 2 2 2" xfId="30487" xr:uid="{00000000-0005-0000-0000-000016770000}"/>
    <cellStyle name="Percent 2 6 3 2 2 2 2 2" xfId="30488" xr:uid="{00000000-0005-0000-0000-000017770000}"/>
    <cellStyle name="Percent 2 6 3 2 2 2 2 2 2" xfId="30489" xr:uid="{00000000-0005-0000-0000-000018770000}"/>
    <cellStyle name="Percent 2 6 3 2 2 2 2 3" xfId="30490" xr:uid="{00000000-0005-0000-0000-000019770000}"/>
    <cellStyle name="Percent 2 6 3 2 2 2 3" xfId="30491" xr:uid="{00000000-0005-0000-0000-00001A770000}"/>
    <cellStyle name="Percent 2 6 3 2 2 2 3 2" xfId="30492" xr:uid="{00000000-0005-0000-0000-00001B770000}"/>
    <cellStyle name="Percent 2 6 3 2 2 2 4" xfId="30493" xr:uid="{00000000-0005-0000-0000-00001C770000}"/>
    <cellStyle name="Percent 2 6 3 2 2 3" xfId="30494" xr:uid="{00000000-0005-0000-0000-00001D770000}"/>
    <cellStyle name="Percent 2 6 3 2 2 3 2" xfId="30495" xr:uid="{00000000-0005-0000-0000-00001E770000}"/>
    <cellStyle name="Percent 2 6 3 2 2 3 2 2" xfId="30496" xr:uid="{00000000-0005-0000-0000-00001F770000}"/>
    <cellStyle name="Percent 2 6 3 2 2 3 3" xfId="30497" xr:uid="{00000000-0005-0000-0000-000020770000}"/>
    <cellStyle name="Percent 2 6 3 2 2 4" xfId="30498" xr:uid="{00000000-0005-0000-0000-000021770000}"/>
    <cellStyle name="Percent 2 6 3 2 2 4 2" xfId="30499" xr:uid="{00000000-0005-0000-0000-000022770000}"/>
    <cellStyle name="Percent 2 6 3 2 2 5" xfId="30500" xr:uid="{00000000-0005-0000-0000-000023770000}"/>
    <cellStyle name="Percent 2 6 3 2 3" xfId="30501" xr:uid="{00000000-0005-0000-0000-000024770000}"/>
    <cellStyle name="Percent 2 6 3 2 3 2" xfId="30502" xr:uid="{00000000-0005-0000-0000-000025770000}"/>
    <cellStyle name="Percent 2 6 3 2 3 2 2" xfId="30503" xr:uid="{00000000-0005-0000-0000-000026770000}"/>
    <cellStyle name="Percent 2 6 3 2 3 2 2 2" xfId="30504" xr:uid="{00000000-0005-0000-0000-000027770000}"/>
    <cellStyle name="Percent 2 6 3 2 3 2 3" xfId="30505" xr:uid="{00000000-0005-0000-0000-000028770000}"/>
    <cellStyle name="Percent 2 6 3 2 3 3" xfId="30506" xr:uid="{00000000-0005-0000-0000-000029770000}"/>
    <cellStyle name="Percent 2 6 3 2 3 3 2" xfId="30507" xr:uid="{00000000-0005-0000-0000-00002A770000}"/>
    <cellStyle name="Percent 2 6 3 2 3 4" xfId="30508" xr:uid="{00000000-0005-0000-0000-00002B770000}"/>
    <cellStyle name="Percent 2 6 3 2 4" xfId="30509" xr:uid="{00000000-0005-0000-0000-00002C770000}"/>
    <cellStyle name="Percent 2 6 3 2 4 2" xfId="30510" xr:uid="{00000000-0005-0000-0000-00002D770000}"/>
    <cellStyle name="Percent 2 6 3 2 4 2 2" xfId="30511" xr:uid="{00000000-0005-0000-0000-00002E770000}"/>
    <cellStyle name="Percent 2 6 3 2 4 3" xfId="30512" xr:uid="{00000000-0005-0000-0000-00002F770000}"/>
    <cellStyle name="Percent 2 6 3 2 5" xfId="30513" xr:uid="{00000000-0005-0000-0000-000030770000}"/>
    <cellStyle name="Percent 2 6 3 2 5 2" xfId="30514" xr:uid="{00000000-0005-0000-0000-000031770000}"/>
    <cellStyle name="Percent 2 6 3 2 6" xfId="30515" xr:uid="{00000000-0005-0000-0000-000032770000}"/>
    <cellStyle name="Percent 2 6 3 3" xfId="30516" xr:uid="{00000000-0005-0000-0000-000033770000}"/>
    <cellStyle name="Percent 2 6 3 3 2" xfId="30517" xr:uid="{00000000-0005-0000-0000-000034770000}"/>
    <cellStyle name="Percent 2 6 3 3 2 2" xfId="30518" xr:uid="{00000000-0005-0000-0000-000035770000}"/>
    <cellStyle name="Percent 2 6 3 3 2 2 2" xfId="30519" xr:uid="{00000000-0005-0000-0000-000036770000}"/>
    <cellStyle name="Percent 2 6 3 3 2 2 2 2" xfId="30520" xr:uid="{00000000-0005-0000-0000-000037770000}"/>
    <cellStyle name="Percent 2 6 3 3 2 2 3" xfId="30521" xr:uid="{00000000-0005-0000-0000-000038770000}"/>
    <cellStyle name="Percent 2 6 3 3 2 3" xfId="30522" xr:uid="{00000000-0005-0000-0000-000039770000}"/>
    <cellStyle name="Percent 2 6 3 3 2 3 2" xfId="30523" xr:uid="{00000000-0005-0000-0000-00003A770000}"/>
    <cellStyle name="Percent 2 6 3 3 2 4" xfId="30524" xr:uid="{00000000-0005-0000-0000-00003B770000}"/>
    <cellStyle name="Percent 2 6 3 3 3" xfId="30525" xr:uid="{00000000-0005-0000-0000-00003C770000}"/>
    <cellStyle name="Percent 2 6 3 3 3 2" xfId="30526" xr:uid="{00000000-0005-0000-0000-00003D770000}"/>
    <cellStyle name="Percent 2 6 3 3 3 2 2" xfId="30527" xr:uid="{00000000-0005-0000-0000-00003E770000}"/>
    <cellStyle name="Percent 2 6 3 3 3 3" xfId="30528" xr:uid="{00000000-0005-0000-0000-00003F770000}"/>
    <cellStyle name="Percent 2 6 3 3 4" xfId="30529" xr:uid="{00000000-0005-0000-0000-000040770000}"/>
    <cellStyle name="Percent 2 6 3 3 4 2" xfId="30530" xr:uid="{00000000-0005-0000-0000-000041770000}"/>
    <cellStyle name="Percent 2 6 3 3 5" xfId="30531" xr:uid="{00000000-0005-0000-0000-000042770000}"/>
    <cellStyle name="Percent 2 6 3 4" xfId="30532" xr:uid="{00000000-0005-0000-0000-000043770000}"/>
    <cellStyle name="Percent 2 6 3 4 2" xfId="30533" xr:uid="{00000000-0005-0000-0000-000044770000}"/>
    <cellStyle name="Percent 2 6 3 4 2 2" xfId="30534" xr:uid="{00000000-0005-0000-0000-000045770000}"/>
    <cellStyle name="Percent 2 6 3 4 2 2 2" xfId="30535" xr:uid="{00000000-0005-0000-0000-000046770000}"/>
    <cellStyle name="Percent 2 6 3 4 2 3" xfId="30536" xr:uid="{00000000-0005-0000-0000-000047770000}"/>
    <cellStyle name="Percent 2 6 3 4 3" xfId="30537" xr:uid="{00000000-0005-0000-0000-000048770000}"/>
    <cellStyle name="Percent 2 6 3 4 3 2" xfId="30538" xr:uid="{00000000-0005-0000-0000-000049770000}"/>
    <cellStyle name="Percent 2 6 3 4 4" xfId="30539" xr:uid="{00000000-0005-0000-0000-00004A770000}"/>
    <cellStyle name="Percent 2 6 3 5" xfId="30540" xr:uid="{00000000-0005-0000-0000-00004B770000}"/>
    <cellStyle name="Percent 2 6 3 5 2" xfId="30541" xr:uid="{00000000-0005-0000-0000-00004C770000}"/>
    <cellStyle name="Percent 2 6 3 5 2 2" xfId="30542" xr:uid="{00000000-0005-0000-0000-00004D770000}"/>
    <cellStyle name="Percent 2 6 3 5 3" xfId="30543" xr:uid="{00000000-0005-0000-0000-00004E770000}"/>
    <cellStyle name="Percent 2 6 3 6" xfId="30544" xr:uid="{00000000-0005-0000-0000-00004F770000}"/>
    <cellStyle name="Percent 2 6 3 6 2" xfId="30545" xr:uid="{00000000-0005-0000-0000-000050770000}"/>
    <cellStyle name="Percent 2 6 3 7" xfId="30546" xr:uid="{00000000-0005-0000-0000-000051770000}"/>
    <cellStyle name="Percent 2 6 4" xfId="30547" xr:uid="{00000000-0005-0000-0000-000052770000}"/>
    <cellStyle name="Percent 2 6 4 2" xfId="30548" xr:uid="{00000000-0005-0000-0000-000053770000}"/>
    <cellStyle name="Percent 2 6 4 2 2" xfId="30549" xr:uid="{00000000-0005-0000-0000-000054770000}"/>
    <cellStyle name="Percent 2 6 4 2 2 2" xfId="30550" xr:uid="{00000000-0005-0000-0000-000055770000}"/>
    <cellStyle name="Percent 2 6 4 2 2 2 2" xfId="30551" xr:uid="{00000000-0005-0000-0000-000056770000}"/>
    <cellStyle name="Percent 2 6 4 2 2 2 2 2" xfId="30552" xr:uid="{00000000-0005-0000-0000-000057770000}"/>
    <cellStyle name="Percent 2 6 4 2 2 2 3" xfId="30553" xr:uid="{00000000-0005-0000-0000-000058770000}"/>
    <cellStyle name="Percent 2 6 4 2 2 3" xfId="30554" xr:uid="{00000000-0005-0000-0000-000059770000}"/>
    <cellStyle name="Percent 2 6 4 2 2 3 2" xfId="30555" xr:uid="{00000000-0005-0000-0000-00005A770000}"/>
    <cellStyle name="Percent 2 6 4 2 2 4" xfId="30556" xr:uid="{00000000-0005-0000-0000-00005B770000}"/>
    <cellStyle name="Percent 2 6 4 2 3" xfId="30557" xr:uid="{00000000-0005-0000-0000-00005C770000}"/>
    <cellStyle name="Percent 2 6 4 2 3 2" xfId="30558" xr:uid="{00000000-0005-0000-0000-00005D770000}"/>
    <cellStyle name="Percent 2 6 4 2 3 2 2" xfId="30559" xr:uid="{00000000-0005-0000-0000-00005E770000}"/>
    <cellStyle name="Percent 2 6 4 2 3 3" xfId="30560" xr:uid="{00000000-0005-0000-0000-00005F770000}"/>
    <cellStyle name="Percent 2 6 4 2 4" xfId="30561" xr:uid="{00000000-0005-0000-0000-000060770000}"/>
    <cellStyle name="Percent 2 6 4 2 4 2" xfId="30562" xr:uid="{00000000-0005-0000-0000-000061770000}"/>
    <cellStyle name="Percent 2 6 4 2 5" xfId="30563" xr:uid="{00000000-0005-0000-0000-000062770000}"/>
    <cellStyle name="Percent 2 6 4 3" xfId="30564" xr:uid="{00000000-0005-0000-0000-000063770000}"/>
    <cellStyle name="Percent 2 6 4 3 2" xfId="30565" xr:uid="{00000000-0005-0000-0000-000064770000}"/>
    <cellStyle name="Percent 2 6 4 3 2 2" xfId="30566" xr:uid="{00000000-0005-0000-0000-000065770000}"/>
    <cellStyle name="Percent 2 6 4 3 2 2 2" xfId="30567" xr:uid="{00000000-0005-0000-0000-000066770000}"/>
    <cellStyle name="Percent 2 6 4 3 2 3" xfId="30568" xr:uid="{00000000-0005-0000-0000-000067770000}"/>
    <cellStyle name="Percent 2 6 4 3 3" xfId="30569" xr:uid="{00000000-0005-0000-0000-000068770000}"/>
    <cellStyle name="Percent 2 6 4 3 3 2" xfId="30570" xr:uid="{00000000-0005-0000-0000-000069770000}"/>
    <cellStyle name="Percent 2 6 4 3 4" xfId="30571" xr:uid="{00000000-0005-0000-0000-00006A770000}"/>
    <cellStyle name="Percent 2 6 4 4" xfId="30572" xr:uid="{00000000-0005-0000-0000-00006B770000}"/>
    <cellStyle name="Percent 2 6 4 4 2" xfId="30573" xr:uid="{00000000-0005-0000-0000-00006C770000}"/>
    <cellStyle name="Percent 2 6 4 4 2 2" xfId="30574" xr:uid="{00000000-0005-0000-0000-00006D770000}"/>
    <cellStyle name="Percent 2 6 4 4 3" xfId="30575" xr:uid="{00000000-0005-0000-0000-00006E770000}"/>
    <cellStyle name="Percent 2 6 4 5" xfId="30576" xr:uid="{00000000-0005-0000-0000-00006F770000}"/>
    <cellStyle name="Percent 2 6 4 5 2" xfId="30577" xr:uid="{00000000-0005-0000-0000-000070770000}"/>
    <cellStyle name="Percent 2 6 4 6" xfId="30578" xr:uid="{00000000-0005-0000-0000-000071770000}"/>
    <cellStyle name="Percent 2 6 5" xfId="30579" xr:uid="{00000000-0005-0000-0000-000072770000}"/>
    <cellStyle name="Percent 2 6 5 2" xfId="30580" xr:uid="{00000000-0005-0000-0000-000073770000}"/>
    <cellStyle name="Percent 2 6 5 2 2" xfId="30581" xr:uid="{00000000-0005-0000-0000-000074770000}"/>
    <cellStyle name="Percent 2 6 5 2 2 2" xfId="30582" xr:uid="{00000000-0005-0000-0000-000075770000}"/>
    <cellStyle name="Percent 2 6 5 2 2 2 2" xfId="30583" xr:uid="{00000000-0005-0000-0000-000076770000}"/>
    <cellStyle name="Percent 2 6 5 2 2 3" xfId="30584" xr:uid="{00000000-0005-0000-0000-000077770000}"/>
    <cellStyle name="Percent 2 6 5 2 3" xfId="30585" xr:uid="{00000000-0005-0000-0000-000078770000}"/>
    <cellStyle name="Percent 2 6 5 2 3 2" xfId="30586" xr:uid="{00000000-0005-0000-0000-000079770000}"/>
    <cellStyle name="Percent 2 6 5 2 4" xfId="30587" xr:uid="{00000000-0005-0000-0000-00007A770000}"/>
    <cellStyle name="Percent 2 6 5 3" xfId="30588" xr:uid="{00000000-0005-0000-0000-00007B770000}"/>
    <cellStyle name="Percent 2 6 5 3 2" xfId="30589" xr:uid="{00000000-0005-0000-0000-00007C770000}"/>
    <cellStyle name="Percent 2 6 5 3 2 2" xfId="30590" xr:uid="{00000000-0005-0000-0000-00007D770000}"/>
    <cellStyle name="Percent 2 6 5 3 3" xfId="30591" xr:uid="{00000000-0005-0000-0000-00007E770000}"/>
    <cellStyle name="Percent 2 6 5 4" xfId="30592" xr:uid="{00000000-0005-0000-0000-00007F770000}"/>
    <cellStyle name="Percent 2 6 5 4 2" xfId="30593" xr:uid="{00000000-0005-0000-0000-000080770000}"/>
    <cellStyle name="Percent 2 6 5 5" xfId="30594" xr:uid="{00000000-0005-0000-0000-000081770000}"/>
    <cellStyle name="Percent 2 6 6" xfId="30595" xr:uid="{00000000-0005-0000-0000-000082770000}"/>
    <cellStyle name="Percent 2 6 6 2" xfId="30596" xr:uid="{00000000-0005-0000-0000-000083770000}"/>
    <cellStyle name="Percent 2 6 6 2 2" xfId="30597" xr:uid="{00000000-0005-0000-0000-000084770000}"/>
    <cellStyle name="Percent 2 6 6 2 2 2" xfId="30598" xr:uid="{00000000-0005-0000-0000-000085770000}"/>
    <cellStyle name="Percent 2 6 6 2 3" xfId="30599" xr:uid="{00000000-0005-0000-0000-000086770000}"/>
    <cellStyle name="Percent 2 6 6 3" xfId="30600" xr:uid="{00000000-0005-0000-0000-000087770000}"/>
    <cellStyle name="Percent 2 6 6 3 2" xfId="30601" xr:uid="{00000000-0005-0000-0000-000088770000}"/>
    <cellStyle name="Percent 2 6 6 4" xfId="30602" xr:uid="{00000000-0005-0000-0000-000089770000}"/>
    <cellStyle name="Percent 2 6 7" xfId="30603" xr:uid="{00000000-0005-0000-0000-00008A770000}"/>
    <cellStyle name="Percent 2 6 7 2" xfId="30604" xr:uid="{00000000-0005-0000-0000-00008B770000}"/>
    <cellStyle name="Percent 2 6 7 2 2" xfId="30605" xr:uid="{00000000-0005-0000-0000-00008C770000}"/>
    <cellStyle name="Percent 2 6 7 3" xfId="30606" xr:uid="{00000000-0005-0000-0000-00008D770000}"/>
    <cellStyle name="Percent 2 6 8" xfId="30607" xr:uid="{00000000-0005-0000-0000-00008E770000}"/>
    <cellStyle name="Percent 2 6 8 2" xfId="30608" xr:uid="{00000000-0005-0000-0000-00008F770000}"/>
    <cellStyle name="Percent 2 6 9" xfId="30609" xr:uid="{00000000-0005-0000-0000-000090770000}"/>
    <cellStyle name="Percent 2 7" xfId="30610" xr:uid="{00000000-0005-0000-0000-000091770000}"/>
    <cellStyle name="Percent 2 7 2" xfId="30611" xr:uid="{00000000-0005-0000-0000-000092770000}"/>
    <cellStyle name="Percent 2 7 2 2" xfId="30612" xr:uid="{00000000-0005-0000-0000-000093770000}"/>
    <cellStyle name="Percent 2 7 2 2 2" xfId="30613" xr:uid="{00000000-0005-0000-0000-000094770000}"/>
    <cellStyle name="Percent 2 7 2 2 2 2" xfId="30614" xr:uid="{00000000-0005-0000-0000-000095770000}"/>
    <cellStyle name="Percent 2 7 2 2 2 2 2" xfId="30615" xr:uid="{00000000-0005-0000-0000-000096770000}"/>
    <cellStyle name="Percent 2 7 2 2 2 2 2 2" xfId="30616" xr:uid="{00000000-0005-0000-0000-000097770000}"/>
    <cellStyle name="Percent 2 7 2 2 2 2 2 2 2" xfId="30617" xr:uid="{00000000-0005-0000-0000-000098770000}"/>
    <cellStyle name="Percent 2 7 2 2 2 2 2 3" xfId="30618" xr:uid="{00000000-0005-0000-0000-000099770000}"/>
    <cellStyle name="Percent 2 7 2 2 2 2 3" xfId="30619" xr:uid="{00000000-0005-0000-0000-00009A770000}"/>
    <cellStyle name="Percent 2 7 2 2 2 2 3 2" xfId="30620" xr:uid="{00000000-0005-0000-0000-00009B770000}"/>
    <cellStyle name="Percent 2 7 2 2 2 2 4" xfId="30621" xr:uid="{00000000-0005-0000-0000-00009C770000}"/>
    <cellStyle name="Percent 2 7 2 2 2 3" xfId="30622" xr:uid="{00000000-0005-0000-0000-00009D770000}"/>
    <cellStyle name="Percent 2 7 2 2 2 3 2" xfId="30623" xr:uid="{00000000-0005-0000-0000-00009E770000}"/>
    <cellStyle name="Percent 2 7 2 2 2 3 2 2" xfId="30624" xr:uid="{00000000-0005-0000-0000-00009F770000}"/>
    <cellStyle name="Percent 2 7 2 2 2 3 3" xfId="30625" xr:uid="{00000000-0005-0000-0000-0000A0770000}"/>
    <cellStyle name="Percent 2 7 2 2 2 4" xfId="30626" xr:uid="{00000000-0005-0000-0000-0000A1770000}"/>
    <cellStyle name="Percent 2 7 2 2 2 4 2" xfId="30627" xr:uid="{00000000-0005-0000-0000-0000A2770000}"/>
    <cellStyle name="Percent 2 7 2 2 2 5" xfId="30628" xr:uid="{00000000-0005-0000-0000-0000A3770000}"/>
    <cellStyle name="Percent 2 7 2 2 3" xfId="30629" xr:uid="{00000000-0005-0000-0000-0000A4770000}"/>
    <cellStyle name="Percent 2 7 2 2 3 2" xfId="30630" xr:uid="{00000000-0005-0000-0000-0000A5770000}"/>
    <cellStyle name="Percent 2 7 2 2 3 2 2" xfId="30631" xr:uid="{00000000-0005-0000-0000-0000A6770000}"/>
    <cellStyle name="Percent 2 7 2 2 3 2 2 2" xfId="30632" xr:uid="{00000000-0005-0000-0000-0000A7770000}"/>
    <cellStyle name="Percent 2 7 2 2 3 2 3" xfId="30633" xr:uid="{00000000-0005-0000-0000-0000A8770000}"/>
    <cellStyle name="Percent 2 7 2 2 3 3" xfId="30634" xr:uid="{00000000-0005-0000-0000-0000A9770000}"/>
    <cellStyle name="Percent 2 7 2 2 3 3 2" xfId="30635" xr:uid="{00000000-0005-0000-0000-0000AA770000}"/>
    <cellStyle name="Percent 2 7 2 2 3 4" xfId="30636" xr:uid="{00000000-0005-0000-0000-0000AB770000}"/>
    <cellStyle name="Percent 2 7 2 2 4" xfId="30637" xr:uid="{00000000-0005-0000-0000-0000AC770000}"/>
    <cellStyle name="Percent 2 7 2 2 4 2" xfId="30638" xr:uid="{00000000-0005-0000-0000-0000AD770000}"/>
    <cellStyle name="Percent 2 7 2 2 4 2 2" xfId="30639" xr:uid="{00000000-0005-0000-0000-0000AE770000}"/>
    <cellStyle name="Percent 2 7 2 2 4 3" xfId="30640" xr:uid="{00000000-0005-0000-0000-0000AF770000}"/>
    <cellStyle name="Percent 2 7 2 2 5" xfId="30641" xr:uid="{00000000-0005-0000-0000-0000B0770000}"/>
    <cellStyle name="Percent 2 7 2 2 5 2" xfId="30642" xr:uid="{00000000-0005-0000-0000-0000B1770000}"/>
    <cellStyle name="Percent 2 7 2 2 6" xfId="30643" xr:uid="{00000000-0005-0000-0000-0000B2770000}"/>
    <cellStyle name="Percent 2 7 2 3" xfId="30644" xr:uid="{00000000-0005-0000-0000-0000B3770000}"/>
    <cellStyle name="Percent 2 7 2 3 2" xfId="30645" xr:uid="{00000000-0005-0000-0000-0000B4770000}"/>
    <cellStyle name="Percent 2 7 2 3 2 2" xfId="30646" xr:uid="{00000000-0005-0000-0000-0000B5770000}"/>
    <cellStyle name="Percent 2 7 2 3 2 2 2" xfId="30647" xr:uid="{00000000-0005-0000-0000-0000B6770000}"/>
    <cellStyle name="Percent 2 7 2 3 2 2 2 2" xfId="30648" xr:uid="{00000000-0005-0000-0000-0000B7770000}"/>
    <cellStyle name="Percent 2 7 2 3 2 2 3" xfId="30649" xr:uid="{00000000-0005-0000-0000-0000B8770000}"/>
    <cellStyle name="Percent 2 7 2 3 2 3" xfId="30650" xr:uid="{00000000-0005-0000-0000-0000B9770000}"/>
    <cellStyle name="Percent 2 7 2 3 2 3 2" xfId="30651" xr:uid="{00000000-0005-0000-0000-0000BA770000}"/>
    <cellStyle name="Percent 2 7 2 3 2 4" xfId="30652" xr:uid="{00000000-0005-0000-0000-0000BB770000}"/>
    <cellStyle name="Percent 2 7 2 3 3" xfId="30653" xr:uid="{00000000-0005-0000-0000-0000BC770000}"/>
    <cellStyle name="Percent 2 7 2 3 3 2" xfId="30654" xr:uid="{00000000-0005-0000-0000-0000BD770000}"/>
    <cellStyle name="Percent 2 7 2 3 3 2 2" xfId="30655" xr:uid="{00000000-0005-0000-0000-0000BE770000}"/>
    <cellStyle name="Percent 2 7 2 3 3 3" xfId="30656" xr:uid="{00000000-0005-0000-0000-0000BF770000}"/>
    <cellStyle name="Percent 2 7 2 3 4" xfId="30657" xr:uid="{00000000-0005-0000-0000-0000C0770000}"/>
    <cellStyle name="Percent 2 7 2 3 4 2" xfId="30658" xr:uid="{00000000-0005-0000-0000-0000C1770000}"/>
    <cellStyle name="Percent 2 7 2 3 5" xfId="30659" xr:uid="{00000000-0005-0000-0000-0000C2770000}"/>
    <cellStyle name="Percent 2 7 2 4" xfId="30660" xr:uid="{00000000-0005-0000-0000-0000C3770000}"/>
    <cellStyle name="Percent 2 7 2 4 2" xfId="30661" xr:uid="{00000000-0005-0000-0000-0000C4770000}"/>
    <cellStyle name="Percent 2 7 2 4 2 2" xfId="30662" xr:uid="{00000000-0005-0000-0000-0000C5770000}"/>
    <cellStyle name="Percent 2 7 2 4 2 2 2" xfId="30663" xr:uid="{00000000-0005-0000-0000-0000C6770000}"/>
    <cellStyle name="Percent 2 7 2 4 2 3" xfId="30664" xr:uid="{00000000-0005-0000-0000-0000C7770000}"/>
    <cellStyle name="Percent 2 7 2 4 3" xfId="30665" xr:uid="{00000000-0005-0000-0000-0000C8770000}"/>
    <cellStyle name="Percent 2 7 2 4 3 2" xfId="30666" xr:uid="{00000000-0005-0000-0000-0000C9770000}"/>
    <cellStyle name="Percent 2 7 2 4 4" xfId="30667" xr:uid="{00000000-0005-0000-0000-0000CA770000}"/>
    <cellStyle name="Percent 2 7 2 5" xfId="30668" xr:uid="{00000000-0005-0000-0000-0000CB770000}"/>
    <cellStyle name="Percent 2 7 2 5 2" xfId="30669" xr:uid="{00000000-0005-0000-0000-0000CC770000}"/>
    <cellStyle name="Percent 2 7 2 5 2 2" xfId="30670" xr:uid="{00000000-0005-0000-0000-0000CD770000}"/>
    <cellStyle name="Percent 2 7 2 5 3" xfId="30671" xr:uid="{00000000-0005-0000-0000-0000CE770000}"/>
    <cellStyle name="Percent 2 7 2 6" xfId="30672" xr:uid="{00000000-0005-0000-0000-0000CF770000}"/>
    <cellStyle name="Percent 2 7 2 6 2" xfId="30673" xr:uid="{00000000-0005-0000-0000-0000D0770000}"/>
    <cellStyle name="Percent 2 7 2 7" xfId="30674" xr:uid="{00000000-0005-0000-0000-0000D1770000}"/>
    <cellStyle name="Percent 2 7 3" xfId="30675" xr:uid="{00000000-0005-0000-0000-0000D2770000}"/>
    <cellStyle name="Percent 2 7 3 2" xfId="30676" xr:uid="{00000000-0005-0000-0000-0000D3770000}"/>
    <cellStyle name="Percent 2 7 3 2 2" xfId="30677" xr:uid="{00000000-0005-0000-0000-0000D4770000}"/>
    <cellStyle name="Percent 2 7 3 2 2 2" xfId="30678" xr:uid="{00000000-0005-0000-0000-0000D5770000}"/>
    <cellStyle name="Percent 2 7 3 2 2 2 2" xfId="30679" xr:uid="{00000000-0005-0000-0000-0000D6770000}"/>
    <cellStyle name="Percent 2 7 3 2 2 2 2 2" xfId="30680" xr:uid="{00000000-0005-0000-0000-0000D7770000}"/>
    <cellStyle name="Percent 2 7 3 2 2 2 3" xfId="30681" xr:uid="{00000000-0005-0000-0000-0000D8770000}"/>
    <cellStyle name="Percent 2 7 3 2 2 3" xfId="30682" xr:uid="{00000000-0005-0000-0000-0000D9770000}"/>
    <cellStyle name="Percent 2 7 3 2 2 3 2" xfId="30683" xr:uid="{00000000-0005-0000-0000-0000DA770000}"/>
    <cellStyle name="Percent 2 7 3 2 2 4" xfId="30684" xr:uid="{00000000-0005-0000-0000-0000DB770000}"/>
    <cellStyle name="Percent 2 7 3 2 3" xfId="30685" xr:uid="{00000000-0005-0000-0000-0000DC770000}"/>
    <cellStyle name="Percent 2 7 3 2 3 2" xfId="30686" xr:uid="{00000000-0005-0000-0000-0000DD770000}"/>
    <cellStyle name="Percent 2 7 3 2 3 2 2" xfId="30687" xr:uid="{00000000-0005-0000-0000-0000DE770000}"/>
    <cellStyle name="Percent 2 7 3 2 3 3" xfId="30688" xr:uid="{00000000-0005-0000-0000-0000DF770000}"/>
    <cellStyle name="Percent 2 7 3 2 4" xfId="30689" xr:uid="{00000000-0005-0000-0000-0000E0770000}"/>
    <cellStyle name="Percent 2 7 3 2 4 2" xfId="30690" xr:uid="{00000000-0005-0000-0000-0000E1770000}"/>
    <cellStyle name="Percent 2 7 3 2 5" xfId="30691" xr:uid="{00000000-0005-0000-0000-0000E2770000}"/>
    <cellStyle name="Percent 2 7 3 3" xfId="30692" xr:uid="{00000000-0005-0000-0000-0000E3770000}"/>
    <cellStyle name="Percent 2 7 3 3 2" xfId="30693" xr:uid="{00000000-0005-0000-0000-0000E4770000}"/>
    <cellStyle name="Percent 2 7 3 3 2 2" xfId="30694" xr:uid="{00000000-0005-0000-0000-0000E5770000}"/>
    <cellStyle name="Percent 2 7 3 3 2 2 2" xfId="30695" xr:uid="{00000000-0005-0000-0000-0000E6770000}"/>
    <cellStyle name="Percent 2 7 3 3 2 3" xfId="30696" xr:uid="{00000000-0005-0000-0000-0000E7770000}"/>
    <cellStyle name="Percent 2 7 3 3 3" xfId="30697" xr:uid="{00000000-0005-0000-0000-0000E8770000}"/>
    <cellStyle name="Percent 2 7 3 3 3 2" xfId="30698" xr:uid="{00000000-0005-0000-0000-0000E9770000}"/>
    <cellStyle name="Percent 2 7 3 3 4" xfId="30699" xr:uid="{00000000-0005-0000-0000-0000EA770000}"/>
    <cellStyle name="Percent 2 7 3 4" xfId="30700" xr:uid="{00000000-0005-0000-0000-0000EB770000}"/>
    <cellStyle name="Percent 2 7 3 4 2" xfId="30701" xr:uid="{00000000-0005-0000-0000-0000EC770000}"/>
    <cellStyle name="Percent 2 7 3 4 2 2" xfId="30702" xr:uid="{00000000-0005-0000-0000-0000ED770000}"/>
    <cellStyle name="Percent 2 7 3 4 3" xfId="30703" xr:uid="{00000000-0005-0000-0000-0000EE770000}"/>
    <cellStyle name="Percent 2 7 3 5" xfId="30704" xr:uid="{00000000-0005-0000-0000-0000EF770000}"/>
    <cellStyle name="Percent 2 7 3 5 2" xfId="30705" xr:uid="{00000000-0005-0000-0000-0000F0770000}"/>
    <cellStyle name="Percent 2 7 3 6" xfId="30706" xr:uid="{00000000-0005-0000-0000-0000F1770000}"/>
    <cellStyle name="Percent 2 7 4" xfId="30707" xr:uid="{00000000-0005-0000-0000-0000F2770000}"/>
    <cellStyle name="Percent 2 7 4 2" xfId="30708" xr:uid="{00000000-0005-0000-0000-0000F3770000}"/>
    <cellStyle name="Percent 2 7 4 2 2" xfId="30709" xr:uid="{00000000-0005-0000-0000-0000F4770000}"/>
    <cellStyle name="Percent 2 7 4 2 2 2" xfId="30710" xr:uid="{00000000-0005-0000-0000-0000F5770000}"/>
    <cellStyle name="Percent 2 7 4 2 2 2 2" xfId="30711" xr:uid="{00000000-0005-0000-0000-0000F6770000}"/>
    <cellStyle name="Percent 2 7 4 2 2 3" xfId="30712" xr:uid="{00000000-0005-0000-0000-0000F7770000}"/>
    <cellStyle name="Percent 2 7 4 2 3" xfId="30713" xr:uid="{00000000-0005-0000-0000-0000F8770000}"/>
    <cellStyle name="Percent 2 7 4 2 3 2" xfId="30714" xr:uid="{00000000-0005-0000-0000-0000F9770000}"/>
    <cellStyle name="Percent 2 7 4 2 4" xfId="30715" xr:uid="{00000000-0005-0000-0000-0000FA770000}"/>
    <cellStyle name="Percent 2 7 4 3" xfId="30716" xr:uid="{00000000-0005-0000-0000-0000FB770000}"/>
    <cellStyle name="Percent 2 7 4 3 2" xfId="30717" xr:uid="{00000000-0005-0000-0000-0000FC770000}"/>
    <cellStyle name="Percent 2 7 4 3 2 2" xfId="30718" xr:uid="{00000000-0005-0000-0000-0000FD770000}"/>
    <cellStyle name="Percent 2 7 4 3 3" xfId="30719" xr:uid="{00000000-0005-0000-0000-0000FE770000}"/>
    <cellStyle name="Percent 2 7 4 4" xfId="30720" xr:uid="{00000000-0005-0000-0000-0000FF770000}"/>
    <cellStyle name="Percent 2 7 4 4 2" xfId="30721" xr:uid="{00000000-0005-0000-0000-000000780000}"/>
    <cellStyle name="Percent 2 7 4 5" xfId="30722" xr:uid="{00000000-0005-0000-0000-000001780000}"/>
    <cellStyle name="Percent 2 7 5" xfId="30723" xr:uid="{00000000-0005-0000-0000-000002780000}"/>
    <cellStyle name="Percent 2 7 5 2" xfId="30724" xr:uid="{00000000-0005-0000-0000-000003780000}"/>
    <cellStyle name="Percent 2 7 5 2 2" xfId="30725" xr:uid="{00000000-0005-0000-0000-000004780000}"/>
    <cellStyle name="Percent 2 7 5 2 2 2" xfId="30726" xr:uid="{00000000-0005-0000-0000-000005780000}"/>
    <cellStyle name="Percent 2 7 5 2 3" xfId="30727" xr:uid="{00000000-0005-0000-0000-000006780000}"/>
    <cellStyle name="Percent 2 7 5 3" xfId="30728" xr:uid="{00000000-0005-0000-0000-000007780000}"/>
    <cellStyle name="Percent 2 7 5 3 2" xfId="30729" xr:uid="{00000000-0005-0000-0000-000008780000}"/>
    <cellStyle name="Percent 2 7 5 4" xfId="30730" xr:uid="{00000000-0005-0000-0000-000009780000}"/>
    <cellStyle name="Percent 2 7 6" xfId="30731" xr:uid="{00000000-0005-0000-0000-00000A780000}"/>
    <cellStyle name="Percent 2 7 6 2" xfId="30732" xr:uid="{00000000-0005-0000-0000-00000B780000}"/>
    <cellStyle name="Percent 2 7 6 2 2" xfId="30733" xr:uid="{00000000-0005-0000-0000-00000C780000}"/>
    <cellStyle name="Percent 2 7 6 3" xfId="30734" xr:uid="{00000000-0005-0000-0000-00000D780000}"/>
    <cellStyle name="Percent 2 7 7" xfId="30735" xr:uid="{00000000-0005-0000-0000-00000E780000}"/>
    <cellStyle name="Percent 2 7 7 2" xfId="30736" xr:uid="{00000000-0005-0000-0000-00000F780000}"/>
    <cellStyle name="Percent 2 7 8" xfId="30737" xr:uid="{00000000-0005-0000-0000-000010780000}"/>
    <cellStyle name="Percent 2 8" xfId="30738" xr:uid="{00000000-0005-0000-0000-000011780000}"/>
    <cellStyle name="Percent 2 8 2" xfId="30739" xr:uid="{00000000-0005-0000-0000-000012780000}"/>
    <cellStyle name="Percent 2 8 2 2" xfId="30740" xr:uid="{00000000-0005-0000-0000-000013780000}"/>
    <cellStyle name="Percent 2 8 2 2 2" xfId="30741" xr:uid="{00000000-0005-0000-0000-000014780000}"/>
    <cellStyle name="Percent 2 8 2 2 2 2" xfId="30742" xr:uid="{00000000-0005-0000-0000-000015780000}"/>
    <cellStyle name="Percent 2 8 2 2 2 2 2" xfId="30743" xr:uid="{00000000-0005-0000-0000-000016780000}"/>
    <cellStyle name="Percent 2 8 2 2 2 2 2 2" xfId="30744" xr:uid="{00000000-0005-0000-0000-000017780000}"/>
    <cellStyle name="Percent 2 8 2 2 2 2 3" xfId="30745" xr:uid="{00000000-0005-0000-0000-000018780000}"/>
    <cellStyle name="Percent 2 8 2 2 2 3" xfId="30746" xr:uid="{00000000-0005-0000-0000-000019780000}"/>
    <cellStyle name="Percent 2 8 2 2 2 3 2" xfId="30747" xr:uid="{00000000-0005-0000-0000-00001A780000}"/>
    <cellStyle name="Percent 2 8 2 2 2 4" xfId="30748" xr:uid="{00000000-0005-0000-0000-00001B780000}"/>
    <cellStyle name="Percent 2 8 2 2 3" xfId="30749" xr:uid="{00000000-0005-0000-0000-00001C780000}"/>
    <cellStyle name="Percent 2 8 2 2 3 2" xfId="30750" xr:uid="{00000000-0005-0000-0000-00001D780000}"/>
    <cellStyle name="Percent 2 8 2 2 3 2 2" xfId="30751" xr:uid="{00000000-0005-0000-0000-00001E780000}"/>
    <cellStyle name="Percent 2 8 2 2 3 3" xfId="30752" xr:uid="{00000000-0005-0000-0000-00001F780000}"/>
    <cellStyle name="Percent 2 8 2 2 4" xfId="30753" xr:uid="{00000000-0005-0000-0000-000020780000}"/>
    <cellStyle name="Percent 2 8 2 2 4 2" xfId="30754" xr:uid="{00000000-0005-0000-0000-000021780000}"/>
    <cellStyle name="Percent 2 8 2 2 5" xfId="30755" xr:uid="{00000000-0005-0000-0000-000022780000}"/>
    <cellStyle name="Percent 2 8 2 3" xfId="30756" xr:uid="{00000000-0005-0000-0000-000023780000}"/>
    <cellStyle name="Percent 2 8 2 3 2" xfId="30757" xr:uid="{00000000-0005-0000-0000-000024780000}"/>
    <cellStyle name="Percent 2 8 2 3 2 2" xfId="30758" xr:uid="{00000000-0005-0000-0000-000025780000}"/>
    <cellStyle name="Percent 2 8 2 3 2 2 2" xfId="30759" xr:uid="{00000000-0005-0000-0000-000026780000}"/>
    <cellStyle name="Percent 2 8 2 3 2 3" xfId="30760" xr:uid="{00000000-0005-0000-0000-000027780000}"/>
    <cellStyle name="Percent 2 8 2 3 3" xfId="30761" xr:uid="{00000000-0005-0000-0000-000028780000}"/>
    <cellStyle name="Percent 2 8 2 3 3 2" xfId="30762" xr:uid="{00000000-0005-0000-0000-000029780000}"/>
    <cellStyle name="Percent 2 8 2 3 4" xfId="30763" xr:uid="{00000000-0005-0000-0000-00002A780000}"/>
    <cellStyle name="Percent 2 8 2 4" xfId="30764" xr:uid="{00000000-0005-0000-0000-00002B780000}"/>
    <cellStyle name="Percent 2 8 2 4 2" xfId="30765" xr:uid="{00000000-0005-0000-0000-00002C780000}"/>
    <cellStyle name="Percent 2 8 2 4 2 2" xfId="30766" xr:uid="{00000000-0005-0000-0000-00002D780000}"/>
    <cellStyle name="Percent 2 8 2 4 3" xfId="30767" xr:uid="{00000000-0005-0000-0000-00002E780000}"/>
    <cellStyle name="Percent 2 8 2 5" xfId="30768" xr:uid="{00000000-0005-0000-0000-00002F780000}"/>
    <cellStyle name="Percent 2 8 2 5 2" xfId="30769" xr:uid="{00000000-0005-0000-0000-000030780000}"/>
    <cellStyle name="Percent 2 8 2 6" xfId="30770" xr:uid="{00000000-0005-0000-0000-000031780000}"/>
    <cellStyle name="Percent 2 8 3" xfId="30771" xr:uid="{00000000-0005-0000-0000-000032780000}"/>
    <cellStyle name="Percent 2 8 3 2" xfId="30772" xr:uid="{00000000-0005-0000-0000-000033780000}"/>
    <cellStyle name="Percent 2 8 3 2 2" xfId="30773" xr:uid="{00000000-0005-0000-0000-000034780000}"/>
    <cellStyle name="Percent 2 8 3 2 2 2" xfId="30774" xr:uid="{00000000-0005-0000-0000-000035780000}"/>
    <cellStyle name="Percent 2 8 3 2 2 2 2" xfId="30775" xr:uid="{00000000-0005-0000-0000-000036780000}"/>
    <cellStyle name="Percent 2 8 3 2 2 3" xfId="30776" xr:uid="{00000000-0005-0000-0000-000037780000}"/>
    <cellStyle name="Percent 2 8 3 2 3" xfId="30777" xr:uid="{00000000-0005-0000-0000-000038780000}"/>
    <cellStyle name="Percent 2 8 3 2 3 2" xfId="30778" xr:uid="{00000000-0005-0000-0000-000039780000}"/>
    <cellStyle name="Percent 2 8 3 2 4" xfId="30779" xr:uid="{00000000-0005-0000-0000-00003A780000}"/>
    <cellStyle name="Percent 2 8 3 3" xfId="30780" xr:uid="{00000000-0005-0000-0000-00003B780000}"/>
    <cellStyle name="Percent 2 8 3 3 2" xfId="30781" xr:uid="{00000000-0005-0000-0000-00003C780000}"/>
    <cellStyle name="Percent 2 8 3 3 2 2" xfId="30782" xr:uid="{00000000-0005-0000-0000-00003D780000}"/>
    <cellStyle name="Percent 2 8 3 3 3" xfId="30783" xr:uid="{00000000-0005-0000-0000-00003E780000}"/>
    <cellStyle name="Percent 2 8 3 4" xfId="30784" xr:uid="{00000000-0005-0000-0000-00003F780000}"/>
    <cellStyle name="Percent 2 8 3 4 2" xfId="30785" xr:uid="{00000000-0005-0000-0000-000040780000}"/>
    <cellStyle name="Percent 2 8 3 5" xfId="30786" xr:uid="{00000000-0005-0000-0000-000041780000}"/>
    <cellStyle name="Percent 2 8 4" xfId="30787" xr:uid="{00000000-0005-0000-0000-000042780000}"/>
    <cellStyle name="Percent 2 8 4 2" xfId="30788" xr:uid="{00000000-0005-0000-0000-000043780000}"/>
    <cellStyle name="Percent 2 8 4 2 2" xfId="30789" xr:uid="{00000000-0005-0000-0000-000044780000}"/>
    <cellStyle name="Percent 2 8 4 2 2 2" xfId="30790" xr:uid="{00000000-0005-0000-0000-000045780000}"/>
    <cellStyle name="Percent 2 8 4 2 3" xfId="30791" xr:uid="{00000000-0005-0000-0000-000046780000}"/>
    <cellStyle name="Percent 2 8 4 3" xfId="30792" xr:uid="{00000000-0005-0000-0000-000047780000}"/>
    <cellStyle name="Percent 2 8 4 3 2" xfId="30793" xr:uid="{00000000-0005-0000-0000-000048780000}"/>
    <cellStyle name="Percent 2 8 4 4" xfId="30794" xr:uid="{00000000-0005-0000-0000-000049780000}"/>
    <cellStyle name="Percent 2 8 5" xfId="30795" xr:uid="{00000000-0005-0000-0000-00004A780000}"/>
    <cellStyle name="Percent 2 8 5 2" xfId="30796" xr:uid="{00000000-0005-0000-0000-00004B780000}"/>
    <cellStyle name="Percent 2 8 5 2 2" xfId="30797" xr:uid="{00000000-0005-0000-0000-00004C780000}"/>
    <cellStyle name="Percent 2 8 5 3" xfId="30798" xr:uid="{00000000-0005-0000-0000-00004D780000}"/>
    <cellStyle name="Percent 2 8 6" xfId="30799" xr:uid="{00000000-0005-0000-0000-00004E780000}"/>
    <cellStyle name="Percent 2 8 6 2" xfId="30800" xr:uid="{00000000-0005-0000-0000-00004F780000}"/>
    <cellStyle name="Percent 2 8 7" xfId="30801" xr:uid="{00000000-0005-0000-0000-000050780000}"/>
    <cellStyle name="Percent 2 9" xfId="30802" xr:uid="{00000000-0005-0000-0000-000051780000}"/>
    <cellStyle name="Percent 2 9 2" xfId="30803" xr:uid="{00000000-0005-0000-0000-000052780000}"/>
    <cellStyle name="Percent 2 9 2 2" xfId="30804" xr:uid="{00000000-0005-0000-0000-000053780000}"/>
    <cellStyle name="Percent 2 9 2 2 2" xfId="30805" xr:uid="{00000000-0005-0000-0000-000054780000}"/>
    <cellStyle name="Percent 2 9 2 2 2 2" xfId="30806" xr:uid="{00000000-0005-0000-0000-000055780000}"/>
    <cellStyle name="Percent 2 9 2 2 2 2 2" xfId="30807" xr:uid="{00000000-0005-0000-0000-000056780000}"/>
    <cellStyle name="Percent 2 9 2 2 2 3" xfId="30808" xr:uid="{00000000-0005-0000-0000-000057780000}"/>
    <cellStyle name="Percent 2 9 2 2 3" xfId="30809" xr:uid="{00000000-0005-0000-0000-000058780000}"/>
    <cellStyle name="Percent 2 9 2 2 3 2" xfId="30810" xr:uid="{00000000-0005-0000-0000-000059780000}"/>
    <cellStyle name="Percent 2 9 2 2 4" xfId="30811" xr:uid="{00000000-0005-0000-0000-00005A780000}"/>
    <cellStyle name="Percent 2 9 2 3" xfId="30812" xr:uid="{00000000-0005-0000-0000-00005B780000}"/>
    <cellStyle name="Percent 2 9 2 3 2" xfId="30813" xr:uid="{00000000-0005-0000-0000-00005C780000}"/>
    <cellStyle name="Percent 2 9 2 3 2 2" xfId="30814" xr:uid="{00000000-0005-0000-0000-00005D780000}"/>
    <cellStyle name="Percent 2 9 2 3 3" xfId="30815" xr:uid="{00000000-0005-0000-0000-00005E780000}"/>
    <cellStyle name="Percent 2 9 2 4" xfId="30816" xr:uid="{00000000-0005-0000-0000-00005F780000}"/>
    <cellStyle name="Percent 2 9 2 4 2" xfId="30817" xr:uid="{00000000-0005-0000-0000-000060780000}"/>
    <cellStyle name="Percent 2 9 2 5" xfId="30818" xr:uid="{00000000-0005-0000-0000-000061780000}"/>
    <cellStyle name="Percent 2 9 3" xfId="30819" xr:uid="{00000000-0005-0000-0000-000062780000}"/>
    <cellStyle name="Percent 2 9 3 2" xfId="30820" xr:uid="{00000000-0005-0000-0000-000063780000}"/>
    <cellStyle name="Percent 2 9 3 2 2" xfId="30821" xr:uid="{00000000-0005-0000-0000-000064780000}"/>
    <cellStyle name="Percent 2 9 3 2 2 2" xfId="30822" xr:uid="{00000000-0005-0000-0000-000065780000}"/>
    <cellStyle name="Percent 2 9 3 2 3" xfId="30823" xr:uid="{00000000-0005-0000-0000-000066780000}"/>
    <cellStyle name="Percent 2 9 3 3" xfId="30824" xr:uid="{00000000-0005-0000-0000-000067780000}"/>
    <cellStyle name="Percent 2 9 3 3 2" xfId="30825" xr:uid="{00000000-0005-0000-0000-000068780000}"/>
    <cellStyle name="Percent 2 9 3 4" xfId="30826" xr:uid="{00000000-0005-0000-0000-000069780000}"/>
    <cellStyle name="Percent 2 9 4" xfId="30827" xr:uid="{00000000-0005-0000-0000-00006A780000}"/>
    <cellStyle name="Percent 2 9 4 2" xfId="30828" xr:uid="{00000000-0005-0000-0000-00006B780000}"/>
    <cellStyle name="Percent 2 9 4 2 2" xfId="30829" xr:uid="{00000000-0005-0000-0000-00006C780000}"/>
    <cellStyle name="Percent 2 9 4 3" xfId="30830" xr:uid="{00000000-0005-0000-0000-00006D780000}"/>
    <cellStyle name="Percent 2 9 5" xfId="30831" xr:uid="{00000000-0005-0000-0000-00006E780000}"/>
    <cellStyle name="Percent 2 9 5 2" xfId="30832" xr:uid="{00000000-0005-0000-0000-00006F780000}"/>
    <cellStyle name="Percent 2 9 6" xfId="30833" xr:uid="{00000000-0005-0000-0000-000070780000}"/>
    <cellStyle name="Percent 3" xfId="30834" xr:uid="{00000000-0005-0000-0000-000071780000}"/>
    <cellStyle name="Percent 4" xfId="30835" xr:uid="{00000000-0005-0000-0000-000072780000}"/>
    <cellStyle name="Porcentaje 10" xfId="30836" xr:uid="{00000000-0005-0000-0000-000074780000}"/>
    <cellStyle name="Porcentaje 11" xfId="30837" xr:uid="{00000000-0005-0000-0000-000075780000}"/>
    <cellStyle name="Porcentaje 12" xfId="30838" xr:uid="{00000000-0005-0000-0000-000076780000}"/>
    <cellStyle name="Porcentaje 13" xfId="30839" xr:uid="{00000000-0005-0000-0000-000077780000}"/>
    <cellStyle name="Porcentaje 14" xfId="30840" xr:uid="{00000000-0005-0000-0000-000078780000}"/>
    <cellStyle name="Porcentaje 14 2" xfId="30841" xr:uid="{00000000-0005-0000-0000-000079780000}"/>
    <cellStyle name="Porcentaje 15" xfId="30842" xr:uid="{00000000-0005-0000-0000-00007A780000}"/>
    <cellStyle name="Porcentaje 16" xfId="30843" xr:uid="{00000000-0005-0000-0000-00007B780000}"/>
    <cellStyle name="Porcentaje 16 2" xfId="30844" xr:uid="{00000000-0005-0000-0000-00007C780000}"/>
    <cellStyle name="Porcentaje 17" xfId="30845" xr:uid="{00000000-0005-0000-0000-00007D780000}"/>
    <cellStyle name="Porcentaje 18" xfId="30846" xr:uid="{00000000-0005-0000-0000-00007E780000}"/>
    <cellStyle name="Porcentaje 19" xfId="30847" xr:uid="{00000000-0005-0000-0000-00007F780000}"/>
    <cellStyle name="Porcentaje 2" xfId="42" xr:uid="{00000000-0005-0000-0000-000080780000}"/>
    <cellStyle name="Porcentaje 2 10" xfId="30849" xr:uid="{00000000-0005-0000-0000-000081780000}"/>
    <cellStyle name="Porcentaje 2 10 2" xfId="30850" xr:uid="{00000000-0005-0000-0000-000082780000}"/>
    <cellStyle name="Porcentaje 2 10 2 2" xfId="30851" xr:uid="{00000000-0005-0000-0000-000083780000}"/>
    <cellStyle name="Porcentaje 2 10 2 2 2" xfId="30852" xr:uid="{00000000-0005-0000-0000-000084780000}"/>
    <cellStyle name="Porcentaje 2 10 2 3" xfId="30853" xr:uid="{00000000-0005-0000-0000-000085780000}"/>
    <cellStyle name="Porcentaje 2 10 3" xfId="30854" xr:uid="{00000000-0005-0000-0000-000086780000}"/>
    <cellStyle name="Porcentaje 2 10 3 2" xfId="30855" xr:uid="{00000000-0005-0000-0000-000087780000}"/>
    <cellStyle name="Porcentaje 2 10 4" xfId="30856" xr:uid="{00000000-0005-0000-0000-000088780000}"/>
    <cellStyle name="Porcentaje 2 11" xfId="30857" xr:uid="{00000000-0005-0000-0000-000089780000}"/>
    <cellStyle name="Porcentaje 2 11 2" xfId="30858" xr:uid="{00000000-0005-0000-0000-00008A780000}"/>
    <cellStyle name="Porcentaje 2 11 2 2" xfId="30859" xr:uid="{00000000-0005-0000-0000-00008B780000}"/>
    <cellStyle name="Porcentaje 2 11 3" xfId="30860" xr:uid="{00000000-0005-0000-0000-00008C780000}"/>
    <cellStyle name="Porcentaje 2 12" xfId="30861" xr:uid="{00000000-0005-0000-0000-00008D780000}"/>
    <cellStyle name="Porcentaje 2 12 2" xfId="30862" xr:uid="{00000000-0005-0000-0000-00008E780000}"/>
    <cellStyle name="Porcentaje 2 13" xfId="30863" xr:uid="{00000000-0005-0000-0000-00008F780000}"/>
    <cellStyle name="Porcentaje 2 14" xfId="30864" xr:uid="{00000000-0005-0000-0000-000090780000}"/>
    <cellStyle name="Porcentaje 2 14 2" xfId="30865" xr:uid="{00000000-0005-0000-0000-000091780000}"/>
    <cellStyle name="Porcentaje 2 15" xfId="30866" xr:uid="{00000000-0005-0000-0000-000092780000}"/>
    <cellStyle name="Porcentaje 2 16" xfId="30848" xr:uid="{00000000-0005-0000-0000-000093780000}"/>
    <cellStyle name="Porcentaje 2 2" xfId="30867" xr:uid="{00000000-0005-0000-0000-000094780000}"/>
    <cellStyle name="Porcentaje 2 2 10" xfId="30868" xr:uid="{00000000-0005-0000-0000-000095780000}"/>
    <cellStyle name="Porcentaje 2 2 10 2" xfId="30869" xr:uid="{00000000-0005-0000-0000-000096780000}"/>
    <cellStyle name="Porcentaje 2 2 10 2 2" xfId="30870" xr:uid="{00000000-0005-0000-0000-000097780000}"/>
    <cellStyle name="Porcentaje 2 2 10 3" xfId="30871" xr:uid="{00000000-0005-0000-0000-000098780000}"/>
    <cellStyle name="Porcentaje 2 2 11" xfId="30872" xr:uid="{00000000-0005-0000-0000-000099780000}"/>
    <cellStyle name="Porcentaje 2 2 11 2" xfId="30873" xr:uid="{00000000-0005-0000-0000-00009A780000}"/>
    <cellStyle name="Porcentaje 2 2 12" xfId="30874" xr:uid="{00000000-0005-0000-0000-00009B780000}"/>
    <cellStyle name="Porcentaje 2 2 13" xfId="30875" xr:uid="{00000000-0005-0000-0000-00009C780000}"/>
    <cellStyle name="Porcentaje 2 2 2" xfId="30876" xr:uid="{00000000-0005-0000-0000-00009D780000}"/>
    <cellStyle name="Porcentaje 2 2 2 10" xfId="30877" xr:uid="{00000000-0005-0000-0000-00009E780000}"/>
    <cellStyle name="Porcentaje 2 2 2 10 2" xfId="30878" xr:uid="{00000000-0005-0000-0000-00009F780000}"/>
    <cellStyle name="Porcentaje 2 2 2 11" xfId="30879" xr:uid="{00000000-0005-0000-0000-0000A0780000}"/>
    <cellStyle name="Porcentaje 2 2 2 2" xfId="30880" xr:uid="{00000000-0005-0000-0000-0000A1780000}"/>
    <cellStyle name="Porcentaje 2 2 2 2 10" xfId="30881" xr:uid="{00000000-0005-0000-0000-0000A2780000}"/>
    <cellStyle name="Porcentaje 2 2 2 2 2" xfId="30882" xr:uid="{00000000-0005-0000-0000-0000A3780000}"/>
    <cellStyle name="Porcentaje 2 2 2 2 2 2" xfId="30883" xr:uid="{00000000-0005-0000-0000-0000A4780000}"/>
    <cellStyle name="Porcentaje 2 2 2 2 2 2 2" xfId="30884" xr:uid="{00000000-0005-0000-0000-0000A5780000}"/>
    <cellStyle name="Porcentaje 2 2 2 2 2 2 2 2" xfId="30885" xr:uid="{00000000-0005-0000-0000-0000A6780000}"/>
    <cellStyle name="Porcentaje 2 2 2 2 2 2 2 2 2" xfId="30886" xr:uid="{00000000-0005-0000-0000-0000A7780000}"/>
    <cellStyle name="Porcentaje 2 2 2 2 2 2 2 2 2 2" xfId="30887" xr:uid="{00000000-0005-0000-0000-0000A8780000}"/>
    <cellStyle name="Porcentaje 2 2 2 2 2 2 2 2 2 2 2" xfId="30888" xr:uid="{00000000-0005-0000-0000-0000A9780000}"/>
    <cellStyle name="Porcentaje 2 2 2 2 2 2 2 2 2 2 2 2" xfId="30889" xr:uid="{00000000-0005-0000-0000-0000AA780000}"/>
    <cellStyle name="Porcentaje 2 2 2 2 2 2 2 2 2 2 2 2 2" xfId="30890" xr:uid="{00000000-0005-0000-0000-0000AB780000}"/>
    <cellStyle name="Porcentaje 2 2 2 2 2 2 2 2 2 2 2 3" xfId="30891" xr:uid="{00000000-0005-0000-0000-0000AC780000}"/>
    <cellStyle name="Porcentaje 2 2 2 2 2 2 2 2 2 2 3" xfId="30892" xr:uid="{00000000-0005-0000-0000-0000AD780000}"/>
    <cellStyle name="Porcentaje 2 2 2 2 2 2 2 2 2 2 3 2" xfId="30893" xr:uid="{00000000-0005-0000-0000-0000AE780000}"/>
    <cellStyle name="Porcentaje 2 2 2 2 2 2 2 2 2 2 4" xfId="30894" xr:uid="{00000000-0005-0000-0000-0000AF780000}"/>
    <cellStyle name="Porcentaje 2 2 2 2 2 2 2 2 2 3" xfId="30895" xr:uid="{00000000-0005-0000-0000-0000B0780000}"/>
    <cellStyle name="Porcentaje 2 2 2 2 2 2 2 2 2 3 2" xfId="30896" xr:uid="{00000000-0005-0000-0000-0000B1780000}"/>
    <cellStyle name="Porcentaje 2 2 2 2 2 2 2 2 2 3 2 2" xfId="30897" xr:uid="{00000000-0005-0000-0000-0000B2780000}"/>
    <cellStyle name="Porcentaje 2 2 2 2 2 2 2 2 2 3 3" xfId="30898" xr:uid="{00000000-0005-0000-0000-0000B3780000}"/>
    <cellStyle name="Porcentaje 2 2 2 2 2 2 2 2 2 4" xfId="30899" xr:uid="{00000000-0005-0000-0000-0000B4780000}"/>
    <cellStyle name="Porcentaje 2 2 2 2 2 2 2 2 2 4 2" xfId="30900" xr:uid="{00000000-0005-0000-0000-0000B5780000}"/>
    <cellStyle name="Porcentaje 2 2 2 2 2 2 2 2 2 5" xfId="30901" xr:uid="{00000000-0005-0000-0000-0000B6780000}"/>
    <cellStyle name="Porcentaje 2 2 2 2 2 2 2 2 3" xfId="30902" xr:uid="{00000000-0005-0000-0000-0000B7780000}"/>
    <cellStyle name="Porcentaje 2 2 2 2 2 2 2 2 3 2" xfId="30903" xr:uid="{00000000-0005-0000-0000-0000B8780000}"/>
    <cellStyle name="Porcentaje 2 2 2 2 2 2 2 2 3 2 2" xfId="30904" xr:uid="{00000000-0005-0000-0000-0000B9780000}"/>
    <cellStyle name="Porcentaje 2 2 2 2 2 2 2 2 3 2 2 2" xfId="30905" xr:uid="{00000000-0005-0000-0000-0000BA780000}"/>
    <cellStyle name="Porcentaje 2 2 2 2 2 2 2 2 3 2 3" xfId="30906" xr:uid="{00000000-0005-0000-0000-0000BB780000}"/>
    <cellStyle name="Porcentaje 2 2 2 2 2 2 2 2 3 3" xfId="30907" xr:uid="{00000000-0005-0000-0000-0000BC780000}"/>
    <cellStyle name="Porcentaje 2 2 2 2 2 2 2 2 3 3 2" xfId="30908" xr:uid="{00000000-0005-0000-0000-0000BD780000}"/>
    <cellStyle name="Porcentaje 2 2 2 2 2 2 2 2 3 4" xfId="30909" xr:uid="{00000000-0005-0000-0000-0000BE780000}"/>
    <cellStyle name="Porcentaje 2 2 2 2 2 2 2 2 4" xfId="30910" xr:uid="{00000000-0005-0000-0000-0000BF780000}"/>
    <cellStyle name="Porcentaje 2 2 2 2 2 2 2 2 4 2" xfId="30911" xr:uid="{00000000-0005-0000-0000-0000C0780000}"/>
    <cellStyle name="Porcentaje 2 2 2 2 2 2 2 2 4 2 2" xfId="30912" xr:uid="{00000000-0005-0000-0000-0000C1780000}"/>
    <cellStyle name="Porcentaje 2 2 2 2 2 2 2 2 4 3" xfId="30913" xr:uid="{00000000-0005-0000-0000-0000C2780000}"/>
    <cellStyle name="Porcentaje 2 2 2 2 2 2 2 2 5" xfId="30914" xr:uid="{00000000-0005-0000-0000-0000C3780000}"/>
    <cellStyle name="Porcentaje 2 2 2 2 2 2 2 2 5 2" xfId="30915" xr:uid="{00000000-0005-0000-0000-0000C4780000}"/>
    <cellStyle name="Porcentaje 2 2 2 2 2 2 2 2 6" xfId="30916" xr:uid="{00000000-0005-0000-0000-0000C5780000}"/>
    <cellStyle name="Porcentaje 2 2 2 2 2 2 2 3" xfId="30917" xr:uid="{00000000-0005-0000-0000-0000C6780000}"/>
    <cellStyle name="Porcentaje 2 2 2 2 2 2 2 3 2" xfId="30918" xr:uid="{00000000-0005-0000-0000-0000C7780000}"/>
    <cellStyle name="Porcentaje 2 2 2 2 2 2 2 3 2 2" xfId="30919" xr:uid="{00000000-0005-0000-0000-0000C8780000}"/>
    <cellStyle name="Porcentaje 2 2 2 2 2 2 2 3 2 2 2" xfId="30920" xr:uid="{00000000-0005-0000-0000-0000C9780000}"/>
    <cellStyle name="Porcentaje 2 2 2 2 2 2 2 3 2 2 2 2" xfId="30921" xr:uid="{00000000-0005-0000-0000-0000CA780000}"/>
    <cellStyle name="Porcentaje 2 2 2 2 2 2 2 3 2 2 3" xfId="30922" xr:uid="{00000000-0005-0000-0000-0000CB780000}"/>
    <cellStyle name="Porcentaje 2 2 2 2 2 2 2 3 2 3" xfId="30923" xr:uid="{00000000-0005-0000-0000-0000CC780000}"/>
    <cellStyle name="Porcentaje 2 2 2 2 2 2 2 3 2 3 2" xfId="30924" xr:uid="{00000000-0005-0000-0000-0000CD780000}"/>
    <cellStyle name="Porcentaje 2 2 2 2 2 2 2 3 2 4" xfId="30925" xr:uid="{00000000-0005-0000-0000-0000CE780000}"/>
    <cellStyle name="Porcentaje 2 2 2 2 2 2 2 3 3" xfId="30926" xr:uid="{00000000-0005-0000-0000-0000CF780000}"/>
    <cellStyle name="Porcentaje 2 2 2 2 2 2 2 3 3 2" xfId="30927" xr:uid="{00000000-0005-0000-0000-0000D0780000}"/>
    <cellStyle name="Porcentaje 2 2 2 2 2 2 2 3 3 2 2" xfId="30928" xr:uid="{00000000-0005-0000-0000-0000D1780000}"/>
    <cellStyle name="Porcentaje 2 2 2 2 2 2 2 3 3 3" xfId="30929" xr:uid="{00000000-0005-0000-0000-0000D2780000}"/>
    <cellStyle name="Porcentaje 2 2 2 2 2 2 2 3 4" xfId="30930" xr:uid="{00000000-0005-0000-0000-0000D3780000}"/>
    <cellStyle name="Porcentaje 2 2 2 2 2 2 2 3 4 2" xfId="30931" xr:uid="{00000000-0005-0000-0000-0000D4780000}"/>
    <cellStyle name="Porcentaje 2 2 2 2 2 2 2 3 5" xfId="30932" xr:uid="{00000000-0005-0000-0000-0000D5780000}"/>
    <cellStyle name="Porcentaje 2 2 2 2 2 2 2 4" xfId="30933" xr:uid="{00000000-0005-0000-0000-0000D6780000}"/>
    <cellStyle name="Porcentaje 2 2 2 2 2 2 2 4 2" xfId="30934" xr:uid="{00000000-0005-0000-0000-0000D7780000}"/>
    <cellStyle name="Porcentaje 2 2 2 2 2 2 2 4 2 2" xfId="30935" xr:uid="{00000000-0005-0000-0000-0000D8780000}"/>
    <cellStyle name="Porcentaje 2 2 2 2 2 2 2 4 2 2 2" xfId="30936" xr:uid="{00000000-0005-0000-0000-0000D9780000}"/>
    <cellStyle name="Porcentaje 2 2 2 2 2 2 2 4 2 3" xfId="30937" xr:uid="{00000000-0005-0000-0000-0000DA780000}"/>
    <cellStyle name="Porcentaje 2 2 2 2 2 2 2 4 3" xfId="30938" xr:uid="{00000000-0005-0000-0000-0000DB780000}"/>
    <cellStyle name="Porcentaje 2 2 2 2 2 2 2 4 3 2" xfId="30939" xr:uid="{00000000-0005-0000-0000-0000DC780000}"/>
    <cellStyle name="Porcentaje 2 2 2 2 2 2 2 4 4" xfId="30940" xr:uid="{00000000-0005-0000-0000-0000DD780000}"/>
    <cellStyle name="Porcentaje 2 2 2 2 2 2 2 5" xfId="30941" xr:uid="{00000000-0005-0000-0000-0000DE780000}"/>
    <cellStyle name="Porcentaje 2 2 2 2 2 2 2 5 2" xfId="30942" xr:uid="{00000000-0005-0000-0000-0000DF780000}"/>
    <cellStyle name="Porcentaje 2 2 2 2 2 2 2 5 2 2" xfId="30943" xr:uid="{00000000-0005-0000-0000-0000E0780000}"/>
    <cellStyle name="Porcentaje 2 2 2 2 2 2 2 5 3" xfId="30944" xr:uid="{00000000-0005-0000-0000-0000E1780000}"/>
    <cellStyle name="Porcentaje 2 2 2 2 2 2 2 6" xfId="30945" xr:uid="{00000000-0005-0000-0000-0000E2780000}"/>
    <cellStyle name="Porcentaje 2 2 2 2 2 2 2 6 2" xfId="30946" xr:uid="{00000000-0005-0000-0000-0000E3780000}"/>
    <cellStyle name="Porcentaje 2 2 2 2 2 2 2 7" xfId="30947" xr:uid="{00000000-0005-0000-0000-0000E4780000}"/>
    <cellStyle name="Porcentaje 2 2 2 2 2 2 3" xfId="30948" xr:uid="{00000000-0005-0000-0000-0000E5780000}"/>
    <cellStyle name="Porcentaje 2 2 2 2 2 2 3 2" xfId="30949" xr:uid="{00000000-0005-0000-0000-0000E6780000}"/>
    <cellStyle name="Porcentaje 2 2 2 2 2 2 3 2 2" xfId="30950" xr:uid="{00000000-0005-0000-0000-0000E7780000}"/>
    <cellStyle name="Porcentaje 2 2 2 2 2 2 3 2 2 2" xfId="30951" xr:uid="{00000000-0005-0000-0000-0000E8780000}"/>
    <cellStyle name="Porcentaje 2 2 2 2 2 2 3 2 2 2 2" xfId="30952" xr:uid="{00000000-0005-0000-0000-0000E9780000}"/>
    <cellStyle name="Porcentaje 2 2 2 2 2 2 3 2 2 2 2 2" xfId="30953" xr:uid="{00000000-0005-0000-0000-0000EA780000}"/>
    <cellStyle name="Porcentaje 2 2 2 2 2 2 3 2 2 2 3" xfId="30954" xr:uid="{00000000-0005-0000-0000-0000EB780000}"/>
    <cellStyle name="Porcentaje 2 2 2 2 2 2 3 2 2 3" xfId="30955" xr:uid="{00000000-0005-0000-0000-0000EC780000}"/>
    <cellStyle name="Porcentaje 2 2 2 2 2 2 3 2 2 3 2" xfId="30956" xr:uid="{00000000-0005-0000-0000-0000ED780000}"/>
    <cellStyle name="Porcentaje 2 2 2 2 2 2 3 2 2 4" xfId="30957" xr:uid="{00000000-0005-0000-0000-0000EE780000}"/>
    <cellStyle name="Porcentaje 2 2 2 2 2 2 3 2 3" xfId="30958" xr:uid="{00000000-0005-0000-0000-0000EF780000}"/>
    <cellStyle name="Porcentaje 2 2 2 2 2 2 3 2 3 2" xfId="30959" xr:uid="{00000000-0005-0000-0000-0000F0780000}"/>
    <cellStyle name="Porcentaje 2 2 2 2 2 2 3 2 3 2 2" xfId="30960" xr:uid="{00000000-0005-0000-0000-0000F1780000}"/>
    <cellStyle name="Porcentaje 2 2 2 2 2 2 3 2 3 3" xfId="30961" xr:uid="{00000000-0005-0000-0000-0000F2780000}"/>
    <cellStyle name="Porcentaje 2 2 2 2 2 2 3 2 4" xfId="30962" xr:uid="{00000000-0005-0000-0000-0000F3780000}"/>
    <cellStyle name="Porcentaje 2 2 2 2 2 2 3 2 4 2" xfId="30963" xr:uid="{00000000-0005-0000-0000-0000F4780000}"/>
    <cellStyle name="Porcentaje 2 2 2 2 2 2 3 2 5" xfId="30964" xr:uid="{00000000-0005-0000-0000-0000F5780000}"/>
    <cellStyle name="Porcentaje 2 2 2 2 2 2 3 3" xfId="30965" xr:uid="{00000000-0005-0000-0000-0000F6780000}"/>
    <cellStyle name="Porcentaje 2 2 2 2 2 2 3 3 2" xfId="30966" xr:uid="{00000000-0005-0000-0000-0000F7780000}"/>
    <cellStyle name="Porcentaje 2 2 2 2 2 2 3 3 2 2" xfId="30967" xr:uid="{00000000-0005-0000-0000-0000F8780000}"/>
    <cellStyle name="Porcentaje 2 2 2 2 2 2 3 3 2 2 2" xfId="30968" xr:uid="{00000000-0005-0000-0000-0000F9780000}"/>
    <cellStyle name="Porcentaje 2 2 2 2 2 2 3 3 2 3" xfId="30969" xr:uid="{00000000-0005-0000-0000-0000FA780000}"/>
    <cellStyle name="Porcentaje 2 2 2 2 2 2 3 3 3" xfId="30970" xr:uid="{00000000-0005-0000-0000-0000FB780000}"/>
    <cellStyle name="Porcentaje 2 2 2 2 2 2 3 3 3 2" xfId="30971" xr:uid="{00000000-0005-0000-0000-0000FC780000}"/>
    <cellStyle name="Porcentaje 2 2 2 2 2 2 3 3 4" xfId="30972" xr:uid="{00000000-0005-0000-0000-0000FD780000}"/>
    <cellStyle name="Porcentaje 2 2 2 2 2 2 3 4" xfId="30973" xr:uid="{00000000-0005-0000-0000-0000FE780000}"/>
    <cellStyle name="Porcentaje 2 2 2 2 2 2 3 4 2" xfId="30974" xr:uid="{00000000-0005-0000-0000-0000FF780000}"/>
    <cellStyle name="Porcentaje 2 2 2 2 2 2 3 4 2 2" xfId="30975" xr:uid="{00000000-0005-0000-0000-000000790000}"/>
    <cellStyle name="Porcentaje 2 2 2 2 2 2 3 4 3" xfId="30976" xr:uid="{00000000-0005-0000-0000-000001790000}"/>
    <cellStyle name="Porcentaje 2 2 2 2 2 2 3 5" xfId="30977" xr:uid="{00000000-0005-0000-0000-000002790000}"/>
    <cellStyle name="Porcentaje 2 2 2 2 2 2 3 5 2" xfId="30978" xr:uid="{00000000-0005-0000-0000-000003790000}"/>
    <cellStyle name="Porcentaje 2 2 2 2 2 2 3 6" xfId="30979" xr:uid="{00000000-0005-0000-0000-000004790000}"/>
    <cellStyle name="Porcentaje 2 2 2 2 2 2 4" xfId="30980" xr:uid="{00000000-0005-0000-0000-000005790000}"/>
    <cellStyle name="Porcentaje 2 2 2 2 2 2 4 2" xfId="30981" xr:uid="{00000000-0005-0000-0000-000006790000}"/>
    <cellStyle name="Porcentaje 2 2 2 2 2 2 4 2 2" xfId="30982" xr:uid="{00000000-0005-0000-0000-000007790000}"/>
    <cellStyle name="Porcentaje 2 2 2 2 2 2 4 2 2 2" xfId="30983" xr:uid="{00000000-0005-0000-0000-000008790000}"/>
    <cellStyle name="Porcentaje 2 2 2 2 2 2 4 2 2 2 2" xfId="30984" xr:uid="{00000000-0005-0000-0000-000009790000}"/>
    <cellStyle name="Porcentaje 2 2 2 2 2 2 4 2 2 3" xfId="30985" xr:uid="{00000000-0005-0000-0000-00000A790000}"/>
    <cellStyle name="Porcentaje 2 2 2 2 2 2 4 2 3" xfId="30986" xr:uid="{00000000-0005-0000-0000-00000B790000}"/>
    <cellStyle name="Porcentaje 2 2 2 2 2 2 4 2 3 2" xfId="30987" xr:uid="{00000000-0005-0000-0000-00000C790000}"/>
    <cellStyle name="Porcentaje 2 2 2 2 2 2 4 2 4" xfId="30988" xr:uid="{00000000-0005-0000-0000-00000D790000}"/>
    <cellStyle name="Porcentaje 2 2 2 2 2 2 4 3" xfId="30989" xr:uid="{00000000-0005-0000-0000-00000E790000}"/>
    <cellStyle name="Porcentaje 2 2 2 2 2 2 4 3 2" xfId="30990" xr:uid="{00000000-0005-0000-0000-00000F790000}"/>
    <cellStyle name="Porcentaje 2 2 2 2 2 2 4 3 2 2" xfId="30991" xr:uid="{00000000-0005-0000-0000-000010790000}"/>
    <cellStyle name="Porcentaje 2 2 2 2 2 2 4 3 3" xfId="30992" xr:uid="{00000000-0005-0000-0000-000011790000}"/>
    <cellStyle name="Porcentaje 2 2 2 2 2 2 4 4" xfId="30993" xr:uid="{00000000-0005-0000-0000-000012790000}"/>
    <cellStyle name="Porcentaje 2 2 2 2 2 2 4 4 2" xfId="30994" xr:uid="{00000000-0005-0000-0000-000013790000}"/>
    <cellStyle name="Porcentaje 2 2 2 2 2 2 4 5" xfId="30995" xr:uid="{00000000-0005-0000-0000-000014790000}"/>
    <cellStyle name="Porcentaje 2 2 2 2 2 2 5" xfId="30996" xr:uid="{00000000-0005-0000-0000-000015790000}"/>
    <cellStyle name="Porcentaje 2 2 2 2 2 2 5 2" xfId="30997" xr:uid="{00000000-0005-0000-0000-000016790000}"/>
    <cellStyle name="Porcentaje 2 2 2 2 2 2 5 2 2" xfId="30998" xr:uid="{00000000-0005-0000-0000-000017790000}"/>
    <cellStyle name="Porcentaje 2 2 2 2 2 2 5 2 2 2" xfId="30999" xr:uid="{00000000-0005-0000-0000-000018790000}"/>
    <cellStyle name="Porcentaje 2 2 2 2 2 2 5 2 3" xfId="31000" xr:uid="{00000000-0005-0000-0000-000019790000}"/>
    <cellStyle name="Porcentaje 2 2 2 2 2 2 5 3" xfId="31001" xr:uid="{00000000-0005-0000-0000-00001A790000}"/>
    <cellStyle name="Porcentaje 2 2 2 2 2 2 5 3 2" xfId="31002" xr:uid="{00000000-0005-0000-0000-00001B790000}"/>
    <cellStyle name="Porcentaje 2 2 2 2 2 2 5 4" xfId="31003" xr:uid="{00000000-0005-0000-0000-00001C790000}"/>
    <cellStyle name="Porcentaje 2 2 2 2 2 2 6" xfId="31004" xr:uid="{00000000-0005-0000-0000-00001D790000}"/>
    <cellStyle name="Porcentaje 2 2 2 2 2 2 6 2" xfId="31005" xr:uid="{00000000-0005-0000-0000-00001E790000}"/>
    <cellStyle name="Porcentaje 2 2 2 2 2 2 6 2 2" xfId="31006" xr:uid="{00000000-0005-0000-0000-00001F790000}"/>
    <cellStyle name="Porcentaje 2 2 2 2 2 2 6 3" xfId="31007" xr:uid="{00000000-0005-0000-0000-000020790000}"/>
    <cellStyle name="Porcentaje 2 2 2 2 2 2 7" xfId="31008" xr:uid="{00000000-0005-0000-0000-000021790000}"/>
    <cellStyle name="Porcentaje 2 2 2 2 2 2 7 2" xfId="31009" xr:uid="{00000000-0005-0000-0000-000022790000}"/>
    <cellStyle name="Porcentaje 2 2 2 2 2 2 8" xfId="31010" xr:uid="{00000000-0005-0000-0000-000023790000}"/>
    <cellStyle name="Porcentaje 2 2 2 2 2 3" xfId="31011" xr:uid="{00000000-0005-0000-0000-000024790000}"/>
    <cellStyle name="Porcentaje 2 2 2 2 2 3 2" xfId="31012" xr:uid="{00000000-0005-0000-0000-000025790000}"/>
    <cellStyle name="Porcentaje 2 2 2 2 2 3 2 2" xfId="31013" xr:uid="{00000000-0005-0000-0000-000026790000}"/>
    <cellStyle name="Porcentaje 2 2 2 2 2 3 2 2 2" xfId="31014" xr:uid="{00000000-0005-0000-0000-000027790000}"/>
    <cellStyle name="Porcentaje 2 2 2 2 2 3 2 2 2 2" xfId="31015" xr:uid="{00000000-0005-0000-0000-000028790000}"/>
    <cellStyle name="Porcentaje 2 2 2 2 2 3 2 2 2 2 2" xfId="31016" xr:uid="{00000000-0005-0000-0000-000029790000}"/>
    <cellStyle name="Porcentaje 2 2 2 2 2 3 2 2 2 2 2 2" xfId="31017" xr:uid="{00000000-0005-0000-0000-00002A790000}"/>
    <cellStyle name="Porcentaje 2 2 2 2 2 3 2 2 2 2 3" xfId="31018" xr:uid="{00000000-0005-0000-0000-00002B790000}"/>
    <cellStyle name="Porcentaje 2 2 2 2 2 3 2 2 2 3" xfId="31019" xr:uid="{00000000-0005-0000-0000-00002C790000}"/>
    <cellStyle name="Porcentaje 2 2 2 2 2 3 2 2 2 3 2" xfId="31020" xr:uid="{00000000-0005-0000-0000-00002D790000}"/>
    <cellStyle name="Porcentaje 2 2 2 2 2 3 2 2 2 4" xfId="31021" xr:uid="{00000000-0005-0000-0000-00002E790000}"/>
    <cellStyle name="Porcentaje 2 2 2 2 2 3 2 2 3" xfId="31022" xr:uid="{00000000-0005-0000-0000-00002F790000}"/>
    <cellStyle name="Porcentaje 2 2 2 2 2 3 2 2 3 2" xfId="31023" xr:uid="{00000000-0005-0000-0000-000030790000}"/>
    <cellStyle name="Porcentaje 2 2 2 2 2 3 2 2 3 2 2" xfId="31024" xr:uid="{00000000-0005-0000-0000-000031790000}"/>
    <cellStyle name="Porcentaje 2 2 2 2 2 3 2 2 3 3" xfId="31025" xr:uid="{00000000-0005-0000-0000-000032790000}"/>
    <cellStyle name="Porcentaje 2 2 2 2 2 3 2 2 4" xfId="31026" xr:uid="{00000000-0005-0000-0000-000033790000}"/>
    <cellStyle name="Porcentaje 2 2 2 2 2 3 2 2 4 2" xfId="31027" xr:uid="{00000000-0005-0000-0000-000034790000}"/>
    <cellStyle name="Porcentaje 2 2 2 2 2 3 2 2 5" xfId="31028" xr:uid="{00000000-0005-0000-0000-000035790000}"/>
    <cellStyle name="Porcentaje 2 2 2 2 2 3 2 3" xfId="31029" xr:uid="{00000000-0005-0000-0000-000036790000}"/>
    <cellStyle name="Porcentaje 2 2 2 2 2 3 2 3 2" xfId="31030" xr:uid="{00000000-0005-0000-0000-000037790000}"/>
    <cellStyle name="Porcentaje 2 2 2 2 2 3 2 3 2 2" xfId="31031" xr:uid="{00000000-0005-0000-0000-000038790000}"/>
    <cellStyle name="Porcentaje 2 2 2 2 2 3 2 3 2 2 2" xfId="31032" xr:uid="{00000000-0005-0000-0000-000039790000}"/>
    <cellStyle name="Porcentaje 2 2 2 2 2 3 2 3 2 3" xfId="31033" xr:uid="{00000000-0005-0000-0000-00003A790000}"/>
    <cellStyle name="Porcentaje 2 2 2 2 2 3 2 3 3" xfId="31034" xr:uid="{00000000-0005-0000-0000-00003B790000}"/>
    <cellStyle name="Porcentaje 2 2 2 2 2 3 2 3 3 2" xfId="31035" xr:uid="{00000000-0005-0000-0000-00003C790000}"/>
    <cellStyle name="Porcentaje 2 2 2 2 2 3 2 3 4" xfId="31036" xr:uid="{00000000-0005-0000-0000-00003D790000}"/>
    <cellStyle name="Porcentaje 2 2 2 2 2 3 2 4" xfId="31037" xr:uid="{00000000-0005-0000-0000-00003E790000}"/>
    <cellStyle name="Porcentaje 2 2 2 2 2 3 2 4 2" xfId="31038" xr:uid="{00000000-0005-0000-0000-00003F790000}"/>
    <cellStyle name="Porcentaje 2 2 2 2 2 3 2 4 2 2" xfId="31039" xr:uid="{00000000-0005-0000-0000-000040790000}"/>
    <cellStyle name="Porcentaje 2 2 2 2 2 3 2 4 3" xfId="31040" xr:uid="{00000000-0005-0000-0000-000041790000}"/>
    <cellStyle name="Porcentaje 2 2 2 2 2 3 2 5" xfId="31041" xr:uid="{00000000-0005-0000-0000-000042790000}"/>
    <cellStyle name="Porcentaje 2 2 2 2 2 3 2 5 2" xfId="31042" xr:uid="{00000000-0005-0000-0000-000043790000}"/>
    <cellStyle name="Porcentaje 2 2 2 2 2 3 2 6" xfId="31043" xr:uid="{00000000-0005-0000-0000-000044790000}"/>
    <cellStyle name="Porcentaje 2 2 2 2 2 3 3" xfId="31044" xr:uid="{00000000-0005-0000-0000-000045790000}"/>
    <cellStyle name="Porcentaje 2 2 2 2 2 3 3 2" xfId="31045" xr:uid="{00000000-0005-0000-0000-000046790000}"/>
    <cellStyle name="Porcentaje 2 2 2 2 2 3 3 2 2" xfId="31046" xr:uid="{00000000-0005-0000-0000-000047790000}"/>
    <cellStyle name="Porcentaje 2 2 2 2 2 3 3 2 2 2" xfId="31047" xr:uid="{00000000-0005-0000-0000-000048790000}"/>
    <cellStyle name="Porcentaje 2 2 2 2 2 3 3 2 2 2 2" xfId="31048" xr:uid="{00000000-0005-0000-0000-000049790000}"/>
    <cellStyle name="Porcentaje 2 2 2 2 2 3 3 2 2 3" xfId="31049" xr:uid="{00000000-0005-0000-0000-00004A790000}"/>
    <cellStyle name="Porcentaje 2 2 2 2 2 3 3 2 3" xfId="31050" xr:uid="{00000000-0005-0000-0000-00004B790000}"/>
    <cellStyle name="Porcentaje 2 2 2 2 2 3 3 2 3 2" xfId="31051" xr:uid="{00000000-0005-0000-0000-00004C790000}"/>
    <cellStyle name="Porcentaje 2 2 2 2 2 3 3 2 4" xfId="31052" xr:uid="{00000000-0005-0000-0000-00004D790000}"/>
    <cellStyle name="Porcentaje 2 2 2 2 2 3 3 3" xfId="31053" xr:uid="{00000000-0005-0000-0000-00004E790000}"/>
    <cellStyle name="Porcentaje 2 2 2 2 2 3 3 3 2" xfId="31054" xr:uid="{00000000-0005-0000-0000-00004F790000}"/>
    <cellStyle name="Porcentaje 2 2 2 2 2 3 3 3 2 2" xfId="31055" xr:uid="{00000000-0005-0000-0000-000050790000}"/>
    <cellStyle name="Porcentaje 2 2 2 2 2 3 3 3 3" xfId="31056" xr:uid="{00000000-0005-0000-0000-000051790000}"/>
    <cellStyle name="Porcentaje 2 2 2 2 2 3 3 4" xfId="31057" xr:uid="{00000000-0005-0000-0000-000052790000}"/>
    <cellStyle name="Porcentaje 2 2 2 2 2 3 3 4 2" xfId="31058" xr:uid="{00000000-0005-0000-0000-000053790000}"/>
    <cellStyle name="Porcentaje 2 2 2 2 2 3 3 5" xfId="31059" xr:uid="{00000000-0005-0000-0000-000054790000}"/>
    <cellStyle name="Porcentaje 2 2 2 2 2 3 4" xfId="31060" xr:uid="{00000000-0005-0000-0000-000055790000}"/>
    <cellStyle name="Porcentaje 2 2 2 2 2 3 4 2" xfId="31061" xr:uid="{00000000-0005-0000-0000-000056790000}"/>
    <cellStyle name="Porcentaje 2 2 2 2 2 3 4 2 2" xfId="31062" xr:uid="{00000000-0005-0000-0000-000057790000}"/>
    <cellStyle name="Porcentaje 2 2 2 2 2 3 4 2 2 2" xfId="31063" xr:uid="{00000000-0005-0000-0000-000058790000}"/>
    <cellStyle name="Porcentaje 2 2 2 2 2 3 4 2 3" xfId="31064" xr:uid="{00000000-0005-0000-0000-000059790000}"/>
    <cellStyle name="Porcentaje 2 2 2 2 2 3 4 3" xfId="31065" xr:uid="{00000000-0005-0000-0000-00005A790000}"/>
    <cellStyle name="Porcentaje 2 2 2 2 2 3 4 3 2" xfId="31066" xr:uid="{00000000-0005-0000-0000-00005B790000}"/>
    <cellStyle name="Porcentaje 2 2 2 2 2 3 4 4" xfId="31067" xr:uid="{00000000-0005-0000-0000-00005C790000}"/>
    <cellStyle name="Porcentaje 2 2 2 2 2 3 5" xfId="31068" xr:uid="{00000000-0005-0000-0000-00005D790000}"/>
    <cellStyle name="Porcentaje 2 2 2 2 2 3 5 2" xfId="31069" xr:uid="{00000000-0005-0000-0000-00005E790000}"/>
    <cellStyle name="Porcentaje 2 2 2 2 2 3 5 2 2" xfId="31070" xr:uid="{00000000-0005-0000-0000-00005F790000}"/>
    <cellStyle name="Porcentaje 2 2 2 2 2 3 5 3" xfId="31071" xr:uid="{00000000-0005-0000-0000-000060790000}"/>
    <cellStyle name="Porcentaje 2 2 2 2 2 3 6" xfId="31072" xr:uid="{00000000-0005-0000-0000-000061790000}"/>
    <cellStyle name="Porcentaje 2 2 2 2 2 3 6 2" xfId="31073" xr:uid="{00000000-0005-0000-0000-000062790000}"/>
    <cellStyle name="Porcentaje 2 2 2 2 2 3 7" xfId="31074" xr:uid="{00000000-0005-0000-0000-000063790000}"/>
    <cellStyle name="Porcentaje 2 2 2 2 2 4" xfId="31075" xr:uid="{00000000-0005-0000-0000-000064790000}"/>
    <cellStyle name="Porcentaje 2 2 2 2 2 4 2" xfId="31076" xr:uid="{00000000-0005-0000-0000-000065790000}"/>
    <cellStyle name="Porcentaje 2 2 2 2 2 4 2 2" xfId="31077" xr:uid="{00000000-0005-0000-0000-000066790000}"/>
    <cellStyle name="Porcentaje 2 2 2 2 2 4 2 2 2" xfId="31078" xr:uid="{00000000-0005-0000-0000-000067790000}"/>
    <cellStyle name="Porcentaje 2 2 2 2 2 4 2 2 2 2" xfId="31079" xr:uid="{00000000-0005-0000-0000-000068790000}"/>
    <cellStyle name="Porcentaje 2 2 2 2 2 4 2 2 2 2 2" xfId="31080" xr:uid="{00000000-0005-0000-0000-000069790000}"/>
    <cellStyle name="Porcentaje 2 2 2 2 2 4 2 2 2 3" xfId="31081" xr:uid="{00000000-0005-0000-0000-00006A790000}"/>
    <cellStyle name="Porcentaje 2 2 2 2 2 4 2 2 3" xfId="31082" xr:uid="{00000000-0005-0000-0000-00006B790000}"/>
    <cellStyle name="Porcentaje 2 2 2 2 2 4 2 2 3 2" xfId="31083" xr:uid="{00000000-0005-0000-0000-00006C790000}"/>
    <cellStyle name="Porcentaje 2 2 2 2 2 4 2 2 4" xfId="31084" xr:uid="{00000000-0005-0000-0000-00006D790000}"/>
    <cellStyle name="Porcentaje 2 2 2 2 2 4 2 3" xfId="31085" xr:uid="{00000000-0005-0000-0000-00006E790000}"/>
    <cellStyle name="Porcentaje 2 2 2 2 2 4 2 3 2" xfId="31086" xr:uid="{00000000-0005-0000-0000-00006F790000}"/>
    <cellStyle name="Porcentaje 2 2 2 2 2 4 2 3 2 2" xfId="31087" xr:uid="{00000000-0005-0000-0000-000070790000}"/>
    <cellStyle name="Porcentaje 2 2 2 2 2 4 2 3 3" xfId="31088" xr:uid="{00000000-0005-0000-0000-000071790000}"/>
    <cellStyle name="Porcentaje 2 2 2 2 2 4 2 4" xfId="31089" xr:uid="{00000000-0005-0000-0000-000072790000}"/>
    <cellStyle name="Porcentaje 2 2 2 2 2 4 2 4 2" xfId="31090" xr:uid="{00000000-0005-0000-0000-000073790000}"/>
    <cellStyle name="Porcentaje 2 2 2 2 2 4 2 5" xfId="31091" xr:uid="{00000000-0005-0000-0000-000074790000}"/>
    <cellStyle name="Porcentaje 2 2 2 2 2 4 3" xfId="31092" xr:uid="{00000000-0005-0000-0000-000075790000}"/>
    <cellStyle name="Porcentaje 2 2 2 2 2 4 3 2" xfId="31093" xr:uid="{00000000-0005-0000-0000-000076790000}"/>
    <cellStyle name="Porcentaje 2 2 2 2 2 4 3 2 2" xfId="31094" xr:uid="{00000000-0005-0000-0000-000077790000}"/>
    <cellStyle name="Porcentaje 2 2 2 2 2 4 3 2 2 2" xfId="31095" xr:uid="{00000000-0005-0000-0000-000078790000}"/>
    <cellStyle name="Porcentaje 2 2 2 2 2 4 3 2 3" xfId="31096" xr:uid="{00000000-0005-0000-0000-000079790000}"/>
    <cellStyle name="Porcentaje 2 2 2 2 2 4 3 3" xfId="31097" xr:uid="{00000000-0005-0000-0000-00007A790000}"/>
    <cellStyle name="Porcentaje 2 2 2 2 2 4 3 3 2" xfId="31098" xr:uid="{00000000-0005-0000-0000-00007B790000}"/>
    <cellStyle name="Porcentaje 2 2 2 2 2 4 3 4" xfId="31099" xr:uid="{00000000-0005-0000-0000-00007C790000}"/>
    <cellStyle name="Porcentaje 2 2 2 2 2 4 4" xfId="31100" xr:uid="{00000000-0005-0000-0000-00007D790000}"/>
    <cellStyle name="Porcentaje 2 2 2 2 2 4 4 2" xfId="31101" xr:uid="{00000000-0005-0000-0000-00007E790000}"/>
    <cellStyle name="Porcentaje 2 2 2 2 2 4 4 2 2" xfId="31102" xr:uid="{00000000-0005-0000-0000-00007F790000}"/>
    <cellStyle name="Porcentaje 2 2 2 2 2 4 4 3" xfId="31103" xr:uid="{00000000-0005-0000-0000-000080790000}"/>
    <cellStyle name="Porcentaje 2 2 2 2 2 4 5" xfId="31104" xr:uid="{00000000-0005-0000-0000-000081790000}"/>
    <cellStyle name="Porcentaje 2 2 2 2 2 4 5 2" xfId="31105" xr:uid="{00000000-0005-0000-0000-000082790000}"/>
    <cellStyle name="Porcentaje 2 2 2 2 2 4 6" xfId="31106" xr:uid="{00000000-0005-0000-0000-000083790000}"/>
    <cellStyle name="Porcentaje 2 2 2 2 2 5" xfId="31107" xr:uid="{00000000-0005-0000-0000-000084790000}"/>
    <cellStyle name="Porcentaje 2 2 2 2 2 5 2" xfId="31108" xr:uid="{00000000-0005-0000-0000-000085790000}"/>
    <cellStyle name="Porcentaje 2 2 2 2 2 5 2 2" xfId="31109" xr:uid="{00000000-0005-0000-0000-000086790000}"/>
    <cellStyle name="Porcentaje 2 2 2 2 2 5 2 2 2" xfId="31110" xr:uid="{00000000-0005-0000-0000-000087790000}"/>
    <cellStyle name="Porcentaje 2 2 2 2 2 5 2 2 2 2" xfId="31111" xr:uid="{00000000-0005-0000-0000-000088790000}"/>
    <cellStyle name="Porcentaje 2 2 2 2 2 5 2 2 3" xfId="31112" xr:uid="{00000000-0005-0000-0000-000089790000}"/>
    <cellStyle name="Porcentaje 2 2 2 2 2 5 2 3" xfId="31113" xr:uid="{00000000-0005-0000-0000-00008A790000}"/>
    <cellStyle name="Porcentaje 2 2 2 2 2 5 2 3 2" xfId="31114" xr:uid="{00000000-0005-0000-0000-00008B790000}"/>
    <cellStyle name="Porcentaje 2 2 2 2 2 5 2 4" xfId="31115" xr:uid="{00000000-0005-0000-0000-00008C790000}"/>
    <cellStyle name="Porcentaje 2 2 2 2 2 5 3" xfId="31116" xr:uid="{00000000-0005-0000-0000-00008D790000}"/>
    <cellStyle name="Porcentaje 2 2 2 2 2 5 3 2" xfId="31117" xr:uid="{00000000-0005-0000-0000-00008E790000}"/>
    <cellStyle name="Porcentaje 2 2 2 2 2 5 3 2 2" xfId="31118" xr:uid="{00000000-0005-0000-0000-00008F790000}"/>
    <cellStyle name="Porcentaje 2 2 2 2 2 5 3 3" xfId="31119" xr:uid="{00000000-0005-0000-0000-000090790000}"/>
    <cellStyle name="Porcentaje 2 2 2 2 2 5 4" xfId="31120" xr:uid="{00000000-0005-0000-0000-000091790000}"/>
    <cellStyle name="Porcentaje 2 2 2 2 2 5 4 2" xfId="31121" xr:uid="{00000000-0005-0000-0000-000092790000}"/>
    <cellStyle name="Porcentaje 2 2 2 2 2 5 5" xfId="31122" xr:uid="{00000000-0005-0000-0000-000093790000}"/>
    <cellStyle name="Porcentaje 2 2 2 2 2 6" xfId="31123" xr:uid="{00000000-0005-0000-0000-000094790000}"/>
    <cellStyle name="Porcentaje 2 2 2 2 2 6 2" xfId="31124" xr:uid="{00000000-0005-0000-0000-000095790000}"/>
    <cellStyle name="Porcentaje 2 2 2 2 2 6 2 2" xfId="31125" xr:uid="{00000000-0005-0000-0000-000096790000}"/>
    <cellStyle name="Porcentaje 2 2 2 2 2 6 2 2 2" xfId="31126" xr:uid="{00000000-0005-0000-0000-000097790000}"/>
    <cellStyle name="Porcentaje 2 2 2 2 2 6 2 3" xfId="31127" xr:uid="{00000000-0005-0000-0000-000098790000}"/>
    <cellStyle name="Porcentaje 2 2 2 2 2 6 3" xfId="31128" xr:uid="{00000000-0005-0000-0000-000099790000}"/>
    <cellStyle name="Porcentaje 2 2 2 2 2 6 3 2" xfId="31129" xr:uid="{00000000-0005-0000-0000-00009A790000}"/>
    <cellStyle name="Porcentaje 2 2 2 2 2 6 4" xfId="31130" xr:uid="{00000000-0005-0000-0000-00009B790000}"/>
    <cellStyle name="Porcentaje 2 2 2 2 2 7" xfId="31131" xr:uid="{00000000-0005-0000-0000-00009C790000}"/>
    <cellStyle name="Porcentaje 2 2 2 2 2 7 2" xfId="31132" xr:uid="{00000000-0005-0000-0000-00009D790000}"/>
    <cellStyle name="Porcentaje 2 2 2 2 2 7 2 2" xfId="31133" xr:uid="{00000000-0005-0000-0000-00009E790000}"/>
    <cellStyle name="Porcentaje 2 2 2 2 2 7 3" xfId="31134" xr:uid="{00000000-0005-0000-0000-00009F790000}"/>
    <cellStyle name="Porcentaje 2 2 2 2 2 8" xfId="31135" xr:uid="{00000000-0005-0000-0000-0000A0790000}"/>
    <cellStyle name="Porcentaje 2 2 2 2 2 8 2" xfId="31136" xr:uid="{00000000-0005-0000-0000-0000A1790000}"/>
    <cellStyle name="Porcentaje 2 2 2 2 2 9" xfId="31137" xr:uid="{00000000-0005-0000-0000-0000A2790000}"/>
    <cellStyle name="Porcentaje 2 2 2 2 3" xfId="31138" xr:uid="{00000000-0005-0000-0000-0000A3790000}"/>
    <cellStyle name="Porcentaje 2 2 2 2 3 2" xfId="31139" xr:uid="{00000000-0005-0000-0000-0000A4790000}"/>
    <cellStyle name="Porcentaje 2 2 2 2 3 2 2" xfId="31140" xr:uid="{00000000-0005-0000-0000-0000A5790000}"/>
    <cellStyle name="Porcentaje 2 2 2 2 3 2 2 2" xfId="31141" xr:uid="{00000000-0005-0000-0000-0000A6790000}"/>
    <cellStyle name="Porcentaje 2 2 2 2 3 2 2 2 2" xfId="31142" xr:uid="{00000000-0005-0000-0000-0000A7790000}"/>
    <cellStyle name="Porcentaje 2 2 2 2 3 2 2 2 2 2" xfId="31143" xr:uid="{00000000-0005-0000-0000-0000A8790000}"/>
    <cellStyle name="Porcentaje 2 2 2 2 3 2 2 2 2 2 2" xfId="31144" xr:uid="{00000000-0005-0000-0000-0000A9790000}"/>
    <cellStyle name="Porcentaje 2 2 2 2 3 2 2 2 2 2 2 2" xfId="31145" xr:uid="{00000000-0005-0000-0000-0000AA790000}"/>
    <cellStyle name="Porcentaje 2 2 2 2 3 2 2 2 2 2 3" xfId="31146" xr:uid="{00000000-0005-0000-0000-0000AB790000}"/>
    <cellStyle name="Porcentaje 2 2 2 2 3 2 2 2 2 3" xfId="31147" xr:uid="{00000000-0005-0000-0000-0000AC790000}"/>
    <cellStyle name="Porcentaje 2 2 2 2 3 2 2 2 2 3 2" xfId="31148" xr:uid="{00000000-0005-0000-0000-0000AD790000}"/>
    <cellStyle name="Porcentaje 2 2 2 2 3 2 2 2 2 4" xfId="31149" xr:uid="{00000000-0005-0000-0000-0000AE790000}"/>
    <cellStyle name="Porcentaje 2 2 2 2 3 2 2 2 3" xfId="31150" xr:uid="{00000000-0005-0000-0000-0000AF790000}"/>
    <cellStyle name="Porcentaje 2 2 2 2 3 2 2 2 3 2" xfId="31151" xr:uid="{00000000-0005-0000-0000-0000B0790000}"/>
    <cellStyle name="Porcentaje 2 2 2 2 3 2 2 2 3 2 2" xfId="31152" xr:uid="{00000000-0005-0000-0000-0000B1790000}"/>
    <cellStyle name="Porcentaje 2 2 2 2 3 2 2 2 3 3" xfId="31153" xr:uid="{00000000-0005-0000-0000-0000B2790000}"/>
    <cellStyle name="Porcentaje 2 2 2 2 3 2 2 2 4" xfId="31154" xr:uid="{00000000-0005-0000-0000-0000B3790000}"/>
    <cellStyle name="Porcentaje 2 2 2 2 3 2 2 2 4 2" xfId="31155" xr:uid="{00000000-0005-0000-0000-0000B4790000}"/>
    <cellStyle name="Porcentaje 2 2 2 2 3 2 2 2 5" xfId="31156" xr:uid="{00000000-0005-0000-0000-0000B5790000}"/>
    <cellStyle name="Porcentaje 2 2 2 2 3 2 2 3" xfId="31157" xr:uid="{00000000-0005-0000-0000-0000B6790000}"/>
    <cellStyle name="Porcentaje 2 2 2 2 3 2 2 3 2" xfId="31158" xr:uid="{00000000-0005-0000-0000-0000B7790000}"/>
    <cellStyle name="Porcentaje 2 2 2 2 3 2 2 3 2 2" xfId="31159" xr:uid="{00000000-0005-0000-0000-0000B8790000}"/>
    <cellStyle name="Porcentaje 2 2 2 2 3 2 2 3 2 2 2" xfId="31160" xr:uid="{00000000-0005-0000-0000-0000B9790000}"/>
    <cellStyle name="Porcentaje 2 2 2 2 3 2 2 3 2 3" xfId="31161" xr:uid="{00000000-0005-0000-0000-0000BA790000}"/>
    <cellStyle name="Porcentaje 2 2 2 2 3 2 2 3 3" xfId="31162" xr:uid="{00000000-0005-0000-0000-0000BB790000}"/>
    <cellStyle name="Porcentaje 2 2 2 2 3 2 2 3 3 2" xfId="31163" xr:uid="{00000000-0005-0000-0000-0000BC790000}"/>
    <cellStyle name="Porcentaje 2 2 2 2 3 2 2 3 4" xfId="31164" xr:uid="{00000000-0005-0000-0000-0000BD790000}"/>
    <cellStyle name="Porcentaje 2 2 2 2 3 2 2 4" xfId="31165" xr:uid="{00000000-0005-0000-0000-0000BE790000}"/>
    <cellStyle name="Porcentaje 2 2 2 2 3 2 2 4 2" xfId="31166" xr:uid="{00000000-0005-0000-0000-0000BF790000}"/>
    <cellStyle name="Porcentaje 2 2 2 2 3 2 2 4 2 2" xfId="31167" xr:uid="{00000000-0005-0000-0000-0000C0790000}"/>
    <cellStyle name="Porcentaje 2 2 2 2 3 2 2 4 3" xfId="31168" xr:uid="{00000000-0005-0000-0000-0000C1790000}"/>
    <cellStyle name="Porcentaje 2 2 2 2 3 2 2 5" xfId="31169" xr:uid="{00000000-0005-0000-0000-0000C2790000}"/>
    <cellStyle name="Porcentaje 2 2 2 2 3 2 2 5 2" xfId="31170" xr:uid="{00000000-0005-0000-0000-0000C3790000}"/>
    <cellStyle name="Porcentaje 2 2 2 2 3 2 2 6" xfId="31171" xr:uid="{00000000-0005-0000-0000-0000C4790000}"/>
    <cellStyle name="Porcentaje 2 2 2 2 3 2 3" xfId="31172" xr:uid="{00000000-0005-0000-0000-0000C5790000}"/>
    <cellStyle name="Porcentaje 2 2 2 2 3 2 3 2" xfId="31173" xr:uid="{00000000-0005-0000-0000-0000C6790000}"/>
    <cellStyle name="Porcentaje 2 2 2 2 3 2 3 2 2" xfId="31174" xr:uid="{00000000-0005-0000-0000-0000C7790000}"/>
    <cellStyle name="Porcentaje 2 2 2 2 3 2 3 2 2 2" xfId="31175" xr:uid="{00000000-0005-0000-0000-0000C8790000}"/>
    <cellStyle name="Porcentaje 2 2 2 2 3 2 3 2 2 2 2" xfId="31176" xr:uid="{00000000-0005-0000-0000-0000C9790000}"/>
    <cellStyle name="Porcentaje 2 2 2 2 3 2 3 2 2 3" xfId="31177" xr:uid="{00000000-0005-0000-0000-0000CA790000}"/>
    <cellStyle name="Porcentaje 2 2 2 2 3 2 3 2 3" xfId="31178" xr:uid="{00000000-0005-0000-0000-0000CB790000}"/>
    <cellStyle name="Porcentaje 2 2 2 2 3 2 3 2 3 2" xfId="31179" xr:uid="{00000000-0005-0000-0000-0000CC790000}"/>
    <cellStyle name="Porcentaje 2 2 2 2 3 2 3 2 4" xfId="31180" xr:uid="{00000000-0005-0000-0000-0000CD790000}"/>
    <cellStyle name="Porcentaje 2 2 2 2 3 2 3 3" xfId="31181" xr:uid="{00000000-0005-0000-0000-0000CE790000}"/>
    <cellStyle name="Porcentaje 2 2 2 2 3 2 3 3 2" xfId="31182" xr:uid="{00000000-0005-0000-0000-0000CF790000}"/>
    <cellStyle name="Porcentaje 2 2 2 2 3 2 3 3 2 2" xfId="31183" xr:uid="{00000000-0005-0000-0000-0000D0790000}"/>
    <cellStyle name="Porcentaje 2 2 2 2 3 2 3 3 3" xfId="31184" xr:uid="{00000000-0005-0000-0000-0000D1790000}"/>
    <cellStyle name="Porcentaje 2 2 2 2 3 2 3 4" xfId="31185" xr:uid="{00000000-0005-0000-0000-0000D2790000}"/>
    <cellStyle name="Porcentaje 2 2 2 2 3 2 3 4 2" xfId="31186" xr:uid="{00000000-0005-0000-0000-0000D3790000}"/>
    <cellStyle name="Porcentaje 2 2 2 2 3 2 3 5" xfId="31187" xr:uid="{00000000-0005-0000-0000-0000D4790000}"/>
    <cellStyle name="Porcentaje 2 2 2 2 3 2 4" xfId="31188" xr:uid="{00000000-0005-0000-0000-0000D5790000}"/>
    <cellStyle name="Porcentaje 2 2 2 2 3 2 4 2" xfId="31189" xr:uid="{00000000-0005-0000-0000-0000D6790000}"/>
    <cellStyle name="Porcentaje 2 2 2 2 3 2 4 2 2" xfId="31190" xr:uid="{00000000-0005-0000-0000-0000D7790000}"/>
    <cellStyle name="Porcentaje 2 2 2 2 3 2 4 2 2 2" xfId="31191" xr:uid="{00000000-0005-0000-0000-0000D8790000}"/>
    <cellStyle name="Porcentaje 2 2 2 2 3 2 4 2 3" xfId="31192" xr:uid="{00000000-0005-0000-0000-0000D9790000}"/>
    <cellStyle name="Porcentaje 2 2 2 2 3 2 4 3" xfId="31193" xr:uid="{00000000-0005-0000-0000-0000DA790000}"/>
    <cellStyle name="Porcentaje 2 2 2 2 3 2 4 3 2" xfId="31194" xr:uid="{00000000-0005-0000-0000-0000DB790000}"/>
    <cellStyle name="Porcentaje 2 2 2 2 3 2 4 4" xfId="31195" xr:uid="{00000000-0005-0000-0000-0000DC790000}"/>
    <cellStyle name="Porcentaje 2 2 2 2 3 2 5" xfId="31196" xr:uid="{00000000-0005-0000-0000-0000DD790000}"/>
    <cellStyle name="Porcentaje 2 2 2 2 3 2 5 2" xfId="31197" xr:uid="{00000000-0005-0000-0000-0000DE790000}"/>
    <cellStyle name="Porcentaje 2 2 2 2 3 2 5 2 2" xfId="31198" xr:uid="{00000000-0005-0000-0000-0000DF790000}"/>
    <cellStyle name="Porcentaje 2 2 2 2 3 2 5 3" xfId="31199" xr:uid="{00000000-0005-0000-0000-0000E0790000}"/>
    <cellStyle name="Porcentaje 2 2 2 2 3 2 6" xfId="31200" xr:uid="{00000000-0005-0000-0000-0000E1790000}"/>
    <cellStyle name="Porcentaje 2 2 2 2 3 2 6 2" xfId="31201" xr:uid="{00000000-0005-0000-0000-0000E2790000}"/>
    <cellStyle name="Porcentaje 2 2 2 2 3 2 7" xfId="31202" xr:uid="{00000000-0005-0000-0000-0000E3790000}"/>
    <cellStyle name="Porcentaje 2 2 2 2 3 3" xfId="31203" xr:uid="{00000000-0005-0000-0000-0000E4790000}"/>
    <cellStyle name="Porcentaje 2 2 2 2 3 3 2" xfId="31204" xr:uid="{00000000-0005-0000-0000-0000E5790000}"/>
    <cellStyle name="Porcentaje 2 2 2 2 3 3 2 2" xfId="31205" xr:uid="{00000000-0005-0000-0000-0000E6790000}"/>
    <cellStyle name="Porcentaje 2 2 2 2 3 3 2 2 2" xfId="31206" xr:uid="{00000000-0005-0000-0000-0000E7790000}"/>
    <cellStyle name="Porcentaje 2 2 2 2 3 3 2 2 2 2" xfId="31207" xr:uid="{00000000-0005-0000-0000-0000E8790000}"/>
    <cellStyle name="Porcentaje 2 2 2 2 3 3 2 2 2 2 2" xfId="31208" xr:uid="{00000000-0005-0000-0000-0000E9790000}"/>
    <cellStyle name="Porcentaje 2 2 2 2 3 3 2 2 2 3" xfId="31209" xr:uid="{00000000-0005-0000-0000-0000EA790000}"/>
    <cellStyle name="Porcentaje 2 2 2 2 3 3 2 2 3" xfId="31210" xr:uid="{00000000-0005-0000-0000-0000EB790000}"/>
    <cellStyle name="Porcentaje 2 2 2 2 3 3 2 2 3 2" xfId="31211" xr:uid="{00000000-0005-0000-0000-0000EC790000}"/>
    <cellStyle name="Porcentaje 2 2 2 2 3 3 2 2 4" xfId="31212" xr:uid="{00000000-0005-0000-0000-0000ED790000}"/>
    <cellStyle name="Porcentaje 2 2 2 2 3 3 2 3" xfId="31213" xr:uid="{00000000-0005-0000-0000-0000EE790000}"/>
    <cellStyle name="Porcentaje 2 2 2 2 3 3 2 3 2" xfId="31214" xr:uid="{00000000-0005-0000-0000-0000EF790000}"/>
    <cellStyle name="Porcentaje 2 2 2 2 3 3 2 3 2 2" xfId="31215" xr:uid="{00000000-0005-0000-0000-0000F0790000}"/>
    <cellStyle name="Porcentaje 2 2 2 2 3 3 2 3 3" xfId="31216" xr:uid="{00000000-0005-0000-0000-0000F1790000}"/>
    <cellStyle name="Porcentaje 2 2 2 2 3 3 2 4" xfId="31217" xr:uid="{00000000-0005-0000-0000-0000F2790000}"/>
    <cellStyle name="Porcentaje 2 2 2 2 3 3 2 4 2" xfId="31218" xr:uid="{00000000-0005-0000-0000-0000F3790000}"/>
    <cellStyle name="Porcentaje 2 2 2 2 3 3 2 5" xfId="31219" xr:uid="{00000000-0005-0000-0000-0000F4790000}"/>
    <cellStyle name="Porcentaje 2 2 2 2 3 3 3" xfId="31220" xr:uid="{00000000-0005-0000-0000-0000F5790000}"/>
    <cellStyle name="Porcentaje 2 2 2 2 3 3 3 2" xfId="31221" xr:uid="{00000000-0005-0000-0000-0000F6790000}"/>
    <cellStyle name="Porcentaje 2 2 2 2 3 3 3 2 2" xfId="31222" xr:uid="{00000000-0005-0000-0000-0000F7790000}"/>
    <cellStyle name="Porcentaje 2 2 2 2 3 3 3 2 2 2" xfId="31223" xr:uid="{00000000-0005-0000-0000-0000F8790000}"/>
    <cellStyle name="Porcentaje 2 2 2 2 3 3 3 2 3" xfId="31224" xr:uid="{00000000-0005-0000-0000-0000F9790000}"/>
    <cellStyle name="Porcentaje 2 2 2 2 3 3 3 3" xfId="31225" xr:uid="{00000000-0005-0000-0000-0000FA790000}"/>
    <cellStyle name="Porcentaje 2 2 2 2 3 3 3 3 2" xfId="31226" xr:uid="{00000000-0005-0000-0000-0000FB790000}"/>
    <cellStyle name="Porcentaje 2 2 2 2 3 3 3 4" xfId="31227" xr:uid="{00000000-0005-0000-0000-0000FC790000}"/>
    <cellStyle name="Porcentaje 2 2 2 2 3 3 4" xfId="31228" xr:uid="{00000000-0005-0000-0000-0000FD790000}"/>
    <cellStyle name="Porcentaje 2 2 2 2 3 3 4 2" xfId="31229" xr:uid="{00000000-0005-0000-0000-0000FE790000}"/>
    <cellStyle name="Porcentaje 2 2 2 2 3 3 4 2 2" xfId="31230" xr:uid="{00000000-0005-0000-0000-0000FF790000}"/>
    <cellStyle name="Porcentaje 2 2 2 2 3 3 4 3" xfId="31231" xr:uid="{00000000-0005-0000-0000-0000007A0000}"/>
    <cellStyle name="Porcentaje 2 2 2 2 3 3 5" xfId="31232" xr:uid="{00000000-0005-0000-0000-0000017A0000}"/>
    <cellStyle name="Porcentaje 2 2 2 2 3 3 5 2" xfId="31233" xr:uid="{00000000-0005-0000-0000-0000027A0000}"/>
    <cellStyle name="Porcentaje 2 2 2 2 3 3 6" xfId="31234" xr:uid="{00000000-0005-0000-0000-0000037A0000}"/>
    <cellStyle name="Porcentaje 2 2 2 2 3 4" xfId="31235" xr:uid="{00000000-0005-0000-0000-0000047A0000}"/>
    <cellStyle name="Porcentaje 2 2 2 2 3 4 2" xfId="31236" xr:uid="{00000000-0005-0000-0000-0000057A0000}"/>
    <cellStyle name="Porcentaje 2 2 2 2 3 4 2 2" xfId="31237" xr:uid="{00000000-0005-0000-0000-0000067A0000}"/>
    <cellStyle name="Porcentaje 2 2 2 2 3 4 2 2 2" xfId="31238" xr:uid="{00000000-0005-0000-0000-0000077A0000}"/>
    <cellStyle name="Porcentaje 2 2 2 2 3 4 2 2 2 2" xfId="31239" xr:uid="{00000000-0005-0000-0000-0000087A0000}"/>
    <cellStyle name="Porcentaje 2 2 2 2 3 4 2 2 3" xfId="31240" xr:uid="{00000000-0005-0000-0000-0000097A0000}"/>
    <cellStyle name="Porcentaje 2 2 2 2 3 4 2 3" xfId="31241" xr:uid="{00000000-0005-0000-0000-00000A7A0000}"/>
    <cellStyle name="Porcentaje 2 2 2 2 3 4 2 3 2" xfId="31242" xr:uid="{00000000-0005-0000-0000-00000B7A0000}"/>
    <cellStyle name="Porcentaje 2 2 2 2 3 4 2 4" xfId="31243" xr:uid="{00000000-0005-0000-0000-00000C7A0000}"/>
    <cellStyle name="Porcentaje 2 2 2 2 3 4 3" xfId="31244" xr:uid="{00000000-0005-0000-0000-00000D7A0000}"/>
    <cellStyle name="Porcentaje 2 2 2 2 3 4 3 2" xfId="31245" xr:uid="{00000000-0005-0000-0000-00000E7A0000}"/>
    <cellStyle name="Porcentaje 2 2 2 2 3 4 3 2 2" xfId="31246" xr:uid="{00000000-0005-0000-0000-00000F7A0000}"/>
    <cellStyle name="Porcentaje 2 2 2 2 3 4 3 3" xfId="31247" xr:uid="{00000000-0005-0000-0000-0000107A0000}"/>
    <cellStyle name="Porcentaje 2 2 2 2 3 4 4" xfId="31248" xr:uid="{00000000-0005-0000-0000-0000117A0000}"/>
    <cellStyle name="Porcentaje 2 2 2 2 3 4 4 2" xfId="31249" xr:uid="{00000000-0005-0000-0000-0000127A0000}"/>
    <cellStyle name="Porcentaje 2 2 2 2 3 4 5" xfId="31250" xr:uid="{00000000-0005-0000-0000-0000137A0000}"/>
    <cellStyle name="Porcentaje 2 2 2 2 3 5" xfId="31251" xr:uid="{00000000-0005-0000-0000-0000147A0000}"/>
    <cellStyle name="Porcentaje 2 2 2 2 3 5 2" xfId="31252" xr:uid="{00000000-0005-0000-0000-0000157A0000}"/>
    <cellStyle name="Porcentaje 2 2 2 2 3 5 2 2" xfId="31253" xr:uid="{00000000-0005-0000-0000-0000167A0000}"/>
    <cellStyle name="Porcentaje 2 2 2 2 3 5 2 2 2" xfId="31254" xr:uid="{00000000-0005-0000-0000-0000177A0000}"/>
    <cellStyle name="Porcentaje 2 2 2 2 3 5 2 3" xfId="31255" xr:uid="{00000000-0005-0000-0000-0000187A0000}"/>
    <cellStyle name="Porcentaje 2 2 2 2 3 5 3" xfId="31256" xr:uid="{00000000-0005-0000-0000-0000197A0000}"/>
    <cellStyle name="Porcentaje 2 2 2 2 3 5 3 2" xfId="31257" xr:uid="{00000000-0005-0000-0000-00001A7A0000}"/>
    <cellStyle name="Porcentaje 2 2 2 2 3 5 4" xfId="31258" xr:uid="{00000000-0005-0000-0000-00001B7A0000}"/>
    <cellStyle name="Porcentaje 2 2 2 2 3 6" xfId="31259" xr:uid="{00000000-0005-0000-0000-00001C7A0000}"/>
    <cellStyle name="Porcentaje 2 2 2 2 3 6 2" xfId="31260" xr:uid="{00000000-0005-0000-0000-00001D7A0000}"/>
    <cellStyle name="Porcentaje 2 2 2 2 3 6 2 2" xfId="31261" xr:uid="{00000000-0005-0000-0000-00001E7A0000}"/>
    <cellStyle name="Porcentaje 2 2 2 2 3 6 3" xfId="31262" xr:uid="{00000000-0005-0000-0000-00001F7A0000}"/>
    <cellStyle name="Porcentaje 2 2 2 2 3 7" xfId="31263" xr:uid="{00000000-0005-0000-0000-0000207A0000}"/>
    <cellStyle name="Porcentaje 2 2 2 2 3 7 2" xfId="31264" xr:uid="{00000000-0005-0000-0000-0000217A0000}"/>
    <cellStyle name="Porcentaje 2 2 2 2 3 8" xfId="31265" xr:uid="{00000000-0005-0000-0000-0000227A0000}"/>
    <cellStyle name="Porcentaje 2 2 2 2 4" xfId="31266" xr:uid="{00000000-0005-0000-0000-0000237A0000}"/>
    <cellStyle name="Porcentaje 2 2 2 2 4 2" xfId="31267" xr:uid="{00000000-0005-0000-0000-0000247A0000}"/>
    <cellStyle name="Porcentaje 2 2 2 2 4 2 2" xfId="31268" xr:uid="{00000000-0005-0000-0000-0000257A0000}"/>
    <cellStyle name="Porcentaje 2 2 2 2 4 2 2 2" xfId="31269" xr:uid="{00000000-0005-0000-0000-0000267A0000}"/>
    <cellStyle name="Porcentaje 2 2 2 2 4 2 2 2 2" xfId="31270" xr:uid="{00000000-0005-0000-0000-0000277A0000}"/>
    <cellStyle name="Porcentaje 2 2 2 2 4 2 2 2 2 2" xfId="31271" xr:uid="{00000000-0005-0000-0000-0000287A0000}"/>
    <cellStyle name="Porcentaje 2 2 2 2 4 2 2 2 2 2 2" xfId="31272" xr:uid="{00000000-0005-0000-0000-0000297A0000}"/>
    <cellStyle name="Porcentaje 2 2 2 2 4 2 2 2 2 3" xfId="31273" xr:uid="{00000000-0005-0000-0000-00002A7A0000}"/>
    <cellStyle name="Porcentaje 2 2 2 2 4 2 2 2 3" xfId="31274" xr:uid="{00000000-0005-0000-0000-00002B7A0000}"/>
    <cellStyle name="Porcentaje 2 2 2 2 4 2 2 2 3 2" xfId="31275" xr:uid="{00000000-0005-0000-0000-00002C7A0000}"/>
    <cellStyle name="Porcentaje 2 2 2 2 4 2 2 2 4" xfId="31276" xr:uid="{00000000-0005-0000-0000-00002D7A0000}"/>
    <cellStyle name="Porcentaje 2 2 2 2 4 2 2 3" xfId="31277" xr:uid="{00000000-0005-0000-0000-00002E7A0000}"/>
    <cellStyle name="Porcentaje 2 2 2 2 4 2 2 3 2" xfId="31278" xr:uid="{00000000-0005-0000-0000-00002F7A0000}"/>
    <cellStyle name="Porcentaje 2 2 2 2 4 2 2 3 2 2" xfId="31279" xr:uid="{00000000-0005-0000-0000-0000307A0000}"/>
    <cellStyle name="Porcentaje 2 2 2 2 4 2 2 3 3" xfId="31280" xr:uid="{00000000-0005-0000-0000-0000317A0000}"/>
    <cellStyle name="Porcentaje 2 2 2 2 4 2 2 4" xfId="31281" xr:uid="{00000000-0005-0000-0000-0000327A0000}"/>
    <cellStyle name="Porcentaje 2 2 2 2 4 2 2 4 2" xfId="31282" xr:uid="{00000000-0005-0000-0000-0000337A0000}"/>
    <cellStyle name="Porcentaje 2 2 2 2 4 2 2 5" xfId="31283" xr:uid="{00000000-0005-0000-0000-0000347A0000}"/>
    <cellStyle name="Porcentaje 2 2 2 2 4 2 3" xfId="31284" xr:uid="{00000000-0005-0000-0000-0000357A0000}"/>
    <cellStyle name="Porcentaje 2 2 2 2 4 2 3 2" xfId="31285" xr:uid="{00000000-0005-0000-0000-0000367A0000}"/>
    <cellStyle name="Porcentaje 2 2 2 2 4 2 3 2 2" xfId="31286" xr:uid="{00000000-0005-0000-0000-0000377A0000}"/>
    <cellStyle name="Porcentaje 2 2 2 2 4 2 3 2 2 2" xfId="31287" xr:uid="{00000000-0005-0000-0000-0000387A0000}"/>
    <cellStyle name="Porcentaje 2 2 2 2 4 2 3 2 3" xfId="31288" xr:uid="{00000000-0005-0000-0000-0000397A0000}"/>
    <cellStyle name="Porcentaje 2 2 2 2 4 2 3 3" xfId="31289" xr:uid="{00000000-0005-0000-0000-00003A7A0000}"/>
    <cellStyle name="Porcentaje 2 2 2 2 4 2 3 3 2" xfId="31290" xr:uid="{00000000-0005-0000-0000-00003B7A0000}"/>
    <cellStyle name="Porcentaje 2 2 2 2 4 2 3 4" xfId="31291" xr:uid="{00000000-0005-0000-0000-00003C7A0000}"/>
    <cellStyle name="Porcentaje 2 2 2 2 4 2 4" xfId="31292" xr:uid="{00000000-0005-0000-0000-00003D7A0000}"/>
    <cellStyle name="Porcentaje 2 2 2 2 4 2 4 2" xfId="31293" xr:uid="{00000000-0005-0000-0000-00003E7A0000}"/>
    <cellStyle name="Porcentaje 2 2 2 2 4 2 4 2 2" xfId="31294" xr:uid="{00000000-0005-0000-0000-00003F7A0000}"/>
    <cellStyle name="Porcentaje 2 2 2 2 4 2 4 3" xfId="31295" xr:uid="{00000000-0005-0000-0000-0000407A0000}"/>
    <cellStyle name="Porcentaje 2 2 2 2 4 2 5" xfId="31296" xr:uid="{00000000-0005-0000-0000-0000417A0000}"/>
    <cellStyle name="Porcentaje 2 2 2 2 4 2 5 2" xfId="31297" xr:uid="{00000000-0005-0000-0000-0000427A0000}"/>
    <cellStyle name="Porcentaje 2 2 2 2 4 2 6" xfId="31298" xr:uid="{00000000-0005-0000-0000-0000437A0000}"/>
    <cellStyle name="Porcentaje 2 2 2 2 4 3" xfId="31299" xr:uid="{00000000-0005-0000-0000-0000447A0000}"/>
    <cellStyle name="Porcentaje 2 2 2 2 4 3 2" xfId="31300" xr:uid="{00000000-0005-0000-0000-0000457A0000}"/>
    <cellStyle name="Porcentaje 2 2 2 2 4 3 2 2" xfId="31301" xr:uid="{00000000-0005-0000-0000-0000467A0000}"/>
    <cellStyle name="Porcentaje 2 2 2 2 4 3 2 2 2" xfId="31302" xr:uid="{00000000-0005-0000-0000-0000477A0000}"/>
    <cellStyle name="Porcentaje 2 2 2 2 4 3 2 2 2 2" xfId="31303" xr:uid="{00000000-0005-0000-0000-0000487A0000}"/>
    <cellStyle name="Porcentaje 2 2 2 2 4 3 2 2 3" xfId="31304" xr:uid="{00000000-0005-0000-0000-0000497A0000}"/>
    <cellStyle name="Porcentaje 2 2 2 2 4 3 2 3" xfId="31305" xr:uid="{00000000-0005-0000-0000-00004A7A0000}"/>
    <cellStyle name="Porcentaje 2 2 2 2 4 3 2 3 2" xfId="31306" xr:uid="{00000000-0005-0000-0000-00004B7A0000}"/>
    <cellStyle name="Porcentaje 2 2 2 2 4 3 2 4" xfId="31307" xr:uid="{00000000-0005-0000-0000-00004C7A0000}"/>
    <cellStyle name="Porcentaje 2 2 2 2 4 3 3" xfId="31308" xr:uid="{00000000-0005-0000-0000-00004D7A0000}"/>
    <cellStyle name="Porcentaje 2 2 2 2 4 3 3 2" xfId="31309" xr:uid="{00000000-0005-0000-0000-00004E7A0000}"/>
    <cellStyle name="Porcentaje 2 2 2 2 4 3 3 2 2" xfId="31310" xr:uid="{00000000-0005-0000-0000-00004F7A0000}"/>
    <cellStyle name="Porcentaje 2 2 2 2 4 3 3 3" xfId="31311" xr:uid="{00000000-0005-0000-0000-0000507A0000}"/>
    <cellStyle name="Porcentaje 2 2 2 2 4 3 4" xfId="31312" xr:uid="{00000000-0005-0000-0000-0000517A0000}"/>
    <cellStyle name="Porcentaje 2 2 2 2 4 3 4 2" xfId="31313" xr:uid="{00000000-0005-0000-0000-0000527A0000}"/>
    <cellStyle name="Porcentaje 2 2 2 2 4 3 5" xfId="31314" xr:uid="{00000000-0005-0000-0000-0000537A0000}"/>
    <cellStyle name="Porcentaje 2 2 2 2 4 4" xfId="31315" xr:uid="{00000000-0005-0000-0000-0000547A0000}"/>
    <cellStyle name="Porcentaje 2 2 2 2 4 4 2" xfId="31316" xr:uid="{00000000-0005-0000-0000-0000557A0000}"/>
    <cellStyle name="Porcentaje 2 2 2 2 4 4 2 2" xfId="31317" xr:uid="{00000000-0005-0000-0000-0000567A0000}"/>
    <cellStyle name="Porcentaje 2 2 2 2 4 4 2 2 2" xfId="31318" xr:uid="{00000000-0005-0000-0000-0000577A0000}"/>
    <cellStyle name="Porcentaje 2 2 2 2 4 4 2 3" xfId="31319" xr:uid="{00000000-0005-0000-0000-0000587A0000}"/>
    <cellStyle name="Porcentaje 2 2 2 2 4 4 3" xfId="31320" xr:uid="{00000000-0005-0000-0000-0000597A0000}"/>
    <cellStyle name="Porcentaje 2 2 2 2 4 4 3 2" xfId="31321" xr:uid="{00000000-0005-0000-0000-00005A7A0000}"/>
    <cellStyle name="Porcentaje 2 2 2 2 4 4 4" xfId="31322" xr:uid="{00000000-0005-0000-0000-00005B7A0000}"/>
    <cellStyle name="Porcentaje 2 2 2 2 4 5" xfId="31323" xr:uid="{00000000-0005-0000-0000-00005C7A0000}"/>
    <cellStyle name="Porcentaje 2 2 2 2 4 5 2" xfId="31324" xr:uid="{00000000-0005-0000-0000-00005D7A0000}"/>
    <cellStyle name="Porcentaje 2 2 2 2 4 5 2 2" xfId="31325" xr:uid="{00000000-0005-0000-0000-00005E7A0000}"/>
    <cellStyle name="Porcentaje 2 2 2 2 4 5 3" xfId="31326" xr:uid="{00000000-0005-0000-0000-00005F7A0000}"/>
    <cellStyle name="Porcentaje 2 2 2 2 4 6" xfId="31327" xr:uid="{00000000-0005-0000-0000-0000607A0000}"/>
    <cellStyle name="Porcentaje 2 2 2 2 4 6 2" xfId="31328" xr:uid="{00000000-0005-0000-0000-0000617A0000}"/>
    <cellStyle name="Porcentaje 2 2 2 2 4 7" xfId="31329" xr:uid="{00000000-0005-0000-0000-0000627A0000}"/>
    <cellStyle name="Porcentaje 2 2 2 2 5" xfId="31330" xr:uid="{00000000-0005-0000-0000-0000637A0000}"/>
    <cellStyle name="Porcentaje 2 2 2 2 5 2" xfId="31331" xr:uid="{00000000-0005-0000-0000-0000647A0000}"/>
    <cellStyle name="Porcentaje 2 2 2 2 5 2 2" xfId="31332" xr:uid="{00000000-0005-0000-0000-0000657A0000}"/>
    <cellStyle name="Porcentaje 2 2 2 2 5 2 2 2" xfId="31333" xr:uid="{00000000-0005-0000-0000-0000667A0000}"/>
    <cellStyle name="Porcentaje 2 2 2 2 5 2 2 2 2" xfId="31334" xr:uid="{00000000-0005-0000-0000-0000677A0000}"/>
    <cellStyle name="Porcentaje 2 2 2 2 5 2 2 2 2 2" xfId="31335" xr:uid="{00000000-0005-0000-0000-0000687A0000}"/>
    <cellStyle name="Porcentaje 2 2 2 2 5 2 2 2 3" xfId="31336" xr:uid="{00000000-0005-0000-0000-0000697A0000}"/>
    <cellStyle name="Porcentaje 2 2 2 2 5 2 2 3" xfId="31337" xr:uid="{00000000-0005-0000-0000-00006A7A0000}"/>
    <cellStyle name="Porcentaje 2 2 2 2 5 2 2 3 2" xfId="31338" xr:uid="{00000000-0005-0000-0000-00006B7A0000}"/>
    <cellStyle name="Porcentaje 2 2 2 2 5 2 2 4" xfId="31339" xr:uid="{00000000-0005-0000-0000-00006C7A0000}"/>
    <cellStyle name="Porcentaje 2 2 2 2 5 2 3" xfId="31340" xr:uid="{00000000-0005-0000-0000-00006D7A0000}"/>
    <cellStyle name="Porcentaje 2 2 2 2 5 2 3 2" xfId="31341" xr:uid="{00000000-0005-0000-0000-00006E7A0000}"/>
    <cellStyle name="Porcentaje 2 2 2 2 5 2 3 2 2" xfId="31342" xr:uid="{00000000-0005-0000-0000-00006F7A0000}"/>
    <cellStyle name="Porcentaje 2 2 2 2 5 2 3 3" xfId="31343" xr:uid="{00000000-0005-0000-0000-0000707A0000}"/>
    <cellStyle name="Porcentaje 2 2 2 2 5 2 4" xfId="31344" xr:uid="{00000000-0005-0000-0000-0000717A0000}"/>
    <cellStyle name="Porcentaje 2 2 2 2 5 2 4 2" xfId="31345" xr:uid="{00000000-0005-0000-0000-0000727A0000}"/>
    <cellStyle name="Porcentaje 2 2 2 2 5 2 5" xfId="31346" xr:uid="{00000000-0005-0000-0000-0000737A0000}"/>
    <cellStyle name="Porcentaje 2 2 2 2 5 3" xfId="31347" xr:uid="{00000000-0005-0000-0000-0000747A0000}"/>
    <cellStyle name="Porcentaje 2 2 2 2 5 3 2" xfId="31348" xr:uid="{00000000-0005-0000-0000-0000757A0000}"/>
    <cellStyle name="Porcentaje 2 2 2 2 5 3 2 2" xfId="31349" xr:uid="{00000000-0005-0000-0000-0000767A0000}"/>
    <cellStyle name="Porcentaje 2 2 2 2 5 3 2 2 2" xfId="31350" xr:uid="{00000000-0005-0000-0000-0000777A0000}"/>
    <cellStyle name="Porcentaje 2 2 2 2 5 3 2 3" xfId="31351" xr:uid="{00000000-0005-0000-0000-0000787A0000}"/>
    <cellStyle name="Porcentaje 2 2 2 2 5 3 3" xfId="31352" xr:uid="{00000000-0005-0000-0000-0000797A0000}"/>
    <cellStyle name="Porcentaje 2 2 2 2 5 3 3 2" xfId="31353" xr:uid="{00000000-0005-0000-0000-00007A7A0000}"/>
    <cellStyle name="Porcentaje 2 2 2 2 5 3 4" xfId="31354" xr:uid="{00000000-0005-0000-0000-00007B7A0000}"/>
    <cellStyle name="Porcentaje 2 2 2 2 5 4" xfId="31355" xr:uid="{00000000-0005-0000-0000-00007C7A0000}"/>
    <cellStyle name="Porcentaje 2 2 2 2 5 4 2" xfId="31356" xr:uid="{00000000-0005-0000-0000-00007D7A0000}"/>
    <cellStyle name="Porcentaje 2 2 2 2 5 4 2 2" xfId="31357" xr:uid="{00000000-0005-0000-0000-00007E7A0000}"/>
    <cellStyle name="Porcentaje 2 2 2 2 5 4 3" xfId="31358" xr:uid="{00000000-0005-0000-0000-00007F7A0000}"/>
    <cellStyle name="Porcentaje 2 2 2 2 5 5" xfId="31359" xr:uid="{00000000-0005-0000-0000-0000807A0000}"/>
    <cellStyle name="Porcentaje 2 2 2 2 5 5 2" xfId="31360" xr:uid="{00000000-0005-0000-0000-0000817A0000}"/>
    <cellStyle name="Porcentaje 2 2 2 2 5 6" xfId="31361" xr:uid="{00000000-0005-0000-0000-0000827A0000}"/>
    <cellStyle name="Porcentaje 2 2 2 2 6" xfId="31362" xr:uid="{00000000-0005-0000-0000-0000837A0000}"/>
    <cellStyle name="Porcentaje 2 2 2 2 6 2" xfId="31363" xr:uid="{00000000-0005-0000-0000-0000847A0000}"/>
    <cellStyle name="Porcentaje 2 2 2 2 6 2 2" xfId="31364" xr:uid="{00000000-0005-0000-0000-0000857A0000}"/>
    <cellStyle name="Porcentaje 2 2 2 2 6 2 2 2" xfId="31365" xr:uid="{00000000-0005-0000-0000-0000867A0000}"/>
    <cellStyle name="Porcentaje 2 2 2 2 6 2 2 2 2" xfId="31366" xr:uid="{00000000-0005-0000-0000-0000877A0000}"/>
    <cellStyle name="Porcentaje 2 2 2 2 6 2 2 3" xfId="31367" xr:uid="{00000000-0005-0000-0000-0000887A0000}"/>
    <cellStyle name="Porcentaje 2 2 2 2 6 2 3" xfId="31368" xr:uid="{00000000-0005-0000-0000-0000897A0000}"/>
    <cellStyle name="Porcentaje 2 2 2 2 6 2 3 2" xfId="31369" xr:uid="{00000000-0005-0000-0000-00008A7A0000}"/>
    <cellStyle name="Porcentaje 2 2 2 2 6 2 4" xfId="31370" xr:uid="{00000000-0005-0000-0000-00008B7A0000}"/>
    <cellStyle name="Porcentaje 2 2 2 2 6 3" xfId="31371" xr:uid="{00000000-0005-0000-0000-00008C7A0000}"/>
    <cellStyle name="Porcentaje 2 2 2 2 6 3 2" xfId="31372" xr:uid="{00000000-0005-0000-0000-00008D7A0000}"/>
    <cellStyle name="Porcentaje 2 2 2 2 6 3 2 2" xfId="31373" xr:uid="{00000000-0005-0000-0000-00008E7A0000}"/>
    <cellStyle name="Porcentaje 2 2 2 2 6 3 3" xfId="31374" xr:uid="{00000000-0005-0000-0000-00008F7A0000}"/>
    <cellStyle name="Porcentaje 2 2 2 2 6 4" xfId="31375" xr:uid="{00000000-0005-0000-0000-0000907A0000}"/>
    <cellStyle name="Porcentaje 2 2 2 2 6 4 2" xfId="31376" xr:uid="{00000000-0005-0000-0000-0000917A0000}"/>
    <cellStyle name="Porcentaje 2 2 2 2 6 5" xfId="31377" xr:uid="{00000000-0005-0000-0000-0000927A0000}"/>
    <cellStyle name="Porcentaje 2 2 2 2 7" xfId="31378" xr:uid="{00000000-0005-0000-0000-0000937A0000}"/>
    <cellStyle name="Porcentaje 2 2 2 2 7 2" xfId="31379" xr:uid="{00000000-0005-0000-0000-0000947A0000}"/>
    <cellStyle name="Porcentaje 2 2 2 2 7 2 2" xfId="31380" xr:uid="{00000000-0005-0000-0000-0000957A0000}"/>
    <cellStyle name="Porcentaje 2 2 2 2 7 2 2 2" xfId="31381" xr:uid="{00000000-0005-0000-0000-0000967A0000}"/>
    <cellStyle name="Porcentaje 2 2 2 2 7 2 3" xfId="31382" xr:uid="{00000000-0005-0000-0000-0000977A0000}"/>
    <cellStyle name="Porcentaje 2 2 2 2 7 3" xfId="31383" xr:uid="{00000000-0005-0000-0000-0000987A0000}"/>
    <cellStyle name="Porcentaje 2 2 2 2 7 3 2" xfId="31384" xr:uid="{00000000-0005-0000-0000-0000997A0000}"/>
    <cellStyle name="Porcentaje 2 2 2 2 7 4" xfId="31385" xr:uid="{00000000-0005-0000-0000-00009A7A0000}"/>
    <cellStyle name="Porcentaje 2 2 2 2 8" xfId="31386" xr:uid="{00000000-0005-0000-0000-00009B7A0000}"/>
    <cellStyle name="Porcentaje 2 2 2 2 8 2" xfId="31387" xr:uid="{00000000-0005-0000-0000-00009C7A0000}"/>
    <cellStyle name="Porcentaje 2 2 2 2 8 2 2" xfId="31388" xr:uid="{00000000-0005-0000-0000-00009D7A0000}"/>
    <cellStyle name="Porcentaje 2 2 2 2 8 3" xfId="31389" xr:uid="{00000000-0005-0000-0000-00009E7A0000}"/>
    <cellStyle name="Porcentaje 2 2 2 2 9" xfId="31390" xr:uid="{00000000-0005-0000-0000-00009F7A0000}"/>
    <cellStyle name="Porcentaje 2 2 2 2 9 2" xfId="31391" xr:uid="{00000000-0005-0000-0000-0000A07A0000}"/>
    <cellStyle name="Porcentaje 2 2 2 3" xfId="31392" xr:uid="{00000000-0005-0000-0000-0000A17A0000}"/>
    <cellStyle name="Porcentaje 2 2 2 3 2" xfId="31393" xr:uid="{00000000-0005-0000-0000-0000A27A0000}"/>
    <cellStyle name="Porcentaje 2 2 2 3 2 2" xfId="31394" xr:uid="{00000000-0005-0000-0000-0000A37A0000}"/>
    <cellStyle name="Porcentaje 2 2 2 3 2 2 2" xfId="31395" xr:uid="{00000000-0005-0000-0000-0000A47A0000}"/>
    <cellStyle name="Porcentaje 2 2 2 3 2 2 2 2" xfId="31396" xr:uid="{00000000-0005-0000-0000-0000A57A0000}"/>
    <cellStyle name="Porcentaje 2 2 2 3 2 2 2 2 2" xfId="31397" xr:uid="{00000000-0005-0000-0000-0000A67A0000}"/>
    <cellStyle name="Porcentaje 2 2 2 3 2 2 2 2 2 2" xfId="31398" xr:uid="{00000000-0005-0000-0000-0000A77A0000}"/>
    <cellStyle name="Porcentaje 2 2 2 3 2 2 2 2 2 2 2" xfId="31399" xr:uid="{00000000-0005-0000-0000-0000A87A0000}"/>
    <cellStyle name="Porcentaje 2 2 2 3 2 2 2 2 2 2 2 2" xfId="31400" xr:uid="{00000000-0005-0000-0000-0000A97A0000}"/>
    <cellStyle name="Porcentaje 2 2 2 3 2 2 2 2 2 2 3" xfId="31401" xr:uid="{00000000-0005-0000-0000-0000AA7A0000}"/>
    <cellStyle name="Porcentaje 2 2 2 3 2 2 2 2 2 3" xfId="31402" xr:uid="{00000000-0005-0000-0000-0000AB7A0000}"/>
    <cellStyle name="Porcentaje 2 2 2 3 2 2 2 2 2 3 2" xfId="31403" xr:uid="{00000000-0005-0000-0000-0000AC7A0000}"/>
    <cellStyle name="Porcentaje 2 2 2 3 2 2 2 2 2 4" xfId="31404" xr:uid="{00000000-0005-0000-0000-0000AD7A0000}"/>
    <cellStyle name="Porcentaje 2 2 2 3 2 2 2 2 3" xfId="31405" xr:uid="{00000000-0005-0000-0000-0000AE7A0000}"/>
    <cellStyle name="Porcentaje 2 2 2 3 2 2 2 2 3 2" xfId="31406" xr:uid="{00000000-0005-0000-0000-0000AF7A0000}"/>
    <cellStyle name="Porcentaje 2 2 2 3 2 2 2 2 3 2 2" xfId="31407" xr:uid="{00000000-0005-0000-0000-0000B07A0000}"/>
    <cellStyle name="Porcentaje 2 2 2 3 2 2 2 2 3 3" xfId="31408" xr:uid="{00000000-0005-0000-0000-0000B17A0000}"/>
    <cellStyle name="Porcentaje 2 2 2 3 2 2 2 2 4" xfId="31409" xr:uid="{00000000-0005-0000-0000-0000B27A0000}"/>
    <cellStyle name="Porcentaje 2 2 2 3 2 2 2 2 4 2" xfId="31410" xr:uid="{00000000-0005-0000-0000-0000B37A0000}"/>
    <cellStyle name="Porcentaje 2 2 2 3 2 2 2 2 5" xfId="31411" xr:uid="{00000000-0005-0000-0000-0000B47A0000}"/>
    <cellStyle name="Porcentaje 2 2 2 3 2 2 2 3" xfId="31412" xr:uid="{00000000-0005-0000-0000-0000B57A0000}"/>
    <cellStyle name="Porcentaje 2 2 2 3 2 2 2 3 2" xfId="31413" xr:uid="{00000000-0005-0000-0000-0000B67A0000}"/>
    <cellStyle name="Porcentaje 2 2 2 3 2 2 2 3 2 2" xfId="31414" xr:uid="{00000000-0005-0000-0000-0000B77A0000}"/>
    <cellStyle name="Porcentaje 2 2 2 3 2 2 2 3 2 2 2" xfId="31415" xr:uid="{00000000-0005-0000-0000-0000B87A0000}"/>
    <cellStyle name="Porcentaje 2 2 2 3 2 2 2 3 2 3" xfId="31416" xr:uid="{00000000-0005-0000-0000-0000B97A0000}"/>
    <cellStyle name="Porcentaje 2 2 2 3 2 2 2 3 3" xfId="31417" xr:uid="{00000000-0005-0000-0000-0000BA7A0000}"/>
    <cellStyle name="Porcentaje 2 2 2 3 2 2 2 3 3 2" xfId="31418" xr:uid="{00000000-0005-0000-0000-0000BB7A0000}"/>
    <cellStyle name="Porcentaje 2 2 2 3 2 2 2 3 4" xfId="31419" xr:uid="{00000000-0005-0000-0000-0000BC7A0000}"/>
    <cellStyle name="Porcentaje 2 2 2 3 2 2 2 4" xfId="31420" xr:uid="{00000000-0005-0000-0000-0000BD7A0000}"/>
    <cellStyle name="Porcentaje 2 2 2 3 2 2 2 4 2" xfId="31421" xr:uid="{00000000-0005-0000-0000-0000BE7A0000}"/>
    <cellStyle name="Porcentaje 2 2 2 3 2 2 2 4 2 2" xfId="31422" xr:uid="{00000000-0005-0000-0000-0000BF7A0000}"/>
    <cellStyle name="Porcentaje 2 2 2 3 2 2 2 4 3" xfId="31423" xr:uid="{00000000-0005-0000-0000-0000C07A0000}"/>
    <cellStyle name="Porcentaje 2 2 2 3 2 2 2 5" xfId="31424" xr:uid="{00000000-0005-0000-0000-0000C17A0000}"/>
    <cellStyle name="Porcentaje 2 2 2 3 2 2 2 5 2" xfId="31425" xr:uid="{00000000-0005-0000-0000-0000C27A0000}"/>
    <cellStyle name="Porcentaje 2 2 2 3 2 2 2 6" xfId="31426" xr:uid="{00000000-0005-0000-0000-0000C37A0000}"/>
    <cellStyle name="Porcentaje 2 2 2 3 2 2 3" xfId="31427" xr:uid="{00000000-0005-0000-0000-0000C47A0000}"/>
    <cellStyle name="Porcentaje 2 2 2 3 2 2 3 2" xfId="31428" xr:uid="{00000000-0005-0000-0000-0000C57A0000}"/>
    <cellStyle name="Porcentaje 2 2 2 3 2 2 3 2 2" xfId="31429" xr:uid="{00000000-0005-0000-0000-0000C67A0000}"/>
    <cellStyle name="Porcentaje 2 2 2 3 2 2 3 2 2 2" xfId="31430" xr:uid="{00000000-0005-0000-0000-0000C77A0000}"/>
    <cellStyle name="Porcentaje 2 2 2 3 2 2 3 2 2 2 2" xfId="31431" xr:uid="{00000000-0005-0000-0000-0000C87A0000}"/>
    <cellStyle name="Porcentaje 2 2 2 3 2 2 3 2 2 3" xfId="31432" xr:uid="{00000000-0005-0000-0000-0000C97A0000}"/>
    <cellStyle name="Porcentaje 2 2 2 3 2 2 3 2 3" xfId="31433" xr:uid="{00000000-0005-0000-0000-0000CA7A0000}"/>
    <cellStyle name="Porcentaje 2 2 2 3 2 2 3 2 3 2" xfId="31434" xr:uid="{00000000-0005-0000-0000-0000CB7A0000}"/>
    <cellStyle name="Porcentaje 2 2 2 3 2 2 3 2 4" xfId="31435" xr:uid="{00000000-0005-0000-0000-0000CC7A0000}"/>
    <cellStyle name="Porcentaje 2 2 2 3 2 2 3 3" xfId="31436" xr:uid="{00000000-0005-0000-0000-0000CD7A0000}"/>
    <cellStyle name="Porcentaje 2 2 2 3 2 2 3 3 2" xfId="31437" xr:uid="{00000000-0005-0000-0000-0000CE7A0000}"/>
    <cellStyle name="Porcentaje 2 2 2 3 2 2 3 3 2 2" xfId="31438" xr:uid="{00000000-0005-0000-0000-0000CF7A0000}"/>
    <cellStyle name="Porcentaje 2 2 2 3 2 2 3 3 3" xfId="31439" xr:uid="{00000000-0005-0000-0000-0000D07A0000}"/>
    <cellStyle name="Porcentaje 2 2 2 3 2 2 3 4" xfId="31440" xr:uid="{00000000-0005-0000-0000-0000D17A0000}"/>
    <cellStyle name="Porcentaje 2 2 2 3 2 2 3 4 2" xfId="31441" xr:uid="{00000000-0005-0000-0000-0000D27A0000}"/>
    <cellStyle name="Porcentaje 2 2 2 3 2 2 3 5" xfId="31442" xr:uid="{00000000-0005-0000-0000-0000D37A0000}"/>
    <cellStyle name="Porcentaje 2 2 2 3 2 2 4" xfId="31443" xr:uid="{00000000-0005-0000-0000-0000D47A0000}"/>
    <cellStyle name="Porcentaje 2 2 2 3 2 2 4 2" xfId="31444" xr:uid="{00000000-0005-0000-0000-0000D57A0000}"/>
    <cellStyle name="Porcentaje 2 2 2 3 2 2 4 2 2" xfId="31445" xr:uid="{00000000-0005-0000-0000-0000D67A0000}"/>
    <cellStyle name="Porcentaje 2 2 2 3 2 2 4 2 2 2" xfId="31446" xr:uid="{00000000-0005-0000-0000-0000D77A0000}"/>
    <cellStyle name="Porcentaje 2 2 2 3 2 2 4 2 3" xfId="31447" xr:uid="{00000000-0005-0000-0000-0000D87A0000}"/>
    <cellStyle name="Porcentaje 2 2 2 3 2 2 4 3" xfId="31448" xr:uid="{00000000-0005-0000-0000-0000D97A0000}"/>
    <cellStyle name="Porcentaje 2 2 2 3 2 2 4 3 2" xfId="31449" xr:uid="{00000000-0005-0000-0000-0000DA7A0000}"/>
    <cellStyle name="Porcentaje 2 2 2 3 2 2 4 4" xfId="31450" xr:uid="{00000000-0005-0000-0000-0000DB7A0000}"/>
    <cellStyle name="Porcentaje 2 2 2 3 2 2 5" xfId="31451" xr:uid="{00000000-0005-0000-0000-0000DC7A0000}"/>
    <cellStyle name="Porcentaje 2 2 2 3 2 2 5 2" xfId="31452" xr:uid="{00000000-0005-0000-0000-0000DD7A0000}"/>
    <cellStyle name="Porcentaje 2 2 2 3 2 2 5 2 2" xfId="31453" xr:uid="{00000000-0005-0000-0000-0000DE7A0000}"/>
    <cellStyle name="Porcentaje 2 2 2 3 2 2 5 3" xfId="31454" xr:uid="{00000000-0005-0000-0000-0000DF7A0000}"/>
    <cellStyle name="Porcentaje 2 2 2 3 2 2 6" xfId="31455" xr:uid="{00000000-0005-0000-0000-0000E07A0000}"/>
    <cellStyle name="Porcentaje 2 2 2 3 2 2 6 2" xfId="31456" xr:uid="{00000000-0005-0000-0000-0000E17A0000}"/>
    <cellStyle name="Porcentaje 2 2 2 3 2 2 7" xfId="31457" xr:uid="{00000000-0005-0000-0000-0000E27A0000}"/>
    <cellStyle name="Porcentaje 2 2 2 3 2 3" xfId="31458" xr:uid="{00000000-0005-0000-0000-0000E37A0000}"/>
    <cellStyle name="Porcentaje 2 2 2 3 2 3 2" xfId="31459" xr:uid="{00000000-0005-0000-0000-0000E47A0000}"/>
    <cellStyle name="Porcentaje 2 2 2 3 2 3 2 2" xfId="31460" xr:uid="{00000000-0005-0000-0000-0000E57A0000}"/>
    <cellStyle name="Porcentaje 2 2 2 3 2 3 2 2 2" xfId="31461" xr:uid="{00000000-0005-0000-0000-0000E67A0000}"/>
    <cellStyle name="Porcentaje 2 2 2 3 2 3 2 2 2 2" xfId="31462" xr:uid="{00000000-0005-0000-0000-0000E77A0000}"/>
    <cellStyle name="Porcentaje 2 2 2 3 2 3 2 2 2 2 2" xfId="31463" xr:uid="{00000000-0005-0000-0000-0000E87A0000}"/>
    <cellStyle name="Porcentaje 2 2 2 3 2 3 2 2 2 3" xfId="31464" xr:uid="{00000000-0005-0000-0000-0000E97A0000}"/>
    <cellStyle name="Porcentaje 2 2 2 3 2 3 2 2 3" xfId="31465" xr:uid="{00000000-0005-0000-0000-0000EA7A0000}"/>
    <cellStyle name="Porcentaje 2 2 2 3 2 3 2 2 3 2" xfId="31466" xr:uid="{00000000-0005-0000-0000-0000EB7A0000}"/>
    <cellStyle name="Porcentaje 2 2 2 3 2 3 2 2 4" xfId="31467" xr:uid="{00000000-0005-0000-0000-0000EC7A0000}"/>
    <cellStyle name="Porcentaje 2 2 2 3 2 3 2 3" xfId="31468" xr:uid="{00000000-0005-0000-0000-0000ED7A0000}"/>
    <cellStyle name="Porcentaje 2 2 2 3 2 3 2 3 2" xfId="31469" xr:uid="{00000000-0005-0000-0000-0000EE7A0000}"/>
    <cellStyle name="Porcentaje 2 2 2 3 2 3 2 3 2 2" xfId="31470" xr:uid="{00000000-0005-0000-0000-0000EF7A0000}"/>
    <cellStyle name="Porcentaje 2 2 2 3 2 3 2 3 3" xfId="31471" xr:uid="{00000000-0005-0000-0000-0000F07A0000}"/>
    <cellStyle name="Porcentaje 2 2 2 3 2 3 2 4" xfId="31472" xr:uid="{00000000-0005-0000-0000-0000F17A0000}"/>
    <cellStyle name="Porcentaje 2 2 2 3 2 3 2 4 2" xfId="31473" xr:uid="{00000000-0005-0000-0000-0000F27A0000}"/>
    <cellStyle name="Porcentaje 2 2 2 3 2 3 2 5" xfId="31474" xr:uid="{00000000-0005-0000-0000-0000F37A0000}"/>
    <cellStyle name="Porcentaje 2 2 2 3 2 3 3" xfId="31475" xr:uid="{00000000-0005-0000-0000-0000F47A0000}"/>
    <cellStyle name="Porcentaje 2 2 2 3 2 3 3 2" xfId="31476" xr:uid="{00000000-0005-0000-0000-0000F57A0000}"/>
    <cellStyle name="Porcentaje 2 2 2 3 2 3 3 2 2" xfId="31477" xr:uid="{00000000-0005-0000-0000-0000F67A0000}"/>
    <cellStyle name="Porcentaje 2 2 2 3 2 3 3 2 2 2" xfId="31478" xr:uid="{00000000-0005-0000-0000-0000F77A0000}"/>
    <cellStyle name="Porcentaje 2 2 2 3 2 3 3 2 3" xfId="31479" xr:uid="{00000000-0005-0000-0000-0000F87A0000}"/>
    <cellStyle name="Porcentaje 2 2 2 3 2 3 3 3" xfId="31480" xr:uid="{00000000-0005-0000-0000-0000F97A0000}"/>
    <cellStyle name="Porcentaje 2 2 2 3 2 3 3 3 2" xfId="31481" xr:uid="{00000000-0005-0000-0000-0000FA7A0000}"/>
    <cellStyle name="Porcentaje 2 2 2 3 2 3 3 4" xfId="31482" xr:uid="{00000000-0005-0000-0000-0000FB7A0000}"/>
    <cellStyle name="Porcentaje 2 2 2 3 2 3 4" xfId="31483" xr:uid="{00000000-0005-0000-0000-0000FC7A0000}"/>
    <cellStyle name="Porcentaje 2 2 2 3 2 3 4 2" xfId="31484" xr:uid="{00000000-0005-0000-0000-0000FD7A0000}"/>
    <cellStyle name="Porcentaje 2 2 2 3 2 3 4 2 2" xfId="31485" xr:uid="{00000000-0005-0000-0000-0000FE7A0000}"/>
    <cellStyle name="Porcentaje 2 2 2 3 2 3 4 3" xfId="31486" xr:uid="{00000000-0005-0000-0000-0000FF7A0000}"/>
    <cellStyle name="Porcentaje 2 2 2 3 2 3 5" xfId="31487" xr:uid="{00000000-0005-0000-0000-0000007B0000}"/>
    <cellStyle name="Porcentaje 2 2 2 3 2 3 5 2" xfId="31488" xr:uid="{00000000-0005-0000-0000-0000017B0000}"/>
    <cellStyle name="Porcentaje 2 2 2 3 2 3 6" xfId="31489" xr:uid="{00000000-0005-0000-0000-0000027B0000}"/>
    <cellStyle name="Porcentaje 2 2 2 3 2 4" xfId="31490" xr:uid="{00000000-0005-0000-0000-0000037B0000}"/>
    <cellStyle name="Porcentaje 2 2 2 3 2 4 2" xfId="31491" xr:uid="{00000000-0005-0000-0000-0000047B0000}"/>
    <cellStyle name="Porcentaje 2 2 2 3 2 4 2 2" xfId="31492" xr:uid="{00000000-0005-0000-0000-0000057B0000}"/>
    <cellStyle name="Porcentaje 2 2 2 3 2 4 2 2 2" xfId="31493" xr:uid="{00000000-0005-0000-0000-0000067B0000}"/>
    <cellStyle name="Porcentaje 2 2 2 3 2 4 2 2 2 2" xfId="31494" xr:uid="{00000000-0005-0000-0000-0000077B0000}"/>
    <cellStyle name="Porcentaje 2 2 2 3 2 4 2 2 3" xfId="31495" xr:uid="{00000000-0005-0000-0000-0000087B0000}"/>
    <cellStyle name="Porcentaje 2 2 2 3 2 4 2 3" xfId="31496" xr:uid="{00000000-0005-0000-0000-0000097B0000}"/>
    <cellStyle name="Porcentaje 2 2 2 3 2 4 2 3 2" xfId="31497" xr:uid="{00000000-0005-0000-0000-00000A7B0000}"/>
    <cellStyle name="Porcentaje 2 2 2 3 2 4 2 4" xfId="31498" xr:uid="{00000000-0005-0000-0000-00000B7B0000}"/>
    <cellStyle name="Porcentaje 2 2 2 3 2 4 3" xfId="31499" xr:uid="{00000000-0005-0000-0000-00000C7B0000}"/>
    <cellStyle name="Porcentaje 2 2 2 3 2 4 3 2" xfId="31500" xr:uid="{00000000-0005-0000-0000-00000D7B0000}"/>
    <cellStyle name="Porcentaje 2 2 2 3 2 4 3 2 2" xfId="31501" xr:uid="{00000000-0005-0000-0000-00000E7B0000}"/>
    <cellStyle name="Porcentaje 2 2 2 3 2 4 3 3" xfId="31502" xr:uid="{00000000-0005-0000-0000-00000F7B0000}"/>
    <cellStyle name="Porcentaje 2 2 2 3 2 4 4" xfId="31503" xr:uid="{00000000-0005-0000-0000-0000107B0000}"/>
    <cellStyle name="Porcentaje 2 2 2 3 2 4 4 2" xfId="31504" xr:uid="{00000000-0005-0000-0000-0000117B0000}"/>
    <cellStyle name="Porcentaje 2 2 2 3 2 4 5" xfId="31505" xr:uid="{00000000-0005-0000-0000-0000127B0000}"/>
    <cellStyle name="Porcentaje 2 2 2 3 2 5" xfId="31506" xr:uid="{00000000-0005-0000-0000-0000137B0000}"/>
    <cellStyle name="Porcentaje 2 2 2 3 2 5 2" xfId="31507" xr:uid="{00000000-0005-0000-0000-0000147B0000}"/>
    <cellStyle name="Porcentaje 2 2 2 3 2 5 2 2" xfId="31508" xr:uid="{00000000-0005-0000-0000-0000157B0000}"/>
    <cellStyle name="Porcentaje 2 2 2 3 2 5 2 2 2" xfId="31509" xr:uid="{00000000-0005-0000-0000-0000167B0000}"/>
    <cellStyle name="Porcentaje 2 2 2 3 2 5 2 3" xfId="31510" xr:uid="{00000000-0005-0000-0000-0000177B0000}"/>
    <cellStyle name="Porcentaje 2 2 2 3 2 5 3" xfId="31511" xr:uid="{00000000-0005-0000-0000-0000187B0000}"/>
    <cellStyle name="Porcentaje 2 2 2 3 2 5 3 2" xfId="31512" xr:uid="{00000000-0005-0000-0000-0000197B0000}"/>
    <cellStyle name="Porcentaje 2 2 2 3 2 5 4" xfId="31513" xr:uid="{00000000-0005-0000-0000-00001A7B0000}"/>
    <cellStyle name="Porcentaje 2 2 2 3 2 6" xfId="31514" xr:uid="{00000000-0005-0000-0000-00001B7B0000}"/>
    <cellStyle name="Porcentaje 2 2 2 3 2 6 2" xfId="31515" xr:uid="{00000000-0005-0000-0000-00001C7B0000}"/>
    <cellStyle name="Porcentaje 2 2 2 3 2 6 2 2" xfId="31516" xr:uid="{00000000-0005-0000-0000-00001D7B0000}"/>
    <cellStyle name="Porcentaje 2 2 2 3 2 6 3" xfId="31517" xr:uid="{00000000-0005-0000-0000-00001E7B0000}"/>
    <cellStyle name="Porcentaje 2 2 2 3 2 7" xfId="31518" xr:uid="{00000000-0005-0000-0000-00001F7B0000}"/>
    <cellStyle name="Porcentaje 2 2 2 3 2 7 2" xfId="31519" xr:uid="{00000000-0005-0000-0000-0000207B0000}"/>
    <cellStyle name="Porcentaje 2 2 2 3 2 8" xfId="31520" xr:uid="{00000000-0005-0000-0000-0000217B0000}"/>
    <cellStyle name="Porcentaje 2 2 2 3 3" xfId="31521" xr:uid="{00000000-0005-0000-0000-0000227B0000}"/>
    <cellStyle name="Porcentaje 2 2 2 3 3 2" xfId="31522" xr:uid="{00000000-0005-0000-0000-0000237B0000}"/>
    <cellStyle name="Porcentaje 2 2 2 3 3 2 2" xfId="31523" xr:uid="{00000000-0005-0000-0000-0000247B0000}"/>
    <cellStyle name="Porcentaje 2 2 2 3 3 2 2 2" xfId="31524" xr:uid="{00000000-0005-0000-0000-0000257B0000}"/>
    <cellStyle name="Porcentaje 2 2 2 3 3 2 2 2 2" xfId="31525" xr:uid="{00000000-0005-0000-0000-0000267B0000}"/>
    <cellStyle name="Porcentaje 2 2 2 3 3 2 2 2 2 2" xfId="31526" xr:uid="{00000000-0005-0000-0000-0000277B0000}"/>
    <cellStyle name="Porcentaje 2 2 2 3 3 2 2 2 2 2 2" xfId="31527" xr:uid="{00000000-0005-0000-0000-0000287B0000}"/>
    <cellStyle name="Porcentaje 2 2 2 3 3 2 2 2 2 3" xfId="31528" xr:uid="{00000000-0005-0000-0000-0000297B0000}"/>
    <cellStyle name="Porcentaje 2 2 2 3 3 2 2 2 3" xfId="31529" xr:uid="{00000000-0005-0000-0000-00002A7B0000}"/>
    <cellStyle name="Porcentaje 2 2 2 3 3 2 2 2 3 2" xfId="31530" xr:uid="{00000000-0005-0000-0000-00002B7B0000}"/>
    <cellStyle name="Porcentaje 2 2 2 3 3 2 2 2 4" xfId="31531" xr:uid="{00000000-0005-0000-0000-00002C7B0000}"/>
    <cellStyle name="Porcentaje 2 2 2 3 3 2 2 3" xfId="31532" xr:uid="{00000000-0005-0000-0000-00002D7B0000}"/>
    <cellStyle name="Porcentaje 2 2 2 3 3 2 2 3 2" xfId="31533" xr:uid="{00000000-0005-0000-0000-00002E7B0000}"/>
    <cellStyle name="Porcentaje 2 2 2 3 3 2 2 3 2 2" xfId="31534" xr:uid="{00000000-0005-0000-0000-00002F7B0000}"/>
    <cellStyle name="Porcentaje 2 2 2 3 3 2 2 3 3" xfId="31535" xr:uid="{00000000-0005-0000-0000-0000307B0000}"/>
    <cellStyle name="Porcentaje 2 2 2 3 3 2 2 4" xfId="31536" xr:uid="{00000000-0005-0000-0000-0000317B0000}"/>
    <cellStyle name="Porcentaje 2 2 2 3 3 2 2 4 2" xfId="31537" xr:uid="{00000000-0005-0000-0000-0000327B0000}"/>
    <cellStyle name="Porcentaje 2 2 2 3 3 2 2 5" xfId="31538" xr:uid="{00000000-0005-0000-0000-0000337B0000}"/>
    <cellStyle name="Porcentaje 2 2 2 3 3 2 3" xfId="31539" xr:uid="{00000000-0005-0000-0000-0000347B0000}"/>
    <cellStyle name="Porcentaje 2 2 2 3 3 2 3 2" xfId="31540" xr:uid="{00000000-0005-0000-0000-0000357B0000}"/>
    <cellStyle name="Porcentaje 2 2 2 3 3 2 3 2 2" xfId="31541" xr:uid="{00000000-0005-0000-0000-0000367B0000}"/>
    <cellStyle name="Porcentaje 2 2 2 3 3 2 3 2 2 2" xfId="31542" xr:uid="{00000000-0005-0000-0000-0000377B0000}"/>
    <cellStyle name="Porcentaje 2 2 2 3 3 2 3 2 3" xfId="31543" xr:uid="{00000000-0005-0000-0000-0000387B0000}"/>
    <cellStyle name="Porcentaje 2 2 2 3 3 2 3 3" xfId="31544" xr:uid="{00000000-0005-0000-0000-0000397B0000}"/>
    <cellStyle name="Porcentaje 2 2 2 3 3 2 3 3 2" xfId="31545" xr:uid="{00000000-0005-0000-0000-00003A7B0000}"/>
    <cellStyle name="Porcentaje 2 2 2 3 3 2 3 4" xfId="31546" xr:uid="{00000000-0005-0000-0000-00003B7B0000}"/>
    <cellStyle name="Porcentaje 2 2 2 3 3 2 4" xfId="31547" xr:uid="{00000000-0005-0000-0000-00003C7B0000}"/>
    <cellStyle name="Porcentaje 2 2 2 3 3 2 4 2" xfId="31548" xr:uid="{00000000-0005-0000-0000-00003D7B0000}"/>
    <cellStyle name="Porcentaje 2 2 2 3 3 2 4 2 2" xfId="31549" xr:uid="{00000000-0005-0000-0000-00003E7B0000}"/>
    <cellStyle name="Porcentaje 2 2 2 3 3 2 4 3" xfId="31550" xr:uid="{00000000-0005-0000-0000-00003F7B0000}"/>
    <cellStyle name="Porcentaje 2 2 2 3 3 2 5" xfId="31551" xr:uid="{00000000-0005-0000-0000-0000407B0000}"/>
    <cellStyle name="Porcentaje 2 2 2 3 3 2 5 2" xfId="31552" xr:uid="{00000000-0005-0000-0000-0000417B0000}"/>
    <cellStyle name="Porcentaje 2 2 2 3 3 2 6" xfId="31553" xr:uid="{00000000-0005-0000-0000-0000427B0000}"/>
    <cellStyle name="Porcentaje 2 2 2 3 3 3" xfId="31554" xr:uid="{00000000-0005-0000-0000-0000437B0000}"/>
    <cellStyle name="Porcentaje 2 2 2 3 3 3 2" xfId="31555" xr:uid="{00000000-0005-0000-0000-0000447B0000}"/>
    <cellStyle name="Porcentaje 2 2 2 3 3 3 2 2" xfId="31556" xr:uid="{00000000-0005-0000-0000-0000457B0000}"/>
    <cellStyle name="Porcentaje 2 2 2 3 3 3 2 2 2" xfId="31557" xr:uid="{00000000-0005-0000-0000-0000467B0000}"/>
    <cellStyle name="Porcentaje 2 2 2 3 3 3 2 2 2 2" xfId="31558" xr:uid="{00000000-0005-0000-0000-0000477B0000}"/>
    <cellStyle name="Porcentaje 2 2 2 3 3 3 2 2 3" xfId="31559" xr:uid="{00000000-0005-0000-0000-0000487B0000}"/>
    <cellStyle name="Porcentaje 2 2 2 3 3 3 2 3" xfId="31560" xr:uid="{00000000-0005-0000-0000-0000497B0000}"/>
    <cellStyle name="Porcentaje 2 2 2 3 3 3 2 3 2" xfId="31561" xr:uid="{00000000-0005-0000-0000-00004A7B0000}"/>
    <cellStyle name="Porcentaje 2 2 2 3 3 3 2 4" xfId="31562" xr:uid="{00000000-0005-0000-0000-00004B7B0000}"/>
    <cellStyle name="Porcentaje 2 2 2 3 3 3 3" xfId="31563" xr:uid="{00000000-0005-0000-0000-00004C7B0000}"/>
    <cellStyle name="Porcentaje 2 2 2 3 3 3 3 2" xfId="31564" xr:uid="{00000000-0005-0000-0000-00004D7B0000}"/>
    <cellStyle name="Porcentaje 2 2 2 3 3 3 3 2 2" xfId="31565" xr:uid="{00000000-0005-0000-0000-00004E7B0000}"/>
    <cellStyle name="Porcentaje 2 2 2 3 3 3 3 3" xfId="31566" xr:uid="{00000000-0005-0000-0000-00004F7B0000}"/>
    <cellStyle name="Porcentaje 2 2 2 3 3 3 4" xfId="31567" xr:uid="{00000000-0005-0000-0000-0000507B0000}"/>
    <cellStyle name="Porcentaje 2 2 2 3 3 3 4 2" xfId="31568" xr:uid="{00000000-0005-0000-0000-0000517B0000}"/>
    <cellStyle name="Porcentaje 2 2 2 3 3 3 5" xfId="31569" xr:uid="{00000000-0005-0000-0000-0000527B0000}"/>
    <cellStyle name="Porcentaje 2 2 2 3 3 4" xfId="31570" xr:uid="{00000000-0005-0000-0000-0000537B0000}"/>
    <cellStyle name="Porcentaje 2 2 2 3 3 4 2" xfId="31571" xr:uid="{00000000-0005-0000-0000-0000547B0000}"/>
    <cellStyle name="Porcentaje 2 2 2 3 3 4 2 2" xfId="31572" xr:uid="{00000000-0005-0000-0000-0000557B0000}"/>
    <cellStyle name="Porcentaje 2 2 2 3 3 4 2 2 2" xfId="31573" xr:uid="{00000000-0005-0000-0000-0000567B0000}"/>
    <cellStyle name="Porcentaje 2 2 2 3 3 4 2 3" xfId="31574" xr:uid="{00000000-0005-0000-0000-0000577B0000}"/>
    <cellStyle name="Porcentaje 2 2 2 3 3 4 3" xfId="31575" xr:uid="{00000000-0005-0000-0000-0000587B0000}"/>
    <cellStyle name="Porcentaje 2 2 2 3 3 4 3 2" xfId="31576" xr:uid="{00000000-0005-0000-0000-0000597B0000}"/>
    <cellStyle name="Porcentaje 2 2 2 3 3 4 4" xfId="31577" xr:uid="{00000000-0005-0000-0000-00005A7B0000}"/>
    <cellStyle name="Porcentaje 2 2 2 3 3 5" xfId="31578" xr:uid="{00000000-0005-0000-0000-00005B7B0000}"/>
    <cellStyle name="Porcentaje 2 2 2 3 3 5 2" xfId="31579" xr:uid="{00000000-0005-0000-0000-00005C7B0000}"/>
    <cellStyle name="Porcentaje 2 2 2 3 3 5 2 2" xfId="31580" xr:uid="{00000000-0005-0000-0000-00005D7B0000}"/>
    <cellStyle name="Porcentaje 2 2 2 3 3 5 3" xfId="31581" xr:uid="{00000000-0005-0000-0000-00005E7B0000}"/>
    <cellStyle name="Porcentaje 2 2 2 3 3 6" xfId="31582" xr:uid="{00000000-0005-0000-0000-00005F7B0000}"/>
    <cellStyle name="Porcentaje 2 2 2 3 3 6 2" xfId="31583" xr:uid="{00000000-0005-0000-0000-0000607B0000}"/>
    <cellStyle name="Porcentaje 2 2 2 3 3 7" xfId="31584" xr:uid="{00000000-0005-0000-0000-0000617B0000}"/>
    <cellStyle name="Porcentaje 2 2 2 3 4" xfId="31585" xr:uid="{00000000-0005-0000-0000-0000627B0000}"/>
    <cellStyle name="Porcentaje 2 2 2 3 4 2" xfId="31586" xr:uid="{00000000-0005-0000-0000-0000637B0000}"/>
    <cellStyle name="Porcentaje 2 2 2 3 4 2 2" xfId="31587" xr:uid="{00000000-0005-0000-0000-0000647B0000}"/>
    <cellStyle name="Porcentaje 2 2 2 3 4 2 2 2" xfId="31588" xr:uid="{00000000-0005-0000-0000-0000657B0000}"/>
    <cellStyle name="Porcentaje 2 2 2 3 4 2 2 2 2" xfId="31589" xr:uid="{00000000-0005-0000-0000-0000667B0000}"/>
    <cellStyle name="Porcentaje 2 2 2 3 4 2 2 2 2 2" xfId="31590" xr:uid="{00000000-0005-0000-0000-0000677B0000}"/>
    <cellStyle name="Porcentaje 2 2 2 3 4 2 2 2 3" xfId="31591" xr:uid="{00000000-0005-0000-0000-0000687B0000}"/>
    <cellStyle name="Porcentaje 2 2 2 3 4 2 2 3" xfId="31592" xr:uid="{00000000-0005-0000-0000-0000697B0000}"/>
    <cellStyle name="Porcentaje 2 2 2 3 4 2 2 3 2" xfId="31593" xr:uid="{00000000-0005-0000-0000-00006A7B0000}"/>
    <cellStyle name="Porcentaje 2 2 2 3 4 2 2 4" xfId="31594" xr:uid="{00000000-0005-0000-0000-00006B7B0000}"/>
    <cellStyle name="Porcentaje 2 2 2 3 4 2 3" xfId="31595" xr:uid="{00000000-0005-0000-0000-00006C7B0000}"/>
    <cellStyle name="Porcentaje 2 2 2 3 4 2 3 2" xfId="31596" xr:uid="{00000000-0005-0000-0000-00006D7B0000}"/>
    <cellStyle name="Porcentaje 2 2 2 3 4 2 3 2 2" xfId="31597" xr:uid="{00000000-0005-0000-0000-00006E7B0000}"/>
    <cellStyle name="Porcentaje 2 2 2 3 4 2 3 3" xfId="31598" xr:uid="{00000000-0005-0000-0000-00006F7B0000}"/>
    <cellStyle name="Porcentaje 2 2 2 3 4 2 4" xfId="31599" xr:uid="{00000000-0005-0000-0000-0000707B0000}"/>
    <cellStyle name="Porcentaje 2 2 2 3 4 2 4 2" xfId="31600" xr:uid="{00000000-0005-0000-0000-0000717B0000}"/>
    <cellStyle name="Porcentaje 2 2 2 3 4 2 5" xfId="31601" xr:uid="{00000000-0005-0000-0000-0000727B0000}"/>
    <cellStyle name="Porcentaje 2 2 2 3 4 3" xfId="31602" xr:uid="{00000000-0005-0000-0000-0000737B0000}"/>
    <cellStyle name="Porcentaje 2 2 2 3 4 3 2" xfId="31603" xr:uid="{00000000-0005-0000-0000-0000747B0000}"/>
    <cellStyle name="Porcentaje 2 2 2 3 4 3 2 2" xfId="31604" xr:uid="{00000000-0005-0000-0000-0000757B0000}"/>
    <cellStyle name="Porcentaje 2 2 2 3 4 3 2 2 2" xfId="31605" xr:uid="{00000000-0005-0000-0000-0000767B0000}"/>
    <cellStyle name="Porcentaje 2 2 2 3 4 3 2 3" xfId="31606" xr:uid="{00000000-0005-0000-0000-0000777B0000}"/>
    <cellStyle name="Porcentaje 2 2 2 3 4 3 3" xfId="31607" xr:uid="{00000000-0005-0000-0000-0000787B0000}"/>
    <cellStyle name="Porcentaje 2 2 2 3 4 3 3 2" xfId="31608" xr:uid="{00000000-0005-0000-0000-0000797B0000}"/>
    <cellStyle name="Porcentaje 2 2 2 3 4 3 4" xfId="31609" xr:uid="{00000000-0005-0000-0000-00007A7B0000}"/>
    <cellStyle name="Porcentaje 2 2 2 3 4 4" xfId="31610" xr:uid="{00000000-0005-0000-0000-00007B7B0000}"/>
    <cellStyle name="Porcentaje 2 2 2 3 4 4 2" xfId="31611" xr:uid="{00000000-0005-0000-0000-00007C7B0000}"/>
    <cellStyle name="Porcentaje 2 2 2 3 4 4 2 2" xfId="31612" xr:uid="{00000000-0005-0000-0000-00007D7B0000}"/>
    <cellStyle name="Porcentaje 2 2 2 3 4 4 3" xfId="31613" xr:uid="{00000000-0005-0000-0000-00007E7B0000}"/>
    <cellStyle name="Porcentaje 2 2 2 3 4 5" xfId="31614" xr:uid="{00000000-0005-0000-0000-00007F7B0000}"/>
    <cellStyle name="Porcentaje 2 2 2 3 4 5 2" xfId="31615" xr:uid="{00000000-0005-0000-0000-0000807B0000}"/>
    <cellStyle name="Porcentaje 2 2 2 3 4 6" xfId="31616" xr:uid="{00000000-0005-0000-0000-0000817B0000}"/>
    <cellStyle name="Porcentaje 2 2 2 3 5" xfId="31617" xr:uid="{00000000-0005-0000-0000-0000827B0000}"/>
    <cellStyle name="Porcentaje 2 2 2 3 5 2" xfId="31618" xr:uid="{00000000-0005-0000-0000-0000837B0000}"/>
    <cellStyle name="Porcentaje 2 2 2 3 5 2 2" xfId="31619" xr:uid="{00000000-0005-0000-0000-0000847B0000}"/>
    <cellStyle name="Porcentaje 2 2 2 3 5 2 2 2" xfId="31620" xr:uid="{00000000-0005-0000-0000-0000857B0000}"/>
    <cellStyle name="Porcentaje 2 2 2 3 5 2 2 2 2" xfId="31621" xr:uid="{00000000-0005-0000-0000-0000867B0000}"/>
    <cellStyle name="Porcentaje 2 2 2 3 5 2 2 3" xfId="31622" xr:uid="{00000000-0005-0000-0000-0000877B0000}"/>
    <cellStyle name="Porcentaje 2 2 2 3 5 2 3" xfId="31623" xr:uid="{00000000-0005-0000-0000-0000887B0000}"/>
    <cellStyle name="Porcentaje 2 2 2 3 5 2 3 2" xfId="31624" xr:uid="{00000000-0005-0000-0000-0000897B0000}"/>
    <cellStyle name="Porcentaje 2 2 2 3 5 2 4" xfId="31625" xr:uid="{00000000-0005-0000-0000-00008A7B0000}"/>
    <cellStyle name="Porcentaje 2 2 2 3 5 3" xfId="31626" xr:uid="{00000000-0005-0000-0000-00008B7B0000}"/>
    <cellStyle name="Porcentaje 2 2 2 3 5 3 2" xfId="31627" xr:uid="{00000000-0005-0000-0000-00008C7B0000}"/>
    <cellStyle name="Porcentaje 2 2 2 3 5 3 2 2" xfId="31628" xr:uid="{00000000-0005-0000-0000-00008D7B0000}"/>
    <cellStyle name="Porcentaje 2 2 2 3 5 3 3" xfId="31629" xr:uid="{00000000-0005-0000-0000-00008E7B0000}"/>
    <cellStyle name="Porcentaje 2 2 2 3 5 4" xfId="31630" xr:uid="{00000000-0005-0000-0000-00008F7B0000}"/>
    <cellStyle name="Porcentaje 2 2 2 3 5 4 2" xfId="31631" xr:uid="{00000000-0005-0000-0000-0000907B0000}"/>
    <cellStyle name="Porcentaje 2 2 2 3 5 5" xfId="31632" xr:uid="{00000000-0005-0000-0000-0000917B0000}"/>
    <cellStyle name="Porcentaje 2 2 2 3 6" xfId="31633" xr:uid="{00000000-0005-0000-0000-0000927B0000}"/>
    <cellStyle name="Porcentaje 2 2 2 3 6 2" xfId="31634" xr:uid="{00000000-0005-0000-0000-0000937B0000}"/>
    <cellStyle name="Porcentaje 2 2 2 3 6 2 2" xfId="31635" xr:uid="{00000000-0005-0000-0000-0000947B0000}"/>
    <cellStyle name="Porcentaje 2 2 2 3 6 2 2 2" xfId="31636" xr:uid="{00000000-0005-0000-0000-0000957B0000}"/>
    <cellStyle name="Porcentaje 2 2 2 3 6 2 3" xfId="31637" xr:uid="{00000000-0005-0000-0000-0000967B0000}"/>
    <cellStyle name="Porcentaje 2 2 2 3 6 3" xfId="31638" xr:uid="{00000000-0005-0000-0000-0000977B0000}"/>
    <cellStyle name="Porcentaje 2 2 2 3 6 3 2" xfId="31639" xr:uid="{00000000-0005-0000-0000-0000987B0000}"/>
    <cellStyle name="Porcentaje 2 2 2 3 6 4" xfId="31640" xr:uid="{00000000-0005-0000-0000-0000997B0000}"/>
    <cellStyle name="Porcentaje 2 2 2 3 7" xfId="31641" xr:uid="{00000000-0005-0000-0000-00009A7B0000}"/>
    <cellStyle name="Porcentaje 2 2 2 3 7 2" xfId="31642" xr:uid="{00000000-0005-0000-0000-00009B7B0000}"/>
    <cellStyle name="Porcentaje 2 2 2 3 7 2 2" xfId="31643" xr:uid="{00000000-0005-0000-0000-00009C7B0000}"/>
    <cellStyle name="Porcentaje 2 2 2 3 7 3" xfId="31644" xr:uid="{00000000-0005-0000-0000-00009D7B0000}"/>
    <cellStyle name="Porcentaje 2 2 2 3 8" xfId="31645" xr:uid="{00000000-0005-0000-0000-00009E7B0000}"/>
    <cellStyle name="Porcentaje 2 2 2 3 8 2" xfId="31646" xr:uid="{00000000-0005-0000-0000-00009F7B0000}"/>
    <cellStyle name="Porcentaje 2 2 2 3 9" xfId="31647" xr:uid="{00000000-0005-0000-0000-0000A07B0000}"/>
    <cellStyle name="Porcentaje 2 2 2 4" xfId="31648" xr:uid="{00000000-0005-0000-0000-0000A17B0000}"/>
    <cellStyle name="Porcentaje 2 2 2 4 2" xfId="31649" xr:uid="{00000000-0005-0000-0000-0000A27B0000}"/>
    <cellStyle name="Porcentaje 2 2 2 4 2 2" xfId="31650" xr:uid="{00000000-0005-0000-0000-0000A37B0000}"/>
    <cellStyle name="Porcentaje 2 2 2 4 2 2 2" xfId="31651" xr:uid="{00000000-0005-0000-0000-0000A47B0000}"/>
    <cellStyle name="Porcentaje 2 2 2 4 2 2 2 2" xfId="31652" xr:uid="{00000000-0005-0000-0000-0000A57B0000}"/>
    <cellStyle name="Porcentaje 2 2 2 4 2 2 2 2 2" xfId="31653" xr:uid="{00000000-0005-0000-0000-0000A67B0000}"/>
    <cellStyle name="Porcentaje 2 2 2 4 2 2 2 2 2 2" xfId="31654" xr:uid="{00000000-0005-0000-0000-0000A77B0000}"/>
    <cellStyle name="Porcentaje 2 2 2 4 2 2 2 2 2 2 2" xfId="31655" xr:uid="{00000000-0005-0000-0000-0000A87B0000}"/>
    <cellStyle name="Porcentaje 2 2 2 4 2 2 2 2 2 3" xfId="31656" xr:uid="{00000000-0005-0000-0000-0000A97B0000}"/>
    <cellStyle name="Porcentaje 2 2 2 4 2 2 2 2 3" xfId="31657" xr:uid="{00000000-0005-0000-0000-0000AA7B0000}"/>
    <cellStyle name="Porcentaje 2 2 2 4 2 2 2 2 3 2" xfId="31658" xr:uid="{00000000-0005-0000-0000-0000AB7B0000}"/>
    <cellStyle name="Porcentaje 2 2 2 4 2 2 2 2 4" xfId="31659" xr:uid="{00000000-0005-0000-0000-0000AC7B0000}"/>
    <cellStyle name="Porcentaje 2 2 2 4 2 2 2 3" xfId="31660" xr:uid="{00000000-0005-0000-0000-0000AD7B0000}"/>
    <cellStyle name="Porcentaje 2 2 2 4 2 2 2 3 2" xfId="31661" xr:uid="{00000000-0005-0000-0000-0000AE7B0000}"/>
    <cellStyle name="Porcentaje 2 2 2 4 2 2 2 3 2 2" xfId="31662" xr:uid="{00000000-0005-0000-0000-0000AF7B0000}"/>
    <cellStyle name="Porcentaje 2 2 2 4 2 2 2 3 3" xfId="31663" xr:uid="{00000000-0005-0000-0000-0000B07B0000}"/>
    <cellStyle name="Porcentaje 2 2 2 4 2 2 2 4" xfId="31664" xr:uid="{00000000-0005-0000-0000-0000B17B0000}"/>
    <cellStyle name="Porcentaje 2 2 2 4 2 2 2 4 2" xfId="31665" xr:uid="{00000000-0005-0000-0000-0000B27B0000}"/>
    <cellStyle name="Porcentaje 2 2 2 4 2 2 2 5" xfId="31666" xr:uid="{00000000-0005-0000-0000-0000B37B0000}"/>
    <cellStyle name="Porcentaje 2 2 2 4 2 2 3" xfId="31667" xr:uid="{00000000-0005-0000-0000-0000B47B0000}"/>
    <cellStyle name="Porcentaje 2 2 2 4 2 2 3 2" xfId="31668" xr:uid="{00000000-0005-0000-0000-0000B57B0000}"/>
    <cellStyle name="Porcentaje 2 2 2 4 2 2 3 2 2" xfId="31669" xr:uid="{00000000-0005-0000-0000-0000B67B0000}"/>
    <cellStyle name="Porcentaje 2 2 2 4 2 2 3 2 2 2" xfId="31670" xr:uid="{00000000-0005-0000-0000-0000B77B0000}"/>
    <cellStyle name="Porcentaje 2 2 2 4 2 2 3 2 3" xfId="31671" xr:uid="{00000000-0005-0000-0000-0000B87B0000}"/>
    <cellStyle name="Porcentaje 2 2 2 4 2 2 3 3" xfId="31672" xr:uid="{00000000-0005-0000-0000-0000B97B0000}"/>
    <cellStyle name="Porcentaje 2 2 2 4 2 2 3 3 2" xfId="31673" xr:uid="{00000000-0005-0000-0000-0000BA7B0000}"/>
    <cellStyle name="Porcentaje 2 2 2 4 2 2 3 4" xfId="31674" xr:uid="{00000000-0005-0000-0000-0000BB7B0000}"/>
    <cellStyle name="Porcentaje 2 2 2 4 2 2 4" xfId="31675" xr:uid="{00000000-0005-0000-0000-0000BC7B0000}"/>
    <cellStyle name="Porcentaje 2 2 2 4 2 2 4 2" xfId="31676" xr:uid="{00000000-0005-0000-0000-0000BD7B0000}"/>
    <cellStyle name="Porcentaje 2 2 2 4 2 2 4 2 2" xfId="31677" xr:uid="{00000000-0005-0000-0000-0000BE7B0000}"/>
    <cellStyle name="Porcentaje 2 2 2 4 2 2 4 3" xfId="31678" xr:uid="{00000000-0005-0000-0000-0000BF7B0000}"/>
    <cellStyle name="Porcentaje 2 2 2 4 2 2 5" xfId="31679" xr:uid="{00000000-0005-0000-0000-0000C07B0000}"/>
    <cellStyle name="Porcentaje 2 2 2 4 2 2 5 2" xfId="31680" xr:uid="{00000000-0005-0000-0000-0000C17B0000}"/>
    <cellStyle name="Porcentaje 2 2 2 4 2 2 6" xfId="31681" xr:uid="{00000000-0005-0000-0000-0000C27B0000}"/>
    <cellStyle name="Porcentaje 2 2 2 4 2 3" xfId="31682" xr:uid="{00000000-0005-0000-0000-0000C37B0000}"/>
    <cellStyle name="Porcentaje 2 2 2 4 2 3 2" xfId="31683" xr:uid="{00000000-0005-0000-0000-0000C47B0000}"/>
    <cellStyle name="Porcentaje 2 2 2 4 2 3 2 2" xfId="31684" xr:uid="{00000000-0005-0000-0000-0000C57B0000}"/>
    <cellStyle name="Porcentaje 2 2 2 4 2 3 2 2 2" xfId="31685" xr:uid="{00000000-0005-0000-0000-0000C67B0000}"/>
    <cellStyle name="Porcentaje 2 2 2 4 2 3 2 2 2 2" xfId="31686" xr:uid="{00000000-0005-0000-0000-0000C77B0000}"/>
    <cellStyle name="Porcentaje 2 2 2 4 2 3 2 2 3" xfId="31687" xr:uid="{00000000-0005-0000-0000-0000C87B0000}"/>
    <cellStyle name="Porcentaje 2 2 2 4 2 3 2 3" xfId="31688" xr:uid="{00000000-0005-0000-0000-0000C97B0000}"/>
    <cellStyle name="Porcentaje 2 2 2 4 2 3 2 3 2" xfId="31689" xr:uid="{00000000-0005-0000-0000-0000CA7B0000}"/>
    <cellStyle name="Porcentaje 2 2 2 4 2 3 2 4" xfId="31690" xr:uid="{00000000-0005-0000-0000-0000CB7B0000}"/>
    <cellStyle name="Porcentaje 2 2 2 4 2 3 3" xfId="31691" xr:uid="{00000000-0005-0000-0000-0000CC7B0000}"/>
    <cellStyle name="Porcentaje 2 2 2 4 2 3 3 2" xfId="31692" xr:uid="{00000000-0005-0000-0000-0000CD7B0000}"/>
    <cellStyle name="Porcentaje 2 2 2 4 2 3 3 2 2" xfId="31693" xr:uid="{00000000-0005-0000-0000-0000CE7B0000}"/>
    <cellStyle name="Porcentaje 2 2 2 4 2 3 3 3" xfId="31694" xr:uid="{00000000-0005-0000-0000-0000CF7B0000}"/>
    <cellStyle name="Porcentaje 2 2 2 4 2 3 4" xfId="31695" xr:uid="{00000000-0005-0000-0000-0000D07B0000}"/>
    <cellStyle name="Porcentaje 2 2 2 4 2 3 4 2" xfId="31696" xr:uid="{00000000-0005-0000-0000-0000D17B0000}"/>
    <cellStyle name="Porcentaje 2 2 2 4 2 3 5" xfId="31697" xr:uid="{00000000-0005-0000-0000-0000D27B0000}"/>
    <cellStyle name="Porcentaje 2 2 2 4 2 4" xfId="31698" xr:uid="{00000000-0005-0000-0000-0000D37B0000}"/>
    <cellStyle name="Porcentaje 2 2 2 4 2 4 2" xfId="31699" xr:uid="{00000000-0005-0000-0000-0000D47B0000}"/>
    <cellStyle name="Porcentaje 2 2 2 4 2 4 2 2" xfId="31700" xr:uid="{00000000-0005-0000-0000-0000D57B0000}"/>
    <cellStyle name="Porcentaje 2 2 2 4 2 4 2 2 2" xfId="31701" xr:uid="{00000000-0005-0000-0000-0000D67B0000}"/>
    <cellStyle name="Porcentaje 2 2 2 4 2 4 2 3" xfId="31702" xr:uid="{00000000-0005-0000-0000-0000D77B0000}"/>
    <cellStyle name="Porcentaje 2 2 2 4 2 4 3" xfId="31703" xr:uid="{00000000-0005-0000-0000-0000D87B0000}"/>
    <cellStyle name="Porcentaje 2 2 2 4 2 4 3 2" xfId="31704" xr:uid="{00000000-0005-0000-0000-0000D97B0000}"/>
    <cellStyle name="Porcentaje 2 2 2 4 2 4 4" xfId="31705" xr:uid="{00000000-0005-0000-0000-0000DA7B0000}"/>
    <cellStyle name="Porcentaje 2 2 2 4 2 5" xfId="31706" xr:uid="{00000000-0005-0000-0000-0000DB7B0000}"/>
    <cellStyle name="Porcentaje 2 2 2 4 2 5 2" xfId="31707" xr:uid="{00000000-0005-0000-0000-0000DC7B0000}"/>
    <cellStyle name="Porcentaje 2 2 2 4 2 5 2 2" xfId="31708" xr:uid="{00000000-0005-0000-0000-0000DD7B0000}"/>
    <cellStyle name="Porcentaje 2 2 2 4 2 5 3" xfId="31709" xr:uid="{00000000-0005-0000-0000-0000DE7B0000}"/>
    <cellStyle name="Porcentaje 2 2 2 4 2 6" xfId="31710" xr:uid="{00000000-0005-0000-0000-0000DF7B0000}"/>
    <cellStyle name="Porcentaje 2 2 2 4 2 6 2" xfId="31711" xr:uid="{00000000-0005-0000-0000-0000E07B0000}"/>
    <cellStyle name="Porcentaje 2 2 2 4 2 7" xfId="31712" xr:uid="{00000000-0005-0000-0000-0000E17B0000}"/>
    <cellStyle name="Porcentaje 2 2 2 4 3" xfId="31713" xr:uid="{00000000-0005-0000-0000-0000E27B0000}"/>
    <cellStyle name="Porcentaje 2 2 2 4 3 2" xfId="31714" xr:uid="{00000000-0005-0000-0000-0000E37B0000}"/>
    <cellStyle name="Porcentaje 2 2 2 4 3 2 2" xfId="31715" xr:uid="{00000000-0005-0000-0000-0000E47B0000}"/>
    <cellStyle name="Porcentaje 2 2 2 4 3 2 2 2" xfId="31716" xr:uid="{00000000-0005-0000-0000-0000E57B0000}"/>
    <cellStyle name="Porcentaje 2 2 2 4 3 2 2 2 2" xfId="31717" xr:uid="{00000000-0005-0000-0000-0000E67B0000}"/>
    <cellStyle name="Porcentaje 2 2 2 4 3 2 2 2 2 2" xfId="31718" xr:uid="{00000000-0005-0000-0000-0000E77B0000}"/>
    <cellStyle name="Porcentaje 2 2 2 4 3 2 2 2 3" xfId="31719" xr:uid="{00000000-0005-0000-0000-0000E87B0000}"/>
    <cellStyle name="Porcentaje 2 2 2 4 3 2 2 3" xfId="31720" xr:uid="{00000000-0005-0000-0000-0000E97B0000}"/>
    <cellStyle name="Porcentaje 2 2 2 4 3 2 2 3 2" xfId="31721" xr:uid="{00000000-0005-0000-0000-0000EA7B0000}"/>
    <cellStyle name="Porcentaje 2 2 2 4 3 2 2 4" xfId="31722" xr:uid="{00000000-0005-0000-0000-0000EB7B0000}"/>
    <cellStyle name="Porcentaje 2 2 2 4 3 2 3" xfId="31723" xr:uid="{00000000-0005-0000-0000-0000EC7B0000}"/>
    <cellStyle name="Porcentaje 2 2 2 4 3 2 3 2" xfId="31724" xr:uid="{00000000-0005-0000-0000-0000ED7B0000}"/>
    <cellStyle name="Porcentaje 2 2 2 4 3 2 3 2 2" xfId="31725" xr:uid="{00000000-0005-0000-0000-0000EE7B0000}"/>
    <cellStyle name="Porcentaje 2 2 2 4 3 2 3 3" xfId="31726" xr:uid="{00000000-0005-0000-0000-0000EF7B0000}"/>
    <cellStyle name="Porcentaje 2 2 2 4 3 2 4" xfId="31727" xr:uid="{00000000-0005-0000-0000-0000F07B0000}"/>
    <cellStyle name="Porcentaje 2 2 2 4 3 2 4 2" xfId="31728" xr:uid="{00000000-0005-0000-0000-0000F17B0000}"/>
    <cellStyle name="Porcentaje 2 2 2 4 3 2 5" xfId="31729" xr:uid="{00000000-0005-0000-0000-0000F27B0000}"/>
    <cellStyle name="Porcentaje 2 2 2 4 3 3" xfId="31730" xr:uid="{00000000-0005-0000-0000-0000F37B0000}"/>
    <cellStyle name="Porcentaje 2 2 2 4 3 3 2" xfId="31731" xr:uid="{00000000-0005-0000-0000-0000F47B0000}"/>
    <cellStyle name="Porcentaje 2 2 2 4 3 3 2 2" xfId="31732" xr:uid="{00000000-0005-0000-0000-0000F57B0000}"/>
    <cellStyle name="Porcentaje 2 2 2 4 3 3 2 2 2" xfId="31733" xr:uid="{00000000-0005-0000-0000-0000F67B0000}"/>
    <cellStyle name="Porcentaje 2 2 2 4 3 3 2 3" xfId="31734" xr:uid="{00000000-0005-0000-0000-0000F77B0000}"/>
    <cellStyle name="Porcentaje 2 2 2 4 3 3 3" xfId="31735" xr:uid="{00000000-0005-0000-0000-0000F87B0000}"/>
    <cellStyle name="Porcentaje 2 2 2 4 3 3 3 2" xfId="31736" xr:uid="{00000000-0005-0000-0000-0000F97B0000}"/>
    <cellStyle name="Porcentaje 2 2 2 4 3 3 4" xfId="31737" xr:uid="{00000000-0005-0000-0000-0000FA7B0000}"/>
    <cellStyle name="Porcentaje 2 2 2 4 3 4" xfId="31738" xr:uid="{00000000-0005-0000-0000-0000FB7B0000}"/>
    <cellStyle name="Porcentaje 2 2 2 4 3 4 2" xfId="31739" xr:uid="{00000000-0005-0000-0000-0000FC7B0000}"/>
    <cellStyle name="Porcentaje 2 2 2 4 3 4 2 2" xfId="31740" xr:uid="{00000000-0005-0000-0000-0000FD7B0000}"/>
    <cellStyle name="Porcentaje 2 2 2 4 3 4 3" xfId="31741" xr:uid="{00000000-0005-0000-0000-0000FE7B0000}"/>
    <cellStyle name="Porcentaje 2 2 2 4 3 5" xfId="31742" xr:uid="{00000000-0005-0000-0000-0000FF7B0000}"/>
    <cellStyle name="Porcentaje 2 2 2 4 3 5 2" xfId="31743" xr:uid="{00000000-0005-0000-0000-0000007C0000}"/>
    <cellStyle name="Porcentaje 2 2 2 4 3 6" xfId="31744" xr:uid="{00000000-0005-0000-0000-0000017C0000}"/>
    <cellStyle name="Porcentaje 2 2 2 4 4" xfId="31745" xr:uid="{00000000-0005-0000-0000-0000027C0000}"/>
    <cellStyle name="Porcentaje 2 2 2 4 4 2" xfId="31746" xr:uid="{00000000-0005-0000-0000-0000037C0000}"/>
    <cellStyle name="Porcentaje 2 2 2 4 4 2 2" xfId="31747" xr:uid="{00000000-0005-0000-0000-0000047C0000}"/>
    <cellStyle name="Porcentaje 2 2 2 4 4 2 2 2" xfId="31748" xr:uid="{00000000-0005-0000-0000-0000057C0000}"/>
    <cellStyle name="Porcentaje 2 2 2 4 4 2 2 2 2" xfId="31749" xr:uid="{00000000-0005-0000-0000-0000067C0000}"/>
    <cellStyle name="Porcentaje 2 2 2 4 4 2 2 3" xfId="31750" xr:uid="{00000000-0005-0000-0000-0000077C0000}"/>
    <cellStyle name="Porcentaje 2 2 2 4 4 2 3" xfId="31751" xr:uid="{00000000-0005-0000-0000-0000087C0000}"/>
    <cellStyle name="Porcentaje 2 2 2 4 4 2 3 2" xfId="31752" xr:uid="{00000000-0005-0000-0000-0000097C0000}"/>
    <cellStyle name="Porcentaje 2 2 2 4 4 2 4" xfId="31753" xr:uid="{00000000-0005-0000-0000-00000A7C0000}"/>
    <cellStyle name="Porcentaje 2 2 2 4 4 3" xfId="31754" xr:uid="{00000000-0005-0000-0000-00000B7C0000}"/>
    <cellStyle name="Porcentaje 2 2 2 4 4 3 2" xfId="31755" xr:uid="{00000000-0005-0000-0000-00000C7C0000}"/>
    <cellStyle name="Porcentaje 2 2 2 4 4 3 2 2" xfId="31756" xr:uid="{00000000-0005-0000-0000-00000D7C0000}"/>
    <cellStyle name="Porcentaje 2 2 2 4 4 3 3" xfId="31757" xr:uid="{00000000-0005-0000-0000-00000E7C0000}"/>
    <cellStyle name="Porcentaje 2 2 2 4 4 4" xfId="31758" xr:uid="{00000000-0005-0000-0000-00000F7C0000}"/>
    <cellStyle name="Porcentaje 2 2 2 4 4 4 2" xfId="31759" xr:uid="{00000000-0005-0000-0000-0000107C0000}"/>
    <cellStyle name="Porcentaje 2 2 2 4 4 5" xfId="31760" xr:uid="{00000000-0005-0000-0000-0000117C0000}"/>
    <cellStyle name="Porcentaje 2 2 2 4 5" xfId="31761" xr:uid="{00000000-0005-0000-0000-0000127C0000}"/>
    <cellStyle name="Porcentaje 2 2 2 4 5 2" xfId="31762" xr:uid="{00000000-0005-0000-0000-0000137C0000}"/>
    <cellStyle name="Porcentaje 2 2 2 4 5 2 2" xfId="31763" xr:uid="{00000000-0005-0000-0000-0000147C0000}"/>
    <cellStyle name="Porcentaje 2 2 2 4 5 2 2 2" xfId="31764" xr:uid="{00000000-0005-0000-0000-0000157C0000}"/>
    <cellStyle name="Porcentaje 2 2 2 4 5 2 3" xfId="31765" xr:uid="{00000000-0005-0000-0000-0000167C0000}"/>
    <cellStyle name="Porcentaje 2 2 2 4 5 3" xfId="31766" xr:uid="{00000000-0005-0000-0000-0000177C0000}"/>
    <cellStyle name="Porcentaje 2 2 2 4 5 3 2" xfId="31767" xr:uid="{00000000-0005-0000-0000-0000187C0000}"/>
    <cellStyle name="Porcentaje 2 2 2 4 5 4" xfId="31768" xr:uid="{00000000-0005-0000-0000-0000197C0000}"/>
    <cellStyle name="Porcentaje 2 2 2 4 6" xfId="31769" xr:uid="{00000000-0005-0000-0000-00001A7C0000}"/>
    <cellStyle name="Porcentaje 2 2 2 4 6 2" xfId="31770" xr:uid="{00000000-0005-0000-0000-00001B7C0000}"/>
    <cellStyle name="Porcentaje 2 2 2 4 6 2 2" xfId="31771" xr:uid="{00000000-0005-0000-0000-00001C7C0000}"/>
    <cellStyle name="Porcentaje 2 2 2 4 6 3" xfId="31772" xr:uid="{00000000-0005-0000-0000-00001D7C0000}"/>
    <cellStyle name="Porcentaje 2 2 2 4 7" xfId="31773" xr:uid="{00000000-0005-0000-0000-00001E7C0000}"/>
    <cellStyle name="Porcentaje 2 2 2 4 7 2" xfId="31774" xr:uid="{00000000-0005-0000-0000-00001F7C0000}"/>
    <cellStyle name="Porcentaje 2 2 2 4 8" xfId="31775" xr:uid="{00000000-0005-0000-0000-0000207C0000}"/>
    <cellStyle name="Porcentaje 2 2 2 5" xfId="31776" xr:uid="{00000000-0005-0000-0000-0000217C0000}"/>
    <cellStyle name="Porcentaje 2 2 2 5 2" xfId="31777" xr:uid="{00000000-0005-0000-0000-0000227C0000}"/>
    <cellStyle name="Porcentaje 2 2 2 5 2 2" xfId="31778" xr:uid="{00000000-0005-0000-0000-0000237C0000}"/>
    <cellStyle name="Porcentaje 2 2 2 5 2 2 2" xfId="31779" xr:uid="{00000000-0005-0000-0000-0000247C0000}"/>
    <cellStyle name="Porcentaje 2 2 2 5 2 2 2 2" xfId="31780" xr:uid="{00000000-0005-0000-0000-0000257C0000}"/>
    <cellStyle name="Porcentaje 2 2 2 5 2 2 2 2 2" xfId="31781" xr:uid="{00000000-0005-0000-0000-0000267C0000}"/>
    <cellStyle name="Porcentaje 2 2 2 5 2 2 2 2 2 2" xfId="31782" xr:uid="{00000000-0005-0000-0000-0000277C0000}"/>
    <cellStyle name="Porcentaje 2 2 2 5 2 2 2 2 3" xfId="31783" xr:uid="{00000000-0005-0000-0000-0000287C0000}"/>
    <cellStyle name="Porcentaje 2 2 2 5 2 2 2 3" xfId="31784" xr:uid="{00000000-0005-0000-0000-0000297C0000}"/>
    <cellStyle name="Porcentaje 2 2 2 5 2 2 2 3 2" xfId="31785" xr:uid="{00000000-0005-0000-0000-00002A7C0000}"/>
    <cellStyle name="Porcentaje 2 2 2 5 2 2 2 4" xfId="31786" xr:uid="{00000000-0005-0000-0000-00002B7C0000}"/>
    <cellStyle name="Porcentaje 2 2 2 5 2 2 3" xfId="31787" xr:uid="{00000000-0005-0000-0000-00002C7C0000}"/>
    <cellStyle name="Porcentaje 2 2 2 5 2 2 3 2" xfId="31788" xr:uid="{00000000-0005-0000-0000-00002D7C0000}"/>
    <cellStyle name="Porcentaje 2 2 2 5 2 2 3 2 2" xfId="31789" xr:uid="{00000000-0005-0000-0000-00002E7C0000}"/>
    <cellStyle name="Porcentaje 2 2 2 5 2 2 3 3" xfId="31790" xr:uid="{00000000-0005-0000-0000-00002F7C0000}"/>
    <cellStyle name="Porcentaje 2 2 2 5 2 2 4" xfId="31791" xr:uid="{00000000-0005-0000-0000-0000307C0000}"/>
    <cellStyle name="Porcentaje 2 2 2 5 2 2 4 2" xfId="31792" xr:uid="{00000000-0005-0000-0000-0000317C0000}"/>
    <cellStyle name="Porcentaje 2 2 2 5 2 2 5" xfId="31793" xr:uid="{00000000-0005-0000-0000-0000327C0000}"/>
    <cellStyle name="Porcentaje 2 2 2 5 2 3" xfId="31794" xr:uid="{00000000-0005-0000-0000-0000337C0000}"/>
    <cellStyle name="Porcentaje 2 2 2 5 2 3 2" xfId="31795" xr:uid="{00000000-0005-0000-0000-0000347C0000}"/>
    <cellStyle name="Porcentaje 2 2 2 5 2 3 2 2" xfId="31796" xr:uid="{00000000-0005-0000-0000-0000357C0000}"/>
    <cellStyle name="Porcentaje 2 2 2 5 2 3 2 2 2" xfId="31797" xr:uid="{00000000-0005-0000-0000-0000367C0000}"/>
    <cellStyle name="Porcentaje 2 2 2 5 2 3 2 3" xfId="31798" xr:uid="{00000000-0005-0000-0000-0000377C0000}"/>
    <cellStyle name="Porcentaje 2 2 2 5 2 3 3" xfId="31799" xr:uid="{00000000-0005-0000-0000-0000387C0000}"/>
    <cellStyle name="Porcentaje 2 2 2 5 2 3 3 2" xfId="31800" xr:uid="{00000000-0005-0000-0000-0000397C0000}"/>
    <cellStyle name="Porcentaje 2 2 2 5 2 3 4" xfId="31801" xr:uid="{00000000-0005-0000-0000-00003A7C0000}"/>
    <cellStyle name="Porcentaje 2 2 2 5 2 4" xfId="31802" xr:uid="{00000000-0005-0000-0000-00003B7C0000}"/>
    <cellStyle name="Porcentaje 2 2 2 5 2 4 2" xfId="31803" xr:uid="{00000000-0005-0000-0000-00003C7C0000}"/>
    <cellStyle name="Porcentaje 2 2 2 5 2 4 2 2" xfId="31804" xr:uid="{00000000-0005-0000-0000-00003D7C0000}"/>
    <cellStyle name="Porcentaje 2 2 2 5 2 4 3" xfId="31805" xr:uid="{00000000-0005-0000-0000-00003E7C0000}"/>
    <cellStyle name="Porcentaje 2 2 2 5 2 5" xfId="31806" xr:uid="{00000000-0005-0000-0000-00003F7C0000}"/>
    <cellStyle name="Porcentaje 2 2 2 5 2 5 2" xfId="31807" xr:uid="{00000000-0005-0000-0000-0000407C0000}"/>
    <cellStyle name="Porcentaje 2 2 2 5 2 6" xfId="31808" xr:uid="{00000000-0005-0000-0000-0000417C0000}"/>
    <cellStyle name="Porcentaje 2 2 2 5 3" xfId="31809" xr:uid="{00000000-0005-0000-0000-0000427C0000}"/>
    <cellStyle name="Porcentaje 2 2 2 5 3 2" xfId="31810" xr:uid="{00000000-0005-0000-0000-0000437C0000}"/>
    <cellStyle name="Porcentaje 2 2 2 5 3 2 2" xfId="31811" xr:uid="{00000000-0005-0000-0000-0000447C0000}"/>
    <cellStyle name="Porcentaje 2 2 2 5 3 2 2 2" xfId="31812" xr:uid="{00000000-0005-0000-0000-0000457C0000}"/>
    <cellStyle name="Porcentaje 2 2 2 5 3 2 2 2 2" xfId="31813" xr:uid="{00000000-0005-0000-0000-0000467C0000}"/>
    <cellStyle name="Porcentaje 2 2 2 5 3 2 2 3" xfId="31814" xr:uid="{00000000-0005-0000-0000-0000477C0000}"/>
    <cellStyle name="Porcentaje 2 2 2 5 3 2 3" xfId="31815" xr:uid="{00000000-0005-0000-0000-0000487C0000}"/>
    <cellStyle name="Porcentaje 2 2 2 5 3 2 3 2" xfId="31816" xr:uid="{00000000-0005-0000-0000-0000497C0000}"/>
    <cellStyle name="Porcentaje 2 2 2 5 3 2 4" xfId="31817" xr:uid="{00000000-0005-0000-0000-00004A7C0000}"/>
    <cellStyle name="Porcentaje 2 2 2 5 3 3" xfId="31818" xr:uid="{00000000-0005-0000-0000-00004B7C0000}"/>
    <cellStyle name="Porcentaje 2 2 2 5 3 3 2" xfId="31819" xr:uid="{00000000-0005-0000-0000-00004C7C0000}"/>
    <cellStyle name="Porcentaje 2 2 2 5 3 3 2 2" xfId="31820" xr:uid="{00000000-0005-0000-0000-00004D7C0000}"/>
    <cellStyle name="Porcentaje 2 2 2 5 3 3 3" xfId="31821" xr:uid="{00000000-0005-0000-0000-00004E7C0000}"/>
    <cellStyle name="Porcentaje 2 2 2 5 3 4" xfId="31822" xr:uid="{00000000-0005-0000-0000-00004F7C0000}"/>
    <cellStyle name="Porcentaje 2 2 2 5 3 4 2" xfId="31823" xr:uid="{00000000-0005-0000-0000-0000507C0000}"/>
    <cellStyle name="Porcentaje 2 2 2 5 3 5" xfId="31824" xr:uid="{00000000-0005-0000-0000-0000517C0000}"/>
    <cellStyle name="Porcentaje 2 2 2 5 4" xfId="31825" xr:uid="{00000000-0005-0000-0000-0000527C0000}"/>
    <cellStyle name="Porcentaje 2 2 2 5 4 2" xfId="31826" xr:uid="{00000000-0005-0000-0000-0000537C0000}"/>
    <cellStyle name="Porcentaje 2 2 2 5 4 2 2" xfId="31827" xr:uid="{00000000-0005-0000-0000-0000547C0000}"/>
    <cellStyle name="Porcentaje 2 2 2 5 4 2 2 2" xfId="31828" xr:uid="{00000000-0005-0000-0000-0000557C0000}"/>
    <cellStyle name="Porcentaje 2 2 2 5 4 2 3" xfId="31829" xr:uid="{00000000-0005-0000-0000-0000567C0000}"/>
    <cellStyle name="Porcentaje 2 2 2 5 4 3" xfId="31830" xr:uid="{00000000-0005-0000-0000-0000577C0000}"/>
    <cellStyle name="Porcentaje 2 2 2 5 4 3 2" xfId="31831" xr:uid="{00000000-0005-0000-0000-0000587C0000}"/>
    <cellStyle name="Porcentaje 2 2 2 5 4 4" xfId="31832" xr:uid="{00000000-0005-0000-0000-0000597C0000}"/>
    <cellStyle name="Porcentaje 2 2 2 5 5" xfId="31833" xr:uid="{00000000-0005-0000-0000-00005A7C0000}"/>
    <cellStyle name="Porcentaje 2 2 2 5 5 2" xfId="31834" xr:uid="{00000000-0005-0000-0000-00005B7C0000}"/>
    <cellStyle name="Porcentaje 2 2 2 5 5 2 2" xfId="31835" xr:uid="{00000000-0005-0000-0000-00005C7C0000}"/>
    <cellStyle name="Porcentaje 2 2 2 5 5 3" xfId="31836" xr:uid="{00000000-0005-0000-0000-00005D7C0000}"/>
    <cellStyle name="Porcentaje 2 2 2 5 6" xfId="31837" xr:uid="{00000000-0005-0000-0000-00005E7C0000}"/>
    <cellStyle name="Porcentaje 2 2 2 5 6 2" xfId="31838" xr:uid="{00000000-0005-0000-0000-00005F7C0000}"/>
    <cellStyle name="Porcentaje 2 2 2 5 7" xfId="31839" xr:uid="{00000000-0005-0000-0000-0000607C0000}"/>
    <cellStyle name="Porcentaje 2 2 2 6" xfId="31840" xr:uid="{00000000-0005-0000-0000-0000617C0000}"/>
    <cellStyle name="Porcentaje 2 2 2 6 2" xfId="31841" xr:uid="{00000000-0005-0000-0000-0000627C0000}"/>
    <cellStyle name="Porcentaje 2 2 2 6 2 2" xfId="31842" xr:uid="{00000000-0005-0000-0000-0000637C0000}"/>
    <cellStyle name="Porcentaje 2 2 2 6 2 2 2" xfId="31843" xr:uid="{00000000-0005-0000-0000-0000647C0000}"/>
    <cellStyle name="Porcentaje 2 2 2 6 2 2 2 2" xfId="31844" xr:uid="{00000000-0005-0000-0000-0000657C0000}"/>
    <cellStyle name="Porcentaje 2 2 2 6 2 2 2 2 2" xfId="31845" xr:uid="{00000000-0005-0000-0000-0000667C0000}"/>
    <cellStyle name="Porcentaje 2 2 2 6 2 2 2 3" xfId="31846" xr:uid="{00000000-0005-0000-0000-0000677C0000}"/>
    <cellStyle name="Porcentaje 2 2 2 6 2 2 3" xfId="31847" xr:uid="{00000000-0005-0000-0000-0000687C0000}"/>
    <cellStyle name="Porcentaje 2 2 2 6 2 2 3 2" xfId="31848" xr:uid="{00000000-0005-0000-0000-0000697C0000}"/>
    <cellStyle name="Porcentaje 2 2 2 6 2 2 4" xfId="31849" xr:uid="{00000000-0005-0000-0000-00006A7C0000}"/>
    <cellStyle name="Porcentaje 2 2 2 6 2 3" xfId="31850" xr:uid="{00000000-0005-0000-0000-00006B7C0000}"/>
    <cellStyle name="Porcentaje 2 2 2 6 2 3 2" xfId="31851" xr:uid="{00000000-0005-0000-0000-00006C7C0000}"/>
    <cellStyle name="Porcentaje 2 2 2 6 2 3 2 2" xfId="31852" xr:uid="{00000000-0005-0000-0000-00006D7C0000}"/>
    <cellStyle name="Porcentaje 2 2 2 6 2 3 3" xfId="31853" xr:uid="{00000000-0005-0000-0000-00006E7C0000}"/>
    <cellStyle name="Porcentaje 2 2 2 6 2 4" xfId="31854" xr:uid="{00000000-0005-0000-0000-00006F7C0000}"/>
    <cellStyle name="Porcentaje 2 2 2 6 2 4 2" xfId="31855" xr:uid="{00000000-0005-0000-0000-0000707C0000}"/>
    <cellStyle name="Porcentaje 2 2 2 6 2 5" xfId="31856" xr:uid="{00000000-0005-0000-0000-0000717C0000}"/>
    <cellStyle name="Porcentaje 2 2 2 6 3" xfId="31857" xr:uid="{00000000-0005-0000-0000-0000727C0000}"/>
    <cellStyle name="Porcentaje 2 2 2 6 3 2" xfId="31858" xr:uid="{00000000-0005-0000-0000-0000737C0000}"/>
    <cellStyle name="Porcentaje 2 2 2 6 3 2 2" xfId="31859" xr:uid="{00000000-0005-0000-0000-0000747C0000}"/>
    <cellStyle name="Porcentaje 2 2 2 6 3 2 2 2" xfId="31860" xr:uid="{00000000-0005-0000-0000-0000757C0000}"/>
    <cellStyle name="Porcentaje 2 2 2 6 3 2 3" xfId="31861" xr:uid="{00000000-0005-0000-0000-0000767C0000}"/>
    <cellStyle name="Porcentaje 2 2 2 6 3 3" xfId="31862" xr:uid="{00000000-0005-0000-0000-0000777C0000}"/>
    <cellStyle name="Porcentaje 2 2 2 6 3 3 2" xfId="31863" xr:uid="{00000000-0005-0000-0000-0000787C0000}"/>
    <cellStyle name="Porcentaje 2 2 2 6 3 4" xfId="31864" xr:uid="{00000000-0005-0000-0000-0000797C0000}"/>
    <cellStyle name="Porcentaje 2 2 2 6 4" xfId="31865" xr:uid="{00000000-0005-0000-0000-00007A7C0000}"/>
    <cellStyle name="Porcentaje 2 2 2 6 4 2" xfId="31866" xr:uid="{00000000-0005-0000-0000-00007B7C0000}"/>
    <cellStyle name="Porcentaje 2 2 2 6 4 2 2" xfId="31867" xr:uid="{00000000-0005-0000-0000-00007C7C0000}"/>
    <cellStyle name="Porcentaje 2 2 2 6 4 3" xfId="31868" xr:uid="{00000000-0005-0000-0000-00007D7C0000}"/>
    <cellStyle name="Porcentaje 2 2 2 6 5" xfId="31869" xr:uid="{00000000-0005-0000-0000-00007E7C0000}"/>
    <cellStyle name="Porcentaje 2 2 2 6 5 2" xfId="31870" xr:uid="{00000000-0005-0000-0000-00007F7C0000}"/>
    <cellStyle name="Porcentaje 2 2 2 6 6" xfId="31871" xr:uid="{00000000-0005-0000-0000-0000807C0000}"/>
    <cellStyle name="Porcentaje 2 2 2 7" xfId="31872" xr:uid="{00000000-0005-0000-0000-0000817C0000}"/>
    <cellStyle name="Porcentaje 2 2 2 7 2" xfId="31873" xr:uid="{00000000-0005-0000-0000-0000827C0000}"/>
    <cellStyle name="Porcentaje 2 2 2 7 2 2" xfId="31874" xr:uid="{00000000-0005-0000-0000-0000837C0000}"/>
    <cellStyle name="Porcentaje 2 2 2 7 2 2 2" xfId="31875" xr:uid="{00000000-0005-0000-0000-0000847C0000}"/>
    <cellStyle name="Porcentaje 2 2 2 7 2 2 2 2" xfId="31876" xr:uid="{00000000-0005-0000-0000-0000857C0000}"/>
    <cellStyle name="Porcentaje 2 2 2 7 2 2 3" xfId="31877" xr:uid="{00000000-0005-0000-0000-0000867C0000}"/>
    <cellStyle name="Porcentaje 2 2 2 7 2 3" xfId="31878" xr:uid="{00000000-0005-0000-0000-0000877C0000}"/>
    <cellStyle name="Porcentaje 2 2 2 7 2 3 2" xfId="31879" xr:uid="{00000000-0005-0000-0000-0000887C0000}"/>
    <cellStyle name="Porcentaje 2 2 2 7 2 4" xfId="31880" xr:uid="{00000000-0005-0000-0000-0000897C0000}"/>
    <cellStyle name="Porcentaje 2 2 2 7 3" xfId="31881" xr:uid="{00000000-0005-0000-0000-00008A7C0000}"/>
    <cellStyle name="Porcentaje 2 2 2 7 3 2" xfId="31882" xr:uid="{00000000-0005-0000-0000-00008B7C0000}"/>
    <cellStyle name="Porcentaje 2 2 2 7 3 2 2" xfId="31883" xr:uid="{00000000-0005-0000-0000-00008C7C0000}"/>
    <cellStyle name="Porcentaje 2 2 2 7 3 3" xfId="31884" xr:uid="{00000000-0005-0000-0000-00008D7C0000}"/>
    <cellStyle name="Porcentaje 2 2 2 7 4" xfId="31885" xr:uid="{00000000-0005-0000-0000-00008E7C0000}"/>
    <cellStyle name="Porcentaje 2 2 2 7 4 2" xfId="31886" xr:uid="{00000000-0005-0000-0000-00008F7C0000}"/>
    <cellStyle name="Porcentaje 2 2 2 7 5" xfId="31887" xr:uid="{00000000-0005-0000-0000-0000907C0000}"/>
    <cellStyle name="Porcentaje 2 2 2 8" xfId="31888" xr:uid="{00000000-0005-0000-0000-0000917C0000}"/>
    <cellStyle name="Porcentaje 2 2 2 8 2" xfId="31889" xr:uid="{00000000-0005-0000-0000-0000927C0000}"/>
    <cellStyle name="Porcentaje 2 2 2 8 2 2" xfId="31890" xr:uid="{00000000-0005-0000-0000-0000937C0000}"/>
    <cellStyle name="Porcentaje 2 2 2 8 2 2 2" xfId="31891" xr:uid="{00000000-0005-0000-0000-0000947C0000}"/>
    <cellStyle name="Porcentaje 2 2 2 8 2 3" xfId="31892" xr:uid="{00000000-0005-0000-0000-0000957C0000}"/>
    <cellStyle name="Porcentaje 2 2 2 8 3" xfId="31893" xr:uid="{00000000-0005-0000-0000-0000967C0000}"/>
    <cellStyle name="Porcentaje 2 2 2 8 3 2" xfId="31894" xr:uid="{00000000-0005-0000-0000-0000977C0000}"/>
    <cellStyle name="Porcentaje 2 2 2 8 4" xfId="31895" xr:uid="{00000000-0005-0000-0000-0000987C0000}"/>
    <cellStyle name="Porcentaje 2 2 2 9" xfId="31896" xr:uid="{00000000-0005-0000-0000-0000997C0000}"/>
    <cellStyle name="Porcentaje 2 2 2 9 2" xfId="31897" xr:uid="{00000000-0005-0000-0000-00009A7C0000}"/>
    <cellStyle name="Porcentaje 2 2 2 9 2 2" xfId="31898" xr:uid="{00000000-0005-0000-0000-00009B7C0000}"/>
    <cellStyle name="Porcentaje 2 2 2 9 3" xfId="31899" xr:uid="{00000000-0005-0000-0000-00009C7C0000}"/>
    <cellStyle name="Porcentaje 2 2 3" xfId="31900" xr:uid="{00000000-0005-0000-0000-00009D7C0000}"/>
    <cellStyle name="Porcentaje 2 2 3 10" xfId="31901" xr:uid="{00000000-0005-0000-0000-00009E7C0000}"/>
    <cellStyle name="Porcentaje 2 2 3 2" xfId="31902" xr:uid="{00000000-0005-0000-0000-00009F7C0000}"/>
    <cellStyle name="Porcentaje 2 2 3 2 2" xfId="31903" xr:uid="{00000000-0005-0000-0000-0000A07C0000}"/>
    <cellStyle name="Porcentaje 2 2 3 2 2 2" xfId="31904" xr:uid="{00000000-0005-0000-0000-0000A17C0000}"/>
    <cellStyle name="Porcentaje 2 2 3 2 2 2 2" xfId="31905" xr:uid="{00000000-0005-0000-0000-0000A27C0000}"/>
    <cellStyle name="Porcentaje 2 2 3 2 2 2 2 2" xfId="31906" xr:uid="{00000000-0005-0000-0000-0000A37C0000}"/>
    <cellStyle name="Porcentaje 2 2 3 2 2 2 2 2 2" xfId="31907" xr:uid="{00000000-0005-0000-0000-0000A47C0000}"/>
    <cellStyle name="Porcentaje 2 2 3 2 2 2 2 2 2 2" xfId="31908" xr:uid="{00000000-0005-0000-0000-0000A57C0000}"/>
    <cellStyle name="Porcentaje 2 2 3 2 2 2 2 2 2 2 2" xfId="31909" xr:uid="{00000000-0005-0000-0000-0000A67C0000}"/>
    <cellStyle name="Porcentaje 2 2 3 2 2 2 2 2 2 2 2 2" xfId="31910" xr:uid="{00000000-0005-0000-0000-0000A77C0000}"/>
    <cellStyle name="Porcentaje 2 2 3 2 2 2 2 2 2 2 3" xfId="31911" xr:uid="{00000000-0005-0000-0000-0000A87C0000}"/>
    <cellStyle name="Porcentaje 2 2 3 2 2 2 2 2 2 3" xfId="31912" xr:uid="{00000000-0005-0000-0000-0000A97C0000}"/>
    <cellStyle name="Porcentaje 2 2 3 2 2 2 2 2 2 3 2" xfId="31913" xr:uid="{00000000-0005-0000-0000-0000AA7C0000}"/>
    <cellStyle name="Porcentaje 2 2 3 2 2 2 2 2 2 4" xfId="31914" xr:uid="{00000000-0005-0000-0000-0000AB7C0000}"/>
    <cellStyle name="Porcentaje 2 2 3 2 2 2 2 2 3" xfId="31915" xr:uid="{00000000-0005-0000-0000-0000AC7C0000}"/>
    <cellStyle name="Porcentaje 2 2 3 2 2 2 2 2 3 2" xfId="31916" xr:uid="{00000000-0005-0000-0000-0000AD7C0000}"/>
    <cellStyle name="Porcentaje 2 2 3 2 2 2 2 2 3 2 2" xfId="31917" xr:uid="{00000000-0005-0000-0000-0000AE7C0000}"/>
    <cellStyle name="Porcentaje 2 2 3 2 2 2 2 2 3 3" xfId="31918" xr:uid="{00000000-0005-0000-0000-0000AF7C0000}"/>
    <cellStyle name="Porcentaje 2 2 3 2 2 2 2 2 4" xfId="31919" xr:uid="{00000000-0005-0000-0000-0000B07C0000}"/>
    <cellStyle name="Porcentaje 2 2 3 2 2 2 2 2 4 2" xfId="31920" xr:uid="{00000000-0005-0000-0000-0000B17C0000}"/>
    <cellStyle name="Porcentaje 2 2 3 2 2 2 2 2 5" xfId="31921" xr:uid="{00000000-0005-0000-0000-0000B27C0000}"/>
    <cellStyle name="Porcentaje 2 2 3 2 2 2 2 3" xfId="31922" xr:uid="{00000000-0005-0000-0000-0000B37C0000}"/>
    <cellStyle name="Porcentaje 2 2 3 2 2 2 2 3 2" xfId="31923" xr:uid="{00000000-0005-0000-0000-0000B47C0000}"/>
    <cellStyle name="Porcentaje 2 2 3 2 2 2 2 3 2 2" xfId="31924" xr:uid="{00000000-0005-0000-0000-0000B57C0000}"/>
    <cellStyle name="Porcentaje 2 2 3 2 2 2 2 3 2 2 2" xfId="31925" xr:uid="{00000000-0005-0000-0000-0000B67C0000}"/>
    <cellStyle name="Porcentaje 2 2 3 2 2 2 2 3 2 3" xfId="31926" xr:uid="{00000000-0005-0000-0000-0000B77C0000}"/>
    <cellStyle name="Porcentaje 2 2 3 2 2 2 2 3 3" xfId="31927" xr:uid="{00000000-0005-0000-0000-0000B87C0000}"/>
    <cellStyle name="Porcentaje 2 2 3 2 2 2 2 3 3 2" xfId="31928" xr:uid="{00000000-0005-0000-0000-0000B97C0000}"/>
    <cellStyle name="Porcentaje 2 2 3 2 2 2 2 3 4" xfId="31929" xr:uid="{00000000-0005-0000-0000-0000BA7C0000}"/>
    <cellStyle name="Porcentaje 2 2 3 2 2 2 2 4" xfId="31930" xr:uid="{00000000-0005-0000-0000-0000BB7C0000}"/>
    <cellStyle name="Porcentaje 2 2 3 2 2 2 2 4 2" xfId="31931" xr:uid="{00000000-0005-0000-0000-0000BC7C0000}"/>
    <cellStyle name="Porcentaje 2 2 3 2 2 2 2 4 2 2" xfId="31932" xr:uid="{00000000-0005-0000-0000-0000BD7C0000}"/>
    <cellStyle name="Porcentaje 2 2 3 2 2 2 2 4 3" xfId="31933" xr:uid="{00000000-0005-0000-0000-0000BE7C0000}"/>
    <cellStyle name="Porcentaje 2 2 3 2 2 2 2 5" xfId="31934" xr:uid="{00000000-0005-0000-0000-0000BF7C0000}"/>
    <cellStyle name="Porcentaje 2 2 3 2 2 2 2 5 2" xfId="31935" xr:uid="{00000000-0005-0000-0000-0000C07C0000}"/>
    <cellStyle name="Porcentaje 2 2 3 2 2 2 2 6" xfId="31936" xr:uid="{00000000-0005-0000-0000-0000C17C0000}"/>
    <cellStyle name="Porcentaje 2 2 3 2 2 2 3" xfId="31937" xr:uid="{00000000-0005-0000-0000-0000C27C0000}"/>
    <cellStyle name="Porcentaje 2 2 3 2 2 2 3 2" xfId="31938" xr:uid="{00000000-0005-0000-0000-0000C37C0000}"/>
    <cellStyle name="Porcentaje 2 2 3 2 2 2 3 2 2" xfId="31939" xr:uid="{00000000-0005-0000-0000-0000C47C0000}"/>
    <cellStyle name="Porcentaje 2 2 3 2 2 2 3 2 2 2" xfId="31940" xr:uid="{00000000-0005-0000-0000-0000C57C0000}"/>
    <cellStyle name="Porcentaje 2 2 3 2 2 2 3 2 2 2 2" xfId="31941" xr:uid="{00000000-0005-0000-0000-0000C67C0000}"/>
    <cellStyle name="Porcentaje 2 2 3 2 2 2 3 2 2 3" xfId="31942" xr:uid="{00000000-0005-0000-0000-0000C77C0000}"/>
    <cellStyle name="Porcentaje 2 2 3 2 2 2 3 2 3" xfId="31943" xr:uid="{00000000-0005-0000-0000-0000C87C0000}"/>
    <cellStyle name="Porcentaje 2 2 3 2 2 2 3 2 3 2" xfId="31944" xr:uid="{00000000-0005-0000-0000-0000C97C0000}"/>
    <cellStyle name="Porcentaje 2 2 3 2 2 2 3 2 4" xfId="31945" xr:uid="{00000000-0005-0000-0000-0000CA7C0000}"/>
    <cellStyle name="Porcentaje 2 2 3 2 2 2 3 3" xfId="31946" xr:uid="{00000000-0005-0000-0000-0000CB7C0000}"/>
    <cellStyle name="Porcentaje 2 2 3 2 2 2 3 3 2" xfId="31947" xr:uid="{00000000-0005-0000-0000-0000CC7C0000}"/>
    <cellStyle name="Porcentaje 2 2 3 2 2 2 3 3 2 2" xfId="31948" xr:uid="{00000000-0005-0000-0000-0000CD7C0000}"/>
    <cellStyle name="Porcentaje 2 2 3 2 2 2 3 3 3" xfId="31949" xr:uid="{00000000-0005-0000-0000-0000CE7C0000}"/>
    <cellStyle name="Porcentaje 2 2 3 2 2 2 3 4" xfId="31950" xr:uid="{00000000-0005-0000-0000-0000CF7C0000}"/>
    <cellStyle name="Porcentaje 2 2 3 2 2 2 3 4 2" xfId="31951" xr:uid="{00000000-0005-0000-0000-0000D07C0000}"/>
    <cellStyle name="Porcentaje 2 2 3 2 2 2 3 5" xfId="31952" xr:uid="{00000000-0005-0000-0000-0000D17C0000}"/>
    <cellStyle name="Porcentaje 2 2 3 2 2 2 4" xfId="31953" xr:uid="{00000000-0005-0000-0000-0000D27C0000}"/>
    <cellStyle name="Porcentaje 2 2 3 2 2 2 4 2" xfId="31954" xr:uid="{00000000-0005-0000-0000-0000D37C0000}"/>
    <cellStyle name="Porcentaje 2 2 3 2 2 2 4 2 2" xfId="31955" xr:uid="{00000000-0005-0000-0000-0000D47C0000}"/>
    <cellStyle name="Porcentaje 2 2 3 2 2 2 4 2 2 2" xfId="31956" xr:uid="{00000000-0005-0000-0000-0000D57C0000}"/>
    <cellStyle name="Porcentaje 2 2 3 2 2 2 4 2 3" xfId="31957" xr:uid="{00000000-0005-0000-0000-0000D67C0000}"/>
    <cellStyle name="Porcentaje 2 2 3 2 2 2 4 3" xfId="31958" xr:uid="{00000000-0005-0000-0000-0000D77C0000}"/>
    <cellStyle name="Porcentaje 2 2 3 2 2 2 4 3 2" xfId="31959" xr:uid="{00000000-0005-0000-0000-0000D87C0000}"/>
    <cellStyle name="Porcentaje 2 2 3 2 2 2 4 4" xfId="31960" xr:uid="{00000000-0005-0000-0000-0000D97C0000}"/>
    <cellStyle name="Porcentaje 2 2 3 2 2 2 5" xfId="31961" xr:uid="{00000000-0005-0000-0000-0000DA7C0000}"/>
    <cellStyle name="Porcentaje 2 2 3 2 2 2 5 2" xfId="31962" xr:uid="{00000000-0005-0000-0000-0000DB7C0000}"/>
    <cellStyle name="Porcentaje 2 2 3 2 2 2 5 2 2" xfId="31963" xr:uid="{00000000-0005-0000-0000-0000DC7C0000}"/>
    <cellStyle name="Porcentaje 2 2 3 2 2 2 5 3" xfId="31964" xr:uid="{00000000-0005-0000-0000-0000DD7C0000}"/>
    <cellStyle name="Porcentaje 2 2 3 2 2 2 6" xfId="31965" xr:uid="{00000000-0005-0000-0000-0000DE7C0000}"/>
    <cellStyle name="Porcentaje 2 2 3 2 2 2 6 2" xfId="31966" xr:uid="{00000000-0005-0000-0000-0000DF7C0000}"/>
    <cellStyle name="Porcentaje 2 2 3 2 2 2 7" xfId="31967" xr:uid="{00000000-0005-0000-0000-0000E07C0000}"/>
    <cellStyle name="Porcentaje 2 2 3 2 2 3" xfId="31968" xr:uid="{00000000-0005-0000-0000-0000E17C0000}"/>
    <cellStyle name="Porcentaje 2 2 3 2 2 3 2" xfId="31969" xr:uid="{00000000-0005-0000-0000-0000E27C0000}"/>
    <cellStyle name="Porcentaje 2 2 3 2 2 3 2 2" xfId="31970" xr:uid="{00000000-0005-0000-0000-0000E37C0000}"/>
    <cellStyle name="Porcentaje 2 2 3 2 2 3 2 2 2" xfId="31971" xr:uid="{00000000-0005-0000-0000-0000E47C0000}"/>
    <cellStyle name="Porcentaje 2 2 3 2 2 3 2 2 2 2" xfId="31972" xr:uid="{00000000-0005-0000-0000-0000E57C0000}"/>
    <cellStyle name="Porcentaje 2 2 3 2 2 3 2 2 2 2 2" xfId="31973" xr:uid="{00000000-0005-0000-0000-0000E67C0000}"/>
    <cellStyle name="Porcentaje 2 2 3 2 2 3 2 2 2 3" xfId="31974" xr:uid="{00000000-0005-0000-0000-0000E77C0000}"/>
    <cellStyle name="Porcentaje 2 2 3 2 2 3 2 2 3" xfId="31975" xr:uid="{00000000-0005-0000-0000-0000E87C0000}"/>
    <cellStyle name="Porcentaje 2 2 3 2 2 3 2 2 3 2" xfId="31976" xr:uid="{00000000-0005-0000-0000-0000E97C0000}"/>
    <cellStyle name="Porcentaje 2 2 3 2 2 3 2 2 4" xfId="31977" xr:uid="{00000000-0005-0000-0000-0000EA7C0000}"/>
    <cellStyle name="Porcentaje 2 2 3 2 2 3 2 3" xfId="31978" xr:uid="{00000000-0005-0000-0000-0000EB7C0000}"/>
    <cellStyle name="Porcentaje 2 2 3 2 2 3 2 3 2" xfId="31979" xr:uid="{00000000-0005-0000-0000-0000EC7C0000}"/>
    <cellStyle name="Porcentaje 2 2 3 2 2 3 2 3 2 2" xfId="31980" xr:uid="{00000000-0005-0000-0000-0000ED7C0000}"/>
    <cellStyle name="Porcentaje 2 2 3 2 2 3 2 3 3" xfId="31981" xr:uid="{00000000-0005-0000-0000-0000EE7C0000}"/>
    <cellStyle name="Porcentaje 2 2 3 2 2 3 2 4" xfId="31982" xr:uid="{00000000-0005-0000-0000-0000EF7C0000}"/>
    <cellStyle name="Porcentaje 2 2 3 2 2 3 2 4 2" xfId="31983" xr:uid="{00000000-0005-0000-0000-0000F07C0000}"/>
    <cellStyle name="Porcentaje 2 2 3 2 2 3 2 5" xfId="31984" xr:uid="{00000000-0005-0000-0000-0000F17C0000}"/>
    <cellStyle name="Porcentaje 2 2 3 2 2 3 3" xfId="31985" xr:uid="{00000000-0005-0000-0000-0000F27C0000}"/>
    <cellStyle name="Porcentaje 2 2 3 2 2 3 3 2" xfId="31986" xr:uid="{00000000-0005-0000-0000-0000F37C0000}"/>
    <cellStyle name="Porcentaje 2 2 3 2 2 3 3 2 2" xfId="31987" xr:uid="{00000000-0005-0000-0000-0000F47C0000}"/>
    <cellStyle name="Porcentaje 2 2 3 2 2 3 3 2 2 2" xfId="31988" xr:uid="{00000000-0005-0000-0000-0000F57C0000}"/>
    <cellStyle name="Porcentaje 2 2 3 2 2 3 3 2 3" xfId="31989" xr:uid="{00000000-0005-0000-0000-0000F67C0000}"/>
    <cellStyle name="Porcentaje 2 2 3 2 2 3 3 3" xfId="31990" xr:uid="{00000000-0005-0000-0000-0000F77C0000}"/>
    <cellStyle name="Porcentaje 2 2 3 2 2 3 3 3 2" xfId="31991" xr:uid="{00000000-0005-0000-0000-0000F87C0000}"/>
    <cellStyle name="Porcentaje 2 2 3 2 2 3 3 4" xfId="31992" xr:uid="{00000000-0005-0000-0000-0000F97C0000}"/>
    <cellStyle name="Porcentaje 2 2 3 2 2 3 4" xfId="31993" xr:uid="{00000000-0005-0000-0000-0000FA7C0000}"/>
    <cellStyle name="Porcentaje 2 2 3 2 2 3 4 2" xfId="31994" xr:uid="{00000000-0005-0000-0000-0000FB7C0000}"/>
    <cellStyle name="Porcentaje 2 2 3 2 2 3 4 2 2" xfId="31995" xr:uid="{00000000-0005-0000-0000-0000FC7C0000}"/>
    <cellStyle name="Porcentaje 2 2 3 2 2 3 4 3" xfId="31996" xr:uid="{00000000-0005-0000-0000-0000FD7C0000}"/>
    <cellStyle name="Porcentaje 2 2 3 2 2 3 5" xfId="31997" xr:uid="{00000000-0005-0000-0000-0000FE7C0000}"/>
    <cellStyle name="Porcentaje 2 2 3 2 2 3 5 2" xfId="31998" xr:uid="{00000000-0005-0000-0000-0000FF7C0000}"/>
    <cellStyle name="Porcentaje 2 2 3 2 2 3 6" xfId="31999" xr:uid="{00000000-0005-0000-0000-0000007D0000}"/>
    <cellStyle name="Porcentaje 2 2 3 2 2 4" xfId="32000" xr:uid="{00000000-0005-0000-0000-0000017D0000}"/>
    <cellStyle name="Porcentaje 2 2 3 2 2 4 2" xfId="32001" xr:uid="{00000000-0005-0000-0000-0000027D0000}"/>
    <cellStyle name="Porcentaje 2 2 3 2 2 4 2 2" xfId="32002" xr:uid="{00000000-0005-0000-0000-0000037D0000}"/>
    <cellStyle name="Porcentaje 2 2 3 2 2 4 2 2 2" xfId="32003" xr:uid="{00000000-0005-0000-0000-0000047D0000}"/>
    <cellStyle name="Porcentaje 2 2 3 2 2 4 2 2 2 2" xfId="32004" xr:uid="{00000000-0005-0000-0000-0000057D0000}"/>
    <cellStyle name="Porcentaje 2 2 3 2 2 4 2 2 3" xfId="32005" xr:uid="{00000000-0005-0000-0000-0000067D0000}"/>
    <cellStyle name="Porcentaje 2 2 3 2 2 4 2 3" xfId="32006" xr:uid="{00000000-0005-0000-0000-0000077D0000}"/>
    <cellStyle name="Porcentaje 2 2 3 2 2 4 2 3 2" xfId="32007" xr:uid="{00000000-0005-0000-0000-0000087D0000}"/>
    <cellStyle name="Porcentaje 2 2 3 2 2 4 2 4" xfId="32008" xr:uid="{00000000-0005-0000-0000-0000097D0000}"/>
    <cellStyle name="Porcentaje 2 2 3 2 2 4 3" xfId="32009" xr:uid="{00000000-0005-0000-0000-00000A7D0000}"/>
    <cellStyle name="Porcentaje 2 2 3 2 2 4 3 2" xfId="32010" xr:uid="{00000000-0005-0000-0000-00000B7D0000}"/>
    <cellStyle name="Porcentaje 2 2 3 2 2 4 3 2 2" xfId="32011" xr:uid="{00000000-0005-0000-0000-00000C7D0000}"/>
    <cellStyle name="Porcentaje 2 2 3 2 2 4 3 3" xfId="32012" xr:uid="{00000000-0005-0000-0000-00000D7D0000}"/>
    <cellStyle name="Porcentaje 2 2 3 2 2 4 4" xfId="32013" xr:uid="{00000000-0005-0000-0000-00000E7D0000}"/>
    <cellStyle name="Porcentaje 2 2 3 2 2 4 4 2" xfId="32014" xr:uid="{00000000-0005-0000-0000-00000F7D0000}"/>
    <cellStyle name="Porcentaje 2 2 3 2 2 4 5" xfId="32015" xr:uid="{00000000-0005-0000-0000-0000107D0000}"/>
    <cellStyle name="Porcentaje 2 2 3 2 2 5" xfId="32016" xr:uid="{00000000-0005-0000-0000-0000117D0000}"/>
    <cellStyle name="Porcentaje 2 2 3 2 2 5 2" xfId="32017" xr:uid="{00000000-0005-0000-0000-0000127D0000}"/>
    <cellStyle name="Porcentaje 2 2 3 2 2 5 2 2" xfId="32018" xr:uid="{00000000-0005-0000-0000-0000137D0000}"/>
    <cellStyle name="Porcentaje 2 2 3 2 2 5 2 2 2" xfId="32019" xr:uid="{00000000-0005-0000-0000-0000147D0000}"/>
    <cellStyle name="Porcentaje 2 2 3 2 2 5 2 3" xfId="32020" xr:uid="{00000000-0005-0000-0000-0000157D0000}"/>
    <cellStyle name="Porcentaje 2 2 3 2 2 5 3" xfId="32021" xr:uid="{00000000-0005-0000-0000-0000167D0000}"/>
    <cellStyle name="Porcentaje 2 2 3 2 2 5 3 2" xfId="32022" xr:uid="{00000000-0005-0000-0000-0000177D0000}"/>
    <cellStyle name="Porcentaje 2 2 3 2 2 5 4" xfId="32023" xr:uid="{00000000-0005-0000-0000-0000187D0000}"/>
    <cellStyle name="Porcentaje 2 2 3 2 2 6" xfId="32024" xr:uid="{00000000-0005-0000-0000-0000197D0000}"/>
    <cellStyle name="Porcentaje 2 2 3 2 2 6 2" xfId="32025" xr:uid="{00000000-0005-0000-0000-00001A7D0000}"/>
    <cellStyle name="Porcentaje 2 2 3 2 2 6 2 2" xfId="32026" xr:uid="{00000000-0005-0000-0000-00001B7D0000}"/>
    <cellStyle name="Porcentaje 2 2 3 2 2 6 3" xfId="32027" xr:uid="{00000000-0005-0000-0000-00001C7D0000}"/>
    <cellStyle name="Porcentaje 2 2 3 2 2 7" xfId="32028" xr:uid="{00000000-0005-0000-0000-00001D7D0000}"/>
    <cellStyle name="Porcentaje 2 2 3 2 2 7 2" xfId="32029" xr:uid="{00000000-0005-0000-0000-00001E7D0000}"/>
    <cellStyle name="Porcentaje 2 2 3 2 2 8" xfId="32030" xr:uid="{00000000-0005-0000-0000-00001F7D0000}"/>
    <cellStyle name="Porcentaje 2 2 3 2 3" xfId="32031" xr:uid="{00000000-0005-0000-0000-0000207D0000}"/>
    <cellStyle name="Porcentaje 2 2 3 2 3 2" xfId="32032" xr:uid="{00000000-0005-0000-0000-0000217D0000}"/>
    <cellStyle name="Porcentaje 2 2 3 2 3 2 2" xfId="32033" xr:uid="{00000000-0005-0000-0000-0000227D0000}"/>
    <cellStyle name="Porcentaje 2 2 3 2 3 2 2 2" xfId="32034" xr:uid="{00000000-0005-0000-0000-0000237D0000}"/>
    <cellStyle name="Porcentaje 2 2 3 2 3 2 2 2 2" xfId="32035" xr:uid="{00000000-0005-0000-0000-0000247D0000}"/>
    <cellStyle name="Porcentaje 2 2 3 2 3 2 2 2 2 2" xfId="32036" xr:uid="{00000000-0005-0000-0000-0000257D0000}"/>
    <cellStyle name="Porcentaje 2 2 3 2 3 2 2 2 2 2 2" xfId="32037" xr:uid="{00000000-0005-0000-0000-0000267D0000}"/>
    <cellStyle name="Porcentaje 2 2 3 2 3 2 2 2 2 3" xfId="32038" xr:uid="{00000000-0005-0000-0000-0000277D0000}"/>
    <cellStyle name="Porcentaje 2 2 3 2 3 2 2 2 3" xfId="32039" xr:uid="{00000000-0005-0000-0000-0000287D0000}"/>
    <cellStyle name="Porcentaje 2 2 3 2 3 2 2 2 3 2" xfId="32040" xr:uid="{00000000-0005-0000-0000-0000297D0000}"/>
    <cellStyle name="Porcentaje 2 2 3 2 3 2 2 2 4" xfId="32041" xr:uid="{00000000-0005-0000-0000-00002A7D0000}"/>
    <cellStyle name="Porcentaje 2 2 3 2 3 2 2 3" xfId="32042" xr:uid="{00000000-0005-0000-0000-00002B7D0000}"/>
    <cellStyle name="Porcentaje 2 2 3 2 3 2 2 3 2" xfId="32043" xr:uid="{00000000-0005-0000-0000-00002C7D0000}"/>
    <cellStyle name="Porcentaje 2 2 3 2 3 2 2 3 2 2" xfId="32044" xr:uid="{00000000-0005-0000-0000-00002D7D0000}"/>
    <cellStyle name="Porcentaje 2 2 3 2 3 2 2 3 3" xfId="32045" xr:uid="{00000000-0005-0000-0000-00002E7D0000}"/>
    <cellStyle name="Porcentaje 2 2 3 2 3 2 2 4" xfId="32046" xr:uid="{00000000-0005-0000-0000-00002F7D0000}"/>
    <cellStyle name="Porcentaje 2 2 3 2 3 2 2 4 2" xfId="32047" xr:uid="{00000000-0005-0000-0000-0000307D0000}"/>
    <cellStyle name="Porcentaje 2 2 3 2 3 2 2 5" xfId="32048" xr:uid="{00000000-0005-0000-0000-0000317D0000}"/>
    <cellStyle name="Porcentaje 2 2 3 2 3 2 3" xfId="32049" xr:uid="{00000000-0005-0000-0000-0000327D0000}"/>
    <cellStyle name="Porcentaje 2 2 3 2 3 2 3 2" xfId="32050" xr:uid="{00000000-0005-0000-0000-0000337D0000}"/>
    <cellStyle name="Porcentaje 2 2 3 2 3 2 3 2 2" xfId="32051" xr:uid="{00000000-0005-0000-0000-0000347D0000}"/>
    <cellStyle name="Porcentaje 2 2 3 2 3 2 3 2 2 2" xfId="32052" xr:uid="{00000000-0005-0000-0000-0000357D0000}"/>
    <cellStyle name="Porcentaje 2 2 3 2 3 2 3 2 3" xfId="32053" xr:uid="{00000000-0005-0000-0000-0000367D0000}"/>
    <cellStyle name="Porcentaje 2 2 3 2 3 2 3 3" xfId="32054" xr:uid="{00000000-0005-0000-0000-0000377D0000}"/>
    <cellStyle name="Porcentaje 2 2 3 2 3 2 3 3 2" xfId="32055" xr:uid="{00000000-0005-0000-0000-0000387D0000}"/>
    <cellStyle name="Porcentaje 2 2 3 2 3 2 3 4" xfId="32056" xr:uid="{00000000-0005-0000-0000-0000397D0000}"/>
    <cellStyle name="Porcentaje 2 2 3 2 3 2 4" xfId="32057" xr:uid="{00000000-0005-0000-0000-00003A7D0000}"/>
    <cellStyle name="Porcentaje 2 2 3 2 3 2 4 2" xfId="32058" xr:uid="{00000000-0005-0000-0000-00003B7D0000}"/>
    <cellStyle name="Porcentaje 2 2 3 2 3 2 4 2 2" xfId="32059" xr:uid="{00000000-0005-0000-0000-00003C7D0000}"/>
    <cellStyle name="Porcentaje 2 2 3 2 3 2 4 3" xfId="32060" xr:uid="{00000000-0005-0000-0000-00003D7D0000}"/>
    <cellStyle name="Porcentaje 2 2 3 2 3 2 5" xfId="32061" xr:uid="{00000000-0005-0000-0000-00003E7D0000}"/>
    <cellStyle name="Porcentaje 2 2 3 2 3 2 5 2" xfId="32062" xr:uid="{00000000-0005-0000-0000-00003F7D0000}"/>
    <cellStyle name="Porcentaje 2 2 3 2 3 2 6" xfId="32063" xr:uid="{00000000-0005-0000-0000-0000407D0000}"/>
    <cellStyle name="Porcentaje 2 2 3 2 3 3" xfId="32064" xr:uid="{00000000-0005-0000-0000-0000417D0000}"/>
    <cellStyle name="Porcentaje 2 2 3 2 3 3 2" xfId="32065" xr:uid="{00000000-0005-0000-0000-0000427D0000}"/>
    <cellStyle name="Porcentaje 2 2 3 2 3 3 2 2" xfId="32066" xr:uid="{00000000-0005-0000-0000-0000437D0000}"/>
    <cellStyle name="Porcentaje 2 2 3 2 3 3 2 2 2" xfId="32067" xr:uid="{00000000-0005-0000-0000-0000447D0000}"/>
    <cellStyle name="Porcentaje 2 2 3 2 3 3 2 2 2 2" xfId="32068" xr:uid="{00000000-0005-0000-0000-0000457D0000}"/>
    <cellStyle name="Porcentaje 2 2 3 2 3 3 2 2 3" xfId="32069" xr:uid="{00000000-0005-0000-0000-0000467D0000}"/>
    <cellStyle name="Porcentaje 2 2 3 2 3 3 2 3" xfId="32070" xr:uid="{00000000-0005-0000-0000-0000477D0000}"/>
    <cellStyle name="Porcentaje 2 2 3 2 3 3 2 3 2" xfId="32071" xr:uid="{00000000-0005-0000-0000-0000487D0000}"/>
    <cellStyle name="Porcentaje 2 2 3 2 3 3 2 4" xfId="32072" xr:uid="{00000000-0005-0000-0000-0000497D0000}"/>
    <cellStyle name="Porcentaje 2 2 3 2 3 3 3" xfId="32073" xr:uid="{00000000-0005-0000-0000-00004A7D0000}"/>
    <cellStyle name="Porcentaje 2 2 3 2 3 3 3 2" xfId="32074" xr:uid="{00000000-0005-0000-0000-00004B7D0000}"/>
    <cellStyle name="Porcentaje 2 2 3 2 3 3 3 2 2" xfId="32075" xr:uid="{00000000-0005-0000-0000-00004C7D0000}"/>
    <cellStyle name="Porcentaje 2 2 3 2 3 3 3 3" xfId="32076" xr:uid="{00000000-0005-0000-0000-00004D7D0000}"/>
    <cellStyle name="Porcentaje 2 2 3 2 3 3 4" xfId="32077" xr:uid="{00000000-0005-0000-0000-00004E7D0000}"/>
    <cellStyle name="Porcentaje 2 2 3 2 3 3 4 2" xfId="32078" xr:uid="{00000000-0005-0000-0000-00004F7D0000}"/>
    <cellStyle name="Porcentaje 2 2 3 2 3 3 5" xfId="32079" xr:uid="{00000000-0005-0000-0000-0000507D0000}"/>
    <cellStyle name="Porcentaje 2 2 3 2 3 4" xfId="32080" xr:uid="{00000000-0005-0000-0000-0000517D0000}"/>
    <cellStyle name="Porcentaje 2 2 3 2 3 4 2" xfId="32081" xr:uid="{00000000-0005-0000-0000-0000527D0000}"/>
    <cellStyle name="Porcentaje 2 2 3 2 3 4 2 2" xfId="32082" xr:uid="{00000000-0005-0000-0000-0000537D0000}"/>
    <cellStyle name="Porcentaje 2 2 3 2 3 4 2 2 2" xfId="32083" xr:uid="{00000000-0005-0000-0000-0000547D0000}"/>
    <cellStyle name="Porcentaje 2 2 3 2 3 4 2 3" xfId="32084" xr:uid="{00000000-0005-0000-0000-0000557D0000}"/>
    <cellStyle name="Porcentaje 2 2 3 2 3 4 3" xfId="32085" xr:uid="{00000000-0005-0000-0000-0000567D0000}"/>
    <cellStyle name="Porcentaje 2 2 3 2 3 4 3 2" xfId="32086" xr:uid="{00000000-0005-0000-0000-0000577D0000}"/>
    <cellStyle name="Porcentaje 2 2 3 2 3 4 4" xfId="32087" xr:uid="{00000000-0005-0000-0000-0000587D0000}"/>
    <cellStyle name="Porcentaje 2 2 3 2 3 5" xfId="32088" xr:uid="{00000000-0005-0000-0000-0000597D0000}"/>
    <cellStyle name="Porcentaje 2 2 3 2 3 5 2" xfId="32089" xr:uid="{00000000-0005-0000-0000-00005A7D0000}"/>
    <cellStyle name="Porcentaje 2 2 3 2 3 5 2 2" xfId="32090" xr:uid="{00000000-0005-0000-0000-00005B7D0000}"/>
    <cellStyle name="Porcentaje 2 2 3 2 3 5 3" xfId="32091" xr:uid="{00000000-0005-0000-0000-00005C7D0000}"/>
    <cellStyle name="Porcentaje 2 2 3 2 3 6" xfId="32092" xr:uid="{00000000-0005-0000-0000-00005D7D0000}"/>
    <cellStyle name="Porcentaje 2 2 3 2 3 6 2" xfId="32093" xr:uid="{00000000-0005-0000-0000-00005E7D0000}"/>
    <cellStyle name="Porcentaje 2 2 3 2 3 7" xfId="32094" xr:uid="{00000000-0005-0000-0000-00005F7D0000}"/>
    <cellStyle name="Porcentaje 2 2 3 2 4" xfId="32095" xr:uid="{00000000-0005-0000-0000-0000607D0000}"/>
    <cellStyle name="Porcentaje 2 2 3 2 4 2" xfId="32096" xr:uid="{00000000-0005-0000-0000-0000617D0000}"/>
    <cellStyle name="Porcentaje 2 2 3 2 4 2 2" xfId="32097" xr:uid="{00000000-0005-0000-0000-0000627D0000}"/>
    <cellStyle name="Porcentaje 2 2 3 2 4 2 2 2" xfId="32098" xr:uid="{00000000-0005-0000-0000-0000637D0000}"/>
    <cellStyle name="Porcentaje 2 2 3 2 4 2 2 2 2" xfId="32099" xr:uid="{00000000-0005-0000-0000-0000647D0000}"/>
    <cellStyle name="Porcentaje 2 2 3 2 4 2 2 2 2 2" xfId="32100" xr:uid="{00000000-0005-0000-0000-0000657D0000}"/>
    <cellStyle name="Porcentaje 2 2 3 2 4 2 2 2 3" xfId="32101" xr:uid="{00000000-0005-0000-0000-0000667D0000}"/>
    <cellStyle name="Porcentaje 2 2 3 2 4 2 2 3" xfId="32102" xr:uid="{00000000-0005-0000-0000-0000677D0000}"/>
    <cellStyle name="Porcentaje 2 2 3 2 4 2 2 3 2" xfId="32103" xr:uid="{00000000-0005-0000-0000-0000687D0000}"/>
    <cellStyle name="Porcentaje 2 2 3 2 4 2 2 4" xfId="32104" xr:uid="{00000000-0005-0000-0000-0000697D0000}"/>
    <cellStyle name="Porcentaje 2 2 3 2 4 2 3" xfId="32105" xr:uid="{00000000-0005-0000-0000-00006A7D0000}"/>
    <cellStyle name="Porcentaje 2 2 3 2 4 2 3 2" xfId="32106" xr:uid="{00000000-0005-0000-0000-00006B7D0000}"/>
    <cellStyle name="Porcentaje 2 2 3 2 4 2 3 2 2" xfId="32107" xr:uid="{00000000-0005-0000-0000-00006C7D0000}"/>
    <cellStyle name="Porcentaje 2 2 3 2 4 2 3 3" xfId="32108" xr:uid="{00000000-0005-0000-0000-00006D7D0000}"/>
    <cellStyle name="Porcentaje 2 2 3 2 4 2 4" xfId="32109" xr:uid="{00000000-0005-0000-0000-00006E7D0000}"/>
    <cellStyle name="Porcentaje 2 2 3 2 4 2 4 2" xfId="32110" xr:uid="{00000000-0005-0000-0000-00006F7D0000}"/>
    <cellStyle name="Porcentaje 2 2 3 2 4 2 5" xfId="32111" xr:uid="{00000000-0005-0000-0000-0000707D0000}"/>
    <cellStyle name="Porcentaje 2 2 3 2 4 3" xfId="32112" xr:uid="{00000000-0005-0000-0000-0000717D0000}"/>
    <cellStyle name="Porcentaje 2 2 3 2 4 3 2" xfId="32113" xr:uid="{00000000-0005-0000-0000-0000727D0000}"/>
    <cellStyle name="Porcentaje 2 2 3 2 4 3 2 2" xfId="32114" xr:uid="{00000000-0005-0000-0000-0000737D0000}"/>
    <cellStyle name="Porcentaje 2 2 3 2 4 3 2 2 2" xfId="32115" xr:uid="{00000000-0005-0000-0000-0000747D0000}"/>
    <cellStyle name="Porcentaje 2 2 3 2 4 3 2 3" xfId="32116" xr:uid="{00000000-0005-0000-0000-0000757D0000}"/>
    <cellStyle name="Porcentaje 2 2 3 2 4 3 3" xfId="32117" xr:uid="{00000000-0005-0000-0000-0000767D0000}"/>
    <cellStyle name="Porcentaje 2 2 3 2 4 3 3 2" xfId="32118" xr:uid="{00000000-0005-0000-0000-0000777D0000}"/>
    <cellStyle name="Porcentaje 2 2 3 2 4 3 4" xfId="32119" xr:uid="{00000000-0005-0000-0000-0000787D0000}"/>
    <cellStyle name="Porcentaje 2 2 3 2 4 4" xfId="32120" xr:uid="{00000000-0005-0000-0000-0000797D0000}"/>
    <cellStyle name="Porcentaje 2 2 3 2 4 4 2" xfId="32121" xr:uid="{00000000-0005-0000-0000-00007A7D0000}"/>
    <cellStyle name="Porcentaje 2 2 3 2 4 4 2 2" xfId="32122" xr:uid="{00000000-0005-0000-0000-00007B7D0000}"/>
    <cellStyle name="Porcentaje 2 2 3 2 4 4 3" xfId="32123" xr:uid="{00000000-0005-0000-0000-00007C7D0000}"/>
    <cellStyle name="Porcentaje 2 2 3 2 4 5" xfId="32124" xr:uid="{00000000-0005-0000-0000-00007D7D0000}"/>
    <cellStyle name="Porcentaje 2 2 3 2 4 5 2" xfId="32125" xr:uid="{00000000-0005-0000-0000-00007E7D0000}"/>
    <cellStyle name="Porcentaje 2 2 3 2 4 6" xfId="32126" xr:uid="{00000000-0005-0000-0000-00007F7D0000}"/>
    <cellStyle name="Porcentaje 2 2 3 2 5" xfId="32127" xr:uid="{00000000-0005-0000-0000-0000807D0000}"/>
    <cellStyle name="Porcentaje 2 2 3 2 5 2" xfId="32128" xr:uid="{00000000-0005-0000-0000-0000817D0000}"/>
    <cellStyle name="Porcentaje 2 2 3 2 5 2 2" xfId="32129" xr:uid="{00000000-0005-0000-0000-0000827D0000}"/>
    <cellStyle name="Porcentaje 2 2 3 2 5 2 2 2" xfId="32130" xr:uid="{00000000-0005-0000-0000-0000837D0000}"/>
    <cellStyle name="Porcentaje 2 2 3 2 5 2 2 2 2" xfId="32131" xr:uid="{00000000-0005-0000-0000-0000847D0000}"/>
    <cellStyle name="Porcentaje 2 2 3 2 5 2 2 3" xfId="32132" xr:uid="{00000000-0005-0000-0000-0000857D0000}"/>
    <cellStyle name="Porcentaje 2 2 3 2 5 2 3" xfId="32133" xr:uid="{00000000-0005-0000-0000-0000867D0000}"/>
    <cellStyle name="Porcentaje 2 2 3 2 5 2 3 2" xfId="32134" xr:uid="{00000000-0005-0000-0000-0000877D0000}"/>
    <cellStyle name="Porcentaje 2 2 3 2 5 2 4" xfId="32135" xr:uid="{00000000-0005-0000-0000-0000887D0000}"/>
    <cellStyle name="Porcentaje 2 2 3 2 5 3" xfId="32136" xr:uid="{00000000-0005-0000-0000-0000897D0000}"/>
    <cellStyle name="Porcentaje 2 2 3 2 5 3 2" xfId="32137" xr:uid="{00000000-0005-0000-0000-00008A7D0000}"/>
    <cellStyle name="Porcentaje 2 2 3 2 5 3 2 2" xfId="32138" xr:uid="{00000000-0005-0000-0000-00008B7D0000}"/>
    <cellStyle name="Porcentaje 2 2 3 2 5 3 3" xfId="32139" xr:uid="{00000000-0005-0000-0000-00008C7D0000}"/>
    <cellStyle name="Porcentaje 2 2 3 2 5 4" xfId="32140" xr:uid="{00000000-0005-0000-0000-00008D7D0000}"/>
    <cellStyle name="Porcentaje 2 2 3 2 5 4 2" xfId="32141" xr:uid="{00000000-0005-0000-0000-00008E7D0000}"/>
    <cellStyle name="Porcentaje 2 2 3 2 5 5" xfId="32142" xr:uid="{00000000-0005-0000-0000-00008F7D0000}"/>
    <cellStyle name="Porcentaje 2 2 3 2 6" xfId="32143" xr:uid="{00000000-0005-0000-0000-0000907D0000}"/>
    <cellStyle name="Porcentaje 2 2 3 2 6 2" xfId="32144" xr:uid="{00000000-0005-0000-0000-0000917D0000}"/>
    <cellStyle name="Porcentaje 2 2 3 2 6 2 2" xfId="32145" xr:uid="{00000000-0005-0000-0000-0000927D0000}"/>
    <cellStyle name="Porcentaje 2 2 3 2 6 2 2 2" xfId="32146" xr:uid="{00000000-0005-0000-0000-0000937D0000}"/>
    <cellStyle name="Porcentaje 2 2 3 2 6 2 3" xfId="32147" xr:uid="{00000000-0005-0000-0000-0000947D0000}"/>
    <cellStyle name="Porcentaje 2 2 3 2 6 3" xfId="32148" xr:uid="{00000000-0005-0000-0000-0000957D0000}"/>
    <cellStyle name="Porcentaje 2 2 3 2 6 3 2" xfId="32149" xr:uid="{00000000-0005-0000-0000-0000967D0000}"/>
    <cellStyle name="Porcentaje 2 2 3 2 6 4" xfId="32150" xr:uid="{00000000-0005-0000-0000-0000977D0000}"/>
    <cellStyle name="Porcentaje 2 2 3 2 7" xfId="32151" xr:uid="{00000000-0005-0000-0000-0000987D0000}"/>
    <cellStyle name="Porcentaje 2 2 3 2 7 2" xfId="32152" xr:uid="{00000000-0005-0000-0000-0000997D0000}"/>
    <cellStyle name="Porcentaje 2 2 3 2 7 2 2" xfId="32153" xr:uid="{00000000-0005-0000-0000-00009A7D0000}"/>
    <cellStyle name="Porcentaje 2 2 3 2 7 3" xfId="32154" xr:uid="{00000000-0005-0000-0000-00009B7D0000}"/>
    <cellStyle name="Porcentaje 2 2 3 2 8" xfId="32155" xr:uid="{00000000-0005-0000-0000-00009C7D0000}"/>
    <cellStyle name="Porcentaje 2 2 3 2 8 2" xfId="32156" xr:uid="{00000000-0005-0000-0000-00009D7D0000}"/>
    <cellStyle name="Porcentaje 2 2 3 2 9" xfId="32157" xr:uid="{00000000-0005-0000-0000-00009E7D0000}"/>
    <cellStyle name="Porcentaje 2 2 3 3" xfId="32158" xr:uid="{00000000-0005-0000-0000-00009F7D0000}"/>
    <cellStyle name="Porcentaje 2 2 3 3 2" xfId="32159" xr:uid="{00000000-0005-0000-0000-0000A07D0000}"/>
    <cellStyle name="Porcentaje 2 2 3 3 2 2" xfId="32160" xr:uid="{00000000-0005-0000-0000-0000A17D0000}"/>
    <cellStyle name="Porcentaje 2 2 3 3 2 2 2" xfId="32161" xr:uid="{00000000-0005-0000-0000-0000A27D0000}"/>
    <cellStyle name="Porcentaje 2 2 3 3 2 2 2 2" xfId="32162" xr:uid="{00000000-0005-0000-0000-0000A37D0000}"/>
    <cellStyle name="Porcentaje 2 2 3 3 2 2 2 2 2" xfId="32163" xr:uid="{00000000-0005-0000-0000-0000A47D0000}"/>
    <cellStyle name="Porcentaje 2 2 3 3 2 2 2 2 2 2" xfId="32164" xr:uid="{00000000-0005-0000-0000-0000A57D0000}"/>
    <cellStyle name="Porcentaje 2 2 3 3 2 2 2 2 2 2 2" xfId="32165" xr:uid="{00000000-0005-0000-0000-0000A67D0000}"/>
    <cellStyle name="Porcentaje 2 2 3 3 2 2 2 2 2 3" xfId="32166" xr:uid="{00000000-0005-0000-0000-0000A77D0000}"/>
    <cellStyle name="Porcentaje 2 2 3 3 2 2 2 2 3" xfId="32167" xr:uid="{00000000-0005-0000-0000-0000A87D0000}"/>
    <cellStyle name="Porcentaje 2 2 3 3 2 2 2 2 3 2" xfId="32168" xr:uid="{00000000-0005-0000-0000-0000A97D0000}"/>
    <cellStyle name="Porcentaje 2 2 3 3 2 2 2 2 4" xfId="32169" xr:uid="{00000000-0005-0000-0000-0000AA7D0000}"/>
    <cellStyle name="Porcentaje 2 2 3 3 2 2 2 3" xfId="32170" xr:uid="{00000000-0005-0000-0000-0000AB7D0000}"/>
    <cellStyle name="Porcentaje 2 2 3 3 2 2 2 3 2" xfId="32171" xr:uid="{00000000-0005-0000-0000-0000AC7D0000}"/>
    <cellStyle name="Porcentaje 2 2 3 3 2 2 2 3 2 2" xfId="32172" xr:uid="{00000000-0005-0000-0000-0000AD7D0000}"/>
    <cellStyle name="Porcentaje 2 2 3 3 2 2 2 3 3" xfId="32173" xr:uid="{00000000-0005-0000-0000-0000AE7D0000}"/>
    <cellStyle name="Porcentaje 2 2 3 3 2 2 2 4" xfId="32174" xr:uid="{00000000-0005-0000-0000-0000AF7D0000}"/>
    <cellStyle name="Porcentaje 2 2 3 3 2 2 2 4 2" xfId="32175" xr:uid="{00000000-0005-0000-0000-0000B07D0000}"/>
    <cellStyle name="Porcentaje 2 2 3 3 2 2 2 5" xfId="32176" xr:uid="{00000000-0005-0000-0000-0000B17D0000}"/>
    <cellStyle name="Porcentaje 2 2 3 3 2 2 3" xfId="32177" xr:uid="{00000000-0005-0000-0000-0000B27D0000}"/>
    <cellStyle name="Porcentaje 2 2 3 3 2 2 3 2" xfId="32178" xr:uid="{00000000-0005-0000-0000-0000B37D0000}"/>
    <cellStyle name="Porcentaje 2 2 3 3 2 2 3 2 2" xfId="32179" xr:uid="{00000000-0005-0000-0000-0000B47D0000}"/>
    <cellStyle name="Porcentaje 2 2 3 3 2 2 3 2 2 2" xfId="32180" xr:uid="{00000000-0005-0000-0000-0000B57D0000}"/>
    <cellStyle name="Porcentaje 2 2 3 3 2 2 3 2 3" xfId="32181" xr:uid="{00000000-0005-0000-0000-0000B67D0000}"/>
    <cellStyle name="Porcentaje 2 2 3 3 2 2 3 3" xfId="32182" xr:uid="{00000000-0005-0000-0000-0000B77D0000}"/>
    <cellStyle name="Porcentaje 2 2 3 3 2 2 3 3 2" xfId="32183" xr:uid="{00000000-0005-0000-0000-0000B87D0000}"/>
    <cellStyle name="Porcentaje 2 2 3 3 2 2 3 4" xfId="32184" xr:uid="{00000000-0005-0000-0000-0000B97D0000}"/>
    <cellStyle name="Porcentaje 2 2 3 3 2 2 4" xfId="32185" xr:uid="{00000000-0005-0000-0000-0000BA7D0000}"/>
    <cellStyle name="Porcentaje 2 2 3 3 2 2 4 2" xfId="32186" xr:uid="{00000000-0005-0000-0000-0000BB7D0000}"/>
    <cellStyle name="Porcentaje 2 2 3 3 2 2 4 2 2" xfId="32187" xr:uid="{00000000-0005-0000-0000-0000BC7D0000}"/>
    <cellStyle name="Porcentaje 2 2 3 3 2 2 4 3" xfId="32188" xr:uid="{00000000-0005-0000-0000-0000BD7D0000}"/>
    <cellStyle name="Porcentaje 2 2 3 3 2 2 5" xfId="32189" xr:uid="{00000000-0005-0000-0000-0000BE7D0000}"/>
    <cellStyle name="Porcentaje 2 2 3 3 2 2 5 2" xfId="32190" xr:uid="{00000000-0005-0000-0000-0000BF7D0000}"/>
    <cellStyle name="Porcentaje 2 2 3 3 2 2 6" xfId="32191" xr:uid="{00000000-0005-0000-0000-0000C07D0000}"/>
    <cellStyle name="Porcentaje 2 2 3 3 2 3" xfId="32192" xr:uid="{00000000-0005-0000-0000-0000C17D0000}"/>
    <cellStyle name="Porcentaje 2 2 3 3 2 3 2" xfId="32193" xr:uid="{00000000-0005-0000-0000-0000C27D0000}"/>
    <cellStyle name="Porcentaje 2 2 3 3 2 3 2 2" xfId="32194" xr:uid="{00000000-0005-0000-0000-0000C37D0000}"/>
    <cellStyle name="Porcentaje 2 2 3 3 2 3 2 2 2" xfId="32195" xr:uid="{00000000-0005-0000-0000-0000C47D0000}"/>
    <cellStyle name="Porcentaje 2 2 3 3 2 3 2 2 2 2" xfId="32196" xr:uid="{00000000-0005-0000-0000-0000C57D0000}"/>
    <cellStyle name="Porcentaje 2 2 3 3 2 3 2 2 3" xfId="32197" xr:uid="{00000000-0005-0000-0000-0000C67D0000}"/>
    <cellStyle name="Porcentaje 2 2 3 3 2 3 2 3" xfId="32198" xr:uid="{00000000-0005-0000-0000-0000C77D0000}"/>
    <cellStyle name="Porcentaje 2 2 3 3 2 3 2 3 2" xfId="32199" xr:uid="{00000000-0005-0000-0000-0000C87D0000}"/>
    <cellStyle name="Porcentaje 2 2 3 3 2 3 2 4" xfId="32200" xr:uid="{00000000-0005-0000-0000-0000C97D0000}"/>
    <cellStyle name="Porcentaje 2 2 3 3 2 3 3" xfId="32201" xr:uid="{00000000-0005-0000-0000-0000CA7D0000}"/>
    <cellStyle name="Porcentaje 2 2 3 3 2 3 3 2" xfId="32202" xr:uid="{00000000-0005-0000-0000-0000CB7D0000}"/>
    <cellStyle name="Porcentaje 2 2 3 3 2 3 3 2 2" xfId="32203" xr:uid="{00000000-0005-0000-0000-0000CC7D0000}"/>
    <cellStyle name="Porcentaje 2 2 3 3 2 3 3 3" xfId="32204" xr:uid="{00000000-0005-0000-0000-0000CD7D0000}"/>
    <cellStyle name="Porcentaje 2 2 3 3 2 3 4" xfId="32205" xr:uid="{00000000-0005-0000-0000-0000CE7D0000}"/>
    <cellStyle name="Porcentaje 2 2 3 3 2 3 4 2" xfId="32206" xr:uid="{00000000-0005-0000-0000-0000CF7D0000}"/>
    <cellStyle name="Porcentaje 2 2 3 3 2 3 5" xfId="32207" xr:uid="{00000000-0005-0000-0000-0000D07D0000}"/>
    <cellStyle name="Porcentaje 2 2 3 3 2 4" xfId="32208" xr:uid="{00000000-0005-0000-0000-0000D17D0000}"/>
    <cellStyle name="Porcentaje 2 2 3 3 2 4 2" xfId="32209" xr:uid="{00000000-0005-0000-0000-0000D27D0000}"/>
    <cellStyle name="Porcentaje 2 2 3 3 2 4 2 2" xfId="32210" xr:uid="{00000000-0005-0000-0000-0000D37D0000}"/>
    <cellStyle name="Porcentaje 2 2 3 3 2 4 2 2 2" xfId="32211" xr:uid="{00000000-0005-0000-0000-0000D47D0000}"/>
    <cellStyle name="Porcentaje 2 2 3 3 2 4 2 3" xfId="32212" xr:uid="{00000000-0005-0000-0000-0000D57D0000}"/>
    <cellStyle name="Porcentaje 2 2 3 3 2 4 3" xfId="32213" xr:uid="{00000000-0005-0000-0000-0000D67D0000}"/>
    <cellStyle name="Porcentaje 2 2 3 3 2 4 3 2" xfId="32214" xr:uid="{00000000-0005-0000-0000-0000D77D0000}"/>
    <cellStyle name="Porcentaje 2 2 3 3 2 4 4" xfId="32215" xr:uid="{00000000-0005-0000-0000-0000D87D0000}"/>
    <cellStyle name="Porcentaje 2 2 3 3 2 5" xfId="32216" xr:uid="{00000000-0005-0000-0000-0000D97D0000}"/>
    <cellStyle name="Porcentaje 2 2 3 3 2 5 2" xfId="32217" xr:uid="{00000000-0005-0000-0000-0000DA7D0000}"/>
    <cellStyle name="Porcentaje 2 2 3 3 2 5 2 2" xfId="32218" xr:uid="{00000000-0005-0000-0000-0000DB7D0000}"/>
    <cellStyle name="Porcentaje 2 2 3 3 2 5 3" xfId="32219" xr:uid="{00000000-0005-0000-0000-0000DC7D0000}"/>
    <cellStyle name="Porcentaje 2 2 3 3 2 6" xfId="32220" xr:uid="{00000000-0005-0000-0000-0000DD7D0000}"/>
    <cellStyle name="Porcentaje 2 2 3 3 2 6 2" xfId="32221" xr:uid="{00000000-0005-0000-0000-0000DE7D0000}"/>
    <cellStyle name="Porcentaje 2 2 3 3 2 7" xfId="32222" xr:uid="{00000000-0005-0000-0000-0000DF7D0000}"/>
    <cellStyle name="Porcentaje 2 2 3 3 3" xfId="32223" xr:uid="{00000000-0005-0000-0000-0000E07D0000}"/>
    <cellStyle name="Porcentaje 2 2 3 3 3 2" xfId="32224" xr:uid="{00000000-0005-0000-0000-0000E17D0000}"/>
    <cellStyle name="Porcentaje 2 2 3 3 3 2 2" xfId="32225" xr:uid="{00000000-0005-0000-0000-0000E27D0000}"/>
    <cellStyle name="Porcentaje 2 2 3 3 3 2 2 2" xfId="32226" xr:uid="{00000000-0005-0000-0000-0000E37D0000}"/>
    <cellStyle name="Porcentaje 2 2 3 3 3 2 2 2 2" xfId="32227" xr:uid="{00000000-0005-0000-0000-0000E47D0000}"/>
    <cellStyle name="Porcentaje 2 2 3 3 3 2 2 2 2 2" xfId="32228" xr:uid="{00000000-0005-0000-0000-0000E57D0000}"/>
    <cellStyle name="Porcentaje 2 2 3 3 3 2 2 2 3" xfId="32229" xr:uid="{00000000-0005-0000-0000-0000E67D0000}"/>
    <cellStyle name="Porcentaje 2 2 3 3 3 2 2 3" xfId="32230" xr:uid="{00000000-0005-0000-0000-0000E77D0000}"/>
    <cellStyle name="Porcentaje 2 2 3 3 3 2 2 3 2" xfId="32231" xr:uid="{00000000-0005-0000-0000-0000E87D0000}"/>
    <cellStyle name="Porcentaje 2 2 3 3 3 2 2 4" xfId="32232" xr:uid="{00000000-0005-0000-0000-0000E97D0000}"/>
    <cellStyle name="Porcentaje 2 2 3 3 3 2 3" xfId="32233" xr:uid="{00000000-0005-0000-0000-0000EA7D0000}"/>
    <cellStyle name="Porcentaje 2 2 3 3 3 2 3 2" xfId="32234" xr:uid="{00000000-0005-0000-0000-0000EB7D0000}"/>
    <cellStyle name="Porcentaje 2 2 3 3 3 2 3 2 2" xfId="32235" xr:uid="{00000000-0005-0000-0000-0000EC7D0000}"/>
    <cellStyle name="Porcentaje 2 2 3 3 3 2 3 3" xfId="32236" xr:uid="{00000000-0005-0000-0000-0000ED7D0000}"/>
    <cellStyle name="Porcentaje 2 2 3 3 3 2 4" xfId="32237" xr:uid="{00000000-0005-0000-0000-0000EE7D0000}"/>
    <cellStyle name="Porcentaje 2 2 3 3 3 2 4 2" xfId="32238" xr:uid="{00000000-0005-0000-0000-0000EF7D0000}"/>
    <cellStyle name="Porcentaje 2 2 3 3 3 2 5" xfId="32239" xr:uid="{00000000-0005-0000-0000-0000F07D0000}"/>
    <cellStyle name="Porcentaje 2 2 3 3 3 3" xfId="32240" xr:uid="{00000000-0005-0000-0000-0000F17D0000}"/>
    <cellStyle name="Porcentaje 2 2 3 3 3 3 2" xfId="32241" xr:uid="{00000000-0005-0000-0000-0000F27D0000}"/>
    <cellStyle name="Porcentaje 2 2 3 3 3 3 2 2" xfId="32242" xr:uid="{00000000-0005-0000-0000-0000F37D0000}"/>
    <cellStyle name="Porcentaje 2 2 3 3 3 3 2 2 2" xfId="32243" xr:uid="{00000000-0005-0000-0000-0000F47D0000}"/>
    <cellStyle name="Porcentaje 2 2 3 3 3 3 2 3" xfId="32244" xr:uid="{00000000-0005-0000-0000-0000F57D0000}"/>
    <cellStyle name="Porcentaje 2 2 3 3 3 3 3" xfId="32245" xr:uid="{00000000-0005-0000-0000-0000F67D0000}"/>
    <cellStyle name="Porcentaje 2 2 3 3 3 3 3 2" xfId="32246" xr:uid="{00000000-0005-0000-0000-0000F77D0000}"/>
    <cellStyle name="Porcentaje 2 2 3 3 3 3 4" xfId="32247" xr:uid="{00000000-0005-0000-0000-0000F87D0000}"/>
    <cellStyle name="Porcentaje 2 2 3 3 3 4" xfId="32248" xr:uid="{00000000-0005-0000-0000-0000F97D0000}"/>
    <cellStyle name="Porcentaje 2 2 3 3 3 4 2" xfId="32249" xr:uid="{00000000-0005-0000-0000-0000FA7D0000}"/>
    <cellStyle name="Porcentaje 2 2 3 3 3 4 2 2" xfId="32250" xr:uid="{00000000-0005-0000-0000-0000FB7D0000}"/>
    <cellStyle name="Porcentaje 2 2 3 3 3 4 3" xfId="32251" xr:uid="{00000000-0005-0000-0000-0000FC7D0000}"/>
    <cellStyle name="Porcentaje 2 2 3 3 3 5" xfId="32252" xr:uid="{00000000-0005-0000-0000-0000FD7D0000}"/>
    <cellStyle name="Porcentaje 2 2 3 3 3 5 2" xfId="32253" xr:uid="{00000000-0005-0000-0000-0000FE7D0000}"/>
    <cellStyle name="Porcentaje 2 2 3 3 3 6" xfId="32254" xr:uid="{00000000-0005-0000-0000-0000FF7D0000}"/>
    <cellStyle name="Porcentaje 2 2 3 3 4" xfId="32255" xr:uid="{00000000-0005-0000-0000-0000007E0000}"/>
    <cellStyle name="Porcentaje 2 2 3 3 4 2" xfId="32256" xr:uid="{00000000-0005-0000-0000-0000017E0000}"/>
    <cellStyle name="Porcentaje 2 2 3 3 4 2 2" xfId="32257" xr:uid="{00000000-0005-0000-0000-0000027E0000}"/>
    <cellStyle name="Porcentaje 2 2 3 3 4 2 2 2" xfId="32258" xr:uid="{00000000-0005-0000-0000-0000037E0000}"/>
    <cellStyle name="Porcentaje 2 2 3 3 4 2 2 2 2" xfId="32259" xr:uid="{00000000-0005-0000-0000-0000047E0000}"/>
    <cellStyle name="Porcentaje 2 2 3 3 4 2 2 3" xfId="32260" xr:uid="{00000000-0005-0000-0000-0000057E0000}"/>
    <cellStyle name="Porcentaje 2 2 3 3 4 2 3" xfId="32261" xr:uid="{00000000-0005-0000-0000-0000067E0000}"/>
    <cellStyle name="Porcentaje 2 2 3 3 4 2 3 2" xfId="32262" xr:uid="{00000000-0005-0000-0000-0000077E0000}"/>
    <cellStyle name="Porcentaje 2 2 3 3 4 2 4" xfId="32263" xr:uid="{00000000-0005-0000-0000-0000087E0000}"/>
    <cellStyle name="Porcentaje 2 2 3 3 4 3" xfId="32264" xr:uid="{00000000-0005-0000-0000-0000097E0000}"/>
    <cellStyle name="Porcentaje 2 2 3 3 4 3 2" xfId="32265" xr:uid="{00000000-0005-0000-0000-00000A7E0000}"/>
    <cellStyle name="Porcentaje 2 2 3 3 4 3 2 2" xfId="32266" xr:uid="{00000000-0005-0000-0000-00000B7E0000}"/>
    <cellStyle name="Porcentaje 2 2 3 3 4 3 3" xfId="32267" xr:uid="{00000000-0005-0000-0000-00000C7E0000}"/>
    <cellStyle name="Porcentaje 2 2 3 3 4 4" xfId="32268" xr:uid="{00000000-0005-0000-0000-00000D7E0000}"/>
    <cellStyle name="Porcentaje 2 2 3 3 4 4 2" xfId="32269" xr:uid="{00000000-0005-0000-0000-00000E7E0000}"/>
    <cellStyle name="Porcentaje 2 2 3 3 4 5" xfId="32270" xr:uid="{00000000-0005-0000-0000-00000F7E0000}"/>
    <cellStyle name="Porcentaje 2 2 3 3 5" xfId="32271" xr:uid="{00000000-0005-0000-0000-0000107E0000}"/>
    <cellStyle name="Porcentaje 2 2 3 3 5 2" xfId="32272" xr:uid="{00000000-0005-0000-0000-0000117E0000}"/>
    <cellStyle name="Porcentaje 2 2 3 3 5 2 2" xfId="32273" xr:uid="{00000000-0005-0000-0000-0000127E0000}"/>
    <cellStyle name="Porcentaje 2 2 3 3 5 2 2 2" xfId="32274" xr:uid="{00000000-0005-0000-0000-0000137E0000}"/>
    <cellStyle name="Porcentaje 2 2 3 3 5 2 3" xfId="32275" xr:uid="{00000000-0005-0000-0000-0000147E0000}"/>
    <cellStyle name="Porcentaje 2 2 3 3 5 3" xfId="32276" xr:uid="{00000000-0005-0000-0000-0000157E0000}"/>
    <cellStyle name="Porcentaje 2 2 3 3 5 3 2" xfId="32277" xr:uid="{00000000-0005-0000-0000-0000167E0000}"/>
    <cellStyle name="Porcentaje 2 2 3 3 5 4" xfId="32278" xr:uid="{00000000-0005-0000-0000-0000177E0000}"/>
    <cellStyle name="Porcentaje 2 2 3 3 6" xfId="32279" xr:uid="{00000000-0005-0000-0000-0000187E0000}"/>
    <cellStyle name="Porcentaje 2 2 3 3 6 2" xfId="32280" xr:uid="{00000000-0005-0000-0000-0000197E0000}"/>
    <cellStyle name="Porcentaje 2 2 3 3 6 2 2" xfId="32281" xr:uid="{00000000-0005-0000-0000-00001A7E0000}"/>
    <cellStyle name="Porcentaje 2 2 3 3 6 3" xfId="32282" xr:uid="{00000000-0005-0000-0000-00001B7E0000}"/>
    <cellStyle name="Porcentaje 2 2 3 3 7" xfId="32283" xr:uid="{00000000-0005-0000-0000-00001C7E0000}"/>
    <cellStyle name="Porcentaje 2 2 3 3 7 2" xfId="32284" xr:uid="{00000000-0005-0000-0000-00001D7E0000}"/>
    <cellStyle name="Porcentaje 2 2 3 3 8" xfId="32285" xr:uid="{00000000-0005-0000-0000-00001E7E0000}"/>
    <cellStyle name="Porcentaje 2 2 3 4" xfId="32286" xr:uid="{00000000-0005-0000-0000-00001F7E0000}"/>
    <cellStyle name="Porcentaje 2 2 3 4 2" xfId="32287" xr:uid="{00000000-0005-0000-0000-0000207E0000}"/>
    <cellStyle name="Porcentaje 2 2 3 4 2 2" xfId="32288" xr:uid="{00000000-0005-0000-0000-0000217E0000}"/>
    <cellStyle name="Porcentaje 2 2 3 4 2 2 2" xfId="32289" xr:uid="{00000000-0005-0000-0000-0000227E0000}"/>
    <cellStyle name="Porcentaje 2 2 3 4 2 2 2 2" xfId="32290" xr:uid="{00000000-0005-0000-0000-0000237E0000}"/>
    <cellStyle name="Porcentaje 2 2 3 4 2 2 2 2 2" xfId="32291" xr:uid="{00000000-0005-0000-0000-0000247E0000}"/>
    <cellStyle name="Porcentaje 2 2 3 4 2 2 2 2 2 2" xfId="32292" xr:uid="{00000000-0005-0000-0000-0000257E0000}"/>
    <cellStyle name="Porcentaje 2 2 3 4 2 2 2 2 3" xfId="32293" xr:uid="{00000000-0005-0000-0000-0000267E0000}"/>
    <cellStyle name="Porcentaje 2 2 3 4 2 2 2 3" xfId="32294" xr:uid="{00000000-0005-0000-0000-0000277E0000}"/>
    <cellStyle name="Porcentaje 2 2 3 4 2 2 2 3 2" xfId="32295" xr:uid="{00000000-0005-0000-0000-0000287E0000}"/>
    <cellStyle name="Porcentaje 2 2 3 4 2 2 2 4" xfId="32296" xr:uid="{00000000-0005-0000-0000-0000297E0000}"/>
    <cellStyle name="Porcentaje 2 2 3 4 2 2 3" xfId="32297" xr:uid="{00000000-0005-0000-0000-00002A7E0000}"/>
    <cellStyle name="Porcentaje 2 2 3 4 2 2 3 2" xfId="32298" xr:uid="{00000000-0005-0000-0000-00002B7E0000}"/>
    <cellStyle name="Porcentaje 2 2 3 4 2 2 3 2 2" xfId="32299" xr:uid="{00000000-0005-0000-0000-00002C7E0000}"/>
    <cellStyle name="Porcentaje 2 2 3 4 2 2 3 3" xfId="32300" xr:uid="{00000000-0005-0000-0000-00002D7E0000}"/>
    <cellStyle name="Porcentaje 2 2 3 4 2 2 4" xfId="32301" xr:uid="{00000000-0005-0000-0000-00002E7E0000}"/>
    <cellStyle name="Porcentaje 2 2 3 4 2 2 4 2" xfId="32302" xr:uid="{00000000-0005-0000-0000-00002F7E0000}"/>
    <cellStyle name="Porcentaje 2 2 3 4 2 2 5" xfId="32303" xr:uid="{00000000-0005-0000-0000-0000307E0000}"/>
    <cellStyle name="Porcentaje 2 2 3 4 2 3" xfId="32304" xr:uid="{00000000-0005-0000-0000-0000317E0000}"/>
    <cellStyle name="Porcentaje 2 2 3 4 2 3 2" xfId="32305" xr:uid="{00000000-0005-0000-0000-0000327E0000}"/>
    <cellStyle name="Porcentaje 2 2 3 4 2 3 2 2" xfId="32306" xr:uid="{00000000-0005-0000-0000-0000337E0000}"/>
    <cellStyle name="Porcentaje 2 2 3 4 2 3 2 2 2" xfId="32307" xr:uid="{00000000-0005-0000-0000-0000347E0000}"/>
    <cellStyle name="Porcentaje 2 2 3 4 2 3 2 3" xfId="32308" xr:uid="{00000000-0005-0000-0000-0000357E0000}"/>
    <cellStyle name="Porcentaje 2 2 3 4 2 3 3" xfId="32309" xr:uid="{00000000-0005-0000-0000-0000367E0000}"/>
    <cellStyle name="Porcentaje 2 2 3 4 2 3 3 2" xfId="32310" xr:uid="{00000000-0005-0000-0000-0000377E0000}"/>
    <cellStyle name="Porcentaje 2 2 3 4 2 3 4" xfId="32311" xr:uid="{00000000-0005-0000-0000-0000387E0000}"/>
    <cellStyle name="Porcentaje 2 2 3 4 2 4" xfId="32312" xr:uid="{00000000-0005-0000-0000-0000397E0000}"/>
    <cellStyle name="Porcentaje 2 2 3 4 2 4 2" xfId="32313" xr:uid="{00000000-0005-0000-0000-00003A7E0000}"/>
    <cellStyle name="Porcentaje 2 2 3 4 2 4 2 2" xfId="32314" xr:uid="{00000000-0005-0000-0000-00003B7E0000}"/>
    <cellStyle name="Porcentaje 2 2 3 4 2 4 3" xfId="32315" xr:uid="{00000000-0005-0000-0000-00003C7E0000}"/>
    <cellStyle name="Porcentaje 2 2 3 4 2 5" xfId="32316" xr:uid="{00000000-0005-0000-0000-00003D7E0000}"/>
    <cellStyle name="Porcentaje 2 2 3 4 2 5 2" xfId="32317" xr:uid="{00000000-0005-0000-0000-00003E7E0000}"/>
    <cellStyle name="Porcentaje 2 2 3 4 2 6" xfId="32318" xr:uid="{00000000-0005-0000-0000-00003F7E0000}"/>
    <cellStyle name="Porcentaje 2 2 3 4 3" xfId="32319" xr:uid="{00000000-0005-0000-0000-0000407E0000}"/>
    <cellStyle name="Porcentaje 2 2 3 4 3 2" xfId="32320" xr:uid="{00000000-0005-0000-0000-0000417E0000}"/>
    <cellStyle name="Porcentaje 2 2 3 4 3 2 2" xfId="32321" xr:uid="{00000000-0005-0000-0000-0000427E0000}"/>
    <cellStyle name="Porcentaje 2 2 3 4 3 2 2 2" xfId="32322" xr:uid="{00000000-0005-0000-0000-0000437E0000}"/>
    <cellStyle name="Porcentaje 2 2 3 4 3 2 2 2 2" xfId="32323" xr:uid="{00000000-0005-0000-0000-0000447E0000}"/>
    <cellStyle name="Porcentaje 2 2 3 4 3 2 2 3" xfId="32324" xr:uid="{00000000-0005-0000-0000-0000457E0000}"/>
    <cellStyle name="Porcentaje 2 2 3 4 3 2 3" xfId="32325" xr:uid="{00000000-0005-0000-0000-0000467E0000}"/>
    <cellStyle name="Porcentaje 2 2 3 4 3 2 3 2" xfId="32326" xr:uid="{00000000-0005-0000-0000-0000477E0000}"/>
    <cellStyle name="Porcentaje 2 2 3 4 3 2 4" xfId="32327" xr:uid="{00000000-0005-0000-0000-0000487E0000}"/>
    <cellStyle name="Porcentaje 2 2 3 4 3 3" xfId="32328" xr:uid="{00000000-0005-0000-0000-0000497E0000}"/>
    <cellStyle name="Porcentaje 2 2 3 4 3 3 2" xfId="32329" xr:uid="{00000000-0005-0000-0000-00004A7E0000}"/>
    <cellStyle name="Porcentaje 2 2 3 4 3 3 2 2" xfId="32330" xr:uid="{00000000-0005-0000-0000-00004B7E0000}"/>
    <cellStyle name="Porcentaje 2 2 3 4 3 3 3" xfId="32331" xr:uid="{00000000-0005-0000-0000-00004C7E0000}"/>
    <cellStyle name="Porcentaje 2 2 3 4 3 4" xfId="32332" xr:uid="{00000000-0005-0000-0000-00004D7E0000}"/>
    <cellStyle name="Porcentaje 2 2 3 4 3 4 2" xfId="32333" xr:uid="{00000000-0005-0000-0000-00004E7E0000}"/>
    <cellStyle name="Porcentaje 2 2 3 4 3 5" xfId="32334" xr:uid="{00000000-0005-0000-0000-00004F7E0000}"/>
    <cellStyle name="Porcentaje 2 2 3 4 4" xfId="32335" xr:uid="{00000000-0005-0000-0000-0000507E0000}"/>
    <cellStyle name="Porcentaje 2 2 3 4 4 2" xfId="32336" xr:uid="{00000000-0005-0000-0000-0000517E0000}"/>
    <cellStyle name="Porcentaje 2 2 3 4 4 2 2" xfId="32337" xr:uid="{00000000-0005-0000-0000-0000527E0000}"/>
    <cellStyle name="Porcentaje 2 2 3 4 4 2 2 2" xfId="32338" xr:uid="{00000000-0005-0000-0000-0000537E0000}"/>
    <cellStyle name="Porcentaje 2 2 3 4 4 2 3" xfId="32339" xr:uid="{00000000-0005-0000-0000-0000547E0000}"/>
    <cellStyle name="Porcentaje 2 2 3 4 4 3" xfId="32340" xr:uid="{00000000-0005-0000-0000-0000557E0000}"/>
    <cellStyle name="Porcentaje 2 2 3 4 4 3 2" xfId="32341" xr:uid="{00000000-0005-0000-0000-0000567E0000}"/>
    <cellStyle name="Porcentaje 2 2 3 4 4 4" xfId="32342" xr:uid="{00000000-0005-0000-0000-0000577E0000}"/>
    <cellStyle name="Porcentaje 2 2 3 4 5" xfId="32343" xr:uid="{00000000-0005-0000-0000-0000587E0000}"/>
    <cellStyle name="Porcentaje 2 2 3 4 5 2" xfId="32344" xr:uid="{00000000-0005-0000-0000-0000597E0000}"/>
    <cellStyle name="Porcentaje 2 2 3 4 5 2 2" xfId="32345" xr:uid="{00000000-0005-0000-0000-00005A7E0000}"/>
    <cellStyle name="Porcentaje 2 2 3 4 5 3" xfId="32346" xr:uid="{00000000-0005-0000-0000-00005B7E0000}"/>
    <cellStyle name="Porcentaje 2 2 3 4 6" xfId="32347" xr:uid="{00000000-0005-0000-0000-00005C7E0000}"/>
    <cellStyle name="Porcentaje 2 2 3 4 6 2" xfId="32348" xr:uid="{00000000-0005-0000-0000-00005D7E0000}"/>
    <cellStyle name="Porcentaje 2 2 3 4 7" xfId="32349" xr:uid="{00000000-0005-0000-0000-00005E7E0000}"/>
    <cellStyle name="Porcentaje 2 2 3 5" xfId="32350" xr:uid="{00000000-0005-0000-0000-00005F7E0000}"/>
    <cellStyle name="Porcentaje 2 2 3 5 2" xfId="32351" xr:uid="{00000000-0005-0000-0000-0000607E0000}"/>
    <cellStyle name="Porcentaje 2 2 3 5 2 2" xfId="32352" xr:uid="{00000000-0005-0000-0000-0000617E0000}"/>
    <cellStyle name="Porcentaje 2 2 3 5 2 2 2" xfId="32353" xr:uid="{00000000-0005-0000-0000-0000627E0000}"/>
    <cellStyle name="Porcentaje 2 2 3 5 2 2 2 2" xfId="32354" xr:uid="{00000000-0005-0000-0000-0000637E0000}"/>
    <cellStyle name="Porcentaje 2 2 3 5 2 2 2 2 2" xfId="32355" xr:uid="{00000000-0005-0000-0000-0000647E0000}"/>
    <cellStyle name="Porcentaje 2 2 3 5 2 2 2 3" xfId="32356" xr:uid="{00000000-0005-0000-0000-0000657E0000}"/>
    <cellStyle name="Porcentaje 2 2 3 5 2 2 3" xfId="32357" xr:uid="{00000000-0005-0000-0000-0000667E0000}"/>
    <cellStyle name="Porcentaje 2 2 3 5 2 2 3 2" xfId="32358" xr:uid="{00000000-0005-0000-0000-0000677E0000}"/>
    <cellStyle name="Porcentaje 2 2 3 5 2 2 4" xfId="32359" xr:uid="{00000000-0005-0000-0000-0000687E0000}"/>
    <cellStyle name="Porcentaje 2 2 3 5 2 3" xfId="32360" xr:uid="{00000000-0005-0000-0000-0000697E0000}"/>
    <cellStyle name="Porcentaje 2 2 3 5 2 3 2" xfId="32361" xr:uid="{00000000-0005-0000-0000-00006A7E0000}"/>
    <cellStyle name="Porcentaje 2 2 3 5 2 3 2 2" xfId="32362" xr:uid="{00000000-0005-0000-0000-00006B7E0000}"/>
    <cellStyle name="Porcentaje 2 2 3 5 2 3 3" xfId="32363" xr:uid="{00000000-0005-0000-0000-00006C7E0000}"/>
    <cellStyle name="Porcentaje 2 2 3 5 2 4" xfId="32364" xr:uid="{00000000-0005-0000-0000-00006D7E0000}"/>
    <cellStyle name="Porcentaje 2 2 3 5 2 4 2" xfId="32365" xr:uid="{00000000-0005-0000-0000-00006E7E0000}"/>
    <cellStyle name="Porcentaje 2 2 3 5 2 5" xfId="32366" xr:uid="{00000000-0005-0000-0000-00006F7E0000}"/>
    <cellStyle name="Porcentaje 2 2 3 5 3" xfId="32367" xr:uid="{00000000-0005-0000-0000-0000707E0000}"/>
    <cellStyle name="Porcentaje 2 2 3 5 3 2" xfId="32368" xr:uid="{00000000-0005-0000-0000-0000717E0000}"/>
    <cellStyle name="Porcentaje 2 2 3 5 3 2 2" xfId="32369" xr:uid="{00000000-0005-0000-0000-0000727E0000}"/>
    <cellStyle name="Porcentaje 2 2 3 5 3 2 2 2" xfId="32370" xr:uid="{00000000-0005-0000-0000-0000737E0000}"/>
    <cellStyle name="Porcentaje 2 2 3 5 3 2 3" xfId="32371" xr:uid="{00000000-0005-0000-0000-0000747E0000}"/>
    <cellStyle name="Porcentaje 2 2 3 5 3 3" xfId="32372" xr:uid="{00000000-0005-0000-0000-0000757E0000}"/>
    <cellStyle name="Porcentaje 2 2 3 5 3 3 2" xfId="32373" xr:uid="{00000000-0005-0000-0000-0000767E0000}"/>
    <cellStyle name="Porcentaje 2 2 3 5 3 4" xfId="32374" xr:uid="{00000000-0005-0000-0000-0000777E0000}"/>
    <cellStyle name="Porcentaje 2 2 3 5 4" xfId="32375" xr:uid="{00000000-0005-0000-0000-0000787E0000}"/>
    <cellStyle name="Porcentaje 2 2 3 5 4 2" xfId="32376" xr:uid="{00000000-0005-0000-0000-0000797E0000}"/>
    <cellStyle name="Porcentaje 2 2 3 5 4 2 2" xfId="32377" xr:uid="{00000000-0005-0000-0000-00007A7E0000}"/>
    <cellStyle name="Porcentaje 2 2 3 5 4 3" xfId="32378" xr:uid="{00000000-0005-0000-0000-00007B7E0000}"/>
    <cellStyle name="Porcentaje 2 2 3 5 5" xfId="32379" xr:uid="{00000000-0005-0000-0000-00007C7E0000}"/>
    <cellStyle name="Porcentaje 2 2 3 5 5 2" xfId="32380" xr:uid="{00000000-0005-0000-0000-00007D7E0000}"/>
    <cellStyle name="Porcentaje 2 2 3 5 6" xfId="32381" xr:uid="{00000000-0005-0000-0000-00007E7E0000}"/>
    <cellStyle name="Porcentaje 2 2 3 6" xfId="32382" xr:uid="{00000000-0005-0000-0000-00007F7E0000}"/>
    <cellStyle name="Porcentaje 2 2 3 6 2" xfId="32383" xr:uid="{00000000-0005-0000-0000-0000807E0000}"/>
    <cellStyle name="Porcentaje 2 2 3 6 2 2" xfId="32384" xr:uid="{00000000-0005-0000-0000-0000817E0000}"/>
    <cellStyle name="Porcentaje 2 2 3 6 2 2 2" xfId="32385" xr:uid="{00000000-0005-0000-0000-0000827E0000}"/>
    <cellStyle name="Porcentaje 2 2 3 6 2 2 2 2" xfId="32386" xr:uid="{00000000-0005-0000-0000-0000837E0000}"/>
    <cellStyle name="Porcentaje 2 2 3 6 2 2 3" xfId="32387" xr:uid="{00000000-0005-0000-0000-0000847E0000}"/>
    <cellStyle name="Porcentaje 2 2 3 6 2 3" xfId="32388" xr:uid="{00000000-0005-0000-0000-0000857E0000}"/>
    <cellStyle name="Porcentaje 2 2 3 6 2 3 2" xfId="32389" xr:uid="{00000000-0005-0000-0000-0000867E0000}"/>
    <cellStyle name="Porcentaje 2 2 3 6 2 4" xfId="32390" xr:uid="{00000000-0005-0000-0000-0000877E0000}"/>
    <cellStyle name="Porcentaje 2 2 3 6 3" xfId="32391" xr:uid="{00000000-0005-0000-0000-0000887E0000}"/>
    <cellStyle name="Porcentaje 2 2 3 6 3 2" xfId="32392" xr:uid="{00000000-0005-0000-0000-0000897E0000}"/>
    <cellStyle name="Porcentaje 2 2 3 6 3 2 2" xfId="32393" xr:uid="{00000000-0005-0000-0000-00008A7E0000}"/>
    <cellStyle name="Porcentaje 2 2 3 6 3 3" xfId="32394" xr:uid="{00000000-0005-0000-0000-00008B7E0000}"/>
    <cellStyle name="Porcentaje 2 2 3 6 4" xfId="32395" xr:uid="{00000000-0005-0000-0000-00008C7E0000}"/>
    <cellStyle name="Porcentaje 2 2 3 6 4 2" xfId="32396" xr:uid="{00000000-0005-0000-0000-00008D7E0000}"/>
    <cellStyle name="Porcentaje 2 2 3 6 5" xfId="32397" xr:uid="{00000000-0005-0000-0000-00008E7E0000}"/>
    <cellStyle name="Porcentaje 2 2 3 7" xfId="32398" xr:uid="{00000000-0005-0000-0000-00008F7E0000}"/>
    <cellStyle name="Porcentaje 2 2 3 7 2" xfId="32399" xr:uid="{00000000-0005-0000-0000-0000907E0000}"/>
    <cellStyle name="Porcentaje 2 2 3 7 2 2" xfId="32400" xr:uid="{00000000-0005-0000-0000-0000917E0000}"/>
    <cellStyle name="Porcentaje 2 2 3 7 2 2 2" xfId="32401" xr:uid="{00000000-0005-0000-0000-0000927E0000}"/>
    <cellStyle name="Porcentaje 2 2 3 7 2 3" xfId="32402" xr:uid="{00000000-0005-0000-0000-0000937E0000}"/>
    <cellStyle name="Porcentaje 2 2 3 7 3" xfId="32403" xr:uid="{00000000-0005-0000-0000-0000947E0000}"/>
    <cellStyle name="Porcentaje 2 2 3 7 3 2" xfId="32404" xr:uid="{00000000-0005-0000-0000-0000957E0000}"/>
    <cellStyle name="Porcentaje 2 2 3 7 4" xfId="32405" xr:uid="{00000000-0005-0000-0000-0000967E0000}"/>
    <cellStyle name="Porcentaje 2 2 3 8" xfId="32406" xr:uid="{00000000-0005-0000-0000-0000977E0000}"/>
    <cellStyle name="Porcentaje 2 2 3 8 2" xfId="32407" xr:uid="{00000000-0005-0000-0000-0000987E0000}"/>
    <cellStyle name="Porcentaje 2 2 3 8 2 2" xfId="32408" xr:uid="{00000000-0005-0000-0000-0000997E0000}"/>
    <cellStyle name="Porcentaje 2 2 3 8 3" xfId="32409" xr:uid="{00000000-0005-0000-0000-00009A7E0000}"/>
    <cellStyle name="Porcentaje 2 2 3 9" xfId="32410" xr:uid="{00000000-0005-0000-0000-00009B7E0000}"/>
    <cellStyle name="Porcentaje 2 2 3 9 2" xfId="32411" xr:uid="{00000000-0005-0000-0000-00009C7E0000}"/>
    <cellStyle name="Porcentaje 2 2 4" xfId="32412" xr:uid="{00000000-0005-0000-0000-00009D7E0000}"/>
    <cellStyle name="Porcentaje 2 2 4 2" xfId="32413" xr:uid="{00000000-0005-0000-0000-00009E7E0000}"/>
    <cellStyle name="Porcentaje 2 2 4 2 2" xfId="32414" xr:uid="{00000000-0005-0000-0000-00009F7E0000}"/>
    <cellStyle name="Porcentaje 2 2 4 2 2 2" xfId="32415" xr:uid="{00000000-0005-0000-0000-0000A07E0000}"/>
    <cellStyle name="Porcentaje 2 2 4 2 2 2 2" xfId="32416" xr:uid="{00000000-0005-0000-0000-0000A17E0000}"/>
    <cellStyle name="Porcentaje 2 2 4 2 2 2 2 2" xfId="32417" xr:uid="{00000000-0005-0000-0000-0000A27E0000}"/>
    <cellStyle name="Porcentaje 2 2 4 2 2 2 2 2 2" xfId="32418" xr:uid="{00000000-0005-0000-0000-0000A37E0000}"/>
    <cellStyle name="Porcentaje 2 2 4 2 2 2 2 2 2 2" xfId="32419" xr:uid="{00000000-0005-0000-0000-0000A47E0000}"/>
    <cellStyle name="Porcentaje 2 2 4 2 2 2 2 2 2 2 2" xfId="32420" xr:uid="{00000000-0005-0000-0000-0000A57E0000}"/>
    <cellStyle name="Porcentaje 2 2 4 2 2 2 2 2 2 3" xfId="32421" xr:uid="{00000000-0005-0000-0000-0000A67E0000}"/>
    <cellStyle name="Porcentaje 2 2 4 2 2 2 2 2 3" xfId="32422" xr:uid="{00000000-0005-0000-0000-0000A77E0000}"/>
    <cellStyle name="Porcentaje 2 2 4 2 2 2 2 2 3 2" xfId="32423" xr:uid="{00000000-0005-0000-0000-0000A87E0000}"/>
    <cellStyle name="Porcentaje 2 2 4 2 2 2 2 2 4" xfId="32424" xr:uid="{00000000-0005-0000-0000-0000A97E0000}"/>
    <cellStyle name="Porcentaje 2 2 4 2 2 2 2 3" xfId="32425" xr:uid="{00000000-0005-0000-0000-0000AA7E0000}"/>
    <cellStyle name="Porcentaje 2 2 4 2 2 2 2 3 2" xfId="32426" xr:uid="{00000000-0005-0000-0000-0000AB7E0000}"/>
    <cellStyle name="Porcentaje 2 2 4 2 2 2 2 3 2 2" xfId="32427" xr:uid="{00000000-0005-0000-0000-0000AC7E0000}"/>
    <cellStyle name="Porcentaje 2 2 4 2 2 2 2 3 3" xfId="32428" xr:uid="{00000000-0005-0000-0000-0000AD7E0000}"/>
    <cellStyle name="Porcentaje 2 2 4 2 2 2 2 4" xfId="32429" xr:uid="{00000000-0005-0000-0000-0000AE7E0000}"/>
    <cellStyle name="Porcentaje 2 2 4 2 2 2 2 4 2" xfId="32430" xr:uid="{00000000-0005-0000-0000-0000AF7E0000}"/>
    <cellStyle name="Porcentaje 2 2 4 2 2 2 2 5" xfId="32431" xr:uid="{00000000-0005-0000-0000-0000B07E0000}"/>
    <cellStyle name="Porcentaje 2 2 4 2 2 2 3" xfId="32432" xr:uid="{00000000-0005-0000-0000-0000B17E0000}"/>
    <cellStyle name="Porcentaje 2 2 4 2 2 2 3 2" xfId="32433" xr:uid="{00000000-0005-0000-0000-0000B27E0000}"/>
    <cellStyle name="Porcentaje 2 2 4 2 2 2 3 2 2" xfId="32434" xr:uid="{00000000-0005-0000-0000-0000B37E0000}"/>
    <cellStyle name="Porcentaje 2 2 4 2 2 2 3 2 2 2" xfId="32435" xr:uid="{00000000-0005-0000-0000-0000B47E0000}"/>
    <cellStyle name="Porcentaje 2 2 4 2 2 2 3 2 3" xfId="32436" xr:uid="{00000000-0005-0000-0000-0000B57E0000}"/>
    <cellStyle name="Porcentaje 2 2 4 2 2 2 3 3" xfId="32437" xr:uid="{00000000-0005-0000-0000-0000B67E0000}"/>
    <cellStyle name="Porcentaje 2 2 4 2 2 2 3 3 2" xfId="32438" xr:uid="{00000000-0005-0000-0000-0000B77E0000}"/>
    <cellStyle name="Porcentaje 2 2 4 2 2 2 3 4" xfId="32439" xr:uid="{00000000-0005-0000-0000-0000B87E0000}"/>
    <cellStyle name="Porcentaje 2 2 4 2 2 2 4" xfId="32440" xr:uid="{00000000-0005-0000-0000-0000B97E0000}"/>
    <cellStyle name="Porcentaje 2 2 4 2 2 2 4 2" xfId="32441" xr:uid="{00000000-0005-0000-0000-0000BA7E0000}"/>
    <cellStyle name="Porcentaje 2 2 4 2 2 2 4 2 2" xfId="32442" xr:uid="{00000000-0005-0000-0000-0000BB7E0000}"/>
    <cellStyle name="Porcentaje 2 2 4 2 2 2 4 3" xfId="32443" xr:uid="{00000000-0005-0000-0000-0000BC7E0000}"/>
    <cellStyle name="Porcentaje 2 2 4 2 2 2 5" xfId="32444" xr:uid="{00000000-0005-0000-0000-0000BD7E0000}"/>
    <cellStyle name="Porcentaje 2 2 4 2 2 2 5 2" xfId="32445" xr:uid="{00000000-0005-0000-0000-0000BE7E0000}"/>
    <cellStyle name="Porcentaje 2 2 4 2 2 2 6" xfId="32446" xr:uid="{00000000-0005-0000-0000-0000BF7E0000}"/>
    <cellStyle name="Porcentaje 2 2 4 2 2 3" xfId="32447" xr:uid="{00000000-0005-0000-0000-0000C07E0000}"/>
    <cellStyle name="Porcentaje 2 2 4 2 2 3 2" xfId="32448" xr:uid="{00000000-0005-0000-0000-0000C17E0000}"/>
    <cellStyle name="Porcentaje 2 2 4 2 2 3 2 2" xfId="32449" xr:uid="{00000000-0005-0000-0000-0000C27E0000}"/>
    <cellStyle name="Porcentaje 2 2 4 2 2 3 2 2 2" xfId="32450" xr:uid="{00000000-0005-0000-0000-0000C37E0000}"/>
    <cellStyle name="Porcentaje 2 2 4 2 2 3 2 2 2 2" xfId="32451" xr:uid="{00000000-0005-0000-0000-0000C47E0000}"/>
    <cellStyle name="Porcentaje 2 2 4 2 2 3 2 2 3" xfId="32452" xr:uid="{00000000-0005-0000-0000-0000C57E0000}"/>
    <cellStyle name="Porcentaje 2 2 4 2 2 3 2 3" xfId="32453" xr:uid="{00000000-0005-0000-0000-0000C67E0000}"/>
    <cellStyle name="Porcentaje 2 2 4 2 2 3 2 3 2" xfId="32454" xr:uid="{00000000-0005-0000-0000-0000C77E0000}"/>
    <cellStyle name="Porcentaje 2 2 4 2 2 3 2 4" xfId="32455" xr:uid="{00000000-0005-0000-0000-0000C87E0000}"/>
    <cellStyle name="Porcentaje 2 2 4 2 2 3 3" xfId="32456" xr:uid="{00000000-0005-0000-0000-0000C97E0000}"/>
    <cellStyle name="Porcentaje 2 2 4 2 2 3 3 2" xfId="32457" xr:uid="{00000000-0005-0000-0000-0000CA7E0000}"/>
    <cellStyle name="Porcentaje 2 2 4 2 2 3 3 2 2" xfId="32458" xr:uid="{00000000-0005-0000-0000-0000CB7E0000}"/>
    <cellStyle name="Porcentaje 2 2 4 2 2 3 3 3" xfId="32459" xr:uid="{00000000-0005-0000-0000-0000CC7E0000}"/>
    <cellStyle name="Porcentaje 2 2 4 2 2 3 4" xfId="32460" xr:uid="{00000000-0005-0000-0000-0000CD7E0000}"/>
    <cellStyle name="Porcentaje 2 2 4 2 2 3 4 2" xfId="32461" xr:uid="{00000000-0005-0000-0000-0000CE7E0000}"/>
    <cellStyle name="Porcentaje 2 2 4 2 2 3 5" xfId="32462" xr:uid="{00000000-0005-0000-0000-0000CF7E0000}"/>
    <cellStyle name="Porcentaje 2 2 4 2 2 4" xfId="32463" xr:uid="{00000000-0005-0000-0000-0000D07E0000}"/>
    <cellStyle name="Porcentaje 2 2 4 2 2 4 2" xfId="32464" xr:uid="{00000000-0005-0000-0000-0000D17E0000}"/>
    <cellStyle name="Porcentaje 2 2 4 2 2 4 2 2" xfId="32465" xr:uid="{00000000-0005-0000-0000-0000D27E0000}"/>
    <cellStyle name="Porcentaje 2 2 4 2 2 4 2 2 2" xfId="32466" xr:uid="{00000000-0005-0000-0000-0000D37E0000}"/>
    <cellStyle name="Porcentaje 2 2 4 2 2 4 2 3" xfId="32467" xr:uid="{00000000-0005-0000-0000-0000D47E0000}"/>
    <cellStyle name="Porcentaje 2 2 4 2 2 4 3" xfId="32468" xr:uid="{00000000-0005-0000-0000-0000D57E0000}"/>
    <cellStyle name="Porcentaje 2 2 4 2 2 4 3 2" xfId="32469" xr:uid="{00000000-0005-0000-0000-0000D67E0000}"/>
    <cellStyle name="Porcentaje 2 2 4 2 2 4 4" xfId="32470" xr:uid="{00000000-0005-0000-0000-0000D77E0000}"/>
    <cellStyle name="Porcentaje 2 2 4 2 2 5" xfId="32471" xr:uid="{00000000-0005-0000-0000-0000D87E0000}"/>
    <cellStyle name="Porcentaje 2 2 4 2 2 5 2" xfId="32472" xr:uid="{00000000-0005-0000-0000-0000D97E0000}"/>
    <cellStyle name="Porcentaje 2 2 4 2 2 5 2 2" xfId="32473" xr:uid="{00000000-0005-0000-0000-0000DA7E0000}"/>
    <cellStyle name="Porcentaje 2 2 4 2 2 5 3" xfId="32474" xr:uid="{00000000-0005-0000-0000-0000DB7E0000}"/>
    <cellStyle name="Porcentaje 2 2 4 2 2 6" xfId="32475" xr:uid="{00000000-0005-0000-0000-0000DC7E0000}"/>
    <cellStyle name="Porcentaje 2 2 4 2 2 6 2" xfId="32476" xr:uid="{00000000-0005-0000-0000-0000DD7E0000}"/>
    <cellStyle name="Porcentaje 2 2 4 2 2 7" xfId="32477" xr:uid="{00000000-0005-0000-0000-0000DE7E0000}"/>
    <cellStyle name="Porcentaje 2 2 4 2 3" xfId="32478" xr:uid="{00000000-0005-0000-0000-0000DF7E0000}"/>
    <cellStyle name="Porcentaje 2 2 4 2 3 2" xfId="32479" xr:uid="{00000000-0005-0000-0000-0000E07E0000}"/>
    <cellStyle name="Porcentaje 2 2 4 2 3 2 2" xfId="32480" xr:uid="{00000000-0005-0000-0000-0000E17E0000}"/>
    <cellStyle name="Porcentaje 2 2 4 2 3 2 2 2" xfId="32481" xr:uid="{00000000-0005-0000-0000-0000E27E0000}"/>
    <cellStyle name="Porcentaje 2 2 4 2 3 2 2 2 2" xfId="32482" xr:uid="{00000000-0005-0000-0000-0000E37E0000}"/>
    <cellStyle name="Porcentaje 2 2 4 2 3 2 2 2 2 2" xfId="32483" xr:uid="{00000000-0005-0000-0000-0000E47E0000}"/>
    <cellStyle name="Porcentaje 2 2 4 2 3 2 2 2 3" xfId="32484" xr:uid="{00000000-0005-0000-0000-0000E57E0000}"/>
    <cellStyle name="Porcentaje 2 2 4 2 3 2 2 3" xfId="32485" xr:uid="{00000000-0005-0000-0000-0000E67E0000}"/>
    <cellStyle name="Porcentaje 2 2 4 2 3 2 2 3 2" xfId="32486" xr:uid="{00000000-0005-0000-0000-0000E77E0000}"/>
    <cellStyle name="Porcentaje 2 2 4 2 3 2 2 4" xfId="32487" xr:uid="{00000000-0005-0000-0000-0000E87E0000}"/>
    <cellStyle name="Porcentaje 2 2 4 2 3 2 3" xfId="32488" xr:uid="{00000000-0005-0000-0000-0000E97E0000}"/>
    <cellStyle name="Porcentaje 2 2 4 2 3 2 3 2" xfId="32489" xr:uid="{00000000-0005-0000-0000-0000EA7E0000}"/>
    <cellStyle name="Porcentaje 2 2 4 2 3 2 3 2 2" xfId="32490" xr:uid="{00000000-0005-0000-0000-0000EB7E0000}"/>
    <cellStyle name="Porcentaje 2 2 4 2 3 2 3 3" xfId="32491" xr:uid="{00000000-0005-0000-0000-0000EC7E0000}"/>
    <cellStyle name="Porcentaje 2 2 4 2 3 2 4" xfId="32492" xr:uid="{00000000-0005-0000-0000-0000ED7E0000}"/>
    <cellStyle name="Porcentaje 2 2 4 2 3 2 4 2" xfId="32493" xr:uid="{00000000-0005-0000-0000-0000EE7E0000}"/>
    <cellStyle name="Porcentaje 2 2 4 2 3 2 5" xfId="32494" xr:uid="{00000000-0005-0000-0000-0000EF7E0000}"/>
    <cellStyle name="Porcentaje 2 2 4 2 3 3" xfId="32495" xr:uid="{00000000-0005-0000-0000-0000F07E0000}"/>
    <cellStyle name="Porcentaje 2 2 4 2 3 3 2" xfId="32496" xr:uid="{00000000-0005-0000-0000-0000F17E0000}"/>
    <cellStyle name="Porcentaje 2 2 4 2 3 3 2 2" xfId="32497" xr:uid="{00000000-0005-0000-0000-0000F27E0000}"/>
    <cellStyle name="Porcentaje 2 2 4 2 3 3 2 2 2" xfId="32498" xr:uid="{00000000-0005-0000-0000-0000F37E0000}"/>
    <cellStyle name="Porcentaje 2 2 4 2 3 3 2 3" xfId="32499" xr:uid="{00000000-0005-0000-0000-0000F47E0000}"/>
    <cellStyle name="Porcentaje 2 2 4 2 3 3 3" xfId="32500" xr:uid="{00000000-0005-0000-0000-0000F57E0000}"/>
    <cellStyle name="Porcentaje 2 2 4 2 3 3 3 2" xfId="32501" xr:uid="{00000000-0005-0000-0000-0000F67E0000}"/>
    <cellStyle name="Porcentaje 2 2 4 2 3 3 4" xfId="32502" xr:uid="{00000000-0005-0000-0000-0000F77E0000}"/>
    <cellStyle name="Porcentaje 2 2 4 2 3 4" xfId="32503" xr:uid="{00000000-0005-0000-0000-0000F87E0000}"/>
    <cellStyle name="Porcentaje 2 2 4 2 3 4 2" xfId="32504" xr:uid="{00000000-0005-0000-0000-0000F97E0000}"/>
    <cellStyle name="Porcentaje 2 2 4 2 3 4 2 2" xfId="32505" xr:uid="{00000000-0005-0000-0000-0000FA7E0000}"/>
    <cellStyle name="Porcentaje 2 2 4 2 3 4 3" xfId="32506" xr:uid="{00000000-0005-0000-0000-0000FB7E0000}"/>
    <cellStyle name="Porcentaje 2 2 4 2 3 5" xfId="32507" xr:uid="{00000000-0005-0000-0000-0000FC7E0000}"/>
    <cellStyle name="Porcentaje 2 2 4 2 3 5 2" xfId="32508" xr:uid="{00000000-0005-0000-0000-0000FD7E0000}"/>
    <cellStyle name="Porcentaje 2 2 4 2 3 6" xfId="32509" xr:uid="{00000000-0005-0000-0000-0000FE7E0000}"/>
    <cellStyle name="Porcentaje 2 2 4 2 4" xfId="32510" xr:uid="{00000000-0005-0000-0000-0000FF7E0000}"/>
    <cellStyle name="Porcentaje 2 2 4 2 4 2" xfId="32511" xr:uid="{00000000-0005-0000-0000-0000007F0000}"/>
    <cellStyle name="Porcentaje 2 2 4 2 4 2 2" xfId="32512" xr:uid="{00000000-0005-0000-0000-0000017F0000}"/>
    <cellStyle name="Porcentaje 2 2 4 2 4 2 2 2" xfId="32513" xr:uid="{00000000-0005-0000-0000-0000027F0000}"/>
    <cellStyle name="Porcentaje 2 2 4 2 4 2 2 2 2" xfId="32514" xr:uid="{00000000-0005-0000-0000-0000037F0000}"/>
    <cellStyle name="Porcentaje 2 2 4 2 4 2 2 3" xfId="32515" xr:uid="{00000000-0005-0000-0000-0000047F0000}"/>
    <cellStyle name="Porcentaje 2 2 4 2 4 2 3" xfId="32516" xr:uid="{00000000-0005-0000-0000-0000057F0000}"/>
    <cellStyle name="Porcentaje 2 2 4 2 4 2 3 2" xfId="32517" xr:uid="{00000000-0005-0000-0000-0000067F0000}"/>
    <cellStyle name="Porcentaje 2 2 4 2 4 2 4" xfId="32518" xr:uid="{00000000-0005-0000-0000-0000077F0000}"/>
    <cellStyle name="Porcentaje 2 2 4 2 4 3" xfId="32519" xr:uid="{00000000-0005-0000-0000-0000087F0000}"/>
    <cellStyle name="Porcentaje 2 2 4 2 4 3 2" xfId="32520" xr:uid="{00000000-0005-0000-0000-0000097F0000}"/>
    <cellStyle name="Porcentaje 2 2 4 2 4 3 2 2" xfId="32521" xr:uid="{00000000-0005-0000-0000-00000A7F0000}"/>
    <cellStyle name="Porcentaje 2 2 4 2 4 3 3" xfId="32522" xr:uid="{00000000-0005-0000-0000-00000B7F0000}"/>
    <cellStyle name="Porcentaje 2 2 4 2 4 4" xfId="32523" xr:uid="{00000000-0005-0000-0000-00000C7F0000}"/>
    <cellStyle name="Porcentaje 2 2 4 2 4 4 2" xfId="32524" xr:uid="{00000000-0005-0000-0000-00000D7F0000}"/>
    <cellStyle name="Porcentaje 2 2 4 2 4 5" xfId="32525" xr:uid="{00000000-0005-0000-0000-00000E7F0000}"/>
    <cellStyle name="Porcentaje 2 2 4 2 5" xfId="32526" xr:uid="{00000000-0005-0000-0000-00000F7F0000}"/>
    <cellStyle name="Porcentaje 2 2 4 2 5 2" xfId="32527" xr:uid="{00000000-0005-0000-0000-0000107F0000}"/>
    <cellStyle name="Porcentaje 2 2 4 2 5 2 2" xfId="32528" xr:uid="{00000000-0005-0000-0000-0000117F0000}"/>
    <cellStyle name="Porcentaje 2 2 4 2 5 2 2 2" xfId="32529" xr:uid="{00000000-0005-0000-0000-0000127F0000}"/>
    <cellStyle name="Porcentaje 2 2 4 2 5 2 3" xfId="32530" xr:uid="{00000000-0005-0000-0000-0000137F0000}"/>
    <cellStyle name="Porcentaje 2 2 4 2 5 3" xfId="32531" xr:uid="{00000000-0005-0000-0000-0000147F0000}"/>
    <cellStyle name="Porcentaje 2 2 4 2 5 3 2" xfId="32532" xr:uid="{00000000-0005-0000-0000-0000157F0000}"/>
    <cellStyle name="Porcentaje 2 2 4 2 5 4" xfId="32533" xr:uid="{00000000-0005-0000-0000-0000167F0000}"/>
    <cellStyle name="Porcentaje 2 2 4 2 6" xfId="32534" xr:uid="{00000000-0005-0000-0000-0000177F0000}"/>
    <cellStyle name="Porcentaje 2 2 4 2 6 2" xfId="32535" xr:uid="{00000000-0005-0000-0000-0000187F0000}"/>
    <cellStyle name="Porcentaje 2 2 4 2 6 2 2" xfId="32536" xr:uid="{00000000-0005-0000-0000-0000197F0000}"/>
    <cellStyle name="Porcentaje 2 2 4 2 6 3" xfId="32537" xr:uid="{00000000-0005-0000-0000-00001A7F0000}"/>
    <cellStyle name="Porcentaje 2 2 4 2 7" xfId="32538" xr:uid="{00000000-0005-0000-0000-00001B7F0000}"/>
    <cellStyle name="Porcentaje 2 2 4 2 7 2" xfId="32539" xr:uid="{00000000-0005-0000-0000-00001C7F0000}"/>
    <cellStyle name="Porcentaje 2 2 4 2 8" xfId="32540" xr:uid="{00000000-0005-0000-0000-00001D7F0000}"/>
    <cellStyle name="Porcentaje 2 2 4 3" xfId="32541" xr:uid="{00000000-0005-0000-0000-00001E7F0000}"/>
    <cellStyle name="Porcentaje 2 2 4 3 2" xfId="32542" xr:uid="{00000000-0005-0000-0000-00001F7F0000}"/>
    <cellStyle name="Porcentaje 2 2 4 3 2 2" xfId="32543" xr:uid="{00000000-0005-0000-0000-0000207F0000}"/>
    <cellStyle name="Porcentaje 2 2 4 3 2 2 2" xfId="32544" xr:uid="{00000000-0005-0000-0000-0000217F0000}"/>
    <cellStyle name="Porcentaje 2 2 4 3 2 2 2 2" xfId="32545" xr:uid="{00000000-0005-0000-0000-0000227F0000}"/>
    <cellStyle name="Porcentaje 2 2 4 3 2 2 2 2 2" xfId="32546" xr:uid="{00000000-0005-0000-0000-0000237F0000}"/>
    <cellStyle name="Porcentaje 2 2 4 3 2 2 2 2 2 2" xfId="32547" xr:uid="{00000000-0005-0000-0000-0000247F0000}"/>
    <cellStyle name="Porcentaje 2 2 4 3 2 2 2 2 3" xfId="32548" xr:uid="{00000000-0005-0000-0000-0000257F0000}"/>
    <cellStyle name="Porcentaje 2 2 4 3 2 2 2 3" xfId="32549" xr:uid="{00000000-0005-0000-0000-0000267F0000}"/>
    <cellStyle name="Porcentaje 2 2 4 3 2 2 2 3 2" xfId="32550" xr:uid="{00000000-0005-0000-0000-0000277F0000}"/>
    <cellStyle name="Porcentaje 2 2 4 3 2 2 2 4" xfId="32551" xr:uid="{00000000-0005-0000-0000-0000287F0000}"/>
    <cellStyle name="Porcentaje 2 2 4 3 2 2 3" xfId="32552" xr:uid="{00000000-0005-0000-0000-0000297F0000}"/>
    <cellStyle name="Porcentaje 2 2 4 3 2 2 3 2" xfId="32553" xr:uid="{00000000-0005-0000-0000-00002A7F0000}"/>
    <cellStyle name="Porcentaje 2 2 4 3 2 2 3 2 2" xfId="32554" xr:uid="{00000000-0005-0000-0000-00002B7F0000}"/>
    <cellStyle name="Porcentaje 2 2 4 3 2 2 3 3" xfId="32555" xr:uid="{00000000-0005-0000-0000-00002C7F0000}"/>
    <cellStyle name="Porcentaje 2 2 4 3 2 2 4" xfId="32556" xr:uid="{00000000-0005-0000-0000-00002D7F0000}"/>
    <cellStyle name="Porcentaje 2 2 4 3 2 2 4 2" xfId="32557" xr:uid="{00000000-0005-0000-0000-00002E7F0000}"/>
    <cellStyle name="Porcentaje 2 2 4 3 2 2 5" xfId="32558" xr:uid="{00000000-0005-0000-0000-00002F7F0000}"/>
    <cellStyle name="Porcentaje 2 2 4 3 2 3" xfId="32559" xr:uid="{00000000-0005-0000-0000-0000307F0000}"/>
    <cellStyle name="Porcentaje 2 2 4 3 2 3 2" xfId="32560" xr:uid="{00000000-0005-0000-0000-0000317F0000}"/>
    <cellStyle name="Porcentaje 2 2 4 3 2 3 2 2" xfId="32561" xr:uid="{00000000-0005-0000-0000-0000327F0000}"/>
    <cellStyle name="Porcentaje 2 2 4 3 2 3 2 2 2" xfId="32562" xr:uid="{00000000-0005-0000-0000-0000337F0000}"/>
    <cellStyle name="Porcentaje 2 2 4 3 2 3 2 3" xfId="32563" xr:uid="{00000000-0005-0000-0000-0000347F0000}"/>
    <cellStyle name="Porcentaje 2 2 4 3 2 3 3" xfId="32564" xr:uid="{00000000-0005-0000-0000-0000357F0000}"/>
    <cellStyle name="Porcentaje 2 2 4 3 2 3 3 2" xfId="32565" xr:uid="{00000000-0005-0000-0000-0000367F0000}"/>
    <cellStyle name="Porcentaje 2 2 4 3 2 3 4" xfId="32566" xr:uid="{00000000-0005-0000-0000-0000377F0000}"/>
    <cellStyle name="Porcentaje 2 2 4 3 2 4" xfId="32567" xr:uid="{00000000-0005-0000-0000-0000387F0000}"/>
    <cellStyle name="Porcentaje 2 2 4 3 2 4 2" xfId="32568" xr:uid="{00000000-0005-0000-0000-0000397F0000}"/>
    <cellStyle name="Porcentaje 2 2 4 3 2 4 2 2" xfId="32569" xr:uid="{00000000-0005-0000-0000-00003A7F0000}"/>
    <cellStyle name="Porcentaje 2 2 4 3 2 4 3" xfId="32570" xr:uid="{00000000-0005-0000-0000-00003B7F0000}"/>
    <cellStyle name="Porcentaje 2 2 4 3 2 5" xfId="32571" xr:uid="{00000000-0005-0000-0000-00003C7F0000}"/>
    <cellStyle name="Porcentaje 2 2 4 3 2 5 2" xfId="32572" xr:uid="{00000000-0005-0000-0000-00003D7F0000}"/>
    <cellStyle name="Porcentaje 2 2 4 3 2 6" xfId="32573" xr:uid="{00000000-0005-0000-0000-00003E7F0000}"/>
    <cellStyle name="Porcentaje 2 2 4 3 3" xfId="32574" xr:uid="{00000000-0005-0000-0000-00003F7F0000}"/>
    <cellStyle name="Porcentaje 2 2 4 3 3 2" xfId="32575" xr:uid="{00000000-0005-0000-0000-0000407F0000}"/>
    <cellStyle name="Porcentaje 2 2 4 3 3 2 2" xfId="32576" xr:uid="{00000000-0005-0000-0000-0000417F0000}"/>
    <cellStyle name="Porcentaje 2 2 4 3 3 2 2 2" xfId="32577" xr:uid="{00000000-0005-0000-0000-0000427F0000}"/>
    <cellStyle name="Porcentaje 2 2 4 3 3 2 2 2 2" xfId="32578" xr:uid="{00000000-0005-0000-0000-0000437F0000}"/>
    <cellStyle name="Porcentaje 2 2 4 3 3 2 2 3" xfId="32579" xr:uid="{00000000-0005-0000-0000-0000447F0000}"/>
    <cellStyle name="Porcentaje 2 2 4 3 3 2 3" xfId="32580" xr:uid="{00000000-0005-0000-0000-0000457F0000}"/>
    <cellStyle name="Porcentaje 2 2 4 3 3 2 3 2" xfId="32581" xr:uid="{00000000-0005-0000-0000-0000467F0000}"/>
    <cellStyle name="Porcentaje 2 2 4 3 3 2 4" xfId="32582" xr:uid="{00000000-0005-0000-0000-0000477F0000}"/>
    <cellStyle name="Porcentaje 2 2 4 3 3 3" xfId="32583" xr:uid="{00000000-0005-0000-0000-0000487F0000}"/>
    <cellStyle name="Porcentaje 2 2 4 3 3 3 2" xfId="32584" xr:uid="{00000000-0005-0000-0000-0000497F0000}"/>
    <cellStyle name="Porcentaje 2 2 4 3 3 3 2 2" xfId="32585" xr:uid="{00000000-0005-0000-0000-00004A7F0000}"/>
    <cellStyle name="Porcentaje 2 2 4 3 3 3 3" xfId="32586" xr:uid="{00000000-0005-0000-0000-00004B7F0000}"/>
    <cellStyle name="Porcentaje 2 2 4 3 3 4" xfId="32587" xr:uid="{00000000-0005-0000-0000-00004C7F0000}"/>
    <cellStyle name="Porcentaje 2 2 4 3 3 4 2" xfId="32588" xr:uid="{00000000-0005-0000-0000-00004D7F0000}"/>
    <cellStyle name="Porcentaje 2 2 4 3 3 5" xfId="32589" xr:uid="{00000000-0005-0000-0000-00004E7F0000}"/>
    <cellStyle name="Porcentaje 2 2 4 3 4" xfId="32590" xr:uid="{00000000-0005-0000-0000-00004F7F0000}"/>
    <cellStyle name="Porcentaje 2 2 4 3 4 2" xfId="32591" xr:uid="{00000000-0005-0000-0000-0000507F0000}"/>
    <cellStyle name="Porcentaje 2 2 4 3 4 2 2" xfId="32592" xr:uid="{00000000-0005-0000-0000-0000517F0000}"/>
    <cellStyle name="Porcentaje 2 2 4 3 4 2 2 2" xfId="32593" xr:uid="{00000000-0005-0000-0000-0000527F0000}"/>
    <cellStyle name="Porcentaje 2 2 4 3 4 2 3" xfId="32594" xr:uid="{00000000-0005-0000-0000-0000537F0000}"/>
    <cellStyle name="Porcentaje 2 2 4 3 4 3" xfId="32595" xr:uid="{00000000-0005-0000-0000-0000547F0000}"/>
    <cellStyle name="Porcentaje 2 2 4 3 4 3 2" xfId="32596" xr:uid="{00000000-0005-0000-0000-0000557F0000}"/>
    <cellStyle name="Porcentaje 2 2 4 3 4 4" xfId="32597" xr:uid="{00000000-0005-0000-0000-0000567F0000}"/>
    <cellStyle name="Porcentaje 2 2 4 3 5" xfId="32598" xr:uid="{00000000-0005-0000-0000-0000577F0000}"/>
    <cellStyle name="Porcentaje 2 2 4 3 5 2" xfId="32599" xr:uid="{00000000-0005-0000-0000-0000587F0000}"/>
    <cellStyle name="Porcentaje 2 2 4 3 5 2 2" xfId="32600" xr:uid="{00000000-0005-0000-0000-0000597F0000}"/>
    <cellStyle name="Porcentaje 2 2 4 3 5 3" xfId="32601" xr:uid="{00000000-0005-0000-0000-00005A7F0000}"/>
    <cellStyle name="Porcentaje 2 2 4 3 6" xfId="32602" xr:uid="{00000000-0005-0000-0000-00005B7F0000}"/>
    <cellStyle name="Porcentaje 2 2 4 3 6 2" xfId="32603" xr:uid="{00000000-0005-0000-0000-00005C7F0000}"/>
    <cellStyle name="Porcentaje 2 2 4 3 7" xfId="32604" xr:uid="{00000000-0005-0000-0000-00005D7F0000}"/>
    <cellStyle name="Porcentaje 2 2 4 4" xfId="32605" xr:uid="{00000000-0005-0000-0000-00005E7F0000}"/>
    <cellStyle name="Porcentaje 2 2 4 4 2" xfId="32606" xr:uid="{00000000-0005-0000-0000-00005F7F0000}"/>
    <cellStyle name="Porcentaje 2 2 4 4 2 2" xfId="32607" xr:uid="{00000000-0005-0000-0000-0000607F0000}"/>
    <cellStyle name="Porcentaje 2 2 4 4 2 2 2" xfId="32608" xr:uid="{00000000-0005-0000-0000-0000617F0000}"/>
    <cellStyle name="Porcentaje 2 2 4 4 2 2 2 2" xfId="32609" xr:uid="{00000000-0005-0000-0000-0000627F0000}"/>
    <cellStyle name="Porcentaje 2 2 4 4 2 2 2 2 2" xfId="32610" xr:uid="{00000000-0005-0000-0000-0000637F0000}"/>
    <cellStyle name="Porcentaje 2 2 4 4 2 2 2 3" xfId="32611" xr:uid="{00000000-0005-0000-0000-0000647F0000}"/>
    <cellStyle name="Porcentaje 2 2 4 4 2 2 3" xfId="32612" xr:uid="{00000000-0005-0000-0000-0000657F0000}"/>
    <cellStyle name="Porcentaje 2 2 4 4 2 2 3 2" xfId="32613" xr:uid="{00000000-0005-0000-0000-0000667F0000}"/>
    <cellStyle name="Porcentaje 2 2 4 4 2 2 4" xfId="32614" xr:uid="{00000000-0005-0000-0000-0000677F0000}"/>
    <cellStyle name="Porcentaje 2 2 4 4 2 3" xfId="32615" xr:uid="{00000000-0005-0000-0000-0000687F0000}"/>
    <cellStyle name="Porcentaje 2 2 4 4 2 3 2" xfId="32616" xr:uid="{00000000-0005-0000-0000-0000697F0000}"/>
    <cellStyle name="Porcentaje 2 2 4 4 2 3 2 2" xfId="32617" xr:uid="{00000000-0005-0000-0000-00006A7F0000}"/>
    <cellStyle name="Porcentaje 2 2 4 4 2 3 3" xfId="32618" xr:uid="{00000000-0005-0000-0000-00006B7F0000}"/>
    <cellStyle name="Porcentaje 2 2 4 4 2 4" xfId="32619" xr:uid="{00000000-0005-0000-0000-00006C7F0000}"/>
    <cellStyle name="Porcentaje 2 2 4 4 2 4 2" xfId="32620" xr:uid="{00000000-0005-0000-0000-00006D7F0000}"/>
    <cellStyle name="Porcentaje 2 2 4 4 2 5" xfId="32621" xr:uid="{00000000-0005-0000-0000-00006E7F0000}"/>
    <cellStyle name="Porcentaje 2 2 4 4 3" xfId="32622" xr:uid="{00000000-0005-0000-0000-00006F7F0000}"/>
    <cellStyle name="Porcentaje 2 2 4 4 3 2" xfId="32623" xr:uid="{00000000-0005-0000-0000-0000707F0000}"/>
    <cellStyle name="Porcentaje 2 2 4 4 3 2 2" xfId="32624" xr:uid="{00000000-0005-0000-0000-0000717F0000}"/>
    <cellStyle name="Porcentaje 2 2 4 4 3 2 2 2" xfId="32625" xr:uid="{00000000-0005-0000-0000-0000727F0000}"/>
    <cellStyle name="Porcentaje 2 2 4 4 3 2 3" xfId="32626" xr:uid="{00000000-0005-0000-0000-0000737F0000}"/>
    <cellStyle name="Porcentaje 2 2 4 4 3 3" xfId="32627" xr:uid="{00000000-0005-0000-0000-0000747F0000}"/>
    <cellStyle name="Porcentaje 2 2 4 4 3 3 2" xfId="32628" xr:uid="{00000000-0005-0000-0000-0000757F0000}"/>
    <cellStyle name="Porcentaje 2 2 4 4 3 4" xfId="32629" xr:uid="{00000000-0005-0000-0000-0000767F0000}"/>
    <cellStyle name="Porcentaje 2 2 4 4 4" xfId="32630" xr:uid="{00000000-0005-0000-0000-0000777F0000}"/>
    <cellStyle name="Porcentaje 2 2 4 4 4 2" xfId="32631" xr:uid="{00000000-0005-0000-0000-0000787F0000}"/>
    <cellStyle name="Porcentaje 2 2 4 4 4 2 2" xfId="32632" xr:uid="{00000000-0005-0000-0000-0000797F0000}"/>
    <cellStyle name="Porcentaje 2 2 4 4 4 3" xfId="32633" xr:uid="{00000000-0005-0000-0000-00007A7F0000}"/>
    <cellStyle name="Porcentaje 2 2 4 4 5" xfId="32634" xr:uid="{00000000-0005-0000-0000-00007B7F0000}"/>
    <cellStyle name="Porcentaje 2 2 4 4 5 2" xfId="32635" xr:uid="{00000000-0005-0000-0000-00007C7F0000}"/>
    <cellStyle name="Porcentaje 2 2 4 4 6" xfId="32636" xr:uid="{00000000-0005-0000-0000-00007D7F0000}"/>
    <cellStyle name="Porcentaje 2 2 4 5" xfId="32637" xr:uid="{00000000-0005-0000-0000-00007E7F0000}"/>
    <cellStyle name="Porcentaje 2 2 4 5 2" xfId="32638" xr:uid="{00000000-0005-0000-0000-00007F7F0000}"/>
    <cellStyle name="Porcentaje 2 2 4 5 2 2" xfId="32639" xr:uid="{00000000-0005-0000-0000-0000807F0000}"/>
    <cellStyle name="Porcentaje 2 2 4 5 2 2 2" xfId="32640" xr:uid="{00000000-0005-0000-0000-0000817F0000}"/>
    <cellStyle name="Porcentaje 2 2 4 5 2 2 2 2" xfId="32641" xr:uid="{00000000-0005-0000-0000-0000827F0000}"/>
    <cellStyle name="Porcentaje 2 2 4 5 2 2 3" xfId="32642" xr:uid="{00000000-0005-0000-0000-0000837F0000}"/>
    <cellStyle name="Porcentaje 2 2 4 5 2 3" xfId="32643" xr:uid="{00000000-0005-0000-0000-0000847F0000}"/>
    <cellStyle name="Porcentaje 2 2 4 5 2 3 2" xfId="32644" xr:uid="{00000000-0005-0000-0000-0000857F0000}"/>
    <cellStyle name="Porcentaje 2 2 4 5 2 4" xfId="32645" xr:uid="{00000000-0005-0000-0000-0000867F0000}"/>
    <cellStyle name="Porcentaje 2 2 4 5 3" xfId="32646" xr:uid="{00000000-0005-0000-0000-0000877F0000}"/>
    <cellStyle name="Porcentaje 2 2 4 5 3 2" xfId="32647" xr:uid="{00000000-0005-0000-0000-0000887F0000}"/>
    <cellStyle name="Porcentaje 2 2 4 5 3 2 2" xfId="32648" xr:uid="{00000000-0005-0000-0000-0000897F0000}"/>
    <cellStyle name="Porcentaje 2 2 4 5 3 3" xfId="32649" xr:uid="{00000000-0005-0000-0000-00008A7F0000}"/>
    <cellStyle name="Porcentaje 2 2 4 5 4" xfId="32650" xr:uid="{00000000-0005-0000-0000-00008B7F0000}"/>
    <cellStyle name="Porcentaje 2 2 4 5 4 2" xfId="32651" xr:uid="{00000000-0005-0000-0000-00008C7F0000}"/>
    <cellStyle name="Porcentaje 2 2 4 5 5" xfId="32652" xr:uid="{00000000-0005-0000-0000-00008D7F0000}"/>
    <cellStyle name="Porcentaje 2 2 4 6" xfId="32653" xr:uid="{00000000-0005-0000-0000-00008E7F0000}"/>
    <cellStyle name="Porcentaje 2 2 4 6 2" xfId="32654" xr:uid="{00000000-0005-0000-0000-00008F7F0000}"/>
    <cellStyle name="Porcentaje 2 2 4 6 2 2" xfId="32655" xr:uid="{00000000-0005-0000-0000-0000907F0000}"/>
    <cellStyle name="Porcentaje 2 2 4 6 2 2 2" xfId="32656" xr:uid="{00000000-0005-0000-0000-0000917F0000}"/>
    <cellStyle name="Porcentaje 2 2 4 6 2 3" xfId="32657" xr:uid="{00000000-0005-0000-0000-0000927F0000}"/>
    <cellStyle name="Porcentaje 2 2 4 6 3" xfId="32658" xr:uid="{00000000-0005-0000-0000-0000937F0000}"/>
    <cellStyle name="Porcentaje 2 2 4 6 3 2" xfId="32659" xr:uid="{00000000-0005-0000-0000-0000947F0000}"/>
    <cellStyle name="Porcentaje 2 2 4 6 4" xfId="32660" xr:uid="{00000000-0005-0000-0000-0000957F0000}"/>
    <cellStyle name="Porcentaje 2 2 4 7" xfId="32661" xr:uid="{00000000-0005-0000-0000-0000967F0000}"/>
    <cellStyle name="Porcentaje 2 2 4 7 2" xfId="32662" xr:uid="{00000000-0005-0000-0000-0000977F0000}"/>
    <cellStyle name="Porcentaje 2 2 4 7 2 2" xfId="32663" xr:uid="{00000000-0005-0000-0000-0000987F0000}"/>
    <cellStyle name="Porcentaje 2 2 4 7 3" xfId="32664" xr:uid="{00000000-0005-0000-0000-0000997F0000}"/>
    <cellStyle name="Porcentaje 2 2 4 8" xfId="32665" xr:uid="{00000000-0005-0000-0000-00009A7F0000}"/>
    <cellStyle name="Porcentaje 2 2 4 8 2" xfId="32666" xr:uid="{00000000-0005-0000-0000-00009B7F0000}"/>
    <cellStyle name="Porcentaje 2 2 4 9" xfId="32667" xr:uid="{00000000-0005-0000-0000-00009C7F0000}"/>
    <cellStyle name="Porcentaje 2 2 5" xfId="32668" xr:uid="{00000000-0005-0000-0000-00009D7F0000}"/>
    <cellStyle name="Porcentaje 2 2 5 2" xfId="32669" xr:uid="{00000000-0005-0000-0000-00009E7F0000}"/>
    <cellStyle name="Porcentaje 2 2 5 2 2" xfId="32670" xr:uid="{00000000-0005-0000-0000-00009F7F0000}"/>
    <cellStyle name="Porcentaje 2 2 5 2 2 2" xfId="32671" xr:uid="{00000000-0005-0000-0000-0000A07F0000}"/>
    <cellStyle name="Porcentaje 2 2 5 2 2 2 2" xfId="32672" xr:uid="{00000000-0005-0000-0000-0000A17F0000}"/>
    <cellStyle name="Porcentaje 2 2 5 2 2 2 2 2" xfId="32673" xr:uid="{00000000-0005-0000-0000-0000A27F0000}"/>
    <cellStyle name="Porcentaje 2 2 5 2 2 2 2 2 2" xfId="32674" xr:uid="{00000000-0005-0000-0000-0000A37F0000}"/>
    <cellStyle name="Porcentaje 2 2 5 2 2 2 2 2 2 2" xfId="32675" xr:uid="{00000000-0005-0000-0000-0000A47F0000}"/>
    <cellStyle name="Porcentaje 2 2 5 2 2 2 2 2 3" xfId="32676" xr:uid="{00000000-0005-0000-0000-0000A57F0000}"/>
    <cellStyle name="Porcentaje 2 2 5 2 2 2 2 3" xfId="32677" xr:uid="{00000000-0005-0000-0000-0000A67F0000}"/>
    <cellStyle name="Porcentaje 2 2 5 2 2 2 2 3 2" xfId="32678" xr:uid="{00000000-0005-0000-0000-0000A77F0000}"/>
    <cellStyle name="Porcentaje 2 2 5 2 2 2 2 4" xfId="32679" xr:uid="{00000000-0005-0000-0000-0000A87F0000}"/>
    <cellStyle name="Porcentaje 2 2 5 2 2 2 3" xfId="32680" xr:uid="{00000000-0005-0000-0000-0000A97F0000}"/>
    <cellStyle name="Porcentaje 2 2 5 2 2 2 3 2" xfId="32681" xr:uid="{00000000-0005-0000-0000-0000AA7F0000}"/>
    <cellStyle name="Porcentaje 2 2 5 2 2 2 3 2 2" xfId="32682" xr:uid="{00000000-0005-0000-0000-0000AB7F0000}"/>
    <cellStyle name="Porcentaje 2 2 5 2 2 2 3 3" xfId="32683" xr:uid="{00000000-0005-0000-0000-0000AC7F0000}"/>
    <cellStyle name="Porcentaje 2 2 5 2 2 2 4" xfId="32684" xr:uid="{00000000-0005-0000-0000-0000AD7F0000}"/>
    <cellStyle name="Porcentaje 2 2 5 2 2 2 4 2" xfId="32685" xr:uid="{00000000-0005-0000-0000-0000AE7F0000}"/>
    <cellStyle name="Porcentaje 2 2 5 2 2 2 5" xfId="32686" xr:uid="{00000000-0005-0000-0000-0000AF7F0000}"/>
    <cellStyle name="Porcentaje 2 2 5 2 2 3" xfId="32687" xr:uid="{00000000-0005-0000-0000-0000B07F0000}"/>
    <cellStyle name="Porcentaje 2 2 5 2 2 3 2" xfId="32688" xr:uid="{00000000-0005-0000-0000-0000B17F0000}"/>
    <cellStyle name="Porcentaje 2 2 5 2 2 3 2 2" xfId="32689" xr:uid="{00000000-0005-0000-0000-0000B27F0000}"/>
    <cellStyle name="Porcentaje 2 2 5 2 2 3 2 2 2" xfId="32690" xr:uid="{00000000-0005-0000-0000-0000B37F0000}"/>
    <cellStyle name="Porcentaje 2 2 5 2 2 3 2 3" xfId="32691" xr:uid="{00000000-0005-0000-0000-0000B47F0000}"/>
    <cellStyle name="Porcentaje 2 2 5 2 2 3 3" xfId="32692" xr:uid="{00000000-0005-0000-0000-0000B57F0000}"/>
    <cellStyle name="Porcentaje 2 2 5 2 2 3 3 2" xfId="32693" xr:uid="{00000000-0005-0000-0000-0000B67F0000}"/>
    <cellStyle name="Porcentaje 2 2 5 2 2 3 4" xfId="32694" xr:uid="{00000000-0005-0000-0000-0000B77F0000}"/>
    <cellStyle name="Porcentaje 2 2 5 2 2 4" xfId="32695" xr:uid="{00000000-0005-0000-0000-0000B87F0000}"/>
    <cellStyle name="Porcentaje 2 2 5 2 2 4 2" xfId="32696" xr:uid="{00000000-0005-0000-0000-0000B97F0000}"/>
    <cellStyle name="Porcentaje 2 2 5 2 2 4 2 2" xfId="32697" xr:uid="{00000000-0005-0000-0000-0000BA7F0000}"/>
    <cellStyle name="Porcentaje 2 2 5 2 2 4 3" xfId="32698" xr:uid="{00000000-0005-0000-0000-0000BB7F0000}"/>
    <cellStyle name="Porcentaje 2 2 5 2 2 5" xfId="32699" xr:uid="{00000000-0005-0000-0000-0000BC7F0000}"/>
    <cellStyle name="Porcentaje 2 2 5 2 2 5 2" xfId="32700" xr:uid="{00000000-0005-0000-0000-0000BD7F0000}"/>
    <cellStyle name="Porcentaje 2 2 5 2 2 6" xfId="32701" xr:uid="{00000000-0005-0000-0000-0000BE7F0000}"/>
    <cellStyle name="Porcentaje 2 2 5 2 3" xfId="32702" xr:uid="{00000000-0005-0000-0000-0000BF7F0000}"/>
    <cellStyle name="Porcentaje 2 2 5 2 3 2" xfId="32703" xr:uid="{00000000-0005-0000-0000-0000C07F0000}"/>
    <cellStyle name="Porcentaje 2 2 5 2 3 2 2" xfId="32704" xr:uid="{00000000-0005-0000-0000-0000C17F0000}"/>
    <cellStyle name="Porcentaje 2 2 5 2 3 2 2 2" xfId="32705" xr:uid="{00000000-0005-0000-0000-0000C27F0000}"/>
    <cellStyle name="Porcentaje 2 2 5 2 3 2 2 2 2" xfId="32706" xr:uid="{00000000-0005-0000-0000-0000C37F0000}"/>
    <cellStyle name="Porcentaje 2 2 5 2 3 2 2 3" xfId="32707" xr:uid="{00000000-0005-0000-0000-0000C47F0000}"/>
    <cellStyle name="Porcentaje 2 2 5 2 3 2 3" xfId="32708" xr:uid="{00000000-0005-0000-0000-0000C57F0000}"/>
    <cellStyle name="Porcentaje 2 2 5 2 3 2 3 2" xfId="32709" xr:uid="{00000000-0005-0000-0000-0000C67F0000}"/>
    <cellStyle name="Porcentaje 2 2 5 2 3 2 4" xfId="32710" xr:uid="{00000000-0005-0000-0000-0000C77F0000}"/>
    <cellStyle name="Porcentaje 2 2 5 2 3 3" xfId="32711" xr:uid="{00000000-0005-0000-0000-0000C87F0000}"/>
    <cellStyle name="Porcentaje 2 2 5 2 3 3 2" xfId="32712" xr:uid="{00000000-0005-0000-0000-0000C97F0000}"/>
    <cellStyle name="Porcentaje 2 2 5 2 3 3 2 2" xfId="32713" xr:uid="{00000000-0005-0000-0000-0000CA7F0000}"/>
    <cellStyle name="Porcentaje 2 2 5 2 3 3 3" xfId="32714" xr:uid="{00000000-0005-0000-0000-0000CB7F0000}"/>
    <cellStyle name="Porcentaje 2 2 5 2 3 4" xfId="32715" xr:uid="{00000000-0005-0000-0000-0000CC7F0000}"/>
    <cellStyle name="Porcentaje 2 2 5 2 3 4 2" xfId="32716" xr:uid="{00000000-0005-0000-0000-0000CD7F0000}"/>
    <cellStyle name="Porcentaje 2 2 5 2 3 5" xfId="32717" xr:uid="{00000000-0005-0000-0000-0000CE7F0000}"/>
    <cellStyle name="Porcentaje 2 2 5 2 4" xfId="32718" xr:uid="{00000000-0005-0000-0000-0000CF7F0000}"/>
    <cellStyle name="Porcentaje 2 2 5 2 4 2" xfId="32719" xr:uid="{00000000-0005-0000-0000-0000D07F0000}"/>
    <cellStyle name="Porcentaje 2 2 5 2 4 2 2" xfId="32720" xr:uid="{00000000-0005-0000-0000-0000D17F0000}"/>
    <cellStyle name="Porcentaje 2 2 5 2 4 2 2 2" xfId="32721" xr:uid="{00000000-0005-0000-0000-0000D27F0000}"/>
    <cellStyle name="Porcentaje 2 2 5 2 4 2 3" xfId="32722" xr:uid="{00000000-0005-0000-0000-0000D37F0000}"/>
    <cellStyle name="Porcentaje 2 2 5 2 4 3" xfId="32723" xr:uid="{00000000-0005-0000-0000-0000D47F0000}"/>
    <cellStyle name="Porcentaje 2 2 5 2 4 3 2" xfId="32724" xr:uid="{00000000-0005-0000-0000-0000D57F0000}"/>
    <cellStyle name="Porcentaje 2 2 5 2 4 4" xfId="32725" xr:uid="{00000000-0005-0000-0000-0000D67F0000}"/>
    <cellStyle name="Porcentaje 2 2 5 2 5" xfId="32726" xr:uid="{00000000-0005-0000-0000-0000D77F0000}"/>
    <cellStyle name="Porcentaje 2 2 5 2 5 2" xfId="32727" xr:uid="{00000000-0005-0000-0000-0000D87F0000}"/>
    <cellStyle name="Porcentaje 2 2 5 2 5 2 2" xfId="32728" xr:uid="{00000000-0005-0000-0000-0000D97F0000}"/>
    <cellStyle name="Porcentaje 2 2 5 2 5 3" xfId="32729" xr:uid="{00000000-0005-0000-0000-0000DA7F0000}"/>
    <cellStyle name="Porcentaje 2 2 5 2 6" xfId="32730" xr:uid="{00000000-0005-0000-0000-0000DB7F0000}"/>
    <cellStyle name="Porcentaje 2 2 5 2 6 2" xfId="32731" xr:uid="{00000000-0005-0000-0000-0000DC7F0000}"/>
    <cellStyle name="Porcentaje 2 2 5 2 7" xfId="32732" xr:uid="{00000000-0005-0000-0000-0000DD7F0000}"/>
    <cellStyle name="Porcentaje 2 2 5 3" xfId="32733" xr:uid="{00000000-0005-0000-0000-0000DE7F0000}"/>
    <cellStyle name="Porcentaje 2 2 5 3 2" xfId="32734" xr:uid="{00000000-0005-0000-0000-0000DF7F0000}"/>
    <cellStyle name="Porcentaje 2 2 5 3 2 2" xfId="32735" xr:uid="{00000000-0005-0000-0000-0000E07F0000}"/>
    <cellStyle name="Porcentaje 2 2 5 3 2 2 2" xfId="32736" xr:uid="{00000000-0005-0000-0000-0000E17F0000}"/>
    <cellStyle name="Porcentaje 2 2 5 3 2 2 2 2" xfId="32737" xr:uid="{00000000-0005-0000-0000-0000E27F0000}"/>
    <cellStyle name="Porcentaje 2 2 5 3 2 2 2 2 2" xfId="32738" xr:uid="{00000000-0005-0000-0000-0000E37F0000}"/>
    <cellStyle name="Porcentaje 2 2 5 3 2 2 2 3" xfId="32739" xr:uid="{00000000-0005-0000-0000-0000E47F0000}"/>
    <cellStyle name="Porcentaje 2 2 5 3 2 2 3" xfId="32740" xr:uid="{00000000-0005-0000-0000-0000E57F0000}"/>
    <cellStyle name="Porcentaje 2 2 5 3 2 2 3 2" xfId="32741" xr:uid="{00000000-0005-0000-0000-0000E67F0000}"/>
    <cellStyle name="Porcentaje 2 2 5 3 2 2 4" xfId="32742" xr:uid="{00000000-0005-0000-0000-0000E77F0000}"/>
    <cellStyle name="Porcentaje 2 2 5 3 2 3" xfId="32743" xr:uid="{00000000-0005-0000-0000-0000E87F0000}"/>
    <cellStyle name="Porcentaje 2 2 5 3 2 3 2" xfId="32744" xr:uid="{00000000-0005-0000-0000-0000E97F0000}"/>
    <cellStyle name="Porcentaje 2 2 5 3 2 3 2 2" xfId="32745" xr:uid="{00000000-0005-0000-0000-0000EA7F0000}"/>
    <cellStyle name="Porcentaje 2 2 5 3 2 3 3" xfId="32746" xr:uid="{00000000-0005-0000-0000-0000EB7F0000}"/>
    <cellStyle name="Porcentaje 2 2 5 3 2 4" xfId="32747" xr:uid="{00000000-0005-0000-0000-0000EC7F0000}"/>
    <cellStyle name="Porcentaje 2 2 5 3 2 4 2" xfId="32748" xr:uid="{00000000-0005-0000-0000-0000ED7F0000}"/>
    <cellStyle name="Porcentaje 2 2 5 3 2 5" xfId="32749" xr:uid="{00000000-0005-0000-0000-0000EE7F0000}"/>
    <cellStyle name="Porcentaje 2 2 5 3 3" xfId="32750" xr:uid="{00000000-0005-0000-0000-0000EF7F0000}"/>
    <cellStyle name="Porcentaje 2 2 5 3 3 2" xfId="32751" xr:uid="{00000000-0005-0000-0000-0000F07F0000}"/>
    <cellStyle name="Porcentaje 2 2 5 3 3 2 2" xfId="32752" xr:uid="{00000000-0005-0000-0000-0000F17F0000}"/>
    <cellStyle name="Porcentaje 2 2 5 3 3 2 2 2" xfId="32753" xr:uid="{00000000-0005-0000-0000-0000F27F0000}"/>
    <cellStyle name="Porcentaje 2 2 5 3 3 2 3" xfId="32754" xr:uid="{00000000-0005-0000-0000-0000F37F0000}"/>
    <cellStyle name="Porcentaje 2 2 5 3 3 3" xfId="32755" xr:uid="{00000000-0005-0000-0000-0000F47F0000}"/>
    <cellStyle name="Porcentaje 2 2 5 3 3 3 2" xfId="32756" xr:uid="{00000000-0005-0000-0000-0000F57F0000}"/>
    <cellStyle name="Porcentaje 2 2 5 3 3 4" xfId="32757" xr:uid="{00000000-0005-0000-0000-0000F67F0000}"/>
    <cellStyle name="Porcentaje 2 2 5 3 4" xfId="32758" xr:uid="{00000000-0005-0000-0000-0000F77F0000}"/>
    <cellStyle name="Porcentaje 2 2 5 3 4 2" xfId="32759" xr:uid="{00000000-0005-0000-0000-0000F87F0000}"/>
    <cellStyle name="Porcentaje 2 2 5 3 4 2 2" xfId="32760" xr:uid="{00000000-0005-0000-0000-0000F97F0000}"/>
    <cellStyle name="Porcentaje 2 2 5 3 4 3" xfId="32761" xr:uid="{00000000-0005-0000-0000-0000FA7F0000}"/>
    <cellStyle name="Porcentaje 2 2 5 3 5" xfId="32762" xr:uid="{00000000-0005-0000-0000-0000FB7F0000}"/>
    <cellStyle name="Porcentaje 2 2 5 3 5 2" xfId="32763" xr:uid="{00000000-0005-0000-0000-0000FC7F0000}"/>
    <cellStyle name="Porcentaje 2 2 5 3 6" xfId="32764" xr:uid="{00000000-0005-0000-0000-0000FD7F0000}"/>
    <cellStyle name="Porcentaje 2 2 5 4" xfId="32765" xr:uid="{00000000-0005-0000-0000-0000FE7F0000}"/>
    <cellStyle name="Porcentaje 2 2 5 4 2" xfId="32766" xr:uid="{00000000-0005-0000-0000-0000FF7F0000}"/>
    <cellStyle name="Porcentaje 2 2 5 4 2 2" xfId="32767" xr:uid="{00000000-0005-0000-0000-000000800000}"/>
    <cellStyle name="Porcentaje 2 2 5 4 2 2 2" xfId="32768" xr:uid="{00000000-0005-0000-0000-000001800000}"/>
    <cellStyle name="Porcentaje 2 2 5 4 2 2 2 2" xfId="32769" xr:uid="{00000000-0005-0000-0000-000002800000}"/>
    <cellStyle name="Porcentaje 2 2 5 4 2 2 3" xfId="32770" xr:uid="{00000000-0005-0000-0000-000003800000}"/>
    <cellStyle name="Porcentaje 2 2 5 4 2 3" xfId="32771" xr:uid="{00000000-0005-0000-0000-000004800000}"/>
    <cellStyle name="Porcentaje 2 2 5 4 2 3 2" xfId="32772" xr:uid="{00000000-0005-0000-0000-000005800000}"/>
    <cellStyle name="Porcentaje 2 2 5 4 2 4" xfId="32773" xr:uid="{00000000-0005-0000-0000-000006800000}"/>
    <cellStyle name="Porcentaje 2 2 5 4 3" xfId="32774" xr:uid="{00000000-0005-0000-0000-000007800000}"/>
    <cellStyle name="Porcentaje 2 2 5 4 3 2" xfId="32775" xr:uid="{00000000-0005-0000-0000-000008800000}"/>
    <cellStyle name="Porcentaje 2 2 5 4 3 2 2" xfId="32776" xr:uid="{00000000-0005-0000-0000-000009800000}"/>
    <cellStyle name="Porcentaje 2 2 5 4 3 3" xfId="32777" xr:uid="{00000000-0005-0000-0000-00000A800000}"/>
    <cellStyle name="Porcentaje 2 2 5 4 4" xfId="32778" xr:uid="{00000000-0005-0000-0000-00000B800000}"/>
    <cellStyle name="Porcentaje 2 2 5 4 4 2" xfId="32779" xr:uid="{00000000-0005-0000-0000-00000C800000}"/>
    <cellStyle name="Porcentaje 2 2 5 4 5" xfId="32780" xr:uid="{00000000-0005-0000-0000-00000D800000}"/>
    <cellStyle name="Porcentaje 2 2 5 5" xfId="32781" xr:uid="{00000000-0005-0000-0000-00000E800000}"/>
    <cellStyle name="Porcentaje 2 2 5 5 2" xfId="32782" xr:uid="{00000000-0005-0000-0000-00000F800000}"/>
    <cellStyle name="Porcentaje 2 2 5 5 2 2" xfId="32783" xr:uid="{00000000-0005-0000-0000-000010800000}"/>
    <cellStyle name="Porcentaje 2 2 5 5 2 2 2" xfId="32784" xr:uid="{00000000-0005-0000-0000-000011800000}"/>
    <cellStyle name="Porcentaje 2 2 5 5 2 3" xfId="32785" xr:uid="{00000000-0005-0000-0000-000012800000}"/>
    <cellStyle name="Porcentaje 2 2 5 5 3" xfId="32786" xr:uid="{00000000-0005-0000-0000-000013800000}"/>
    <cellStyle name="Porcentaje 2 2 5 5 3 2" xfId="32787" xr:uid="{00000000-0005-0000-0000-000014800000}"/>
    <cellStyle name="Porcentaje 2 2 5 5 4" xfId="32788" xr:uid="{00000000-0005-0000-0000-000015800000}"/>
    <cellStyle name="Porcentaje 2 2 5 6" xfId="32789" xr:uid="{00000000-0005-0000-0000-000016800000}"/>
    <cellStyle name="Porcentaje 2 2 5 6 2" xfId="32790" xr:uid="{00000000-0005-0000-0000-000017800000}"/>
    <cellStyle name="Porcentaje 2 2 5 6 2 2" xfId="32791" xr:uid="{00000000-0005-0000-0000-000018800000}"/>
    <cellStyle name="Porcentaje 2 2 5 6 3" xfId="32792" xr:uid="{00000000-0005-0000-0000-000019800000}"/>
    <cellStyle name="Porcentaje 2 2 5 7" xfId="32793" xr:uid="{00000000-0005-0000-0000-00001A800000}"/>
    <cellStyle name="Porcentaje 2 2 5 7 2" xfId="32794" xr:uid="{00000000-0005-0000-0000-00001B800000}"/>
    <cellStyle name="Porcentaje 2 2 5 8" xfId="32795" xr:uid="{00000000-0005-0000-0000-00001C800000}"/>
    <cellStyle name="Porcentaje 2 2 6" xfId="32796" xr:uid="{00000000-0005-0000-0000-00001D800000}"/>
    <cellStyle name="Porcentaje 2 2 6 2" xfId="32797" xr:uid="{00000000-0005-0000-0000-00001E800000}"/>
    <cellStyle name="Porcentaje 2 2 6 2 2" xfId="32798" xr:uid="{00000000-0005-0000-0000-00001F800000}"/>
    <cellStyle name="Porcentaje 2 2 6 2 2 2" xfId="32799" xr:uid="{00000000-0005-0000-0000-000020800000}"/>
    <cellStyle name="Porcentaje 2 2 6 2 2 2 2" xfId="32800" xr:uid="{00000000-0005-0000-0000-000021800000}"/>
    <cellStyle name="Porcentaje 2 2 6 2 2 2 2 2" xfId="32801" xr:uid="{00000000-0005-0000-0000-000022800000}"/>
    <cellStyle name="Porcentaje 2 2 6 2 2 2 2 2 2" xfId="32802" xr:uid="{00000000-0005-0000-0000-000023800000}"/>
    <cellStyle name="Porcentaje 2 2 6 2 2 2 2 3" xfId="32803" xr:uid="{00000000-0005-0000-0000-000024800000}"/>
    <cellStyle name="Porcentaje 2 2 6 2 2 2 3" xfId="32804" xr:uid="{00000000-0005-0000-0000-000025800000}"/>
    <cellStyle name="Porcentaje 2 2 6 2 2 2 3 2" xfId="32805" xr:uid="{00000000-0005-0000-0000-000026800000}"/>
    <cellStyle name="Porcentaje 2 2 6 2 2 2 4" xfId="32806" xr:uid="{00000000-0005-0000-0000-000027800000}"/>
    <cellStyle name="Porcentaje 2 2 6 2 2 3" xfId="32807" xr:uid="{00000000-0005-0000-0000-000028800000}"/>
    <cellStyle name="Porcentaje 2 2 6 2 2 3 2" xfId="32808" xr:uid="{00000000-0005-0000-0000-000029800000}"/>
    <cellStyle name="Porcentaje 2 2 6 2 2 3 2 2" xfId="32809" xr:uid="{00000000-0005-0000-0000-00002A800000}"/>
    <cellStyle name="Porcentaje 2 2 6 2 2 3 3" xfId="32810" xr:uid="{00000000-0005-0000-0000-00002B800000}"/>
    <cellStyle name="Porcentaje 2 2 6 2 2 4" xfId="32811" xr:uid="{00000000-0005-0000-0000-00002C800000}"/>
    <cellStyle name="Porcentaje 2 2 6 2 2 4 2" xfId="32812" xr:uid="{00000000-0005-0000-0000-00002D800000}"/>
    <cellStyle name="Porcentaje 2 2 6 2 2 5" xfId="32813" xr:uid="{00000000-0005-0000-0000-00002E800000}"/>
    <cellStyle name="Porcentaje 2 2 6 2 3" xfId="32814" xr:uid="{00000000-0005-0000-0000-00002F800000}"/>
    <cellStyle name="Porcentaje 2 2 6 2 3 2" xfId="32815" xr:uid="{00000000-0005-0000-0000-000030800000}"/>
    <cellStyle name="Porcentaje 2 2 6 2 3 2 2" xfId="32816" xr:uid="{00000000-0005-0000-0000-000031800000}"/>
    <cellStyle name="Porcentaje 2 2 6 2 3 2 2 2" xfId="32817" xr:uid="{00000000-0005-0000-0000-000032800000}"/>
    <cellStyle name="Porcentaje 2 2 6 2 3 2 3" xfId="32818" xr:uid="{00000000-0005-0000-0000-000033800000}"/>
    <cellStyle name="Porcentaje 2 2 6 2 3 3" xfId="32819" xr:uid="{00000000-0005-0000-0000-000034800000}"/>
    <cellStyle name="Porcentaje 2 2 6 2 3 3 2" xfId="32820" xr:uid="{00000000-0005-0000-0000-000035800000}"/>
    <cellStyle name="Porcentaje 2 2 6 2 3 4" xfId="32821" xr:uid="{00000000-0005-0000-0000-000036800000}"/>
    <cellStyle name="Porcentaje 2 2 6 2 4" xfId="32822" xr:uid="{00000000-0005-0000-0000-000037800000}"/>
    <cellStyle name="Porcentaje 2 2 6 2 4 2" xfId="32823" xr:uid="{00000000-0005-0000-0000-000038800000}"/>
    <cellStyle name="Porcentaje 2 2 6 2 4 2 2" xfId="32824" xr:uid="{00000000-0005-0000-0000-000039800000}"/>
    <cellStyle name="Porcentaje 2 2 6 2 4 3" xfId="32825" xr:uid="{00000000-0005-0000-0000-00003A800000}"/>
    <cellStyle name="Porcentaje 2 2 6 2 5" xfId="32826" xr:uid="{00000000-0005-0000-0000-00003B800000}"/>
    <cellStyle name="Porcentaje 2 2 6 2 5 2" xfId="32827" xr:uid="{00000000-0005-0000-0000-00003C800000}"/>
    <cellStyle name="Porcentaje 2 2 6 2 6" xfId="32828" xr:uid="{00000000-0005-0000-0000-00003D800000}"/>
    <cellStyle name="Porcentaje 2 2 6 3" xfId="32829" xr:uid="{00000000-0005-0000-0000-00003E800000}"/>
    <cellStyle name="Porcentaje 2 2 6 3 2" xfId="32830" xr:uid="{00000000-0005-0000-0000-00003F800000}"/>
    <cellStyle name="Porcentaje 2 2 6 3 2 2" xfId="32831" xr:uid="{00000000-0005-0000-0000-000040800000}"/>
    <cellStyle name="Porcentaje 2 2 6 3 2 2 2" xfId="32832" xr:uid="{00000000-0005-0000-0000-000041800000}"/>
    <cellStyle name="Porcentaje 2 2 6 3 2 2 2 2" xfId="32833" xr:uid="{00000000-0005-0000-0000-000042800000}"/>
    <cellStyle name="Porcentaje 2 2 6 3 2 2 3" xfId="32834" xr:uid="{00000000-0005-0000-0000-000043800000}"/>
    <cellStyle name="Porcentaje 2 2 6 3 2 3" xfId="32835" xr:uid="{00000000-0005-0000-0000-000044800000}"/>
    <cellStyle name="Porcentaje 2 2 6 3 2 3 2" xfId="32836" xr:uid="{00000000-0005-0000-0000-000045800000}"/>
    <cellStyle name="Porcentaje 2 2 6 3 2 4" xfId="32837" xr:uid="{00000000-0005-0000-0000-000046800000}"/>
    <cellStyle name="Porcentaje 2 2 6 3 3" xfId="32838" xr:uid="{00000000-0005-0000-0000-000047800000}"/>
    <cellStyle name="Porcentaje 2 2 6 3 3 2" xfId="32839" xr:uid="{00000000-0005-0000-0000-000048800000}"/>
    <cellStyle name="Porcentaje 2 2 6 3 3 2 2" xfId="32840" xr:uid="{00000000-0005-0000-0000-000049800000}"/>
    <cellStyle name="Porcentaje 2 2 6 3 3 3" xfId="32841" xr:uid="{00000000-0005-0000-0000-00004A800000}"/>
    <cellStyle name="Porcentaje 2 2 6 3 4" xfId="32842" xr:uid="{00000000-0005-0000-0000-00004B800000}"/>
    <cellStyle name="Porcentaje 2 2 6 3 4 2" xfId="32843" xr:uid="{00000000-0005-0000-0000-00004C800000}"/>
    <cellStyle name="Porcentaje 2 2 6 3 5" xfId="32844" xr:uid="{00000000-0005-0000-0000-00004D800000}"/>
    <cellStyle name="Porcentaje 2 2 6 4" xfId="32845" xr:uid="{00000000-0005-0000-0000-00004E800000}"/>
    <cellStyle name="Porcentaje 2 2 6 4 2" xfId="32846" xr:uid="{00000000-0005-0000-0000-00004F800000}"/>
    <cellStyle name="Porcentaje 2 2 6 4 2 2" xfId="32847" xr:uid="{00000000-0005-0000-0000-000050800000}"/>
    <cellStyle name="Porcentaje 2 2 6 4 2 2 2" xfId="32848" xr:uid="{00000000-0005-0000-0000-000051800000}"/>
    <cellStyle name="Porcentaje 2 2 6 4 2 3" xfId="32849" xr:uid="{00000000-0005-0000-0000-000052800000}"/>
    <cellStyle name="Porcentaje 2 2 6 4 3" xfId="32850" xr:uid="{00000000-0005-0000-0000-000053800000}"/>
    <cellStyle name="Porcentaje 2 2 6 4 3 2" xfId="32851" xr:uid="{00000000-0005-0000-0000-000054800000}"/>
    <cellStyle name="Porcentaje 2 2 6 4 4" xfId="32852" xr:uid="{00000000-0005-0000-0000-000055800000}"/>
    <cellStyle name="Porcentaje 2 2 6 5" xfId="32853" xr:uid="{00000000-0005-0000-0000-000056800000}"/>
    <cellStyle name="Porcentaje 2 2 6 5 2" xfId="32854" xr:uid="{00000000-0005-0000-0000-000057800000}"/>
    <cellStyle name="Porcentaje 2 2 6 5 2 2" xfId="32855" xr:uid="{00000000-0005-0000-0000-000058800000}"/>
    <cellStyle name="Porcentaje 2 2 6 5 3" xfId="32856" xr:uid="{00000000-0005-0000-0000-000059800000}"/>
    <cellStyle name="Porcentaje 2 2 6 6" xfId="32857" xr:uid="{00000000-0005-0000-0000-00005A800000}"/>
    <cellStyle name="Porcentaje 2 2 6 6 2" xfId="32858" xr:uid="{00000000-0005-0000-0000-00005B800000}"/>
    <cellStyle name="Porcentaje 2 2 6 7" xfId="32859" xr:uid="{00000000-0005-0000-0000-00005C800000}"/>
    <cellStyle name="Porcentaje 2 2 7" xfId="32860" xr:uid="{00000000-0005-0000-0000-00005D800000}"/>
    <cellStyle name="Porcentaje 2 2 7 2" xfId="32861" xr:uid="{00000000-0005-0000-0000-00005E800000}"/>
    <cellStyle name="Porcentaje 2 2 7 2 2" xfId="32862" xr:uid="{00000000-0005-0000-0000-00005F800000}"/>
    <cellStyle name="Porcentaje 2 2 7 2 2 2" xfId="32863" xr:uid="{00000000-0005-0000-0000-000060800000}"/>
    <cellStyle name="Porcentaje 2 2 7 2 2 2 2" xfId="32864" xr:uid="{00000000-0005-0000-0000-000061800000}"/>
    <cellStyle name="Porcentaje 2 2 7 2 2 2 2 2" xfId="32865" xr:uid="{00000000-0005-0000-0000-000062800000}"/>
    <cellStyle name="Porcentaje 2 2 7 2 2 2 3" xfId="32866" xr:uid="{00000000-0005-0000-0000-000063800000}"/>
    <cellStyle name="Porcentaje 2 2 7 2 2 3" xfId="32867" xr:uid="{00000000-0005-0000-0000-000064800000}"/>
    <cellStyle name="Porcentaje 2 2 7 2 2 3 2" xfId="32868" xr:uid="{00000000-0005-0000-0000-000065800000}"/>
    <cellStyle name="Porcentaje 2 2 7 2 2 4" xfId="32869" xr:uid="{00000000-0005-0000-0000-000066800000}"/>
    <cellStyle name="Porcentaje 2 2 7 2 3" xfId="32870" xr:uid="{00000000-0005-0000-0000-000067800000}"/>
    <cellStyle name="Porcentaje 2 2 7 2 3 2" xfId="32871" xr:uid="{00000000-0005-0000-0000-000068800000}"/>
    <cellStyle name="Porcentaje 2 2 7 2 3 2 2" xfId="32872" xr:uid="{00000000-0005-0000-0000-000069800000}"/>
    <cellStyle name="Porcentaje 2 2 7 2 3 3" xfId="32873" xr:uid="{00000000-0005-0000-0000-00006A800000}"/>
    <cellStyle name="Porcentaje 2 2 7 2 4" xfId="32874" xr:uid="{00000000-0005-0000-0000-00006B800000}"/>
    <cellStyle name="Porcentaje 2 2 7 2 4 2" xfId="32875" xr:uid="{00000000-0005-0000-0000-00006C800000}"/>
    <cellStyle name="Porcentaje 2 2 7 2 5" xfId="32876" xr:uid="{00000000-0005-0000-0000-00006D800000}"/>
    <cellStyle name="Porcentaje 2 2 7 3" xfId="32877" xr:uid="{00000000-0005-0000-0000-00006E800000}"/>
    <cellStyle name="Porcentaje 2 2 7 3 2" xfId="32878" xr:uid="{00000000-0005-0000-0000-00006F800000}"/>
    <cellStyle name="Porcentaje 2 2 7 3 2 2" xfId="32879" xr:uid="{00000000-0005-0000-0000-000070800000}"/>
    <cellStyle name="Porcentaje 2 2 7 3 2 2 2" xfId="32880" xr:uid="{00000000-0005-0000-0000-000071800000}"/>
    <cellStyle name="Porcentaje 2 2 7 3 2 3" xfId="32881" xr:uid="{00000000-0005-0000-0000-000072800000}"/>
    <cellStyle name="Porcentaje 2 2 7 3 3" xfId="32882" xr:uid="{00000000-0005-0000-0000-000073800000}"/>
    <cellStyle name="Porcentaje 2 2 7 3 3 2" xfId="32883" xr:uid="{00000000-0005-0000-0000-000074800000}"/>
    <cellStyle name="Porcentaje 2 2 7 3 4" xfId="32884" xr:uid="{00000000-0005-0000-0000-000075800000}"/>
    <cellStyle name="Porcentaje 2 2 7 4" xfId="32885" xr:uid="{00000000-0005-0000-0000-000076800000}"/>
    <cellStyle name="Porcentaje 2 2 7 4 2" xfId="32886" xr:uid="{00000000-0005-0000-0000-000077800000}"/>
    <cellStyle name="Porcentaje 2 2 7 4 2 2" xfId="32887" xr:uid="{00000000-0005-0000-0000-000078800000}"/>
    <cellStyle name="Porcentaje 2 2 7 4 3" xfId="32888" xr:uid="{00000000-0005-0000-0000-000079800000}"/>
    <cellStyle name="Porcentaje 2 2 7 5" xfId="32889" xr:uid="{00000000-0005-0000-0000-00007A800000}"/>
    <cellStyle name="Porcentaje 2 2 7 5 2" xfId="32890" xr:uid="{00000000-0005-0000-0000-00007B800000}"/>
    <cellStyle name="Porcentaje 2 2 7 6" xfId="32891" xr:uid="{00000000-0005-0000-0000-00007C800000}"/>
    <cellStyle name="Porcentaje 2 2 8" xfId="32892" xr:uid="{00000000-0005-0000-0000-00007D800000}"/>
    <cellStyle name="Porcentaje 2 2 8 2" xfId="32893" xr:uid="{00000000-0005-0000-0000-00007E800000}"/>
    <cellStyle name="Porcentaje 2 2 8 2 2" xfId="32894" xr:uid="{00000000-0005-0000-0000-00007F800000}"/>
    <cellStyle name="Porcentaje 2 2 8 2 2 2" xfId="32895" xr:uid="{00000000-0005-0000-0000-000080800000}"/>
    <cellStyle name="Porcentaje 2 2 8 2 2 2 2" xfId="32896" xr:uid="{00000000-0005-0000-0000-000081800000}"/>
    <cellStyle name="Porcentaje 2 2 8 2 2 3" xfId="32897" xr:uid="{00000000-0005-0000-0000-000082800000}"/>
    <cellStyle name="Porcentaje 2 2 8 2 3" xfId="32898" xr:uid="{00000000-0005-0000-0000-000083800000}"/>
    <cellStyle name="Porcentaje 2 2 8 2 3 2" xfId="32899" xr:uid="{00000000-0005-0000-0000-000084800000}"/>
    <cellStyle name="Porcentaje 2 2 8 2 4" xfId="32900" xr:uid="{00000000-0005-0000-0000-000085800000}"/>
    <cellStyle name="Porcentaje 2 2 8 3" xfId="32901" xr:uid="{00000000-0005-0000-0000-000086800000}"/>
    <cellStyle name="Porcentaje 2 2 8 3 2" xfId="32902" xr:uid="{00000000-0005-0000-0000-000087800000}"/>
    <cellStyle name="Porcentaje 2 2 8 3 2 2" xfId="32903" xr:uid="{00000000-0005-0000-0000-000088800000}"/>
    <cellStyle name="Porcentaje 2 2 8 3 3" xfId="32904" xr:uid="{00000000-0005-0000-0000-000089800000}"/>
    <cellStyle name="Porcentaje 2 2 8 4" xfId="32905" xr:uid="{00000000-0005-0000-0000-00008A800000}"/>
    <cellStyle name="Porcentaje 2 2 8 4 2" xfId="32906" xr:uid="{00000000-0005-0000-0000-00008B800000}"/>
    <cellStyle name="Porcentaje 2 2 8 5" xfId="32907" xr:uid="{00000000-0005-0000-0000-00008C800000}"/>
    <cellStyle name="Porcentaje 2 2 9" xfId="32908" xr:uid="{00000000-0005-0000-0000-00008D800000}"/>
    <cellStyle name="Porcentaje 2 2 9 2" xfId="32909" xr:uid="{00000000-0005-0000-0000-00008E800000}"/>
    <cellStyle name="Porcentaje 2 2 9 2 2" xfId="32910" xr:uid="{00000000-0005-0000-0000-00008F800000}"/>
    <cellStyle name="Porcentaje 2 2 9 2 2 2" xfId="32911" xr:uid="{00000000-0005-0000-0000-000090800000}"/>
    <cellStyle name="Porcentaje 2 2 9 2 3" xfId="32912" xr:uid="{00000000-0005-0000-0000-000091800000}"/>
    <cellStyle name="Porcentaje 2 2 9 3" xfId="32913" xr:uid="{00000000-0005-0000-0000-000092800000}"/>
    <cellStyle name="Porcentaje 2 2 9 3 2" xfId="32914" xr:uid="{00000000-0005-0000-0000-000093800000}"/>
    <cellStyle name="Porcentaje 2 2 9 4" xfId="32915" xr:uid="{00000000-0005-0000-0000-000094800000}"/>
    <cellStyle name="Porcentaje 2 3" xfId="32916" xr:uid="{00000000-0005-0000-0000-000095800000}"/>
    <cellStyle name="Porcentaje 2 3 10" xfId="32917" xr:uid="{00000000-0005-0000-0000-000096800000}"/>
    <cellStyle name="Porcentaje 2 3 10 2" xfId="32918" xr:uid="{00000000-0005-0000-0000-000097800000}"/>
    <cellStyle name="Porcentaje 2 3 11" xfId="32919" xr:uid="{00000000-0005-0000-0000-000098800000}"/>
    <cellStyle name="Porcentaje 2 3 2" xfId="32920" xr:uid="{00000000-0005-0000-0000-000099800000}"/>
    <cellStyle name="Porcentaje 2 3 2 10" xfId="32921" xr:uid="{00000000-0005-0000-0000-00009A800000}"/>
    <cellStyle name="Porcentaje 2 3 2 2" xfId="32922" xr:uid="{00000000-0005-0000-0000-00009B800000}"/>
    <cellStyle name="Porcentaje 2 3 2 2 2" xfId="32923" xr:uid="{00000000-0005-0000-0000-00009C800000}"/>
    <cellStyle name="Porcentaje 2 3 2 2 2 2" xfId="32924" xr:uid="{00000000-0005-0000-0000-00009D800000}"/>
    <cellStyle name="Porcentaje 2 3 2 2 2 2 2" xfId="32925" xr:uid="{00000000-0005-0000-0000-00009E800000}"/>
    <cellStyle name="Porcentaje 2 3 2 2 2 2 2 2" xfId="32926" xr:uid="{00000000-0005-0000-0000-00009F800000}"/>
    <cellStyle name="Porcentaje 2 3 2 2 2 2 2 2 2" xfId="32927" xr:uid="{00000000-0005-0000-0000-0000A0800000}"/>
    <cellStyle name="Porcentaje 2 3 2 2 2 2 2 2 2 2" xfId="32928" xr:uid="{00000000-0005-0000-0000-0000A1800000}"/>
    <cellStyle name="Porcentaje 2 3 2 2 2 2 2 2 2 2 2" xfId="32929" xr:uid="{00000000-0005-0000-0000-0000A2800000}"/>
    <cellStyle name="Porcentaje 2 3 2 2 2 2 2 2 2 2 2 2" xfId="32930" xr:uid="{00000000-0005-0000-0000-0000A3800000}"/>
    <cellStyle name="Porcentaje 2 3 2 2 2 2 2 2 2 2 3" xfId="32931" xr:uid="{00000000-0005-0000-0000-0000A4800000}"/>
    <cellStyle name="Porcentaje 2 3 2 2 2 2 2 2 2 3" xfId="32932" xr:uid="{00000000-0005-0000-0000-0000A5800000}"/>
    <cellStyle name="Porcentaje 2 3 2 2 2 2 2 2 2 3 2" xfId="32933" xr:uid="{00000000-0005-0000-0000-0000A6800000}"/>
    <cellStyle name="Porcentaje 2 3 2 2 2 2 2 2 2 4" xfId="32934" xr:uid="{00000000-0005-0000-0000-0000A7800000}"/>
    <cellStyle name="Porcentaje 2 3 2 2 2 2 2 2 3" xfId="32935" xr:uid="{00000000-0005-0000-0000-0000A8800000}"/>
    <cellStyle name="Porcentaje 2 3 2 2 2 2 2 2 3 2" xfId="32936" xr:uid="{00000000-0005-0000-0000-0000A9800000}"/>
    <cellStyle name="Porcentaje 2 3 2 2 2 2 2 2 3 2 2" xfId="32937" xr:uid="{00000000-0005-0000-0000-0000AA800000}"/>
    <cellStyle name="Porcentaje 2 3 2 2 2 2 2 2 3 3" xfId="32938" xr:uid="{00000000-0005-0000-0000-0000AB800000}"/>
    <cellStyle name="Porcentaje 2 3 2 2 2 2 2 2 4" xfId="32939" xr:uid="{00000000-0005-0000-0000-0000AC800000}"/>
    <cellStyle name="Porcentaje 2 3 2 2 2 2 2 2 4 2" xfId="32940" xr:uid="{00000000-0005-0000-0000-0000AD800000}"/>
    <cellStyle name="Porcentaje 2 3 2 2 2 2 2 2 5" xfId="32941" xr:uid="{00000000-0005-0000-0000-0000AE800000}"/>
    <cellStyle name="Porcentaje 2 3 2 2 2 2 2 3" xfId="32942" xr:uid="{00000000-0005-0000-0000-0000AF800000}"/>
    <cellStyle name="Porcentaje 2 3 2 2 2 2 2 3 2" xfId="32943" xr:uid="{00000000-0005-0000-0000-0000B0800000}"/>
    <cellStyle name="Porcentaje 2 3 2 2 2 2 2 3 2 2" xfId="32944" xr:uid="{00000000-0005-0000-0000-0000B1800000}"/>
    <cellStyle name="Porcentaje 2 3 2 2 2 2 2 3 2 2 2" xfId="32945" xr:uid="{00000000-0005-0000-0000-0000B2800000}"/>
    <cellStyle name="Porcentaje 2 3 2 2 2 2 2 3 2 3" xfId="32946" xr:uid="{00000000-0005-0000-0000-0000B3800000}"/>
    <cellStyle name="Porcentaje 2 3 2 2 2 2 2 3 3" xfId="32947" xr:uid="{00000000-0005-0000-0000-0000B4800000}"/>
    <cellStyle name="Porcentaje 2 3 2 2 2 2 2 3 3 2" xfId="32948" xr:uid="{00000000-0005-0000-0000-0000B5800000}"/>
    <cellStyle name="Porcentaje 2 3 2 2 2 2 2 3 4" xfId="32949" xr:uid="{00000000-0005-0000-0000-0000B6800000}"/>
    <cellStyle name="Porcentaje 2 3 2 2 2 2 2 4" xfId="32950" xr:uid="{00000000-0005-0000-0000-0000B7800000}"/>
    <cellStyle name="Porcentaje 2 3 2 2 2 2 2 4 2" xfId="32951" xr:uid="{00000000-0005-0000-0000-0000B8800000}"/>
    <cellStyle name="Porcentaje 2 3 2 2 2 2 2 4 2 2" xfId="32952" xr:uid="{00000000-0005-0000-0000-0000B9800000}"/>
    <cellStyle name="Porcentaje 2 3 2 2 2 2 2 4 3" xfId="32953" xr:uid="{00000000-0005-0000-0000-0000BA800000}"/>
    <cellStyle name="Porcentaje 2 3 2 2 2 2 2 5" xfId="32954" xr:uid="{00000000-0005-0000-0000-0000BB800000}"/>
    <cellStyle name="Porcentaje 2 3 2 2 2 2 2 5 2" xfId="32955" xr:uid="{00000000-0005-0000-0000-0000BC800000}"/>
    <cellStyle name="Porcentaje 2 3 2 2 2 2 2 6" xfId="32956" xr:uid="{00000000-0005-0000-0000-0000BD800000}"/>
    <cellStyle name="Porcentaje 2 3 2 2 2 2 3" xfId="32957" xr:uid="{00000000-0005-0000-0000-0000BE800000}"/>
    <cellStyle name="Porcentaje 2 3 2 2 2 2 3 2" xfId="32958" xr:uid="{00000000-0005-0000-0000-0000BF800000}"/>
    <cellStyle name="Porcentaje 2 3 2 2 2 2 3 2 2" xfId="32959" xr:uid="{00000000-0005-0000-0000-0000C0800000}"/>
    <cellStyle name="Porcentaje 2 3 2 2 2 2 3 2 2 2" xfId="32960" xr:uid="{00000000-0005-0000-0000-0000C1800000}"/>
    <cellStyle name="Porcentaje 2 3 2 2 2 2 3 2 2 2 2" xfId="32961" xr:uid="{00000000-0005-0000-0000-0000C2800000}"/>
    <cellStyle name="Porcentaje 2 3 2 2 2 2 3 2 2 3" xfId="32962" xr:uid="{00000000-0005-0000-0000-0000C3800000}"/>
    <cellStyle name="Porcentaje 2 3 2 2 2 2 3 2 3" xfId="32963" xr:uid="{00000000-0005-0000-0000-0000C4800000}"/>
    <cellStyle name="Porcentaje 2 3 2 2 2 2 3 2 3 2" xfId="32964" xr:uid="{00000000-0005-0000-0000-0000C5800000}"/>
    <cellStyle name="Porcentaje 2 3 2 2 2 2 3 2 4" xfId="32965" xr:uid="{00000000-0005-0000-0000-0000C6800000}"/>
    <cellStyle name="Porcentaje 2 3 2 2 2 2 3 3" xfId="32966" xr:uid="{00000000-0005-0000-0000-0000C7800000}"/>
    <cellStyle name="Porcentaje 2 3 2 2 2 2 3 3 2" xfId="32967" xr:uid="{00000000-0005-0000-0000-0000C8800000}"/>
    <cellStyle name="Porcentaje 2 3 2 2 2 2 3 3 2 2" xfId="32968" xr:uid="{00000000-0005-0000-0000-0000C9800000}"/>
    <cellStyle name="Porcentaje 2 3 2 2 2 2 3 3 3" xfId="32969" xr:uid="{00000000-0005-0000-0000-0000CA800000}"/>
    <cellStyle name="Porcentaje 2 3 2 2 2 2 3 4" xfId="32970" xr:uid="{00000000-0005-0000-0000-0000CB800000}"/>
    <cellStyle name="Porcentaje 2 3 2 2 2 2 3 4 2" xfId="32971" xr:uid="{00000000-0005-0000-0000-0000CC800000}"/>
    <cellStyle name="Porcentaje 2 3 2 2 2 2 3 5" xfId="32972" xr:uid="{00000000-0005-0000-0000-0000CD800000}"/>
    <cellStyle name="Porcentaje 2 3 2 2 2 2 4" xfId="32973" xr:uid="{00000000-0005-0000-0000-0000CE800000}"/>
    <cellStyle name="Porcentaje 2 3 2 2 2 2 4 2" xfId="32974" xr:uid="{00000000-0005-0000-0000-0000CF800000}"/>
    <cellStyle name="Porcentaje 2 3 2 2 2 2 4 2 2" xfId="32975" xr:uid="{00000000-0005-0000-0000-0000D0800000}"/>
    <cellStyle name="Porcentaje 2 3 2 2 2 2 4 2 2 2" xfId="32976" xr:uid="{00000000-0005-0000-0000-0000D1800000}"/>
    <cellStyle name="Porcentaje 2 3 2 2 2 2 4 2 3" xfId="32977" xr:uid="{00000000-0005-0000-0000-0000D2800000}"/>
    <cellStyle name="Porcentaje 2 3 2 2 2 2 4 3" xfId="32978" xr:uid="{00000000-0005-0000-0000-0000D3800000}"/>
    <cellStyle name="Porcentaje 2 3 2 2 2 2 4 3 2" xfId="32979" xr:uid="{00000000-0005-0000-0000-0000D4800000}"/>
    <cellStyle name="Porcentaje 2 3 2 2 2 2 4 4" xfId="32980" xr:uid="{00000000-0005-0000-0000-0000D5800000}"/>
    <cellStyle name="Porcentaje 2 3 2 2 2 2 5" xfId="32981" xr:uid="{00000000-0005-0000-0000-0000D6800000}"/>
    <cellStyle name="Porcentaje 2 3 2 2 2 2 5 2" xfId="32982" xr:uid="{00000000-0005-0000-0000-0000D7800000}"/>
    <cellStyle name="Porcentaje 2 3 2 2 2 2 5 2 2" xfId="32983" xr:uid="{00000000-0005-0000-0000-0000D8800000}"/>
    <cellStyle name="Porcentaje 2 3 2 2 2 2 5 3" xfId="32984" xr:uid="{00000000-0005-0000-0000-0000D9800000}"/>
    <cellStyle name="Porcentaje 2 3 2 2 2 2 6" xfId="32985" xr:uid="{00000000-0005-0000-0000-0000DA800000}"/>
    <cellStyle name="Porcentaje 2 3 2 2 2 2 6 2" xfId="32986" xr:uid="{00000000-0005-0000-0000-0000DB800000}"/>
    <cellStyle name="Porcentaje 2 3 2 2 2 2 7" xfId="32987" xr:uid="{00000000-0005-0000-0000-0000DC800000}"/>
    <cellStyle name="Porcentaje 2 3 2 2 2 3" xfId="32988" xr:uid="{00000000-0005-0000-0000-0000DD800000}"/>
    <cellStyle name="Porcentaje 2 3 2 2 2 3 2" xfId="32989" xr:uid="{00000000-0005-0000-0000-0000DE800000}"/>
    <cellStyle name="Porcentaje 2 3 2 2 2 3 2 2" xfId="32990" xr:uid="{00000000-0005-0000-0000-0000DF800000}"/>
    <cellStyle name="Porcentaje 2 3 2 2 2 3 2 2 2" xfId="32991" xr:uid="{00000000-0005-0000-0000-0000E0800000}"/>
    <cellStyle name="Porcentaje 2 3 2 2 2 3 2 2 2 2" xfId="32992" xr:uid="{00000000-0005-0000-0000-0000E1800000}"/>
    <cellStyle name="Porcentaje 2 3 2 2 2 3 2 2 2 2 2" xfId="32993" xr:uid="{00000000-0005-0000-0000-0000E2800000}"/>
    <cellStyle name="Porcentaje 2 3 2 2 2 3 2 2 2 3" xfId="32994" xr:uid="{00000000-0005-0000-0000-0000E3800000}"/>
    <cellStyle name="Porcentaje 2 3 2 2 2 3 2 2 3" xfId="32995" xr:uid="{00000000-0005-0000-0000-0000E4800000}"/>
    <cellStyle name="Porcentaje 2 3 2 2 2 3 2 2 3 2" xfId="32996" xr:uid="{00000000-0005-0000-0000-0000E5800000}"/>
    <cellStyle name="Porcentaje 2 3 2 2 2 3 2 2 4" xfId="32997" xr:uid="{00000000-0005-0000-0000-0000E6800000}"/>
    <cellStyle name="Porcentaje 2 3 2 2 2 3 2 3" xfId="32998" xr:uid="{00000000-0005-0000-0000-0000E7800000}"/>
    <cellStyle name="Porcentaje 2 3 2 2 2 3 2 3 2" xfId="32999" xr:uid="{00000000-0005-0000-0000-0000E8800000}"/>
    <cellStyle name="Porcentaje 2 3 2 2 2 3 2 3 2 2" xfId="33000" xr:uid="{00000000-0005-0000-0000-0000E9800000}"/>
    <cellStyle name="Porcentaje 2 3 2 2 2 3 2 3 3" xfId="33001" xr:uid="{00000000-0005-0000-0000-0000EA800000}"/>
    <cellStyle name="Porcentaje 2 3 2 2 2 3 2 4" xfId="33002" xr:uid="{00000000-0005-0000-0000-0000EB800000}"/>
    <cellStyle name="Porcentaje 2 3 2 2 2 3 2 4 2" xfId="33003" xr:uid="{00000000-0005-0000-0000-0000EC800000}"/>
    <cellStyle name="Porcentaje 2 3 2 2 2 3 2 5" xfId="33004" xr:uid="{00000000-0005-0000-0000-0000ED800000}"/>
    <cellStyle name="Porcentaje 2 3 2 2 2 3 3" xfId="33005" xr:uid="{00000000-0005-0000-0000-0000EE800000}"/>
    <cellStyle name="Porcentaje 2 3 2 2 2 3 3 2" xfId="33006" xr:uid="{00000000-0005-0000-0000-0000EF800000}"/>
    <cellStyle name="Porcentaje 2 3 2 2 2 3 3 2 2" xfId="33007" xr:uid="{00000000-0005-0000-0000-0000F0800000}"/>
    <cellStyle name="Porcentaje 2 3 2 2 2 3 3 2 2 2" xfId="33008" xr:uid="{00000000-0005-0000-0000-0000F1800000}"/>
    <cellStyle name="Porcentaje 2 3 2 2 2 3 3 2 3" xfId="33009" xr:uid="{00000000-0005-0000-0000-0000F2800000}"/>
    <cellStyle name="Porcentaje 2 3 2 2 2 3 3 3" xfId="33010" xr:uid="{00000000-0005-0000-0000-0000F3800000}"/>
    <cellStyle name="Porcentaje 2 3 2 2 2 3 3 3 2" xfId="33011" xr:uid="{00000000-0005-0000-0000-0000F4800000}"/>
    <cellStyle name="Porcentaje 2 3 2 2 2 3 3 4" xfId="33012" xr:uid="{00000000-0005-0000-0000-0000F5800000}"/>
    <cellStyle name="Porcentaje 2 3 2 2 2 3 4" xfId="33013" xr:uid="{00000000-0005-0000-0000-0000F6800000}"/>
    <cellStyle name="Porcentaje 2 3 2 2 2 3 4 2" xfId="33014" xr:uid="{00000000-0005-0000-0000-0000F7800000}"/>
    <cellStyle name="Porcentaje 2 3 2 2 2 3 4 2 2" xfId="33015" xr:uid="{00000000-0005-0000-0000-0000F8800000}"/>
    <cellStyle name="Porcentaje 2 3 2 2 2 3 4 3" xfId="33016" xr:uid="{00000000-0005-0000-0000-0000F9800000}"/>
    <cellStyle name="Porcentaje 2 3 2 2 2 3 5" xfId="33017" xr:uid="{00000000-0005-0000-0000-0000FA800000}"/>
    <cellStyle name="Porcentaje 2 3 2 2 2 3 5 2" xfId="33018" xr:uid="{00000000-0005-0000-0000-0000FB800000}"/>
    <cellStyle name="Porcentaje 2 3 2 2 2 3 6" xfId="33019" xr:uid="{00000000-0005-0000-0000-0000FC800000}"/>
    <cellStyle name="Porcentaje 2 3 2 2 2 4" xfId="33020" xr:uid="{00000000-0005-0000-0000-0000FD800000}"/>
    <cellStyle name="Porcentaje 2 3 2 2 2 4 2" xfId="33021" xr:uid="{00000000-0005-0000-0000-0000FE800000}"/>
    <cellStyle name="Porcentaje 2 3 2 2 2 4 2 2" xfId="33022" xr:uid="{00000000-0005-0000-0000-0000FF800000}"/>
    <cellStyle name="Porcentaje 2 3 2 2 2 4 2 2 2" xfId="33023" xr:uid="{00000000-0005-0000-0000-000000810000}"/>
    <cellStyle name="Porcentaje 2 3 2 2 2 4 2 2 2 2" xfId="33024" xr:uid="{00000000-0005-0000-0000-000001810000}"/>
    <cellStyle name="Porcentaje 2 3 2 2 2 4 2 2 3" xfId="33025" xr:uid="{00000000-0005-0000-0000-000002810000}"/>
    <cellStyle name="Porcentaje 2 3 2 2 2 4 2 3" xfId="33026" xr:uid="{00000000-0005-0000-0000-000003810000}"/>
    <cellStyle name="Porcentaje 2 3 2 2 2 4 2 3 2" xfId="33027" xr:uid="{00000000-0005-0000-0000-000004810000}"/>
    <cellStyle name="Porcentaje 2 3 2 2 2 4 2 4" xfId="33028" xr:uid="{00000000-0005-0000-0000-000005810000}"/>
    <cellStyle name="Porcentaje 2 3 2 2 2 4 3" xfId="33029" xr:uid="{00000000-0005-0000-0000-000006810000}"/>
    <cellStyle name="Porcentaje 2 3 2 2 2 4 3 2" xfId="33030" xr:uid="{00000000-0005-0000-0000-000007810000}"/>
    <cellStyle name="Porcentaje 2 3 2 2 2 4 3 2 2" xfId="33031" xr:uid="{00000000-0005-0000-0000-000008810000}"/>
    <cellStyle name="Porcentaje 2 3 2 2 2 4 3 3" xfId="33032" xr:uid="{00000000-0005-0000-0000-000009810000}"/>
    <cellStyle name="Porcentaje 2 3 2 2 2 4 4" xfId="33033" xr:uid="{00000000-0005-0000-0000-00000A810000}"/>
    <cellStyle name="Porcentaje 2 3 2 2 2 4 4 2" xfId="33034" xr:uid="{00000000-0005-0000-0000-00000B810000}"/>
    <cellStyle name="Porcentaje 2 3 2 2 2 4 5" xfId="33035" xr:uid="{00000000-0005-0000-0000-00000C810000}"/>
    <cellStyle name="Porcentaje 2 3 2 2 2 5" xfId="33036" xr:uid="{00000000-0005-0000-0000-00000D810000}"/>
    <cellStyle name="Porcentaje 2 3 2 2 2 5 2" xfId="33037" xr:uid="{00000000-0005-0000-0000-00000E810000}"/>
    <cellStyle name="Porcentaje 2 3 2 2 2 5 2 2" xfId="33038" xr:uid="{00000000-0005-0000-0000-00000F810000}"/>
    <cellStyle name="Porcentaje 2 3 2 2 2 5 2 2 2" xfId="33039" xr:uid="{00000000-0005-0000-0000-000010810000}"/>
    <cellStyle name="Porcentaje 2 3 2 2 2 5 2 3" xfId="33040" xr:uid="{00000000-0005-0000-0000-000011810000}"/>
    <cellStyle name="Porcentaje 2 3 2 2 2 5 3" xfId="33041" xr:uid="{00000000-0005-0000-0000-000012810000}"/>
    <cellStyle name="Porcentaje 2 3 2 2 2 5 3 2" xfId="33042" xr:uid="{00000000-0005-0000-0000-000013810000}"/>
    <cellStyle name="Porcentaje 2 3 2 2 2 5 4" xfId="33043" xr:uid="{00000000-0005-0000-0000-000014810000}"/>
    <cellStyle name="Porcentaje 2 3 2 2 2 6" xfId="33044" xr:uid="{00000000-0005-0000-0000-000015810000}"/>
    <cellStyle name="Porcentaje 2 3 2 2 2 6 2" xfId="33045" xr:uid="{00000000-0005-0000-0000-000016810000}"/>
    <cellStyle name="Porcentaje 2 3 2 2 2 6 2 2" xfId="33046" xr:uid="{00000000-0005-0000-0000-000017810000}"/>
    <cellStyle name="Porcentaje 2 3 2 2 2 6 3" xfId="33047" xr:uid="{00000000-0005-0000-0000-000018810000}"/>
    <cellStyle name="Porcentaje 2 3 2 2 2 7" xfId="33048" xr:uid="{00000000-0005-0000-0000-000019810000}"/>
    <cellStyle name="Porcentaje 2 3 2 2 2 7 2" xfId="33049" xr:uid="{00000000-0005-0000-0000-00001A810000}"/>
    <cellStyle name="Porcentaje 2 3 2 2 2 8" xfId="33050" xr:uid="{00000000-0005-0000-0000-00001B810000}"/>
    <cellStyle name="Porcentaje 2 3 2 2 3" xfId="33051" xr:uid="{00000000-0005-0000-0000-00001C810000}"/>
    <cellStyle name="Porcentaje 2 3 2 2 3 2" xfId="33052" xr:uid="{00000000-0005-0000-0000-00001D810000}"/>
    <cellStyle name="Porcentaje 2 3 2 2 3 2 2" xfId="33053" xr:uid="{00000000-0005-0000-0000-00001E810000}"/>
    <cellStyle name="Porcentaje 2 3 2 2 3 2 2 2" xfId="33054" xr:uid="{00000000-0005-0000-0000-00001F810000}"/>
    <cellStyle name="Porcentaje 2 3 2 2 3 2 2 2 2" xfId="33055" xr:uid="{00000000-0005-0000-0000-000020810000}"/>
    <cellStyle name="Porcentaje 2 3 2 2 3 2 2 2 2 2" xfId="33056" xr:uid="{00000000-0005-0000-0000-000021810000}"/>
    <cellStyle name="Porcentaje 2 3 2 2 3 2 2 2 2 2 2" xfId="33057" xr:uid="{00000000-0005-0000-0000-000022810000}"/>
    <cellStyle name="Porcentaje 2 3 2 2 3 2 2 2 2 3" xfId="33058" xr:uid="{00000000-0005-0000-0000-000023810000}"/>
    <cellStyle name="Porcentaje 2 3 2 2 3 2 2 2 3" xfId="33059" xr:uid="{00000000-0005-0000-0000-000024810000}"/>
    <cellStyle name="Porcentaje 2 3 2 2 3 2 2 2 3 2" xfId="33060" xr:uid="{00000000-0005-0000-0000-000025810000}"/>
    <cellStyle name="Porcentaje 2 3 2 2 3 2 2 2 4" xfId="33061" xr:uid="{00000000-0005-0000-0000-000026810000}"/>
    <cellStyle name="Porcentaje 2 3 2 2 3 2 2 3" xfId="33062" xr:uid="{00000000-0005-0000-0000-000027810000}"/>
    <cellStyle name="Porcentaje 2 3 2 2 3 2 2 3 2" xfId="33063" xr:uid="{00000000-0005-0000-0000-000028810000}"/>
    <cellStyle name="Porcentaje 2 3 2 2 3 2 2 3 2 2" xfId="33064" xr:uid="{00000000-0005-0000-0000-000029810000}"/>
    <cellStyle name="Porcentaje 2 3 2 2 3 2 2 3 3" xfId="33065" xr:uid="{00000000-0005-0000-0000-00002A810000}"/>
    <cellStyle name="Porcentaje 2 3 2 2 3 2 2 4" xfId="33066" xr:uid="{00000000-0005-0000-0000-00002B810000}"/>
    <cellStyle name="Porcentaje 2 3 2 2 3 2 2 4 2" xfId="33067" xr:uid="{00000000-0005-0000-0000-00002C810000}"/>
    <cellStyle name="Porcentaje 2 3 2 2 3 2 2 5" xfId="33068" xr:uid="{00000000-0005-0000-0000-00002D810000}"/>
    <cellStyle name="Porcentaje 2 3 2 2 3 2 3" xfId="33069" xr:uid="{00000000-0005-0000-0000-00002E810000}"/>
    <cellStyle name="Porcentaje 2 3 2 2 3 2 3 2" xfId="33070" xr:uid="{00000000-0005-0000-0000-00002F810000}"/>
    <cellStyle name="Porcentaje 2 3 2 2 3 2 3 2 2" xfId="33071" xr:uid="{00000000-0005-0000-0000-000030810000}"/>
    <cellStyle name="Porcentaje 2 3 2 2 3 2 3 2 2 2" xfId="33072" xr:uid="{00000000-0005-0000-0000-000031810000}"/>
    <cellStyle name="Porcentaje 2 3 2 2 3 2 3 2 3" xfId="33073" xr:uid="{00000000-0005-0000-0000-000032810000}"/>
    <cellStyle name="Porcentaje 2 3 2 2 3 2 3 3" xfId="33074" xr:uid="{00000000-0005-0000-0000-000033810000}"/>
    <cellStyle name="Porcentaje 2 3 2 2 3 2 3 3 2" xfId="33075" xr:uid="{00000000-0005-0000-0000-000034810000}"/>
    <cellStyle name="Porcentaje 2 3 2 2 3 2 3 4" xfId="33076" xr:uid="{00000000-0005-0000-0000-000035810000}"/>
    <cellStyle name="Porcentaje 2 3 2 2 3 2 4" xfId="33077" xr:uid="{00000000-0005-0000-0000-000036810000}"/>
    <cellStyle name="Porcentaje 2 3 2 2 3 2 4 2" xfId="33078" xr:uid="{00000000-0005-0000-0000-000037810000}"/>
    <cellStyle name="Porcentaje 2 3 2 2 3 2 4 2 2" xfId="33079" xr:uid="{00000000-0005-0000-0000-000038810000}"/>
    <cellStyle name="Porcentaje 2 3 2 2 3 2 4 3" xfId="33080" xr:uid="{00000000-0005-0000-0000-000039810000}"/>
    <cellStyle name="Porcentaje 2 3 2 2 3 2 5" xfId="33081" xr:uid="{00000000-0005-0000-0000-00003A810000}"/>
    <cellStyle name="Porcentaje 2 3 2 2 3 2 5 2" xfId="33082" xr:uid="{00000000-0005-0000-0000-00003B810000}"/>
    <cellStyle name="Porcentaje 2 3 2 2 3 2 6" xfId="33083" xr:uid="{00000000-0005-0000-0000-00003C810000}"/>
    <cellStyle name="Porcentaje 2 3 2 2 3 3" xfId="33084" xr:uid="{00000000-0005-0000-0000-00003D810000}"/>
    <cellStyle name="Porcentaje 2 3 2 2 3 3 2" xfId="33085" xr:uid="{00000000-0005-0000-0000-00003E810000}"/>
    <cellStyle name="Porcentaje 2 3 2 2 3 3 2 2" xfId="33086" xr:uid="{00000000-0005-0000-0000-00003F810000}"/>
    <cellStyle name="Porcentaje 2 3 2 2 3 3 2 2 2" xfId="33087" xr:uid="{00000000-0005-0000-0000-000040810000}"/>
    <cellStyle name="Porcentaje 2 3 2 2 3 3 2 2 2 2" xfId="33088" xr:uid="{00000000-0005-0000-0000-000041810000}"/>
    <cellStyle name="Porcentaje 2 3 2 2 3 3 2 2 3" xfId="33089" xr:uid="{00000000-0005-0000-0000-000042810000}"/>
    <cellStyle name="Porcentaje 2 3 2 2 3 3 2 3" xfId="33090" xr:uid="{00000000-0005-0000-0000-000043810000}"/>
    <cellStyle name="Porcentaje 2 3 2 2 3 3 2 3 2" xfId="33091" xr:uid="{00000000-0005-0000-0000-000044810000}"/>
    <cellStyle name="Porcentaje 2 3 2 2 3 3 2 4" xfId="33092" xr:uid="{00000000-0005-0000-0000-000045810000}"/>
    <cellStyle name="Porcentaje 2 3 2 2 3 3 3" xfId="33093" xr:uid="{00000000-0005-0000-0000-000046810000}"/>
    <cellStyle name="Porcentaje 2 3 2 2 3 3 3 2" xfId="33094" xr:uid="{00000000-0005-0000-0000-000047810000}"/>
    <cellStyle name="Porcentaje 2 3 2 2 3 3 3 2 2" xfId="33095" xr:uid="{00000000-0005-0000-0000-000048810000}"/>
    <cellStyle name="Porcentaje 2 3 2 2 3 3 3 3" xfId="33096" xr:uid="{00000000-0005-0000-0000-000049810000}"/>
    <cellStyle name="Porcentaje 2 3 2 2 3 3 4" xfId="33097" xr:uid="{00000000-0005-0000-0000-00004A810000}"/>
    <cellStyle name="Porcentaje 2 3 2 2 3 3 4 2" xfId="33098" xr:uid="{00000000-0005-0000-0000-00004B810000}"/>
    <cellStyle name="Porcentaje 2 3 2 2 3 3 5" xfId="33099" xr:uid="{00000000-0005-0000-0000-00004C810000}"/>
    <cellStyle name="Porcentaje 2 3 2 2 3 4" xfId="33100" xr:uid="{00000000-0005-0000-0000-00004D810000}"/>
    <cellStyle name="Porcentaje 2 3 2 2 3 4 2" xfId="33101" xr:uid="{00000000-0005-0000-0000-00004E810000}"/>
    <cellStyle name="Porcentaje 2 3 2 2 3 4 2 2" xfId="33102" xr:uid="{00000000-0005-0000-0000-00004F810000}"/>
    <cellStyle name="Porcentaje 2 3 2 2 3 4 2 2 2" xfId="33103" xr:uid="{00000000-0005-0000-0000-000050810000}"/>
    <cellStyle name="Porcentaje 2 3 2 2 3 4 2 3" xfId="33104" xr:uid="{00000000-0005-0000-0000-000051810000}"/>
    <cellStyle name="Porcentaje 2 3 2 2 3 4 3" xfId="33105" xr:uid="{00000000-0005-0000-0000-000052810000}"/>
    <cellStyle name="Porcentaje 2 3 2 2 3 4 3 2" xfId="33106" xr:uid="{00000000-0005-0000-0000-000053810000}"/>
    <cellStyle name="Porcentaje 2 3 2 2 3 4 4" xfId="33107" xr:uid="{00000000-0005-0000-0000-000054810000}"/>
    <cellStyle name="Porcentaje 2 3 2 2 3 5" xfId="33108" xr:uid="{00000000-0005-0000-0000-000055810000}"/>
    <cellStyle name="Porcentaje 2 3 2 2 3 5 2" xfId="33109" xr:uid="{00000000-0005-0000-0000-000056810000}"/>
    <cellStyle name="Porcentaje 2 3 2 2 3 5 2 2" xfId="33110" xr:uid="{00000000-0005-0000-0000-000057810000}"/>
    <cellStyle name="Porcentaje 2 3 2 2 3 5 3" xfId="33111" xr:uid="{00000000-0005-0000-0000-000058810000}"/>
    <cellStyle name="Porcentaje 2 3 2 2 3 6" xfId="33112" xr:uid="{00000000-0005-0000-0000-000059810000}"/>
    <cellStyle name="Porcentaje 2 3 2 2 3 6 2" xfId="33113" xr:uid="{00000000-0005-0000-0000-00005A810000}"/>
    <cellStyle name="Porcentaje 2 3 2 2 3 7" xfId="33114" xr:uid="{00000000-0005-0000-0000-00005B810000}"/>
    <cellStyle name="Porcentaje 2 3 2 2 4" xfId="33115" xr:uid="{00000000-0005-0000-0000-00005C810000}"/>
    <cellStyle name="Porcentaje 2 3 2 2 4 2" xfId="33116" xr:uid="{00000000-0005-0000-0000-00005D810000}"/>
    <cellStyle name="Porcentaje 2 3 2 2 4 2 2" xfId="33117" xr:uid="{00000000-0005-0000-0000-00005E810000}"/>
    <cellStyle name="Porcentaje 2 3 2 2 4 2 2 2" xfId="33118" xr:uid="{00000000-0005-0000-0000-00005F810000}"/>
    <cellStyle name="Porcentaje 2 3 2 2 4 2 2 2 2" xfId="33119" xr:uid="{00000000-0005-0000-0000-000060810000}"/>
    <cellStyle name="Porcentaje 2 3 2 2 4 2 2 2 2 2" xfId="33120" xr:uid="{00000000-0005-0000-0000-000061810000}"/>
    <cellStyle name="Porcentaje 2 3 2 2 4 2 2 2 3" xfId="33121" xr:uid="{00000000-0005-0000-0000-000062810000}"/>
    <cellStyle name="Porcentaje 2 3 2 2 4 2 2 3" xfId="33122" xr:uid="{00000000-0005-0000-0000-000063810000}"/>
    <cellStyle name="Porcentaje 2 3 2 2 4 2 2 3 2" xfId="33123" xr:uid="{00000000-0005-0000-0000-000064810000}"/>
    <cellStyle name="Porcentaje 2 3 2 2 4 2 2 4" xfId="33124" xr:uid="{00000000-0005-0000-0000-000065810000}"/>
    <cellStyle name="Porcentaje 2 3 2 2 4 2 3" xfId="33125" xr:uid="{00000000-0005-0000-0000-000066810000}"/>
    <cellStyle name="Porcentaje 2 3 2 2 4 2 3 2" xfId="33126" xr:uid="{00000000-0005-0000-0000-000067810000}"/>
    <cellStyle name="Porcentaje 2 3 2 2 4 2 3 2 2" xfId="33127" xr:uid="{00000000-0005-0000-0000-000068810000}"/>
    <cellStyle name="Porcentaje 2 3 2 2 4 2 3 3" xfId="33128" xr:uid="{00000000-0005-0000-0000-000069810000}"/>
    <cellStyle name="Porcentaje 2 3 2 2 4 2 4" xfId="33129" xr:uid="{00000000-0005-0000-0000-00006A810000}"/>
    <cellStyle name="Porcentaje 2 3 2 2 4 2 4 2" xfId="33130" xr:uid="{00000000-0005-0000-0000-00006B810000}"/>
    <cellStyle name="Porcentaje 2 3 2 2 4 2 5" xfId="33131" xr:uid="{00000000-0005-0000-0000-00006C810000}"/>
    <cellStyle name="Porcentaje 2 3 2 2 4 3" xfId="33132" xr:uid="{00000000-0005-0000-0000-00006D810000}"/>
    <cellStyle name="Porcentaje 2 3 2 2 4 3 2" xfId="33133" xr:uid="{00000000-0005-0000-0000-00006E810000}"/>
    <cellStyle name="Porcentaje 2 3 2 2 4 3 2 2" xfId="33134" xr:uid="{00000000-0005-0000-0000-00006F810000}"/>
    <cellStyle name="Porcentaje 2 3 2 2 4 3 2 2 2" xfId="33135" xr:uid="{00000000-0005-0000-0000-000070810000}"/>
    <cellStyle name="Porcentaje 2 3 2 2 4 3 2 3" xfId="33136" xr:uid="{00000000-0005-0000-0000-000071810000}"/>
    <cellStyle name="Porcentaje 2 3 2 2 4 3 3" xfId="33137" xr:uid="{00000000-0005-0000-0000-000072810000}"/>
    <cellStyle name="Porcentaje 2 3 2 2 4 3 3 2" xfId="33138" xr:uid="{00000000-0005-0000-0000-000073810000}"/>
    <cellStyle name="Porcentaje 2 3 2 2 4 3 4" xfId="33139" xr:uid="{00000000-0005-0000-0000-000074810000}"/>
    <cellStyle name="Porcentaje 2 3 2 2 4 4" xfId="33140" xr:uid="{00000000-0005-0000-0000-000075810000}"/>
    <cellStyle name="Porcentaje 2 3 2 2 4 4 2" xfId="33141" xr:uid="{00000000-0005-0000-0000-000076810000}"/>
    <cellStyle name="Porcentaje 2 3 2 2 4 4 2 2" xfId="33142" xr:uid="{00000000-0005-0000-0000-000077810000}"/>
    <cellStyle name="Porcentaje 2 3 2 2 4 4 3" xfId="33143" xr:uid="{00000000-0005-0000-0000-000078810000}"/>
    <cellStyle name="Porcentaje 2 3 2 2 4 5" xfId="33144" xr:uid="{00000000-0005-0000-0000-000079810000}"/>
    <cellStyle name="Porcentaje 2 3 2 2 4 5 2" xfId="33145" xr:uid="{00000000-0005-0000-0000-00007A810000}"/>
    <cellStyle name="Porcentaje 2 3 2 2 4 6" xfId="33146" xr:uid="{00000000-0005-0000-0000-00007B810000}"/>
    <cellStyle name="Porcentaje 2 3 2 2 5" xfId="33147" xr:uid="{00000000-0005-0000-0000-00007C810000}"/>
    <cellStyle name="Porcentaje 2 3 2 2 5 2" xfId="33148" xr:uid="{00000000-0005-0000-0000-00007D810000}"/>
    <cellStyle name="Porcentaje 2 3 2 2 5 2 2" xfId="33149" xr:uid="{00000000-0005-0000-0000-00007E810000}"/>
    <cellStyle name="Porcentaje 2 3 2 2 5 2 2 2" xfId="33150" xr:uid="{00000000-0005-0000-0000-00007F810000}"/>
    <cellStyle name="Porcentaje 2 3 2 2 5 2 2 2 2" xfId="33151" xr:uid="{00000000-0005-0000-0000-000080810000}"/>
    <cellStyle name="Porcentaje 2 3 2 2 5 2 2 3" xfId="33152" xr:uid="{00000000-0005-0000-0000-000081810000}"/>
    <cellStyle name="Porcentaje 2 3 2 2 5 2 3" xfId="33153" xr:uid="{00000000-0005-0000-0000-000082810000}"/>
    <cellStyle name="Porcentaje 2 3 2 2 5 2 3 2" xfId="33154" xr:uid="{00000000-0005-0000-0000-000083810000}"/>
    <cellStyle name="Porcentaje 2 3 2 2 5 2 4" xfId="33155" xr:uid="{00000000-0005-0000-0000-000084810000}"/>
    <cellStyle name="Porcentaje 2 3 2 2 5 3" xfId="33156" xr:uid="{00000000-0005-0000-0000-000085810000}"/>
    <cellStyle name="Porcentaje 2 3 2 2 5 3 2" xfId="33157" xr:uid="{00000000-0005-0000-0000-000086810000}"/>
    <cellStyle name="Porcentaje 2 3 2 2 5 3 2 2" xfId="33158" xr:uid="{00000000-0005-0000-0000-000087810000}"/>
    <cellStyle name="Porcentaje 2 3 2 2 5 3 3" xfId="33159" xr:uid="{00000000-0005-0000-0000-000088810000}"/>
    <cellStyle name="Porcentaje 2 3 2 2 5 4" xfId="33160" xr:uid="{00000000-0005-0000-0000-000089810000}"/>
    <cellStyle name="Porcentaje 2 3 2 2 5 4 2" xfId="33161" xr:uid="{00000000-0005-0000-0000-00008A810000}"/>
    <cellStyle name="Porcentaje 2 3 2 2 5 5" xfId="33162" xr:uid="{00000000-0005-0000-0000-00008B810000}"/>
    <cellStyle name="Porcentaje 2 3 2 2 6" xfId="33163" xr:uid="{00000000-0005-0000-0000-00008C810000}"/>
    <cellStyle name="Porcentaje 2 3 2 2 6 2" xfId="33164" xr:uid="{00000000-0005-0000-0000-00008D810000}"/>
    <cellStyle name="Porcentaje 2 3 2 2 6 2 2" xfId="33165" xr:uid="{00000000-0005-0000-0000-00008E810000}"/>
    <cellStyle name="Porcentaje 2 3 2 2 6 2 2 2" xfId="33166" xr:uid="{00000000-0005-0000-0000-00008F810000}"/>
    <cellStyle name="Porcentaje 2 3 2 2 6 2 3" xfId="33167" xr:uid="{00000000-0005-0000-0000-000090810000}"/>
    <cellStyle name="Porcentaje 2 3 2 2 6 3" xfId="33168" xr:uid="{00000000-0005-0000-0000-000091810000}"/>
    <cellStyle name="Porcentaje 2 3 2 2 6 3 2" xfId="33169" xr:uid="{00000000-0005-0000-0000-000092810000}"/>
    <cellStyle name="Porcentaje 2 3 2 2 6 4" xfId="33170" xr:uid="{00000000-0005-0000-0000-000093810000}"/>
    <cellStyle name="Porcentaje 2 3 2 2 7" xfId="33171" xr:uid="{00000000-0005-0000-0000-000094810000}"/>
    <cellStyle name="Porcentaje 2 3 2 2 7 2" xfId="33172" xr:uid="{00000000-0005-0000-0000-000095810000}"/>
    <cellStyle name="Porcentaje 2 3 2 2 7 2 2" xfId="33173" xr:uid="{00000000-0005-0000-0000-000096810000}"/>
    <cellStyle name="Porcentaje 2 3 2 2 7 3" xfId="33174" xr:uid="{00000000-0005-0000-0000-000097810000}"/>
    <cellStyle name="Porcentaje 2 3 2 2 8" xfId="33175" xr:uid="{00000000-0005-0000-0000-000098810000}"/>
    <cellStyle name="Porcentaje 2 3 2 2 8 2" xfId="33176" xr:uid="{00000000-0005-0000-0000-000099810000}"/>
    <cellStyle name="Porcentaje 2 3 2 2 9" xfId="33177" xr:uid="{00000000-0005-0000-0000-00009A810000}"/>
    <cellStyle name="Porcentaje 2 3 2 3" xfId="33178" xr:uid="{00000000-0005-0000-0000-00009B810000}"/>
    <cellStyle name="Porcentaje 2 3 2 3 2" xfId="33179" xr:uid="{00000000-0005-0000-0000-00009C810000}"/>
    <cellStyle name="Porcentaje 2 3 2 3 2 2" xfId="33180" xr:uid="{00000000-0005-0000-0000-00009D810000}"/>
    <cellStyle name="Porcentaje 2 3 2 3 2 2 2" xfId="33181" xr:uid="{00000000-0005-0000-0000-00009E810000}"/>
    <cellStyle name="Porcentaje 2 3 2 3 2 2 2 2" xfId="33182" xr:uid="{00000000-0005-0000-0000-00009F810000}"/>
    <cellStyle name="Porcentaje 2 3 2 3 2 2 2 2 2" xfId="33183" xr:uid="{00000000-0005-0000-0000-0000A0810000}"/>
    <cellStyle name="Porcentaje 2 3 2 3 2 2 2 2 2 2" xfId="33184" xr:uid="{00000000-0005-0000-0000-0000A1810000}"/>
    <cellStyle name="Porcentaje 2 3 2 3 2 2 2 2 2 2 2" xfId="33185" xr:uid="{00000000-0005-0000-0000-0000A2810000}"/>
    <cellStyle name="Porcentaje 2 3 2 3 2 2 2 2 2 3" xfId="33186" xr:uid="{00000000-0005-0000-0000-0000A3810000}"/>
    <cellStyle name="Porcentaje 2 3 2 3 2 2 2 2 3" xfId="33187" xr:uid="{00000000-0005-0000-0000-0000A4810000}"/>
    <cellStyle name="Porcentaje 2 3 2 3 2 2 2 2 3 2" xfId="33188" xr:uid="{00000000-0005-0000-0000-0000A5810000}"/>
    <cellStyle name="Porcentaje 2 3 2 3 2 2 2 2 4" xfId="33189" xr:uid="{00000000-0005-0000-0000-0000A6810000}"/>
    <cellStyle name="Porcentaje 2 3 2 3 2 2 2 3" xfId="33190" xr:uid="{00000000-0005-0000-0000-0000A7810000}"/>
    <cellStyle name="Porcentaje 2 3 2 3 2 2 2 3 2" xfId="33191" xr:uid="{00000000-0005-0000-0000-0000A8810000}"/>
    <cellStyle name="Porcentaje 2 3 2 3 2 2 2 3 2 2" xfId="33192" xr:uid="{00000000-0005-0000-0000-0000A9810000}"/>
    <cellStyle name="Porcentaje 2 3 2 3 2 2 2 3 3" xfId="33193" xr:uid="{00000000-0005-0000-0000-0000AA810000}"/>
    <cellStyle name="Porcentaje 2 3 2 3 2 2 2 4" xfId="33194" xr:uid="{00000000-0005-0000-0000-0000AB810000}"/>
    <cellStyle name="Porcentaje 2 3 2 3 2 2 2 4 2" xfId="33195" xr:uid="{00000000-0005-0000-0000-0000AC810000}"/>
    <cellStyle name="Porcentaje 2 3 2 3 2 2 2 5" xfId="33196" xr:uid="{00000000-0005-0000-0000-0000AD810000}"/>
    <cellStyle name="Porcentaje 2 3 2 3 2 2 3" xfId="33197" xr:uid="{00000000-0005-0000-0000-0000AE810000}"/>
    <cellStyle name="Porcentaje 2 3 2 3 2 2 3 2" xfId="33198" xr:uid="{00000000-0005-0000-0000-0000AF810000}"/>
    <cellStyle name="Porcentaje 2 3 2 3 2 2 3 2 2" xfId="33199" xr:uid="{00000000-0005-0000-0000-0000B0810000}"/>
    <cellStyle name="Porcentaje 2 3 2 3 2 2 3 2 2 2" xfId="33200" xr:uid="{00000000-0005-0000-0000-0000B1810000}"/>
    <cellStyle name="Porcentaje 2 3 2 3 2 2 3 2 3" xfId="33201" xr:uid="{00000000-0005-0000-0000-0000B2810000}"/>
    <cellStyle name="Porcentaje 2 3 2 3 2 2 3 3" xfId="33202" xr:uid="{00000000-0005-0000-0000-0000B3810000}"/>
    <cellStyle name="Porcentaje 2 3 2 3 2 2 3 3 2" xfId="33203" xr:uid="{00000000-0005-0000-0000-0000B4810000}"/>
    <cellStyle name="Porcentaje 2 3 2 3 2 2 3 4" xfId="33204" xr:uid="{00000000-0005-0000-0000-0000B5810000}"/>
    <cellStyle name="Porcentaje 2 3 2 3 2 2 4" xfId="33205" xr:uid="{00000000-0005-0000-0000-0000B6810000}"/>
    <cellStyle name="Porcentaje 2 3 2 3 2 2 4 2" xfId="33206" xr:uid="{00000000-0005-0000-0000-0000B7810000}"/>
    <cellStyle name="Porcentaje 2 3 2 3 2 2 4 2 2" xfId="33207" xr:uid="{00000000-0005-0000-0000-0000B8810000}"/>
    <cellStyle name="Porcentaje 2 3 2 3 2 2 4 3" xfId="33208" xr:uid="{00000000-0005-0000-0000-0000B9810000}"/>
    <cellStyle name="Porcentaje 2 3 2 3 2 2 5" xfId="33209" xr:uid="{00000000-0005-0000-0000-0000BA810000}"/>
    <cellStyle name="Porcentaje 2 3 2 3 2 2 5 2" xfId="33210" xr:uid="{00000000-0005-0000-0000-0000BB810000}"/>
    <cellStyle name="Porcentaje 2 3 2 3 2 2 6" xfId="33211" xr:uid="{00000000-0005-0000-0000-0000BC810000}"/>
    <cellStyle name="Porcentaje 2 3 2 3 2 3" xfId="33212" xr:uid="{00000000-0005-0000-0000-0000BD810000}"/>
    <cellStyle name="Porcentaje 2 3 2 3 2 3 2" xfId="33213" xr:uid="{00000000-0005-0000-0000-0000BE810000}"/>
    <cellStyle name="Porcentaje 2 3 2 3 2 3 2 2" xfId="33214" xr:uid="{00000000-0005-0000-0000-0000BF810000}"/>
    <cellStyle name="Porcentaje 2 3 2 3 2 3 2 2 2" xfId="33215" xr:uid="{00000000-0005-0000-0000-0000C0810000}"/>
    <cellStyle name="Porcentaje 2 3 2 3 2 3 2 2 2 2" xfId="33216" xr:uid="{00000000-0005-0000-0000-0000C1810000}"/>
    <cellStyle name="Porcentaje 2 3 2 3 2 3 2 2 3" xfId="33217" xr:uid="{00000000-0005-0000-0000-0000C2810000}"/>
    <cellStyle name="Porcentaje 2 3 2 3 2 3 2 3" xfId="33218" xr:uid="{00000000-0005-0000-0000-0000C3810000}"/>
    <cellStyle name="Porcentaje 2 3 2 3 2 3 2 3 2" xfId="33219" xr:uid="{00000000-0005-0000-0000-0000C4810000}"/>
    <cellStyle name="Porcentaje 2 3 2 3 2 3 2 4" xfId="33220" xr:uid="{00000000-0005-0000-0000-0000C5810000}"/>
    <cellStyle name="Porcentaje 2 3 2 3 2 3 3" xfId="33221" xr:uid="{00000000-0005-0000-0000-0000C6810000}"/>
    <cellStyle name="Porcentaje 2 3 2 3 2 3 3 2" xfId="33222" xr:uid="{00000000-0005-0000-0000-0000C7810000}"/>
    <cellStyle name="Porcentaje 2 3 2 3 2 3 3 2 2" xfId="33223" xr:uid="{00000000-0005-0000-0000-0000C8810000}"/>
    <cellStyle name="Porcentaje 2 3 2 3 2 3 3 3" xfId="33224" xr:uid="{00000000-0005-0000-0000-0000C9810000}"/>
    <cellStyle name="Porcentaje 2 3 2 3 2 3 4" xfId="33225" xr:uid="{00000000-0005-0000-0000-0000CA810000}"/>
    <cellStyle name="Porcentaje 2 3 2 3 2 3 4 2" xfId="33226" xr:uid="{00000000-0005-0000-0000-0000CB810000}"/>
    <cellStyle name="Porcentaje 2 3 2 3 2 3 5" xfId="33227" xr:uid="{00000000-0005-0000-0000-0000CC810000}"/>
    <cellStyle name="Porcentaje 2 3 2 3 2 4" xfId="33228" xr:uid="{00000000-0005-0000-0000-0000CD810000}"/>
    <cellStyle name="Porcentaje 2 3 2 3 2 4 2" xfId="33229" xr:uid="{00000000-0005-0000-0000-0000CE810000}"/>
    <cellStyle name="Porcentaje 2 3 2 3 2 4 2 2" xfId="33230" xr:uid="{00000000-0005-0000-0000-0000CF810000}"/>
    <cellStyle name="Porcentaje 2 3 2 3 2 4 2 2 2" xfId="33231" xr:uid="{00000000-0005-0000-0000-0000D0810000}"/>
    <cellStyle name="Porcentaje 2 3 2 3 2 4 2 3" xfId="33232" xr:uid="{00000000-0005-0000-0000-0000D1810000}"/>
    <cellStyle name="Porcentaje 2 3 2 3 2 4 3" xfId="33233" xr:uid="{00000000-0005-0000-0000-0000D2810000}"/>
    <cellStyle name="Porcentaje 2 3 2 3 2 4 3 2" xfId="33234" xr:uid="{00000000-0005-0000-0000-0000D3810000}"/>
    <cellStyle name="Porcentaje 2 3 2 3 2 4 4" xfId="33235" xr:uid="{00000000-0005-0000-0000-0000D4810000}"/>
    <cellStyle name="Porcentaje 2 3 2 3 2 5" xfId="33236" xr:uid="{00000000-0005-0000-0000-0000D5810000}"/>
    <cellStyle name="Porcentaje 2 3 2 3 2 5 2" xfId="33237" xr:uid="{00000000-0005-0000-0000-0000D6810000}"/>
    <cellStyle name="Porcentaje 2 3 2 3 2 5 2 2" xfId="33238" xr:uid="{00000000-0005-0000-0000-0000D7810000}"/>
    <cellStyle name="Porcentaje 2 3 2 3 2 5 3" xfId="33239" xr:uid="{00000000-0005-0000-0000-0000D8810000}"/>
    <cellStyle name="Porcentaje 2 3 2 3 2 6" xfId="33240" xr:uid="{00000000-0005-0000-0000-0000D9810000}"/>
    <cellStyle name="Porcentaje 2 3 2 3 2 6 2" xfId="33241" xr:uid="{00000000-0005-0000-0000-0000DA810000}"/>
    <cellStyle name="Porcentaje 2 3 2 3 2 7" xfId="33242" xr:uid="{00000000-0005-0000-0000-0000DB810000}"/>
    <cellStyle name="Porcentaje 2 3 2 3 3" xfId="33243" xr:uid="{00000000-0005-0000-0000-0000DC810000}"/>
    <cellStyle name="Porcentaje 2 3 2 3 3 2" xfId="33244" xr:uid="{00000000-0005-0000-0000-0000DD810000}"/>
    <cellStyle name="Porcentaje 2 3 2 3 3 2 2" xfId="33245" xr:uid="{00000000-0005-0000-0000-0000DE810000}"/>
    <cellStyle name="Porcentaje 2 3 2 3 3 2 2 2" xfId="33246" xr:uid="{00000000-0005-0000-0000-0000DF810000}"/>
    <cellStyle name="Porcentaje 2 3 2 3 3 2 2 2 2" xfId="33247" xr:uid="{00000000-0005-0000-0000-0000E0810000}"/>
    <cellStyle name="Porcentaje 2 3 2 3 3 2 2 2 2 2" xfId="33248" xr:uid="{00000000-0005-0000-0000-0000E1810000}"/>
    <cellStyle name="Porcentaje 2 3 2 3 3 2 2 2 3" xfId="33249" xr:uid="{00000000-0005-0000-0000-0000E2810000}"/>
    <cellStyle name="Porcentaje 2 3 2 3 3 2 2 3" xfId="33250" xr:uid="{00000000-0005-0000-0000-0000E3810000}"/>
    <cellStyle name="Porcentaje 2 3 2 3 3 2 2 3 2" xfId="33251" xr:uid="{00000000-0005-0000-0000-0000E4810000}"/>
    <cellStyle name="Porcentaje 2 3 2 3 3 2 2 4" xfId="33252" xr:uid="{00000000-0005-0000-0000-0000E5810000}"/>
    <cellStyle name="Porcentaje 2 3 2 3 3 2 3" xfId="33253" xr:uid="{00000000-0005-0000-0000-0000E6810000}"/>
    <cellStyle name="Porcentaje 2 3 2 3 3 2 3 2" xfId="33254" xr:uid="{00000000-0005-0000-0000-0000E7810000}"/>
    <cellStyle name="Porcentaje 2 3 2 3 3 2 3 2 2" xfId="33255" xr:uid="{00000000-0005-0000-0000-0000E8810000}"/>
    <cellStyle name="Porcentaje 2 3 2 3 3 2 3 3" xfId="33256" xr:uid="{00000000-0005-0000-0000-0000E9810000}"/>
    <cellStyle name="Porcentaje 2 3 2 3 3 2 4" xfId="33257" xr:uid="{00000000-0005-0000-0000-0000EA810000}"/>
    <cellStyle name="Porcentaje 2 3 2 3 3 2 4 2" xfId="33258" xr:uid="{00000000-0005-0000-0000-0000EB810000}"/>
    <cellStyle name="Porcentaje 2 3 2 3 3 2 5" xfId="33259" xr:uid="{00000000-0005-0000-0000-0000EC810000}"/>
    <cellStyle name="Porcentaje 2 3 2 3 3 3" xfId="33260" xr:uid="{00000000-0005-0000-0000-0000ED810000}"/>
    <cellStyle name="Porcentaje 2 3 2 3 3 3 2" xfId="33261" xr:uid="{00000000-0005-0000-0000-0000EE810000}"/>
    <cellStyle name="Porcentaje 2 3 2 3 3 3 2 2" xfId="33262" xr:uid="{00000000-0005-0000-0000-0000EF810000}"/>
    <cellStyle name="Porcentaje 2 3 2 3 3 3 2 2 2" xfId="33263" xr:uid="{00000000-0005-0000-0000-0000F0810000}"/>
    <cellStyle name="Porcentaje 2 3 2 3 3 3 2 3" xfId="33264" xr:uid="{00000000-0005-0000-0000-0000F1810000}"/>
    <cellStyle name="Porcentaje 2 3 2 3 3 3 3" xfId="33265" xr:uid="{00000000-0005-0000-0000-0000F2810000}"/>
    <cellStyle name="Porcentaje 2 3 2 3 3 3 3 2" xfId="33266" xr:uid="{00000000-0005-0000-0000-0000F3810000}"/>
    <cellStyle name="Porcentaje 2 3 2 3 3 3 4" xfId="33267" xr:uid="{00000000-0005-0000-0000-0000F4810000}"/>
    <cellStyle name="Porcentaje 2 3 2 3 3 4" xfId="33268" xr:uid="{00000000-0005-0000-0000-0000F5810000}"/>
    <cellStyle name="Porcentaje 2 3 2 3 3 4 2" xfId="33269" xr:uid="{00000000-0005-0000-0000-0000F6810000}"/>
    <cellStyle name="Porcentaje 2 3 2 3 3 4 2 2" xfId="33270" xr:uid="{00000000-0005-0000-0000-0000F7810000}"/>
    <cellStyle name="Porcentaje 2 3 2 3 3 4 3" xfId="33271" xr:uid="{00000000-0005-0000-0000-0000F8810000}"/>
    <cellStyle name="Porcentaje 2 3 2 3 3 5" xfId="33272" xr:uid="{00000000-0005-0000-0000-0000F9810000}"/>
    <cellStyle name="Porcentaje 2 3 2 3 3 5 2" xfId="33273" xr:uid="{00000000-0005-0000-0000-0000FA810000}"/>
    <cellStyle name="Porcentaje 2 3 2 3 3 6" xfId="33274" xr:uid="{00000000-0005-0000-0000-0000FB810000}"/>
    <cellStyle name="Porcentaje 2 3 2 3 4" xfId="33275" xr:uid="{00000000-0005-0000-0000-0000FC810000}"/>
    <cellStyle name="Porcentaje 2 3 2 3 4 2" xfId="33276" xr:uid="{00000000-0005-0000-0000-0000FD810000}"/>
    <cellStyle name="Porcentaje 2 3 2 3 4 2 2" xfId="33277" xr:uid="{00000000-0005-0000-0000-0000FE810000}"/>
    <cellStyle name="Porcentaje 2 3 2 3 4 2 2 2" xfId="33278" xr:uid="{00000000-0005-0000-0000-0000FF810000}"/>
    <cellStyle name="Porcentaje 2 3 2 3 4 2 2 2 2" xfId="33279" xr:uid="{00000000-0005-0000-0000-000000820000}"/>
    <cellStyle name="Porcentaje 2 3 2 3 4 2 2 3" xfId="33280" xr:uid="{00000000-0005-0000-0000-000001820000}"/>
    <cellStyle name="Porcentaje 2 3 2 3 4 2 3" xfId="33281" xr:uid="{00000000-0005-0000-0000-000002820000}"/>
    <cellStyle name="Porcentaje 2 3 2 3 4 2 3 2" xfId="33282" xr:uid="{00000000-0005-0000-0000-000003820000}"/>
    <cellStyle name="Porcentaje 2 3 2 3 4 2 4" xfId="33283" xr:uid="{00000000-0005-0000-0000-000004820000}"/>
    <cellStyle name="Porcentaje 2 3 2 3 4 3" xfId="33284" xr:uid="{00000000-0005-0000-0000-000005820000}"/>
    <cellStyle name="Porcentaje 2 3 2 3 4 3 2" xfId="33285" xr:uid="{00000000-0005-0000-0000-000006820000}"/>
    <cellStyle name="Porcentaje 2 3 2 3 4 3 2 2" xfId="33286" xr:uid="{00000000-0005-0000-0000-000007820000}"/>
    <cellStyle name="Porcentaje 2 3 2 3 4 3 3" xfId="33287" xr:uid="{00000000-0005-0000-0000-000008820000}"/>
    <cellStyle name="Porcentaje 2 3 2 3 4 4" xfId="33288" xr:uid="{00000000-0005-0000-0000-000009820000}"/>
    <cellStyle name="Porcentaje 2 3 2 3 4 4 2" xfId="33289" xr:uid="{00000000-0005-0000-0000-00000A820000}"/>
    <cellStyle name="Porcentaje 2 3 2 3 4 5" xfId="33290" xr:uid="{00000000-0005-0000-0000-00000B820000}"/>
    <cellStyle name="Porcentaje 2 3 2 3 5" xfId="33291" xr:uid="{00000000-0005-0000-0000-00000C820000}"/>
    <cellStyle name="Porcentaje 2 3 2 3 5 2" xfId="33292" xr:uid="{00000000-0005-0000-0000-00000D820000}"/>
    <cellStyle name="Porcentaje 2 3 2 3 5 2 2" xfId="33293" xr:uid="{00000000-0005-0000-0000-00000E820000}"/>
    <cellStyle name="Porcentaje 2 3 2 3 5 2 2 2" xfId="33294" xr:uid="{00000000-0005-0000-0000-00000F820000}"/>
    <cellStyle name="Porcentaje 2 3 2 3 5 2 3" xfId="33295" xr:uid="{00000000-0005-0000-0000-000010820000}"/>
    <cellStyle name="Porcentaje 2 3 2 3 5 3" xfId="33296" xr:uid="{00000000-0005-0000-0000-000011820000}"/>
    <cellStyle name="Porcentaje 2 3 2 3 5 3 2" xfId="33297" xr:uid="{00000000-0005-0000-0000-000012820000}"/>
    <cellStyle name="Porcentaje 2 3 2 3 5 4" xfId="33298" xr:uid="{00000000-0005-0000-0000-000013820000}"/>
    <cellStyle name="Porcentaje 2 3 2 3 6" xfId="33299" xr:uid="{00000000-0005-0000-0000-000014820000}"/>
    <cellStyle name="Porcentaje 2 3 2 3 6 2" xfId="33300" xr:uid="{00000000-0005-0000-0000-000015820000}"/>
    <cellStyle name="Porcentaje 2 3 2 3 6 2 2" xfId="33301" xr:uid="{00000000-0005-0000-0000-000016820000}"/>
    <cellStyle name="Porcentaje 2 3 2 3 6 3" xfId="33302" xr:uid="{00000000-0005-0000-0000-000017820000}"/>
    <cellStyle name="Porcentaje 2 3 2 3 7" xfId="33303" xr:uid="{00000000-0005-0000-0000-000018820000}"/>
    <cellStyle name="Porcentaje 2 3 2 3 7 2" xfId="33304" xr:uid="{00000000-0005-0000-0000-000019820000}"/>
    <cellStyle name="Porcentaje 2 3 2 3 8" xfId="33305" xr:uid="{00000000-0005-0000-0000-00001A820000}"/>
    <cellStyle name="Porcentaje 2 3 2 4" xfId="33306" xr:uid="{00000000-0005-0000-0000-00001B820000}"/>
    <cellStyle name="Porcentaje 2 3 2 4 2" xfId="33307" xr:uid="{00000000-0005-0000-0000-00001C820000}"/>
    <cellStyle name="Porcentaje 2 3 2 4 2 2" xfId="33308" xr:uid="{00000000-0005-0000-0000-00001D820000}"/>
    <cellStyle name="Porcentaje 2 3 2 4 2 2 2" xfId="33309" xr:uid="{00000000-0005-0000-0000-00001E820000}"/>
    <cellStyle name="Porcentaje 2 3 2 4 2 2 2 2" xfId="33310" xr:uid="{00000000-0005-0000-0000-00001F820000}"/>
    <cellStyle name="Porcentaje 2 3 2 4 2 2 2 2 2" xfId="33311" xr:uid="{00000000-0005-0000-0000-000020820000}"/>
    <cellStyle name="Porcentaje 2 3 2 4 2 2 2 2 2 2" xfId="33312" xr:uid="{00000000-0005-0000-0000-000021820000}"/>
    <cellStyle name="Porcentaje 2 3 2 4 2 2 2 2 3" xfId="33313" xr:uid="{00000000-0005-0000-0000-000022820000}"/>
    <cellStyle name="Porcentaje 2 3 2 4 2 2 2 3" xfId="33314" xr:uid="{00000000-0005-0000-0000-000023820000}"/>
    <cellStyle name="Porcentaje 2 3 2 4 2 2 2 3 2" xfId="33315" xr:uid="{00000000-0005-0000-0000-000024820000}"/>
    <cellStyle name="Porcentaje 2 3 2 4 2 2 2 4" xfId="33316" xr:uid="{00000000-0005-0000-0000-000025820000}"/>
    <cellStyle name="Porcentaje 2 3 2 4 2 2 3" xfId="33317" xr:uid="{00000000-0005-0000-0000-000026820000}"/>
    <cellStyle name="Porcentaje 2 3 2 4 2 2 3 2" xfId="33318" xr:uid="{00000000-0005-0000-0000-000027820000}"/>
    <cellStyle name="Porcentaje 2 3 2 4 2 2 3 2 2" xfId="33319" xr:uid="{00000000-0005-0000-0000-000028820000}"/>
    <cellStyle name="Porcentaje 2 3 2 4 2 2 3 3" xfId="33320" xr:uid="{00000000-0005-0000-0000-000029820000}"/>
    <cellStyle name="Porcentaje 2 3 2 4 2 2 4" xfId="33321" xr:uid="{00000000-0005-0000-0000-00002A820000}"/>
    <cellStyle name="Porcentaje 2 3 2 4 2 2 4 2" xfId="33322" xr:uid="{00000000-0005-0000-0000-00002B820000}"/>
    <cellStyle name="Porcentaje 2 3 2 4 2 2 5" xfId="33323" xr:uid="{00000000-0005-0000-0000-00002C820000}"/>
    <cellStyle name="Porcentaje 2 3 2 4 2 3" xfId="33324" xr:uid="{00000000-0005-0000-0000-00002D820000}"/>
    <cellStyle name="Porcentaje 2 3 2 4 2 3 2" xfId="33325" xr:uid="{00000000-0005-0000-0000-00002E820000}"/>
    <cellStyle name="Porcentaje 2 3 2 4 2 3 2 2" xfId="33326" xr:uid="{00000000-0005-0000-0000-00002F820000}"/>
    <cellStyle name="Porcentaje 2 3 2 4 2 3 2 2 2" xfId="33327" xr:uid="{00000000-0005-0000-0000-000030820000}"/>
    <cellStyle name="Porcentaje 2 3 2 4 2 3 2 3" xfId="33328" xr:uid="{00000000-0005-0000-0000-000031820000}"/>
    <cellStyle name="Porcentaje 2 3 2 4 2 3 3" xfId="33329" xr:uid="{00000000-0005-0000-0000-000032820000}"/>
    <cellStyle name="Porcentaje 2 3 2 4 2 3 3 2" xfId="33330" xr:uid="{00000000-0005-0000-0000-000033820000}"/>
    <cellStyle name="Porcentaje 2 3 2 4 2 3 4" xfId="33331" xr:uid="{00000000-0005-0000-0000-000034820000}"/>
    <cellStyle name="Porcentaje 2 3 2 4 2 4" xfId="33332" xr:uid="{00000000-0005-0000-0000-000035820000}"/>
    <cellStyle name="Porcentaje 2 3 2 4 2 4 2" xfId="33333" xr:uid="{00000000-0005-0000-0000-000036820000}"/>
    <cellStyle name="Porcentaje 2 3 2 4 2 4 2 2" xfId="33334" xr:uid="{00000000-0005-0000-0000-000037820000}"/>
    <cellStyle name="Porcentaje 2 3 2 4 2 4 3" xfId="33335" xr:uid="{00000000-0005-0000-0000-000038820000}"/>
    <cellStyle name="Porcentaje 2 3 2 4 2 5" xfId="33336" xr:uid="{00000000-0005-0000-0000-000039820000}"/>
    <cellStyle name="Porcentaje 2 3 2 4 2 5 2" xfId="33337" xr:uid="{00000000-0005-0000-0000-00003A820000}"/>
    <cellStyle name="Porcentaje 2 3 2 4 2 6" xfId="33338" xr:uid="{00000000-0005-0000-0000-00003B820000}"/>
    <cellStyle name="Porcentaje 2 3 2 4 3" xfId="33339" xr:uid="{00000000-0005-0000-0000-00003C820000}"/>
    <cellStyle name="Porcentaje 2 3 2 4 3 2" xfId="33340" xr:uid="{00000000-0005-0000-0000-00003D820000}"/>
    <cellStyle name="Porcentaje 2 3 2 4 3 2 2" xfId="33341" xr:uid="{00000000-0005-0000-0000-00003E820000}"/>
    <cellStyle name="Porcentaje 2 3 2 4 3 2 2 2" xfId="33342" xr:uid="{00000000-0005-0000-0000-00003F820000}"/>
    <cellStyle name="Porcentaje 2 3 2 4 3 2 2 2 2" xfId="33343" xr:uid="{00000000-0005-0000-0000-000040820000}"/>
    <cellStyle name="Porcentaje 2 3 2 4 3 2 2 3" xfId="33344" xr:uid="{00000000-0005-0000-0000-000041820000}"/>
    <cellStyle name="Porcentaje 2 3 2 4 3 2 3" xfId="33345" xr:uid="{00000000-0005-0000-0000-000042820000}"/>
    <cellStyle name="Porcentaje 2 3 2 4 3 2 3 2" xfId="33346" xr:uid="{00000000-0005-0000-0000-000043820000}"/>
    <cellStyle name="Porcentaje 2 3 2 4 3 2 4" xfId="33347" xr:uid="{00000000-0005-0000-0000-000044820000}"/>
    <cellStyle name="Porcentaje 2 3 2 4 3 3" xfId="33348" xr:uid="{00000000-0005-0000-0000-000045820000}"/>
    <cellStyle name="Porcentaje 2 3 2 4 3 3 2" xfId="33349" xr:uid="{00000000-0005-0000-0000-000046820000}"/>
    <cellStyle name="Porcentaje 2 3 2 4 3 3 2 2" xfId="33350" xr:uid="{00000000-0005-0000-0000-000047820000}"/>
    <cellStyle name="Porcentaje 2 3 2 4 3 3 3" xfId="33351" xr:uid="{00000000-0005-0000-0000-000048820000}"/>
    <cellStyle name="Porcentaje 2 3 2 4 3 4" xfId="33352" xr:uid="{00000000-0005-0000-0000-000049820000}"/>
    <cellStyle name="Porcentaje 2 3 2 4 3 4 2" xfId="33353" xr:uid="{00000000-0005-0000-0000-00004A820000}"/>
    <cellStyle name="Porcentaje 2 3 2 4 3 5" xfId="33354" xr:uid="{00000000-0005-0000-0000-00004B820000}"/>
    <cellStyle name="Porcentaje 2 3 2 4 4" xfId="33355" xr:uid="{00000000-0005-0000-0000-00004C820000}"/>
    <cellStyle name="Porcentaje 2 3 2 4 4 2" xfId="33356" xr:uid="{00000000-0005-0000-0000-00004D820000}"/>
    <cellStyle name="Porcentaje 2 3 2 4 4 2 2" xfId="33357" xr:uid="{00000000-0005-0000-0000-00004E820000}"/>
    <cellStyle name="Porcentaje 2 3 2 4 4 2 2 2" xfId="33358" xr:uid="{00000000-0005-0000-0000-00004F820000}"/>
    <cellStyle name="Porcentaje 2 3 2 4 4 2 3" xfId="33359" xr:uid="{00000000-0005-0000-0000-000050820000}"/>
    <cellStyle name="Porcentaje 2 3 2 4 4 3" xfId="33360" xr:uid="{00000000-0005-0000-0000-000051820000}"/>
    <cellStyle name="Porcentaje 2 3 2 4 4 3 2" xfId="33361" xr:uid="{00000000-0005-0000-0000-000052820000}"/>
    <cellStyle name="Porcentaje 2 3 2 4 4 4" xfId="33362" xr:uid="{00000000-0005-0000-0000-000053820000}"/>
    <cellStyle name="Porcentaje 2 3 2 4 5" xfId="33363" xr:uid="{00000000-0005-0000-0000-000054820000}"/>
    <cellStyle name="Porcentaje 2 3 2 4 5 2" xfId="33364" xr:uid="{00000000-0005-0000-0000-000055820000}"/>
    <cellStyle name="Porcentaje 2 3 2 4 5 2 2" xfId="33365" xr:uid="{00000000-0005-0000-0000-000056820000}"/>
    <cellStyle name="Porcentaje 2 3 2 4 5 3" xfId="33366" xr:uid="{00000000-0005-0000-0000-000057820000}"/>
    <cellStyle name="Porcentaje 2 3 2 4 6" xfId="33367" xr:uid="{00000000-0005-0000-0000-000058820000}"/>
    <cellStyle name="Porcentaje 2 3 2 4 6 2" xfId="33368" xr:uid="{00000000-0005-0000-0000-000059820000}"/>
    <cellStyle name="Porcentaje 2 3 2 4 7" xfId="33369" xr:uid="{00000000-0005-0000-0000-00005A820000}"/>
    <cellStyle name="Porcentaje 2 3 2 5" xfId="33370" xr:uid="{00000000-0005-0000-0000-00005B820000}"/>
    <cellStyle name="Porcentaje 2 3 2 5 2" xfId="33371" xr:uid="{00000000-0005-0000-0000-00005C820000}"/>
    <cellStyle name="Porcentaje 2 3 2 5 2 2" xfId="33372" xr:uid="{00000000-0005-0000-0000-00005D820000}"/>
    <cellStyle name="Porcentaje 2 3 2 5 2 2 2" xfId="33373" xr:uid="{00000000-0005-0000-0000-00005E820000}"/>
    <cellStyle name="Porcentaje 2 3 2 5 2 2 2 2" xfId="33374" xr:uid="{00000000-0005-0000-0000-00005F820000}"/>
    <cellStyle name="Porcentaje 2 3 2 5 2 2 2 2 2" xfId="33375" xr:uid="{00000000-0005-0000-0000-000060820000}"/>
    <cellStyle name="Porcentaje 2 3 2 5 2 2 2 3" xfId="33376" xr:uid="{00000000-0005-0000-0000-000061820000}"/>
    <cellStyle name="Porcentaje 2 3 2 5 2 2 3" xfId="33377" xr:uid="{00000000-0005-0000-0000-000062820000}"/>
    <cellStyle name="Porcentaje 2 3 2 5 2 2 3 2" xfId="33378" xr:uid="{00000000-0005-0000-0000-000063820000}"/>
    <cellStyle name="Porcentaje 2 3 2 5 2 2 4" xfId="33379" xr:uid="{00000000-0005-0000-0000-000064820000}"/>
    <cellStyle name="Porcentaje 2 3 2 5 2 3" xfId="33380" xr:uid="{00000000-0005-0000-0000-000065820000}"/>
    <cellStyle name="Porcentaje 2 3 2 5 2 3 2" xfId="33381" xr:uid="{00000000-0005-0000-0000-000066820000}"/>
    <cellStyle name="Porcentaje 2 3 2 5 2 3 2 2" xfId="33382" xr:uid="{00000000-0005-0000-0000-000067820000}"/>
    <cellStyle name="Porcentaje 2 3 2 5 2 3 3" xfId="33383" xr:uid="{00000000-0005-0000-0000-000068820000}"/>
    <cellStyle name="Porcentaje 2 3 2 5 2 4" xfId="33384" xr:uid="{00000000-0005-0000-0000-000069820000}"/>
    <cellStyle name="Porcentaje 2 3 2 5 2 4 2" xfId="33385" xr:uid="{00000000-0005-0000-0000-00006A820000}"/>
    <cellStyle name="Porcentaje 2 3 2 5 2 5" xfId="33386" xr:uid="{00000000-0005-0000-0000-00006B820000}"/>
    <cellStyle name="Porcentaje 2 3 2 5 3" xfId="33387" xr:uid="{00000000-0005-0000-0000-00006C820000}"/>
    <cellStyle name="Porcentaje 2 3 2 5 3 2" xfId="33388" xr:uid="{00000000-0005-0000-0000-00006D820000}"/>
    <cellStyle name="Porcentaje 2 3 2 5 3 2 2" xfId="33389" xr:uid="{00000000-0005-0000-0000-00006E820000}"/>
    <cellStyle name="Porcentaje 2 3 2 5 3 2 2 2" xfId="33390" xr:uid="{00000000-0005-0000-0000-00006F820000}"/>
    <cellStyle name="Porcentaje 2 3 2 5 3 2 3" xfId="33391" xr:uid="{00000000-0005-0000-0000-000070820000}"/>
    <cellStyle name="Porcentaje 2 3 2 5 3 3" xfId="33392" xr:uid="{00000000-0005-0000-0000-000071820000}"/>
    <cellStyle name="Porcentaje 2 3 2 5 3 3 2" xfId="33393" xr:uid="{00000000-0005-0000-0000-000072820000}"/>
    <cellStyle name="Porcentaje 2 3 2 5 3 4" xfId="33394" xr:uid="{00000000-0005-0000-0000-000073820000}"/>
    <cellStyle name="Porcentaje 2 3 2 5 4" xfId="33395" xr:uid="{00000000-0005-0000-0000-000074820000}"/>
    <cellStyle name="Porcentaje 2 3 2 5 4 2" xfId="33396" xr:uid="{00000000-0005-0000-0000-000075820000}"/>
    <cellStyle name="Porcentaje 2 3 2 5 4 2 2" xfId="33397" xr:uid="{00000000-0005-0000-0000-000076820000}"/>
    <cellStyle name="Porcentaje 2 3 2 5 4 3" xfId="33398" xr:uid="{00000000-0005-0000-0000-000077820000}"/>
    <cellStyle name="Porcentaje 2 3 2 5 5" xfId="33399" xr:uid="{00000000-0005-0000-0000-000078820000}"/>
    <cellStyle name="Porcentaje 2 3 2 5 5 2" xfId="33400" xr:uid="{00000000-0005-0000-0000-000079820000}"/>
    <cellStyle name="Porcentaje 2 3 2 5 6" xfId="33401" xr:uid="{00000000-0005-0000-0000-00007A820000}"/>
    <cellStyle name="Porcentaje 2 3 2 6" xfId="33402" xr:uid="{00000000-0005-0000-0000-00007B820000}"/>
    <cellStyle name="Porcentaje 2 3 2 6 2" xfId="33403" xr:uid="{00000000-0005-0000-0000-00007C820000}"/>
    <cellStyle name="Porcentaje 2 3 2 6 2 2" xfId="33404" xr:uid="{00000000-0005-0000-0000-00007D820000}"/>
    <cellStyle name="Porcentaje 2 3 2 6 2 2 2" xfId="33405" xr:uid="{00000000-0005-0000-0000-00007E820000}"/>
    <cellStyle name="Porcentaje 2 3 2 6 2 2 2 2" xfId="33406" xr:uid="{00000000-0005-0000-0000-00007F820000}"/>
    <cellStyle name="Porcentaje 2 3 2 6 2 2 3" xfId="33407" xr:uid="{00000000-0005-0000-0000-000080820000}"/>
    <cellStyle name="Porcentaje 2 3 2 6 2 3" xfId="33408" xr:uid="{00000000-0005-0000-0000-000081820000}"/>
    <cellStyle name="Porcentaje 2 3 2 6 2 3 2" xfId="33409" xr:uid="{00000000-0005-0000-0000-000082820000}"/>
    <cellStyle name="Porcentaje 2 3 2 6 2 4" xfId="33410" xr:uid="{00000000-0005-0000-0000-000083820000}"/>
    <cellStyle name="Porcentaje 2 3 2 6 3" xfId="33411" xr:uid="{00000000-0005-0000-0000-000084820000}"/>
    <cellStyle name="Porcentaje 2 3 2 6 3 2" xfId="33412" xr:uid="{00000000-0005-0000-0000-000085820000}"/>
    <cellStyle name="Porcentaje 2 3 2 6 3 2 2" xfId="33413" xr:uid="{00000000-0005-0000-0000-000086820000}"/>
    <cellStyle name="Porcentaje 2 3 2 6 3 3" xfId="33414" xr:uid="{00000000-0005-0000-0000-000087820000}"/>
    <cellStyle name="Porcentaje 2 3 2 6 4" xfId="33415" xr:uid="{00000000-0005-0000-0000-000088820000}"/>
    <cellStyle name="Porcentaje 2 3 2 6 4 2" xfId="33416" xr:uid="{00000000-0005-0000-0000-000089820000}"/>
    <cellStyle name="Porcentaje 2 3 2 6 5" xfId="33417" xr:uid="{00000000-0005-0000-0000-00008A820000}"/>
    <cellStyle name="Porcentaje 2 3 2 7" xfId="33418" xr:uid="{00000000-0005-0000-0000-00008B820000}"/>
    <cellStyle name="Porcentaje 2 3 2 7 2" xfId="33419" xr:uid="{00000000-0005-0000-0000-00008C820000}"/>
    <cellStyle name="Porcentaje 2 3 2 7 2 2" xfId="33420" xr:uid="{00000000-0005-0000-0000-00008D820000}"/>
    <cellStyle name="Porcentaje 2 3 2 7 2 2 2" xfId="33421" xr:uid="{00000000-0005-0000-0000-00008E820000}"/>
    <cellStyle name="Porcentaje 2 3 2 7 2 3" xfId="33422" xr:uid="{00000000-0005-0000-0000-00008F820000}"/>
    <cellStyle name="Porcentaje 2 3 2 7 3" xfId="33423" xr:uid="{00000000-0005-0000-0000-000090820000}"/>
    <cellStyle name="Porcentaje 2 3 2 7 3 2" xfId="33424" xr:uid="{00000000-0005-0000-0000-000091820000}"/>
    <cellStyle name="Porcentaje 2 3 2 7 4" xfId="33425" xr:uid="{00000000-0005-0000-0000-000092820000}"/>
    <cellStyle name="Porcentaje 2 3 2 8" xfId="33426" xr:uid="{00000000-0005-0000-0000-000093820000}"/>
    <cellStyle name="Porcentaje 2 3 2 8 2" xfId="33427" xr:uid="{00000000-0005-0000-0000-000094820000}"/>
    <cellStyle name="Porcentaje 2 3 2 8 2 2" xfId="33428" xr:uid="{00000000-0005-0000-0000-000095820000}"/>
    <cellStyle name="Porcentaje 2 3 2 8 3" xfId="33429" xr:uid="{00000000-0005-0000-0000-000096820000}"/>
    <cellStyle name="Porcentaje 2 3 2 9" xfId="33430" xr:uid="{00000000-0005-0000-0000-000097820000}"/>
    <cellStyle name="Porcentaje 2 3 2 9 2" xfId="33431" xr:uid="{00000000-0005-0000-0000-000098820000}"/>
    <cellStyle name="Porcentaje 2 3 3" xfId="33432" xr:uid="{00000000-0005-0000-0000-000099820000}"/>
    <cellStyle name="Porcentaje 2 3 3 2" xfId="33433" xr:uid="{00000000-0005-0000-0000-00009A820000}"/>
    <cellStyle name="Porcentaje 2 3 3 2 2" xfId="33434" xr:uid="{00000000-0005-0000-0000-00009B820000}"/>
    <cellStyle name="Porcentaje 2 3 3 2 2 2" xfId="33435" xr:uid="{00000000-0005-0000-0000-00009C820000}"/>
    <cellStyle name="Porcentaje 2 3 3 2 2 2 2" xfId="33436" xr:uid="{00000000-0005-0000-0000-00009D820000}"/>
    <cellStyle name="Porcentaje 2 3 3 2 2 2 2 2" xfId="33437" xr:uid="{00000000-0005-0000-0000-00009E820000}"/>
    <cellStyle name="Porcentaje 2 3 3 2 2 2 2 2 2" xfId="33438" xr:uid="{00000000-0005-0000-0000-00009F820000}"/>
    <cellStyle name="Porcentaje 2 3 3 2 2 2 2 2 2 2" xfId="33439" xr:uid="{00000000-0005-0000-0000-0000A0820000}"/>
    <cellStyle name="Porcentaje 2 3 3 2 2 2 2 2 2 2 2" xfId="33440" xr:uid="{00000000-0005-0000-0000-0000A1820000}"/>
    <cellStyle name="Porcentaje 2 3 3 2 2 2 2 2 2 3" xfId="33441" xr:uid="{00000000-0005-0000-0000-0000A2820000}"/>
    <cellStyle name="Porcentaje 2 3 3 2 2 2 2 2 3" xfId="33442" xr:uid="{00000000-0005-0000-0000-0000A3820000}"/>
    <cellStyle name="Porcentaje 2 3 3 2 2 2 2 2 3 2" xfId="33443" xr:uid="{00000000-0005-0000-0000-0000A4820000}"/>
    <cellStyle name="Porcentaje 2 3 3 2 2 2 2 2 4" xfId="33444" xr:uid="{00000000-0005-0000-0000-0000A5820000}"/>
    <cellStyle name="Porcentaje 2 3 3 2 2 2 2 3" xfId="33445" xr:uid="{00000000-0005-0000-0000-0000A6820000}"/>
    <cellStyle name="Porcentaje 2 3 3 2 2 2 2 3 2" xfId="33446" xr:uid="{00000000-0005-0000-0000-0000A7820000}"/>
    <cellStyle name="Porcentaje 2 3 3 2 2 2 2 3 2 2" xfId="33447" xr:uid="{00000000-0005-0000-0000-0000A8820000}"/>
    <cellStyle name="Porcentaje 2 3 3 2 2 2 2 3 3" xfId="33448" xr:uid="{00000000-0005-0000-0000-0000A9820000}"/>
    <cellStyle name="Porcentaje 2 3 3 2 2 2 2 4" xfId="33449" xr:uid="{00000000-0005-0000-0000-0000AA820000}"/>
    <cellStyle name="Porcentaje 2 3 3 2 2 2 2 4 2" xfId="33450" xr:uid="{00000000-0005-0000-0000-0000AB820000}"/>
    <cellStyle name="Porcentaje 2 3 3 2 2 2 2 5" xfId="33451" xr:uid="{00000000-0005-0000-0000-0000AC820000}"/>
    <cellStyle name="Porcentaje 2 3 3 2 2 2 3" xfId="33452" xr:uid="{00000000-0005-0000-0000-0000AD820000}"/>
    <cellStyle name="Porcentaje 2 3 3 2 2 2 3 2" xfId="33453" xr:uid="{00000000-0005-0000-0000-0000AE820000}"/>
    <cellStyle name="Porcentaje 2 3 3 2 2 2 3 2 2" xfId="33454" xr:uid="{00000000-0005-0000-0000-0000AF820000}"/>
    <cellStyle name="Porcentaje 2 3 3 2 2 2 3 2 2 2" xfId="33455" xr:uid="{00000000-0005-0000-0000-0000B0820000}"/>
    <cellStyle name="Porcentaje 2 3 3 2 2 2 3 2 3" xfId="33456" xr:uid="{00000000-0005-0000-0000-0000B1820000}"/>
    <cellStyle name="Porcentaje 2 3 3 2 2 2 3 3" xfId="33457" xr:uid="{00000000-0005-0000-0000-0000B2820000}"/>
    <cellStyle name="Porcentaje 2 3 3 2 2 2 3 3 2" xfId="33458" xr:uid="{00000000-0005-0000-0000-0000B3820000}"/>
    <cellStyle name="Porcentaje 2 3 3 2 2 2 3 4" xfId="33459" xr:uid="{00000000-0005-0000-0000-0000B4820000}"/>
    <cellStyle name="Porcentaje 2 3 3 2 2 2 4" xfId="33460" xr:uid="{00000000-0005-0000-0000-0000B5820000}"/>
    <cellStyle name="Porcentaje 2 3 3 2 2 2 4 2" xfId="33461" xr:uid="{00000000-0005-0000-0000-0000B6820000}"/>
    <cellStyle name="Porcentaje 2 3 3 2 2 2 4 2 2" xfId="33462" xr:uid="{00000000-0005-0000-0000-0000B7820000}"/>
    <cellStyle name="Porcentaje 2 3 3 2 2 2 4 3" xfId="33463" xr:uid="{00000000-0005-0000-0000-0000B8820000}"/>
    <cellStyle name="Porcentaje 2 3 3 2 2 2 5" xfId="33464" xr:uid="{00000000-0005-0000-0000-0000B9820000}"/>
    <cellStyle name="Porcentaje 2 3 3 2 2 2 5 2" xfId="33465" xr:uid="{00000000-0005-0000-0000-0000BA820000}"/>
    <cellStyle name="Porcentaje 2 3 3 2 2 2 6" xfId="33466" xr:uid="{00000000-0005-0000-0000-0000BB820000}"/>
    <cellStyle name="Porcentaje 2 3 3 2 2 3" xfId="33467" xr:uid="{00000000-0005-0000-0000-0000BC820000}"/>
    <cellStyle name="Porcentaje 2 3 3 2 2 3 2" xfId="33468" xr:uid="{00000000-0005-0000-0000-0000BD820000}"/>
    <cellStyle name="Porcentaje 2 3 3 2 2 3 2 2" xfId="33469" xr:uid="{00000000-0005-0000-0000-0000BE820000}"/>
    <cellStyle name="Porcentaje 2 3 3 2 2 3 2 2 2" xfId="33470" xr:uid="{00000000-0005-0000-0000-0000BF820000}"/>
    <cellStyle name="Porcentaje 2 3 3 2 2 3 2 2 2 2" xfId="33471" xr:uid="{00000000-0005-0000-0000-0000C0820000}"/>
    <cellStyle name="Porcentaje 2 3 3 2 2 3 2 2 3" xfId="33472" xr:uid="{00000000-0005-0000-0000-0000C1820000}"/>
    <cellStyle name="Porcentaje 2 3 3 2 2 3 2 3" xfId="33473" xr:uid="{00000000-0005-0000-0000-0000C2820000}"/>
    <cellStyle name="Porcentaje 2 3 3 2 2 3 2 3 2" xfId="33474" xr:uid="{00000000-0005-0000-0000-0000C3820000}"/>
    <cellStyle name="Porcentaje 2 3 3 2 2 3 2 4" xfId="33475" xr:uid="{00000000-0005-0000-0000-0000C4820000}"/>
    <cellStyle name="Porcentaje 2 3 3 2 2 3 3" xfId="33476" xr:uid="{00000000-0005-0000-0000-0000C5820000}"/>
    <cellStyle name="Porcentaje 2 3 3 2 2 3 3 2" xfId="33477" xr:uid="{00000000-0005-0000-0000-0000C6820000}"/>
    <cellStyle name="Porcentaje 2 3 3 2 2 3 3 2 2" xfId="33478" xr:uid="{00000000-0005-0000-0000-0000C7820000}"/>
    <cellStyle name="Porcentaje 2 3 3 2 2 3 3 3" xfId="33479" xr:uid="{00000000-0005-0000-0000-0000C8820000}"/>
    <cellStyle name="Porcentaje 2 3 3 2 2 3 4" xfId="33480" xr:uid="{00000000-0005-0000-0000-0000C9820000}"/>
    <cellStyle name="Porcentaje 2 3 3 2 2 3 4 2" xfId="33481" xr:uid="{00000000-0005-0000-0000-0000CA820000}"/>
    <cellStyle name="Porcentaje 2 3 3 2 2 3 5" xfId="33482" xr:uid="{00000000-0005-0000-0000-0000CB820000}"/>
    <cellStyle name="Porcentaje 2 3 3 2 2 4" xfId="33483" xr:uid="{00000000-0005-0000-0000-0000CC820000}"/>
    <cellStyle name="Porcentaje 2 3 3 2 2 4 2" xfId="33484" xr:uid="{00000000-0005-0000-0000-0000CD820000}"/>
    <cellStyle name="Porcentaje 2 3 3 2 2 4 2 2" xfId="33485" xr:uid="{00000000-0005-0000-0000-0000CE820000}"/>
    <cellStyle name="Porcentaje 2 3 3 2 2 4 2 2 2" xfId="33486" xr:uid="{00000000-0005-0000-0000-0000CF820000}"/>
    <cellStyle name="Porcentaje 2 3 3 2 2 4 2 3" xfId="33487" xr:uid="{00000000-0005-0000-0000-0000D0820000}"/>
    <cellStyle name="Porcentaje 2 3 3 2 2 4 3" xfId="33488" xr:uid="{00000000-0005-0000-0000-0000D1820000}"/>
    <cellStyle name="Porcentaje 2 3 3 2 2 4 3 2" xfId="33489" xr:uid="{00000000-0005-0000-0000-0000D2820000}"/>
    <cellStyle name="Porcentaje 2 3 3 2 2 4 4" xfId="33490" xr:uid="{00000000-0005-0000-0000-0000D3820000}"/>
    <cellStyle name="Porcentaje 2 3 3 2 2 5" xfId="33491" xr:uid="{00000000-0005-0000-0000-0000D4820000}"/>
    <cellStyle name="Porcentaje 2 3 3 2 2 5 2" xfId="33492" xr:uid="{00000000-0005-0000-0000-0000D5820000}"/>
    <cellStyle name="Porcentaje 2 3 3 2 2 5 2 2" xfId="33493" xr:uid="{00000000-0005-0000-0000-0000D6820000}"/>
    <cellStyle name="Porcentaje 2 3 3 2 2 5 3" xfId="33494" xr:uid="{00000000-0005-0000-0000-0000D7820000}"/>
    <cellStyle name="Porcentaje 2 3 3 2 2 6" xfId="33495" xr:uid="{00000000-0005-0000-0000-0000D8820000}"/>
    <cellStyle name="Porcentaje 2 3 3 2 2 6 2" xfId="33496" xr:uid="{00000000-0005-0000-0000-0000D9820000}"/>
    <cellStyle name="Porcentaje 2 3 3 2 2 7" xfId="33497" xr:uid="{00000000-0005-0000-0000-0000DA820000}"/>
    <cellStyle name="Porcentaje 2 3 3 2 3" xfId="33498" xr:uid="{00000000-0005-0000-0000-0000DB820000}"/>
    <cellStyle name="Porcentaje 2 3 3 2 3 2" xfId="33499" xr:uid="{00000000-0005-0000-0000-0000DC820000}"/>
    <cellStyle name="Porcentaje 2 3 3 2 3 2 2" xfId="33500" xr:uid="{00000000-0005-0000-0000-0000DD820000}"/>
    <cellStyle name="Porcentaje 2 3 3 2 3 2 2 2" xfId="33501" xr:uid="{00000000-0005-0000-0000-0000DE820000}"/>
    <cellStyle name="Porcentaje 2 3 3 2 3 2 2 2 2" xfId="33502" xr:uid="{00000000-0005-0000-0000-0000DF820000}"/>
    <cellStyle name="Porcentaje 2 3 3 2 3 2 2 2 2 2" xfId="33503" xr:uid="{00000000-0005-0000-0000-0000E0820000}"/>
    <cellStyle name="Porcentaje 2 3 3 2 3 2 2 2 3" xfId="33504" xr:uid="{00000000-0005-0000-0000-0000E1820000}"/>
    <cellStyle name="Porcentaje 2 3 3 2 3 2 2 3" xfId="33505" xr:uid="{00000000-0005-0000-0000-0000E2820000}"/>
    <cellStyle name="Porcentaje 2 3 3 2 3 2 2 3 2" xfId="33506" xr:uid="{00000000-0005-0000-0000-0000E3820000}"/>
    <cellStyle name="Porcentaje 2 3 3 2 3 2 2 4" xfId="33507" xr:uid="{00000000-0005-0000-0000-0000E4820000}"/>
    <cellStyle name="Porcentaje 2 3 3 2 3 2 3" xfId="33508" xr:uid="{00000000-0005-0000-0000-0000E5820000}"/>
    <cellStyle name="Porcentaje 2 3 3 2 3 2 3 2" xfId="33509" xr:uid="{00000000-0005-0000-0000-0000E6820000}"/>
    <cellStyle name="Porcentaje 2 3 3 2 3 2 3 2 2" xfId="33510" xr:uid="{00000000-0005-0000-0000-0000E7820000}"/>
    <cellStyle name="Porcentaje 2 3 3 2 3 2 3 3" xfId="33511" xr:uid="{00000000-0005-0000-0000-0000E8820000}"/>
    <cellStyle name="Porcentaje 2 3 3 2 3 2 4" xfId="33512" xr:uid="{00000000-0005-0000-0000-0000E9820000}"/>
    <cellStyle name="Porcentaje 2 3 3 2 3 2 4 2" xfId="33513" xr:uid="{00000000-0005-0000-0000-0000EA820000}"/>
    <cellStyle name="Porcentaje 2 3 3 2 3 2 5" xfId="33514" xr:uid="{00000000-0005-0000-0000-0000EB820000}"/>
    <cellStyle name="Porcentaje 2 3 3 2 3 3" xfId="33515" xr:uid="{00000000-0005-0000-0000-0000EC820000}"/>
    <cellStyle name="Porcentaje 2 3 3 2 3 3 2" xfId="33516" xr:uid="{00000000-0005-0000-0000-0000ED820000}"/>
    <cellStyle name="Porcentaje 2 3 3 2 3 3 2 2" xfId="33517" xr:uid="{00000000-0005-0000-0000-0000EE820000}"/>
    <cellStyle name="Porcentaje 2 3 3 2 3 3 2 2 2" xfId="33518" xr:uid="{00000000-0005-0000-0000-0000EF820000}"/>
    <cellStyle name="Porcentaje 2 3 3 2 3 3 2 3" xfId="33519" xr:uid="{00000000-0005-0000-0000-0000F0820000}"/>
    <cellStyle name="Porcentaje 2 3 3 2 3 3 3" xfId="33520" xr:uid="{00000000-0005-0000-0000-0000F1820000}"/>
    <cellStyle name="Porcentaje 2 3 3 2 3 3 3 2" xfId="33521" xr:uid="{00000000-0005-0000-0000-0000F2820000}"/>
    <cellStyle name="Porcentaje 2 3 3 2 3 3 4" xfId="33522" xr:uid="{00000000-0005-0000-0000-0000F3820000}"/>
    <cellStyle name="Porcentaje 2 3 3 2 3 4" xfId="33523" xr:uid="{00000000-0005-0000-0000-0000F4820000}"/>
    <cellStyle name="Porcentaje 2 3 3 2 3 4 2" xfId="33524" xr:uid="{00000000-0005-0000-0000-0000F5820000}"/>
    <cellStyle name="Porcentaje 2 3 3 2 3 4 2 2" xfId="33525" xr:uid="{00000000-0005-0000-0000-0000F6820000}"/>
    <cellStyle name="Porcentaje 2 3 3 2 3 4 3" xfId="33526" xr:uid="{00000000-0005-0000-0000-0000F7820000}"/>
    <cellStyle name="Porcentaje 2 3 3 2 3 5" xfId="33527" xr:uid="{00000000-0005-0000-0000-0000F8820000}"/>
    <cellStyle name="Porcentaje 2 3 3 2 3 5 2" xfId="33528" xr:uid="{00000000-0005-0000-0000-0000F9820000}"/>
    <cellStyle name="Porcentaje 2 3 3 2 3 6" xfId="33529" xr:uid="{00000000-0005-0000-0000-0000FA820000}"/>
    <cellStyle name="Porcentaje 2 3 3 2 4" xfId="33530" xr:uid="{00000000-0005-0000-0000-0000FB820000}"/>
    <cellStyle name="Porcentaje 2 3 3 2 4 2" xfId="33531" xr:uid="{00000000-0005-0000-0000-0000FC820000}"/>
    <cellStyle name="Porcentaje 2 3 3 2 4 2 2" xfId="33532" xr:uid="{00000000-0005-0000-0000-0000FD820000}"/>
    <cellStyle name="Porcentaje 2 3 3 2 4 2 2 2" xfId="33533" xr:uid="{00000000-0005-0000-0000-0000FE820000}"/>
    <cellStyle name="Porcentaje 2 3 3 2 4 2 2 2 2" xfId="33534" xr:uid="{00000000-0005-0000-0000-0000FF820000}"/>
    <cellStyle name="Porcentaje 2 3 3 2 4 2 2 3" xfId="33535" xr:uid="{00000000-0005-0000-0000-000000830000}"/>
    <cellStyle name="Porcentaje 2 3 3 2 4 2 3" xfId="33536" xr:uid="{00000000-0005-0000-0000-000001830000}"/>
    <cellStyle name="Porcentaje 2 3 3 2 4 2 3 2" xfId="33537" xr:uid="{00000000-0005-0000-0000-000002830000}"/>
    <cellStyle name="Porcentaje 2 3 3 2 4 2 4" xfId="33538" xr:uid="{00000000-0005-0000-0000-000003830000}"/>
    <cellStyle name="Porcentaje 2 3 3 2 4 3" xfId="33539" xr:uid="{00000000-0005-0000-0000-000004830000}"/>
    <cellStyle name="Porcentaje 2 3 3 2 4 3 2" xfId="33540" xr:uid="{00000000-0005-0000-0000-000005830000}"/>
    <cellStyle name="Porcentaje 2 3 3 2 4 3 2 2" xfId="33541" xr:uid="{00000000-0005-0000-0000-000006830000}"/>
    <cellStyle name="Porcentaje 2 3 3 2 4 3 3" xfId="33542" xr:uid="{00000000-0005-0000-0000-000007830000}"/>
    <cellStyle name="Porcentaje 2 3 3 2 4 4" xfId="33543" xr:uid="{00000000-0005-0000-0000-000008830000}"/>
    <cellStyle name="Porcentaje 2 3 3 2 4 4 2" xfId="33544" xr:uid="{00000000-0005-0000-0000-000009830000}"/>
    <cellStyle name="Porcentaje 2 3 3 2 4 5" xfId="33545" xr:uid="{00000000-0005-0000-0000-00000A830000}"/>
    <cellStyle name="Porcentaje 2 3 3 2 5" xfId="33546" xr:uid="{00000000-0005-0000-0000-00000B830000}"/>
    <cellStyle name="Porcentaje 2 3 3 2 5 2" xfId="33547" xr:uid="{00000000-0005-0000-0000-00000C830000}"/>
    <cellStyle name="Porcentaje 2 3 3 2 5 2 2" xfId="33548" xr:uid="{00000000-0005-0000-0000-00000D830000}"/>
    <cellStyle name="Porcentaje 2 3 3 2 5 2 2 2" xfId="33549" xr:uid="{00000000-0005-0000-0000-00000E830000}"/>
    <cellStyle name="Porcentaje 2 3 3 2 5 2 3" xfId="33550" xr:uid="{00000000-0005-0000-0000-00000F830000}"/>
    <cellStyle name="Porcentaje 2 3 3 2 5 3" xfId="33551" xr:uid="{00000000-0005-0000-0000-000010830000}"/>
    <cellStyle name="Porcentaje 2 3 3 2 5 3 2" xfId="33552" xr:uid="{00000000-0005-0000-0000-000011830000}"/>
    <cellStyle name="Porcentaje 2 3 3 2 5 4" xfId="33553" xr:uid="{00000000-0005-0000-0000-000012830000}"/>
    <cellStyle name="Porcentaje 2 3 3 2 6" xfId="33554" xr:uid="{00000000-0005-0000-0000-000013830000}"/>
    <cellStyle name="Porcentaje 2 3 3 2 6 2" xfId="33555" xr:uid="{00000000-0005-0000-0000-000014830000}"/>
    <cellStyle name="Porcentaje 2 3 3 2 6 2 2" xfId="33556" xr:uid="{00000000-0005-0000-0000-000015830000}"/>
    <cellStyle name="Porcentaje 2 3 3 2 6 3" xfId="33557" xr:uid="{00000000-0005-0000-0000-000016830000}"/>
    <cellStyle name="Porcentaje 2 3 3 2 7" xfId="33558" xr:uid="{00000000-0005-0000-0000-000017830000}"/>
    <cellStyle name="Porcentaje 2 3 3 2 7 2" xfId="33559" xr:uid="{00000000-0005-0000-0000-000018830000}"/>
    <cellStyle name="Porcentaje 2 3 3 2 8" xfId="33560" xr:uid="{00000000-0005-0000-0000-000019830000}"/>
    <cellStyle name="Porcentaje 2 3 3 3" xfId="33561" xr:uid="{00000000-0005-0000-0000-00001A830000}"/>
    <cellStyle name="Porcentaje 2 3 3 3 2" xfId="33562" xr:uid="{00000000-0005-0000-0000-00001B830000}"/>
    <cellStyle name="Porcentaje 2 3 3 3 2 2" xfId="33563" xr:uid="{00000000-0005-0000-0000-00001C830000}"/>
    <cellStyle name="Porcentaje 2 3 3 3 2 2 2" xfId="33564" xr:uid="{00000000-0005-0000-0000-00001D830000}"/>
    <cellStyle name="Porcentaje 2 3 3 3 2 2 2 2" xfId="33565" xr:uid="{00000000-0005-0000-0000-00001E830000}"/>
    <cellStyle name="Porcentaje 2 3 3 3 2 2 2 2 2" xfId="33566" xr:uid="{00000000-0005-0000-0000-00001F830000}"/>
    <cellStyle name="Porcentaje 2 3 3 3 2 2 2 2 2 2" xfId="33567" xr:uid="{00000000-0005-0000-0000-000020830000}"/>
    <cellStyle name="Porcentaje 2 3 3 3 2 2 2 2 3" xfId="33568" xr:uid="{00000000-0005-0000-0000-000021830000}"/>
    <cellStyle name="Porcentaje 2 3 3 3 2 2 2 3" xfId="33569" xr:uid="{00000000-0005-0000-0000-000022830000}"/>
    <cellStyle name="Porcentaje 2 3 3 3 2 2 2 3 2" xfId="33570" xr:uid="{00000000-0005-0000-0000-000023830000}"/>
    <cellStyle name="Porcentaje 2 3 3 3 2 2 2 4" xfId="33571" xr:uid="{00000000-0005-0000-0000-000024830000}"/>
    <cellStyle name="Porcentaje 2 3 3 3 2 2 3" xfId="33572" xr:uid="{00000000-0005-0000-0000-000025830000}"/>
    <cellStyle name="Porcentaje 2 3 3 3 2 2 3 2" xfId="33573" xr:uid="{00000000-0005-0000-0000-000026830000}"/>
    <cellStyle name="Porcentaje 2 3 3 3 2 2 3 2 2" xfId="33574" xr:uid="{00000000-0005-0000-0000-000027830000}"/>
    <cellStyle name="Porcentaje 2 3 3 3 2 2 3 3" xfId="33575" xr:uid="{00000000-0005-0000-0000-000028830000}"/>
    <cellStyle name="Porcentaje 2 3 3 3 2 2 4" xfId="33576" xr:uid="{00000000-0005-0000-0000-000029830000}"/>
    <cellStyle name="Porcentaje 2 3 3 3 2 2 4 2" xfId="33577" xr:uid="{00000000-0005-0000-0000-00002A830000}"/>
    <cellStyle name="Porcentaje 2 3 3 3 2 2 5" xfId="33578" xr:uid="{00000000-0005-0000-0000-00002B830000}"/>
    <cellStyle name="Porcentaje 2 3 3 3 2 3" xfId="33579" xr:uid="{00000000-0005-0000-0000-00002C830000}"/>
    <cellStyle name="Porcentaje 2 3 3 3 2 3 2" xfId="33580" xr:uid="{00000000-0005-0000-0000-00002D830000}"/>
    <cellStyle name="Porcentaje 2 3 3 3 2 3 2 2" xfId="33581" xr:uid="{00000000-0005-0000-0000-00002E830000}"/>
    <cellStyle name="Porcentaje 2 3 3 3 2 3 2 2 2" xfId="33582" xr:uid="{00000000-0005-0000-0000-00002F830000}"/>
    <cellStyle name="Porcentaje 2 3 3 3 2 3 2 3" xfId="33583" xr:uid="{00000000-0005-0000-0000-000030830000}"/>
    <cellStyle name="Porcentaje 2 3 3 3 2 3 3" xfId="33584" xr:uid="{00000000-0005-0000-0000-000031830000}"/>
    <cellStyle name="Porcentaje 2 3 3 3 2 3 3 2" xfId="33585" xr:uid="{00000000-0005-0000-0000-000032830000}"/>
    <cellStyle name="Porcentaje 2 3 3 3 2 3 4" xfId="33586" xr:uid="{00000000-0005-0000-0000-000033830000}"/>
    <cellStyle name="Porcentaje 2 3 3 3 2 4" xfId="33587" xr:uid="{00000000-0005-0000-0000-000034830000}"/>
    <cellStyle name="Porcentaje 2 3 3 3 2 4 2" xfId="33588" xr:uid="{00000000-0005-0000-0000-000035830000}"/>
    <cellStyle name="Porcentaje 2 3 3 3 2 4 2 2" xfId="33589" xr:uid="{00000000-0005-0000-0000-000036830000}"/>
    <cellStyle name="Porcentaje 2 3 3 3 2 4 3" xfId="33590" xr:uid="{00000000-0005-0000-0000-000037830000}"/>
    <cellStyle name="Porcentaje 2 3 3 3 2 5" xfId="33591" xr:uid="{00000000-0005-0000-0000-000038830000}"/>
    <cellStyle name="Porcentaje 2 3 3 3 2 5 2" xfId="33592" xr:uid="{00000000-0005-0000-0000-000039830000}"/>
    <cellStyle name="Porcentaje 2 3 3 3 2 6" xfId="33593" xr:uid="{00000000-0005-0000-0000-00003A830000}"/>
    <cellStyle name="Porcentaje 2 3 3 3 3" xfId="33594" xr:uid="{00000000-0005-0000-0000-00003B830000}"/>
    <cellStyle name="Porcentaje 2 3 3 3 3 2" xfId="33595" xr:uid="{00000000-0005-0000-0000-00003C830000}"/>
    <cellStyle name="Porcentaje 2 3 3 3 3 2 2" xfId="33596" xr:uid="{00000000-0005-0000-0000-00003D830000}"/>
    <cellStyle name="Porcentaje 2 3 3 3 3 2 2 2" xfId="33597" xr:uid="{00000000-0005-0000-0000-00003E830000}"/>
    <cellStyle name="Porcentaje 2 3 3 3 3 2 2 2 2" xfId="33598" xr:uid="{00000000-0005-0000-0000-00003F830000}"/>
    <cellStyle name="Porcentaje 2 3 3 3 3 2 2 3" xfId="33599" xr:uid="{00000000-0005-0000-0000-000040830000}"/>
    <cellStyle name="Porcentaje 2 3 3 3 3 2 3" xfId="33600" xr:uid="{00000000-0005-0000-0000-000041830000}"/>
    <cellStyle name="Porcentaje 2 3 3 3 3 2 3 2" xfId="33601" xr:uid="{00000000-0005-0000-0000-000042830000}"/>
    <cellStyle name="Porcentaje 2 3 3 3 3 2 4" xfId="33602" xr:uid="{00000000-0005-0000-0000-000043830000}"/>
    <cellStyle name="Porcentaje 2 3 3 3 3 3" xfId="33603" xr:uid="{00000000-0005-0000-0000-000044830000}"/>
    <cellStyle name="Porcentaje 2 3 3 3 3 3 2" xfId="33604" xr:uid="{00000000-0005-0000-0000-000045830000}"/>
    <cellStyle name="Porcentaje 2 3 3 3 3 3 2 2" xfId="33605" xr:uid="{00000000-0005-0000-0000-000046830000}"/>
    <cellStyle name="Porcentaje 2 3 3 3 3 3 3" xfId="33606" xr:uid="{00000000-0005-0000-0000-000047830000}"/>
    <cellStyle name="Porcentaje 2 3 3 3 3 4" xfId="33607" xr:uid="{00000000-0005-0000-0000-000048830000}"/>
    <cellStyle name="Porcentaje 2 3 3 3 3 4 2" xfId="33608" xr:uid="{00000000-0005-0000-0000-000049830000}"/>
    <cellStyle name="Porcentaje 2 3 3 3 3 5" xfId="33609" xr:uid="{00000000-0005-0000-0000-00004A830000}"/>
    <cellStyle name="Porcentaje 2 3 3 3 4" xfId="33610" xr:uid="{00000000-0005-0000-0000-00004B830000}"/>
    <cellStyle name="Porcentaje 2 3 3 3 4 2" xfId="33611" xr:uid="{00000000-0005-0000-0000-00004C830000}"/>
    <cellStyle name="Porcentaje 2 3 3 3 4 2 2" xfId="33612" xr:uid="{00000000-0005-0000-0000-00004D830000}"/>
    <cellStyle name="Porcentaje 2 3 3 3 4 2 2 2" xfId="33613" xr:uid="{00000000-0005-0000-0000-00004E830000}"/>
    <cellStyle name="Porcentaje 2 3 3 3 4 2 3" xfId="33614" xr:uid="{00000000-0005-0000-0000-00004F830000}"/>
    <cellStyle name="Porcentaje 2 3 3 3 4 3" xfId="33615" xr:uid="{00000000-0005-0000-0000-000050830000}"/>
    <cellStyle name="Porcentaje 2 3 3 3 4 3 2" xfId="33616" xr:uid="{00000000-0005-0000-0000-000051830000}"/>
    <cellStyle name="Porcentaje 2 3 3 3 4 4" xfId="33617" xr:uid="{00000000-0005-0000-0000-000052830000}"/>
    <cellStyle name="Porcentaje 2 3 3 3 5" xfId="33618" xr:uid="{00000000-0005-0000-0000-000053830000}"/>
    <cellStyle name="Porcentaje 2 3 3 3 5 2" xfId="33619" xr:uid="{00000000-0005-0000-0000-000054830000}"/>
    <cellStyle name="Porcentaje 2 3 3 3 5 2 2" xfId="33620" xr:uid="{00000000-0005-0000-0000-000055830000}"/>
    <cellStyle name="Porcentaje 2 3 3 3 5 3" xfId="33621" xr:uid="{00000000-0005-0000-0000-000056830000}"/>
    <cellStyle name="Porcentaje 2 3 3 3 6" xfId="33622" xr:uid="{00000000-0005-0000-0000-000057830000}"/>
    <cellStyle name="Porcentaje 2 3 3 3 6 2" xfId="33623" xr:uid="{00000000-0005-0000-0000-000058830000}"/>
    <cellStyle name="Porcentaje 2 3 3 3 7" xfId="33624" xr:uid="{00000000-0005-0000-0000-000059830000}"/>
    <cellStyle name="Porcentaje 2 3 3 4" xfId="33625" xr:uid="{00000000-0005-0000-0000-00005A830000}"/>
    <cellStyle name="Porcentaje 2 3 3 4 2" xfId="33626" xr:uid="{00000000-0005-0000-0000-00005B830000}"/>
    <cellStyle name="Porcentaje 2 3 3 4 2 2" xfId="33627" xr:uid="{00000000-0005-0000-0000-00005C830000}"/>
    <cellStyle name="Porcentaje 2 3 3 4 2 2 2" xfId="33628" xr:uid="{00000000-0005-0000-0000-00005D830000}"/>
    <cellStyle name="Porcentaje 2 3 3 4 2 2 2 2" xfId="33629" xr:uid="{00000000-0005-0000-0000-00005E830000}"/>
    <cellStyle name="Porcentaje 2 3 3 4 2 2 2 2 2" xfId="33630" xr:uid="{00000000-0005-0000-0000-00005F830000}"/>
    <cellStyle name="Porcentaje 2 3 3 4 2 2 2 3" xfId="33631" xr:uid="{00000000-0005-0000-0000-000060830000}"/>
    <cellStyle name="Porcentaje 2 3 3 4 2 2 3" xfId="33632" xr:uid="{00000000-0005-0000-0000-000061830000}"/>
    <cellStyle name="Porcentaje 2 3 3 4 2 2 3 2" xfId="33633" xr:uid="{00000000-0005-0000-0000-000062830000}"/>
    <cellStyle name="Porcentaje 2 3 3 4 2 2 4" xfId="33634" xr:uid="{00000000-0005-0000-0000-000063830000}"/>
    <cellStyle name="Porcentaje 2 3 3 4 2 3" xfId="33635" xr:uid="{00000000-0005-0000-0000-000064830000}"/>
    <cellStyle name="Porcentaje 2 3 3 4 2 3 2" xfId="33636" xr:uid="{00000000-0005-0000-0000-000065830000}"/>
    <cellStyle name="Porcentaje 2 3 3 4 2 3 2 2" xfId="33637" xr:uid="{00000000-0005-0000-0000-000066830000}"/>
    <cellStyle name="Porcentaje 2 3 3 4 2 3 3" xfId="33638" xr:uid="{00000000-0005-0000-0000-000067830000}"/>
    <cellStyle name="Porcentaje 2 3 3 4 2 4" xfId="33639" xr:uid="{00000000-0005-0000-0000-000068830000}"/>
    <cellStyle name="Porcentaje 2 3 3 4 2 4 2" xfId="33640" xr:uid="{00000000-0005-0000-0000-000069830000}"/>
    <cellStyle name="Porcentaje 2 3 3 4 2 5" xfId="33641" xr:uid="{00000000-0005-0000-0000-00006A830000}"/>
    <cellStyle name="Porcentaje 2 3 3 4 3" xfId="33642" xr:uid="{00000000-0005-0000-0000-00006B830000}"/>
    <cellStyle name="Porcentaje 2 3 3 4 3 2" xfId="33643" xr:uid="{00000000-0005-0000-0000-00006C830000}"/>
    <cellStyle name="Porcentaje 2 3 3 4 3 2 2" xfId="33644" xr:uid="{00000000-0005-0000-0000-00006D830000}"/>
    <cellStyle name="Porcentaje 2 3 3 4 3 2 2 2" xfId="33645" xr:uid="{00000000-0005-0000-0000-00006E830000}"/>
    <cellStyle name="Porcentaje 2 3 3 4 3 2 3" xfId="33646" xr:uid="{00000000-0005-0000-0000-00006F830000}"/>
    <cellStyle name="Porcentaje 2 3 3 4 3 3" xfId="33647" xr:uid="{00000000-0005-0000-0000-000070830000}"/>
    <cellStyle name="Porcentaje 2 3 3 4 3 3 2" xfId="33648" xr:uid="{00000000-0005-0000-0000-000071830000}"/>
    <cellStyle name="Porcentaje 2 3 3 4 3 4" xfId="33649" xr:uid="{00000000-0005-0000-0000-000072830000}"/>
    <cellStyle name="Porcentaje 2 3 3 4 4" xfId="33650" xr:uid="{00000000-0005-0000-0000-000073830000}"/>
    <cellStyle name="Porcentaje 2 3 3 4 4 2" xfId="33651" xr:uid="{00000000-0005-0000-0000-000074830000}"/>
    <cellStyle name="Porcentaje 2 3 3 4 4 2 2" xfId="33652" xr:uid="{00000000-0005-0000-0000-000075830000}"/>
    <cellStyle name="Porcentaje 2 3 3 4 4 3" xfId="33653" xr:uid="{00000000-0005-0000-0000-000076830000}"/>
    <cellStyle name="Porcentaje 2 3 3 4 5" xfId="33654" xr:uid="{00000000-0005-0000-0000-000077830000}"/>
    <cellStyle name="Porcentaje 2 3 3 4 5 2" xfId="33655" xr:uid="{00000000-0005-0000-0000-000078830000}"/>
    <cellStyle name="Porcentaje 2 3 3 4 6" xfId="33656" xr:uid="{00000000-0005-0000-0000-000079830000}"/>
    <cellStyle name="Porcentaje 2 3 3 5" xfId="33657" xr:uid="{00000000-0005-0000-0000-00007A830000}"/>
    <cellStyle name="Porcentaje 2 3 3 5 2" xfId="33658" xr:uid="{00000000-0005-0000-0000-00007B830000}"/>
    <cellStyle name="Porcentaje 2 3 3 5 2 2" xfId="33659" xr:uid="{00000000-0005-0000-0000-00007C830000}"/>
    <cellStyle name="Porcentaje 2 3 3 5 2 2 2" xfId="33660" xr:uid="{00000000-0005-0000-0000-00007D830000}"/>
    <cellStyle name="Porcentaje 2 3 3 5 2 2 2 2" xfId="33661" xr:uid="{00000000-0005-0000-0000-00007E830000}"/>
    <cellStyle name="Porcentaje 2 3 3 5 2 2 3" xfId="33662" xr:uid="{00000000-0005-0000-0000-00007F830000}"/>
    <cellStyle name="Porcentaje 2 3 3 5 2 3" xfId="33663" xr:uid="{00000000-0005-0000-0000-000080830000}"/>
    <cellStyle name="Porcentaje 2 3 3 5 2 3 2" xfId="33664" xr:uid="{00000000-0005-0000-0000-000081830000}"/>
    <cellStyle name="Porcentaje 2 3 3 5 2 4" xfId="33665" xr:uid="{00000000-0005-0000-0000-000082830000}"/>
    <cellStyle name="Porcentaje 2 3 3 5 3" xfId="33666" xr:uid="{00000000-0005-0000-0000-000083830000}"/>
    <cellStyle name="Porcentaje 2 3 3 5 3 2" xfId="33667" xr:uid="{00000000-0005-0000-0000-000084830000}"/>
    <cellStyle name="Porcentaje 2 3 3 5 3 2 2" xfId="33668" xr:uid="{00000000-0005-0000-0000-000085830000}"/>
    <cellStyle name="Porcentaje 2 3 3 5 3 3" xfId="33669" xr:uid="{00000000-0005-0000-0000-000086830000}"/>
    <cellStyle name="Porcentaje 2 3 3 5 4" xfId="33670" xr:uid="{00000000-0005-0000-0000-000087830000}"/>
    <cellStyle name="Porcentaje 2 3 3 5 4 2" xfId="33671" xr:uid="{00000000-0005-0000-0000-000088830000}"/>
    <cellStyle name="Porcentaje 2 3 3 5 5" xfId="33672" xr:uid="{00000000-0005-0000-0000-000089830000}"/>
    <cellStyle name="Porcentaje 2 3 3 6" xfId="33673" xr:uid="{00000000-0005-0000-0000-00008A830000}"/>
    <cellStyle name="Porcentaje 2 3 3 6 2" xfId="33674" xr:uid="{00000000-0005-0000-0000-00008B830000}"/>
    <cellStyle name="Porcentaje 2 3 3 6 2 2" xfId="33675" xr:uid="{00000000-0005-0000-0000-00008C830000}"/>
    <cellStyle name="Porcentaje 2 3 3 6 2 2 2" xfId="33676" xr:uid="{00000000-0005-0000-0000-00008D830000}"/>
    <cellStyle name="Porcentaje 2 3 3 6 2 3" xfId="33677" xr:uid="{00000000-0005-0000-0000-00008E830000}"/>
    <cellStyle name="Porcentaje 2 3 3 6 3" xfId="33678" xr:uid="{00000000-0005-0000-0000-00008F830000}"/>
    <cellStyle name="Porcentaje 2 3 3 6 3 2" xfId="33679" xr:uid="{00000000-0005-0000-0000-000090830000}"/>
    <cellStyle name="Porcentaje 2 3 3 6 4" xfId="33680" xr:uid="{00000000-0005-0000-0000-000091830000}"/>
    <cellStyle name="Porcentaje 2 3 3 7" xfId="33681" xr:uid="{00000000-0005-0000-0000-000092830000}"/>
    <cellStyle name="Porcentaje 2 3 3 7 2" xfId="33682" xr:uid="{00000000-0005-0000-0000-000093830000}"/>
    <cellStyle name="Porcentaje 2 3 3 7 2 2" xfId="33683" xr:uid="{00000000-0005-0000-0000-000094830000}"/>
    <cellStyle name="Porcentaje 2 3 3 7 3" xfId="33684" xr:uid="{00000000-0005-0000-0000-000095830000}"/>
    <cellStyle name="Porcentaje 2 3 3 8" xfId="33685" xr:uid="{00000000-0005-0000-0000-000096830000}"/>
    <cellStyle name="Porcentaje 2 3 3 8 2" xfId="33686" xr:uid="{00000000-0005-0000-0000-000097830000}"/>
    <cellStyle name="Porcentaje 2 3 3 9" xfId="33687" xr:uid="{00000000-0005-0000-0000-000098830000}"/>
    <cellStyle name="Porcentaje 2 3 4" xfId="33688" xr:uid="{00000000-0005-0000-0000-000099830000}"/>
    <cellStyle name="Porcentaje 2 3 4 2" xfId="33689" xr:uid="{00000000-0005-0000-0000-00009A830000}"/>
    <cellStyle name="Porcentaje 2 3 4 2 2" xfId="33690" xr:uid="{00000000-0005-0000-0000-00009B830000}"/>
    <cellStyle name="Porcentaje 2 3 4 2 2 2" xfId="33691" xr:uid="{00000000-0005-0000-0000-00009C830000}"/>
    <cellStyle name="Porcentaje 2 3 4 2 2 2 2" xfId="33692" xr:uid="{00000000-0005-0000-0000-00009D830000}"/>
    <cellStyle name="Porcentaje 2 3 4 2 2 2 2 2" xfId="33693" xr:uid="{00000000-0005-0000-0000-00009E830000}"/>
    <cellStyle name="Porcentaje 2 3 4 2 2 2 2 2 2" xfId="33694" xr:uid="{00000000-0005-0000-0000-00009F830000}"/>
    <cellStyle name="Porcentaje 2 3 4 2 2 2 2 2 2 2" xfId="33695" xr:uid="{00000000-0005-0000-0000-0000A0830000}"/>
    <cellStyle name="Porcentaje 2 3 4 2 2 2 2 2 3" xfId="33696" xr:uid="{00000000-0005-0000-0000-0000A1830000}"/>
    <cellStyle name="Porcentaje 2 3 4 2 2 2 2 3" xfId="33697" xr:uid="{00000000-0005-0000-0000-0000A2830000}"/>
    <cellStyle name="Porcentaje 2 3 4 2 2 2 2 3 2" xfId="33698" xr:uid="{00000000-0005-0000-0000-0000A3830000}"/>
    <cellStyle name="Porcentaje 2 3 4 2 2 2 2 4" xfId="33699" xr:uid="{00000000-0005-0000-0000-0000A4830000}"/>
    <cellStyle name="Porcentaje 2 3 4 2 2 2 3" xfId="33700" xr:uid="{00000000-0005-0000-0000-0000A5830000}"/>
    <cellStyle name="Porcentaje 2 3 4 2 2 2 3 2" xfId="33701" xr:uid="{00000000-0005-0000-0000-0000A6830000}"/>
    <cellStyle name="Porcentaje 2 3 4 2 2 2 3 2 2" xfId="33702" xr:uid="{00000000-0005-0000-0000-0000A7830000}"/>
    <cellStyle name="Porcentaje 2 3 4 2 2 2 3 3" xfId="33703" xr:uid="{00000000-0005-0000-0000-0000A8830000}"/>
    <cellStyle name="Porcentaje 2 3 4 2 2 2 4" xfId="33704" xr:uid="{00000000-0005-0000-0000-0000A9830000}"/>
    <cellStyle name="Porcentaje 2 3 4 2 2 2 4 2" xfId="33705" xr:uid="{00000000-0005-0000-0000-0000AA830000}"/>
    <cellStyle name="Porcentaje 2 3 4 2 2 2 5" xfId="33706" xr:uid="{00000000-0005-0000-0000-0000AB830000}"/>
    <cellStyle name="Porcentaje 2 3 4 2 2 3" xfId="33707" xr:uid="{00000000-0005-0000-0000-0000AC830000}"/>
    <cellStyle name="Porcentaje 2 3 4 2 2 3 2" xfId="33708" xr:uid="{00000000-0005-0000-0000-0000AD830000}"/>
    <cellStyle name="Porcentaje 2 3 4 2 2 3 2 2" xfId="33709" xr:uid="{00000000-0005-0000-0000-0000AE830000}"/>
    <cellStyle name="Porcentaje 2 3 4 2 2 3 2 2 2" xfId="33710" xr:uid="{00000000-0005-0000-0000-0000AF830000}"/>
    <cellStyle name="Porcentaje 2 3 4 2 2 3 2 3" xfId="33711" xr:uid="{00000000-0005-0000-0000-0000B0830000}"/>
    <cellStyle name="Porcentaje 2 3 4 2 2 3 3" xfId="33712" xr:uid="{00000000-0005-0000-0000-0000B1830000}"/>
    <cellStyle name="Porcentaje 2 3 4 2 2 3 3 2" xfId="33713" xr:uid="{00000000-0005-0000-0000-0000B2830000}"/>
    <cellStyle name="Porcentaje 2 3 4 2 2 3 4" xfId="33714" xr:uid="{00000000-0005-0000-0000-0000B3830000}"/>
    <cellStyle name="Porcentaje 2 3 4 2 2 4" xfId="33715" xr:uid="{00000000-0005-0000-0000-0000B4830000}"/>
    <cellStyle name="Porcentaje 2 3 4 2 2 4 2" xfId="33716" xr:uid="{00000000-0005-0000-0000-0000B5830000}"/>
    <cellStyle name="Porcentaje 2 3 4 2 2 4 2 2" xfId="33717" xr:uid="{00000000-0005-0000-0000-0000B6830000}"/>
    <cellStyle name="Porcentaje 2 3 4 2 2 4 3" xfId="33718" xr:uid="{00000000-0005-0000-0000-0000B7830000}"/>
    <cellStyle name="Porcentaje 2 3 4 2 2 5" xfId="33719" xr:uid="{00000000-0005-0000-0000-0000B8830000}"/>
    <cellStyle name="Porcentaje 2 3 4 2 2 5 2" xfId="33720" xr:uid="{00000000-0005-0000-0000-0000B9830000}"/>
    <cellStyle name="Porcentaje 2 3 4 2 2 6" xfId="33721" xr:uid="{00000000-0005-0000-0000-0000BA830000}"/>
    <cellStyle name="Porcentaje 2 3 4 2 3" xfId="33722" xr:uid="{00000000-0005-0000-0000-0000BB830000}"/>
    <cellStyle name="Porcentaje 2 3 4 2 3 2" xfId="33723" xr:uid="{00000000-0005-0000-0000-0000BC830000}"/>
    <cellStyle name="Porcentaje 2 3 4 2 3 2 2" xfId="33724" xr:uid="{00000000-0005-0000-0000-0000BD830000}"/>
    <cellStyle name="Porcentaje 2 3 4 2 3 2 2 2" xfId="33725" xr:uid="{00000000-0005-0000-0000-0000BE830000}"/>
    <cellStyle name="Porcentaje 2 3 4 2 3 2 2 2 2" xfId="33726" xr:uid="{00000000-0005-0000-0000-0000BF830000}"/>
    <cellStyle name="Porcentaje 2 3 4 2 3 2 2 3" xfId="33727" xr:uid="{00000000-0005-0000-0000-0000C0830000}"/>
    <cellStyle name="Porcentaje 2 3 4 2 3 2 3" xfId="33728" xr:uid="{00000000-0005-0000-0000-0000C1830000}"/>
    <cellStyle name="Porcentaje 2 3 4 2 3 2 3 2" xfId="33729" xr:uid="{00000000-0005-0000-0000-0000C2830000}"/>
    <cellStyle name="Porcentaje 2 3 4 2 3 2 4" xfId="33730" xr:uid="{00000000-0005-0000-0000-0000C3830000}"/>
    <cellStyle name="Porcentaje 2 3 4 2 3 3" xfId="33731" xr:uid="{00000000-0005-0000-0000-0000C4830000}"/>
    <cellStyle name="Porcentaje 2 3 4 2 3 3 2" xfId="33732" xr:uid="{00000000-0005-0000-0000-0000C5830000}"/>
    <cellStyle name="Porcentaje 2 3 4 2 3 3 2 2" xfId="33733" xr:uid="{00000000-0005-0000-0000-0000C6830000}"/>
    <cellStyle name="Porcentaje 2 3 4 2 3 3 3" xfId="33734" xr:uid="{00000000-0005-0000-0000-0000C7830000}"/>
    <cellStyle name="Porcentaje 2 3 4 2 3 4" xfId="33735" xr:uid="{00000000-0005-0000-0000-0000C8830000}"/>
    <cellStyle name="Porcentaje 2 3 4 2 3 4 2" xfId="33736" xr:uid="{00000000-0005-0000-0000-0000C9830000}"/>
    <cellStyle name="Porcentaje 2 3 4 2 3 5" xfId="33737" xr:uid="{00000000-0005-0000-0000-0000CA830000}"/>
    <cellStyle name="Porcentaje 2 3 4 2 4" xfId="33738" xr:uid="{00000000-0005-0000-0000-0000CB830000}"/>
    <cellStyle name="Porcentaje 2 3 4 2 4 2" xfId="33739" xr:uid="{00000000-0005-0000-0000-0000CC830000}"/>
    <cellStyle name="Porcentaje 2 3 4 2 4 2 2" xfId="33740" xr:uid="{00000000-0005-0000-0000-0000CD830000}"/>
    <cellStyle name="Porcentaje 2 3 4 2 4 2 2 2" xfId="33741" xr:uid="{00000000-0005-0000-0000-0000CE830000}"/>
    <cellStyle name="Porcentaje 2 3 4 2 4 2 3" xfId="33742" xr:uid="{00000000-0005-0000-0000-0000CF830000}"/>
    <cellStyle name="Porcentaje 2 3 4 2 4 3" xfId="33743" xr:uid="{00000000-0005-0000-0000-0000D0830000}"/>
    <cellStyle name="Porcentaje 2 3 4 2 4 3 2" xfId="33744" xr:uid="{00000000-0005-0000-0000-0000D1830000}"/>
    <cellStyle name="Porcentaje 2 3 4 2 4 4" xfId="33745" xr:uid="{00000000-0005-0000-0000-0000D2830000}"/>
    <cellStyle name="Porcentaje 2 3 4 2 5" xfId="33746" xr:uid="{00000000-0005-0000-0000-0000D3830000}"/>
    <cellStyle name="Porcentaje 2 3 4 2 5 2" xfId="33747" xr:uid="{00000000-0005-0000-0000-0000D4830000}"/>
    <cellStyle name="Porcentaje 2 3 4 2 5 2 2" xfId="33748" xr:uid="{00000000-0005-0000-0000-0000D5830000}"/>
    <cellStyle name="Porcentaje 2 3 4 2 5 3" xfId="33749" xr:uid="{00000000-0005-0000-0000-0000D6830000}"/>
    <cellStyle name="Porcentaje 2 3 4 2 6" xfId="33750" xr:uid="{00000000-0005-0000-0000-0000D7830000}"/>
    <cellStyle name="Porcentaje 2 3 4 2 6 2" xfId="33751" xr:uid="{00000000-0005-0000-0000-0000D8830000}"/>
    <cellStyle name="Porcentaje 2 3 4 2 7" xfId="33752" xr:uid="{00000000-0005-0000-0000-0000D9830000}"/>
    <cellStyle name="Porcentaje 2 3 4 3" xfId="33753" xr:uid="{00000000-0005-0000-0000-0000DA830000}"/>
    <cellStyle name="Porcentaje 2 3 4 3 2" xfId="33754" xr:uid="{00000000-0005-0000-0000-0000DB830000}"/>
    <cellStyle name="Porcentaje 2 3 4 3 2 2" xfId="33755" xr:uid="{00000000-0005-0000-0000-0000DC830000}"/>
    <cellStyle name="Porcentaje 2 3 4 3 2 2 2" xfId="33756" xr:uid="{00000000-0005-0000-0000-0000DD830000}"/>
    <cellStyle name="Porcentaje 2 3 4 3 2 2 2 2" xfId="33757" xr:uid="{00000000-0005-0000-0000-0000DE830000}"/>
    <cellStyle name="Porcentaje 2 3 4 3 2 2 2 2 2" xfId="33758" xr:uid="{00000000-0005-0000-0000-0000DF830000}"/>
    <cellStyle name="Porcentaje 2 3 4 3 2 2 2 3" xfId="33759" xr:uid="{00000000-0005-0000-0000-0000E0830000}"/>
    <cellStyle name="Porcentaje 2 3 4 3 2 2 3" xfId="33760" xr:uid="{00000000-0005-0000-0000-0000E1830000}"/>
    <cellStyle name="Porcentaje 2 3 4 3 2 2 3 2" xfId="33761" xr:uid="{00000000-0005-0000-0000-0000E2830000}"/>
    <cellStyle name="Porcentaje 2 3 4 3 2 2 4" xfId="33762" xr:uid="{00000000-0005-0000-0000-0000E3830000}"/>
    <cellStyle name="Porcentaje 2 3 4 3 2 3" xfId="33763" xr:uid="{00000000-0005-0000-0000-0000E4830000}"/>
    <cellStyle name="Porcentaje 2 3 4 3 2 3 2" xfId="33764" xr:uid="{00000000-0005-0000-0000-0000E5830000}"/>
    <cellStyle name="Porcentaje 2 3 4 3 2 3 2 2" xfId="33765" xr:uid="{00000000-0005-0000-0000-0000E6830000}"/>
    <cellStyle name="Porcentaje 2 3 4 3 2 3 3" xfId="33766" xr:uid="{00000000-0005-0000-0000-0000E7830000}"/>
    <cellStyle name="Porcentaje 2 3 4 3 2 4" xfId="33767" xr:uid="{00000000-0005-0000-0000-0000E8830000}"/>
    <cellStyle name="Porcentaje 2 3 4 3 2 4 2" xfId="33768" xr:uid="{00000000-0005-0000-0000-0000E9830000}"/>
    <cellStyle name="Porcentaje 2 3 4 3 2 5" xfId="33769" xr:uid="{00000000-0005-0000-0000-0000EA830000}"/>
    <cellStyle name="Porcentaje 2 3 4 3 3" xfId="33770" xr:uid="{00000000-0005-0000-0000-0000EB830000}"/>
    <cellStyle name="Porcentaje 2 3 4 3 3 2" xfId="33771" xr:uid="{00000000-0005-0000-0000-0000EC830000}"/>
    <cellStyle name="Porcentaje 2 3 4 3 3 2 2" xfId="33772" xr:uid="{00000000-0005-0000-0000-0000ED830000}"/>
    <cellStyle name="Porcentaje 2 3 4 3 3 2 2 2" xfId="33773" xr:uid="{00000000-0005-0000-0000-0000EE830000}"/>
    <cellStyle name="Porcentaje 2 3 4 3 3 2 3" xfId="33774" xr:uid="{00000000-0005-0000-0000-0000EF830000}"/>
    <cellStyle name="Porcentaje 2 3 4 3 3 3" xfId="33775" xr:uid="{00000000-0005-0000-0000-0000F0830000}"/>
    <cellStyle name="Porcentaje 2 3 4 3 3 3 2" xfId="33776" xr:uid="{00000000-0005-0000-0000-0000F1830000}"/>
    <cellStyle name="Porcentaje 2 3 4 3 3 4" xfId="33777" xr:uid="{00000000-0005-0000-0000-0000F2830000}"/>
    <cellStyle name="Porcentaje 2 3 4 3 4" xfId="33778" xr:uid="{00000000-0005-0000-0000-0000F3830000}"/>
    <cellStyle name="Porcentaje 2 3 4 3 4 2" xfId="33779" xr:uid="{00000000-0005-0000-0000-0000F4830000}"/>
    <cellStyle name="Porcentaje 2 3 4 3 4 2 2" xfId="33780" xr:uid="{00000000-0005-0000-0000-0000F5830000}"/>
    <cellStyle name="Porcentaje 2 3 4 3 4 3" xfId="33781" xr:uid="{00000000-0005-0000-0000-0000F6830000}"/>
    <cellStyle name="Porcentaje 2 3 4 3 5" xfId="33782" xr:uid="{00000000-0005-0000-0000-0000F7830000}"/>
    <cellStyle name="Porcentaje 2 3 4 3 5 2" xfId="33783" xr:uid="{00000000-0005-0000-0000-0000F8830000}"/>
    <cellStyle name="Porcentaje 2 3 4 3 6" xfId="33784" xr:uid="{00000000-0005-0000-0000-0000F9830000}"/>
    <cellStyle name="Porcentaje 2 3 4 4" xfId="33785" xr:uid="{00000000-0005-0000-0000-0000FA830000}"/>
    <cellStyle name="Porcentaje 2 3 4 4 2" xfId="33786" xr:uid="{00000000-0005-0000-0000-0000FB830000}"/>
    <cellStyle name="Porcentaje 2 3 4 4 2 2" xfId="33787" xr:uid="{00000000-0005-0000-0000-0000FC830000}"/>
    <cellStyle name="Porcentaje 2 3 4 4 2 2 2" xfId="33788" xr:uid="{00000000-0005-0000-0000-0000FD830000}"/>
    <cellStyle name="Porcentaje 2 3 4 4 2 2 2 2" xfId="33789" xr:uid="{00000000-0005-0000-0000-0000FE830000}"/>
    <cellStyle name="Porcentaje 2 3 4 4 2 2 3" xfId="33790" xr:uid="{00000000-0005-0000-0000-0000FF830000}"/>
    <cellStyle name="Porcentaje 2 3 4 4 2 3" xfId="33791" xr:uid="{00000000-0005-0000-0000-000000840000}"/>
    <cellStyle name="Porcentaje 2 3 4 4 2 3 2" xfId="33792" xr:uid="{00000000-0005-0000-0000-000001840000}"/>
    <cellStyle name="Porcentaje 2 3 4 4 2 4" xfId="33793" xr:uid="{00000000-0005-0000-0000-000002840000}"/>
    <cellStyle name="Porcentaje 2 3 4 4 3" xfId="33794" xr:uid="{00000000-0005-0000-0000-000003840000}"/>
    <cellStyle name="Porcentaje 2 3 4 4 3 2" xfId="33795" xr:uid="{00000000-0005-0000-0000-000004840000}"/>
    <cellStyle name="Porcentaje 2 3 4 4 3 2 2" xfId="33796" xr:uid="{00000000-0005-0000-0000-000005840000}"/>
    <cellStyle name="Porcentaje 2 3 4 4 3 3" xfId="33797" xr:uid="{00000000-0005-0000-0000-000006840000}"/>
    <cellStyle name="Porcentaje 2 3 4 4 4" xfId="33798" xr:uid="{00000000-0005-0000-0000-000007840000}"/>
    <cellStyle name="Porcentaje 2 3 4 4 4 2" xfId="33799" xr:uid="{00000000-0005-0000-0000-000008840000}"/>
    <cellStyle name="Porcentaje 2 3 4 4 5" xfId="33800" xr:uid="{00000000-0005-0000-0000-000009840000}"/>
    <cellStyle name="Porcentaje 2 3 4 5" xfId="33801" xr:uid="{00000000-0005-0000-0000-00000A840000}"/>
    <cellStyle name="Porcentaje 2 3 4 5 2" xfId="33802" xr:uid="{00000000-0005-0000-0000-00000B840000}"/>
    <cellStyle name="Porcentaje 2 3 4 5 2 2" xfId="33803" xr:uid="{00000000-0005-0000-0000-00000C840000}"/>
    <cellStyle name="Porcentaje 2 3 4 5 2 2 2" xfId="33804" xr:uid="{00000000-0005-0000-0000-00000D840000}"/>
    <cellStyle name="Porcentaje 2 3 4 5 2 3" xfId="33805" xr:uid="{00000000-0005-0000-0000-00000E840000}"/>
    <cellStyle name="Porcentaje 2 3 4 5 3" xfId="33806" xr:uid="{00000000-0005-0000-0000-00000F840000}"/>
    <cellStyle name="Porcentaje 2 3 4 5 3 2" xfId="33807" xr:uid="{00000000-0005-0000-0000-000010840000}"/>
    <cellStyle name="Porcentaje 2 3 4 5 4" xfId="33808" xr:uid="{00000000-0005-0000-0000-000011840000}"/>
    <cellStyle name="Porcentaje 2 3 4 6" xfId="33809" xr:uid="{00000000-0005-0000-0000-000012840000}"/>
    <cellStyle name="Porcentaje 2 3 4 6 2" xfId="33810" xr:uid="{00000000-0005-0000-0000-000013840000}"/>
    <cellStyle name="Porcentaje 2 3 4 6 2 2" xfId="33811" xr:uid="{00000000-0005-0000-0000-000014840000}"/>
    <cellStyle name="Porcentaje 2 3 4 6 3" xfId="33812" xr:uid="{00000000-0005-0000-0000-000015840000}"/>
    <cellStyle name="Porcentaje 2 3 4 7" xfId="33813" xr:uid="{00000000-0005-0000-0000-000016840000}"/>
    <cellStyle name="Porcentaje 2 3 4 7 2" xfId="33814" xr:uid="{00000000-0005-0000-0000-000017840000}"/>
    <cellStyle name="Porcentaje 2 3 4 8" xfId="33815" xr:uid="{00000000-0005-0000-0000-000018840000}"/>
    <cellStyle name="Porcentaje 2 3 5" xfId="33816" xr:uid="{00000000-0005-0000-0000-000019840000}"/>
    <cellStyle name="Porcentaje 2 3 5 2" xfId="33817" xr:uid="{00000000-0005-0000-0000-00001A840000}"/>
    <cellStyle name="Porcentaje 2 3 5 2 2" xfId="33818" xr:uid="{00000000-0005-0000-0000-00001B840000}"/>
    <cellStyle name="Porcentaje 2 3 5 2 2 2" xfId="33819" xr:uid="{00000000-0005-0000-0000-00001C840000}"/>
    <cellStyle name="Porcentaje 2 3 5 2 2 2 2" xfId="33820" xr:uid="{00000000-0005-0000-0000-00001D840000}"/>
    <cellStyle name="Porcentaje 2 3 5 2 2 2 2 2" xfId="33821" xr:uid="{00000000-0005-0000-0000-00001E840000}"/>
    <cellStyle name="Porcentaje 2 3 5 2 2 2 2 2 2" xfId="33822" xr:uid="{00000000-0005-0000-0000-00001F840000}"/>
    <cellStyle name="Porcentaje 2 3 5 2 2 2 2 3" xfId="33823" xr:uid="{00000000-0005-0000-0000-000020840000}"/>
    <cellStyle name="Porcentaje 2 3 5 2 2 2 3" xfId="33824" xr:uid="{00000000-0005-0000-0000-000021840000}"/>
    <cellStyle name="Porcentaje 2 3 5 2 2 2 3 2" xfId="33825" xr:uid="{00000000-0005-0000-0000-000022840000}"/>
    <cellStyle name="Porcentaje 2 3 5 2 2 2 4" xfId="33826" xr:uid="{00000000-0005-0000-0000-000023840000}"/>
    <cellStyle name="Porcentaje 2 3 5 2 2 3" xfId="33827" xr:uid="{00000000-0005-0000-0000-000024840000}"/>
    <cellStyle name="Porcentaje 2 3 5 2 2 3 2" xfId="33828" xr:uid="{00000000-0005-0000-0000-000025840000}"/>
    <cellStyle name="Porcentaje 2 3 5 2 2 3 2 2" xfId="33829" xr:uid="{00000000-0005-0000-0000-000026840000}"/>
    <cellStyle name="Porcentaje 2 3 5 2 2 3 3" xfId="33830" xr:uid="{00000000-0005-0000-0000-000027840000}"/>
    <cellStyle name="Porcentaje 2 3 5 2 2 4" xfId="33831" xr:uid="{00000000-0005-0000-0000-000028840000}"/>
    <cellStyle name="Porcentaje 2 3 5 2 2 4 2" xfId="33832" xr:uid="{00000000-0005-0000-0000-000029840000}"/>
    <cellStyle name="Porcentaje 2 3 5 2 2 5" xfId="33833" xr:uid="{00000000-0005-0000-0000-00002A840000}"/>
    <cellStyle name="Porcentaje 2 3 5 2 3" xfId="33834" xr:uid="{00000000-0005-0000-0000-00002B840000}"/>
    <cellStyle name="Porcentaje 2 3 5 2 3 2" xfId="33835" xr:uid="{00000000-0005-0000-0000-00002C840000}"/>
    <cellStyle name="Porcentaje 2 3 5 2 3 2 2" xfId="33836" xr:uid="{00000000-0005-0000-0000-00002D840000}"/>
    <cellStyle name="Porcentaje 2 3 5 2 3 2 2 2" xfId="33837" xr:uid="{00000000-0005-0000-0000-00002E840000}"/>
    <cellStyle name="Porcentaje 2 3 5 2 3 2 3" xfId="33838" xr:uid="{00000000-0005-0000-0000-00002F840000}"/>
    <cellStyle name="Porcentaje 2 3 5 2 3 3" xfId="33839" xr:uid="{00000000-0005-0000-0000-000030840000}"/>
    <cellStyle name="Porcentaje 2 3 5 2 3 3 2" xfId="33840" xr:uid="{00000000-0005-0000-0000-000031840000}"/>
    <cellStyle name="Porcentaje 2 3 5 2 3 4" xfId="33841" xr:uid="{00000000-0005-0000-0000-000032840000}"/>
    <cellStyle name="Porcentaje 2 3 5 2 4" xfId="33842" xr:uid="{00000000-0005-0000-0000-000033840000}"/>
    <cellStyle name="Porcentaje 2 3 5 2 4 2" xfId="33843" xr:uid="{00000000-0005-0000-0000-000034840000}"/>
    <cellStyle name="Porcentaje 2 3 5 2 4 2 2" xfId="33844" xr:uid="{00000000-0005-0000-0000-000035840000}"/>
    <cellStyle name="Porcentaje 2 3 5 2 4 3" xfId="33845" xr:uid="{00000000-0005-0000-0000-000036840000}"/>
    <cellStyle name="Porcentaje 2 3 5 2 5" xfId="33846" xr:uid="{00000000-0005-0000-0000-000037840000}"/>
    <cellStyle name="Porcentaje 2 3 5 2 5 2" xfId="33847" xr:uid="{00000000-0005-0000-0000-000038840000}"/>
    <cellStyle name="Porcentaje 2 3 5 2 6" xfId="33848" xr:uid="{00000000-0005-0000-0000-000039840000}"/>
    <cellStyle name="Porcentaje 2 3 5 3" xfId="33849" xr:uid="{00000000-0005-0000-0000-00003A840000}"/>
    <cellStyle name="Porcentaje 2 3 5 3 2" xfId="33850" xr:uid="{00000000-0005-0000-0000-00003B840000}"/>
    <cellStyle name="Porcentaje 2 3 5 3 2 2" xfId="33851" xr:uid="{00000000-0005-0000-0000-00003C840000}"/>
    <cellStyle name="Porcentaje 2 3 5 3 2 2 2" xfId="33852" xr:uid="{00000000-0005-0000-0000-00003D840000}"/>
    <cellStyle name="Porcentaje 2 3 5 3 2 2 2 2" xfId="33853" xr:uid="{00000000-0005-0000-0000-00003E840000}"/>
    <cellStyle name="Porcentaje 2 3 5 3 2 2 3" xfId="33854" xr:uid="{00000000-0005-0000-0000-00003F840000}"/>
    <cellStyle name="Porcentaje 2 3 5 3 2 3" xfId="33855" xr:uid="{00000000-0005-0000-0000-000040840000}"/>
    <cellStyle name="Porcentaje 2 3 5 3 2 3 2" xfId="33856" xr:uid="{00000000-0005-0000-0000-000041840000}"/>
    <cellStyle name="Porcentaje 2 3 5 3 2 4" xfId="33857" xr:uid="{00000000-0005-0000-0000-000042840000}"/>
    <cellStyle name="Porcentaje 2 3 5 3 3" xfId="33858" xr:uid="{00000000-0005-0000-0000-000043840000}"/>
    <cellStyle name="Porcentaje 2 3 5 3 3 2" xfId="33859" xr:uid="{00000000-0005-0000-0000-000044840000}"/>
    <cellStyle name="Porcentaje 2 3 5 3 3 2 2" xfId="33860" xr:uid="{00000000-0005-0000-0000-000045840000}"/>
    <cellStyle name="Porcentaje 2 3 5 3 3 3" xfId="33861" xr:uid="{00000000-0005-0000-0000-000046840000}"/>
    <cellStyle name="Porcentaje 2 3 5 3 4" xfId="33862" xr:uid="{00000000-0005-0000-0000-000047840000}"/>
    <cellStyle name="Porcentaje 2 3 5 3 4 2" xfId="33863" xr:uid="{00000000-0005-0000-0000-000048840000}"/>
    <cellStyle name="Porcentaje 2 3 5 3 5" xfId="33864" xr:uid="{00000000-0005-0000-0000-000049840000}"/>
    <cellStyle name="Porcentaje 2 3 5 4" xfId="33865" xr:uid="{00000000-0005-0000-0000-00004A840000}"/>
    <cellStyle name="Porcentaje 2 3 5 4 2" xfId="33866" xr:uid="{00000000-0005-0000-0000-00004B840000}"/>
    <cellStyle name="Porcentaje 2 3 5 4 2 2" xfId="33867" xr:uid="{00000000-0005-0000-0000-00004C840000}"/>
    <cellStyle name="Porcentaje 2 3 5 4 2 2 2" xfId="33868" xr:uid="{00000000-0005-0000-0000-00004D840000}"/>
    <cellStyle name="Porcentaje 2 3 5 4 2 3" xfId="33869" xr:uid="{00000000-0005-0000-0000-00004E840000}"/>
    <cellStyle name="Porcentaje 2 3 5 4 3" xfId="33870" xr:uid="{00000000-0005-0000-0000-00004F840000}"/>
    <cellStyle name="Porcentaje 2 3 5 4 3 2" xfId="33871" xr:uid="{00000000-0005-0000-0000-000050840000}"/>
    <cellStyle name="Porcentaje 2 3 5 4 4" xfId="33872" xr:uid="{00000000-0005-0000-0000-000051840000}"/>
    <cellStyle name="Porcentaje 2 3 5 5" xfId="33873" xr:uid="{00000000-0005-0000-0000-000052840000}"/>
    <cellStyle name="Porcentaje 2 3 5 5 2" xfId="33874" xr:uid="{00000000-0005-0000-0000-000053840000}"/>
    <cellStyle name="Porcentaje 2 3 5 5 2 2" xfId="33875" xr:uid="{00000000-0005-0000-0000-000054840000}"/>
    <cellStyle name="Porcentaje 2 3 5 5 3" xfId="33876" xr:uid="{00000000-0005-0000-0000-000055840000}"/>
    <cellStyle name="Porcentaje 2 3 5 6" xfId="33877" xr:uid="{00000000-0005-0000-0000-000056840000}"/>
    <cellStyle name="Porcentaje 2 3 5 6 2" xfId="33878" xr:uid="{00000000-0005-0000-0000-000057840000}"/>
    <cellStyle name="Porcentaje 2 3 5 7" xfId="33879" xr:uid="{00000000-0005-0000-0000-000058840000}"/>
    <cellStyle name="Porcentaje 2 3 6" xfId="33880" xr:uid="{00000000-0005-0000-0000-000059840000}"/>
    <cellStyle name="Porcentaje 2 3 6 2" xfId="33881" xr:uid="{00000000-0005-0000-0000-00005A840000}"/>
    <cellStyle name="Porcentaje 2 3 6 2 2" xfId="33882" xr:uid="{00000000-0005-0000-0000-00005B840000}"/>
    <cellStyle name="Porcentaje 2 3 6 2 2 2" xfId="33883" xr:uid="{00000000-0005-0000-0000-00005C840000}"/>
    <cellStyle name="Porcentaje 2 3 6 2 2 2 2" xfId="33884" xr:uid="{00000000-0005-0000-0000-00005D840000}"/>
    <cellStyle name="Porcentaje 2 3 6 2 2 2 2 2" xfId="33885" xr:uid="{00000000-0005-0000-0000-00005E840000}"/>
    <cellStyle name="Porcentaje 2 3 6 2 2 2 3" xfId="33886" xr:uid="{00000000-0005-0000-0000-00005F840000}"/>
    <cellStyle name="Porcentaje 2 3 6 2 2 3" xfId="33887" xr:uid="{00000000-0005-0000-0000-000060840000}"/>
    <cellStyle name="Porcentaje 2 3 6 2 2 3 2" xfId="33888" xr:uid="{00000000-0005-0000-0000-000061840000}"/>
    <cellStyle name="Porcentaje 2 3 6 2 2 4" xfId="33889" xr:uid="{00000000-0005-0000-0000-000062840000}"/>
    <cellStyle name="Porcentaje 2 3 6 2 3" xfId="33890" xr:uid="{00000000-0005-0000-0000-000063840000}"/>
    <cellStyle name="Porcentaje 2 3 6 2 3 2" xfId="33891" xr:uid="{00000000-0005-0000-0000-000064840000}"/>
    <cellStyle name="Porcentaje 2 3 6 2 3 2 2" xfId="33892" xr:uid="{00000000-0005-0000-0000-000065840000}"/>
    <cellStyle name="Porcentaje 2 3 6 2 3 3" xfId="33893" xr:uid="{00000000-0005-0000-0000-000066840000}"/>
    <cellStyle name="Porcentaje 2 3 6 2 4" xfId="33894" xr:uid="{00000000-0005-0000-0000-000067840000}"/>
    <cellStyle name="Porcentaje 2 3 6 2 4 2" xfId="33895" xr:uid="{00000000-0005-0000-0000-000068840000}"/>
    <cellStyle name="Porcentaje 2 3 6 2 5" xfId="33896" xr:uid="{00000000-0005-0000-0000-000069840000}"/>
    <cellStyle name="Porcentaje 2 3 6 3" xfId="33897" xr:uid="{00000000-0005-0000-0000-00006A840000}"/>
    <cellStyle name="Porcentaje 2 3 6 3 2" xfId="33898" xr:uid="{00000000-0005-0000-0000-00006B840000}"/>
    <cellStyle name="Porcentaje 2 3 6 3 2 2" xfId="33899" xr:uid="{00000000-0005-0000-0000-00006C840000}"/>
    <cellStyle name="Porcentaje 2 3 6 3 2 2 2" xfId="33900" xr:uid="{00000000-0005-0000-0000-00006D840000}"/>
    <cellStyle name="Porcentaje 2 3 6 3 2 3" xfId="33901" xr:uid="{00000000-0005-0000-0000-00006E840000}"/>
    <cellStyle name="Porcentaje 2 3 6 3 3" xfId="33902" xr:uid="{00000000-0005-0000-0000-00006F840000}"/>
    <cellStyle name="Porcentaje 2 3 6 3 3 2" xfId="33903" xr:uid="{00000000-0005-0000-0000-000070840000}"/>
    <cellStyle name="Porcentaje 2 3 6 3 4" xfId="33904" xr:uid="{00000000-0005-0000-0000-000071840000}"/>
    <cellStyle name="Porcentaje 2 3 6 4" xfId="33905" xr:uid="{00000000-0005-0000-0000-000072840000}"/>
    <cellStyle name="Porcentaje 2 3 6 4 2" xfId="33906" xr:uid="{00000000-0005-0000-0000-000073840000}"/>
    <cellStyle name="Porcentaje 2 3 6 4 2 2" xfId="33907" xr:uid="{00000000-0005-0000-0000-000074840000}"/>
    <cellStyle name="Porcentaje 2 3 6 4 3" xfId="33908" xr:uid="{00000000-0005-0000-0000-000075840000}"/>
    <cellStyle name="Porcentaje 2 3 6 5" xfId="33909" xr:uid="{00000000-0005-0000-0000-000076840000}"/>
    <cellStyle name="Porcentaje 2 3 6 5 2" xfId="33910" xr:uid="{00000000-0005-0000-0000-000077840000}"/>
    <cellStyle name="Porcentaje 2 3 6 6" xfId="33911" xr:uid="{00000000-0005-0000-0000-000078840000}"/>
    <cellStyle name="Porcentaje 2 3 7" xfId="33912" xr:uid="{00000000-0005-0000-0000-000079840000}"/>
    <cellStyle name="Porcentaje 2 3 7 2" xfId="33913" xr:uid="{00000000-0005-0000-0000-00007A840000}"/>
    <cellStyle name="Porcentaje 2 3 7 2 2" xfId="33914" xr:uid="{00000000-0005-0000-0000-00007B840000}"/>
    <cellStyle name="Porcentaje 2 3 7 2 2 2" xfId="33915" xr:uid="{00000000-0005-0000-0000-00007C840000}"/>
    <cellStyle name="Porcentaje 2 3 7 2 2 2 2" xfId="33916" xr:uid="{00000000-0005-0000-0000-00007D840000}"/>
    <cellStyle name="Porcentaje 2 3 7 2 2 3" xfId="33917" xr:uid="{00000000-0005-0000-0000-00007E840000}"/>
    <cellStyle name="Porcentaje 2 3 7 2 3" xfId="33918" xr:uid="{00000000-0005-0000-0000-00007F840000}"/>
    <cellStyle name="Porcentaje 2 3 7 2 3 2" xfId="33919" xr:uid="{00000000-0005-0000-0000-000080840000}"/>
    <cellStyle name="Porcentaje 2 3 7 2 4" xfId="33920" xr:uid="{00000000-0005-0000-0000-000081840000}"/>
    <cellStyle name="Porcentaje 2 3 7 3" xfId="33921" xr:uid="{00000000-0005-0000-0000-000082840000}"/>
    <cellStyle name="Porcentaje 2 3 7 3 2" xfId="33922" xr:uid="{00000000-0005-0000-0000-000083840000}"/>
    <cellStyle name="Porcentaje 2 3 7 3 2 2" xfId="33923" xr:uid="{00000000-0005-0000-0000-000084840000}"/>
    <cellStyle name="Porcentaje 2 3 7 3 3" xfId="33924" xr:uid="{00000000-0005-0000-0000-000085840000}"/>
    <cellStyle name="Porcentaje 2 3 7 4" xfId="33925" xr:uid="{00000000-0005-0000-0000-000086840000}"/>
    <cellStyle name="Porcentaje 2 3 7 4 2" xfId="33926" xr:uid="{00000000-0005-0000-0000-000087840000}"/>
    <cellStyle name="Porcentaje 2 3 7 5" xfId="33927" xr:uid="{00000000-0005-0000-0000-000088840000}"/>
    <cellStyle name="Porcentaje 2 3 8" xfId="33928" xr:uid="{00000000-0005-0000-0000-000089840000}"/>
    <cellStyle name="Porcentaje 2 3 8 2" xfId="33929" xr:uid="{00000000-0005-0000-0000-00008A840000}"/>
    <cellStyle name="Porcentaje 2 3 8 2 2" xfId="33930" xr:uid="{00000000-0005-0000-0000-00008B840000}"/>
    <cellStyle name="Porcentaje 2 3 8 2 2 2" xfId="33931" xr:uid="{00000000-0005-0000-0000-00008C840000}"/>
    <cellStyle name="Porcentaje 2 3 8 2 3" xfId="33932" xr:uid="{00000000-0005-0000-0000-00008D840000}"/>
    <cellStyle name="Porcentaje 2 3 8 3" xfId="33933" xr:uid="{00000000-0005-0000-0000-00008E840000}"/>
    <cellStyle name="Porcentaje 2 3 8 3 2" xfId="33934" xr:uid="{00000000-0005-0000-0000-00008F840000}"/>
    <cellStyle name="Porcentaje 2 3 8 4" xfId="33935" xr:uid="{00000000-0005-0000-0000-000090840000}"/>
    <cellStyle name="Porcentaje 2 3 9" xfId="33936" xr:uid="{00000000-0005-0000-0000-000091840000}"/>
    <cellStyle name="Porcentaje 2 3 9 2" xfId="33937" xr:uid="{00000000-0005-0000-0000-000092840000}"/>
    <cellStyle name="Porcentaje 2 3 9 2 2" xfId="33938" xr:uid="{00000000-0005-0000-0000-000093840000}"/>
    <cellStyle name="Porcentaje 2 3 9 3" xfId="33939" xr:uid="{00000000-0005-0000-0000-000094840000}"/>
    <cellStyle name="Porcentaje 2 4" xfId="33940" xr:uid="{00000000-0005-0000-0000-000095840000}"/>
    <cellStyle name="Porcentaje 2 4 10" xfId="33941" xr:uid="{00000000-0005-0000-0000-000096840000}"/>
    <cellStyle name="Porcentaje 2 4 2" xfId="33942" xr:uid="{00000000-0005-0000-0000-000097840000}"/>
    <cellStyle name="Porcentaje 2 4 2 2" xfId="33943" xr:uid="{00000000-0005-0000-0000-000098840000}"/>
    <cellStyle name="Porcentaje 2 4 2 2 2" xfId="33944" xr:uid="{00000000-0005-0000-0000-000099840000}"/>
    <cellStyle name="Porcentaje 2 4 2 2 2 2" xfId="33945" xr:uid="{00000000-0005-0000-0000-00009A840000}"/>
    <cellStyle name="Porcentaje 2 4 2 2 2 2 2" xfId="33946" xr:uid="{00000000-0005-0000-0000-00009B840000}"/>
    <cellStyle name="Porcentaje 2 4 2 2 2 2 2 2" xfId="33947" xr:uid="{00000000-0005-0000-0000-00009C840000}"/>
    <cellStyle name="Porcentaje 2 4 2 2 2 2 2 2 2" xfId="33948" xr:uid="{00000000-0005-0000-0000-00009D840000}"/>
    <cellStyle name="Porcentaje 2 4 2 2 2 2 2 2 2 2" xfId="33949" xr:uid="{00000000-0005-0000-0000-00009E840000}"/>
    <cellStyle name="Porcentaje 2 4 2 2 2 2 2 2 2 2 2" xfId="33950" xr:uid="{00000000-0005-0000-0000-00009F840000}"/>
    <cellStyle name="Porcentaje 2 4 2 2 2 2 2 2 2 3" xfId="33951" xr:uid="{00000000-0005-0000-0000-0000A0840000}"/>
    <cellStyle name="Porcentaje 2 4 2 2 2 2 2 2 3" xfId="33952" xr:uid="{00000000-0005-0000-0000-0000A1840000}"/>
    <cellStyle name="Porcentaje 2 4 2 2 2 2 2 2 3 2" xfId="33953" xr:uid="{00000000-0005-0000-0000-0000A2840000}"/>
    <cellStyle name="Porcentaje 2 4 2 2 2 2 2 2 4" xfId="33954" xr:uid="{00000000-0005-0000-0000-0000A3840000}"/>
    <cellStyle name="Porcentaje 2 4 2 2 2 2 2 3" xfId="33955" xr:uid="{00000000-0005-0000-0000-0000A4840000}"/>
    <cellStyle name="Porcentaje 2 4 2 2 2 2 2 3 2" xfId="33956" xr:uid="{00000000-0005-0000-0000-0000A5840000}"/>
    <cellStyle name="Porcentaje 2 4 2 2 2 2 2 3 2 2" xfId="33957" xr:uid="{00000000-0005-0000-0000-0000A6840000}"/>
    <cellStyle name="Porcentaje 2 4 2 2 2 2 2 3 3" xfId="33958" xr:uid="{00000000-0005-0000-0000-0000A7840000}"/>
    <cellStyle name="Porcentaje 2 4 2 2 2 2 2 4" xfId="33959" xr:uid="{00000000-0005-0000-0000-0000A8840000}"/>
    <cellStyle name="Porcentaje 2 4 2 2 2 2 2 4 2" xfId="33960" xr:uid="{00000000-0005-0000-0000-0000A9840000}"/>
    <cellStyle name="Porcentaje 2 4 2 2 2 2 2 5" xfId="33961" xr:uid="{00000000-0005-0000-0000-0000AA840000}"/>
    <cellStyle name="Porcentaje 2 4 2 2 2 2 3" xfId="33962" xr:uid="{00000000-0005-0000-0000-0000AB840000}"/>
    <cellStyle name="Porcentaje 2 4 2 2 2 2 3 2" xfId="33963" xr:uid="{00000000-0005-0000-0000-0000AC840000}"/>
    <cellStyle name="Porcentaje 2 4 2 2 2 2 3 2 2" xfId="33964" xr:uid="{00000000-0005-0000-0000-0000AD840000}"/>
    <cellStyle name="Porcentaje 2 4 2 2 2 2 3 2 2 2" xfId="33965" xr:uid="{00000000-0005-0000-0000-0000AE840000}"/>
    <cellStyle name="Porcentaje 2 4 2 2 2 2 3 2 3" xfId="33966" xr:uid="{00000000-0005-0000-0000-0000AF840000}"/>
    <cellStyle name="Porcentaje 2 4 2 2 2 2 3 3" xfId="33967" xr:uid="{00000000-0005-0000-0000-0000B0840000}"/>
    <cellStyle name="Porcentaje 2 4 2 2 2 2 3 3 2" xfId="33968" xr:uid="{00000000-0005-0000-0000-0000B1840000}"/>
    <cellStyle name="Porcentaje 2 4 2 2 2 2 3 4" xfId="33969" xr:uid="{00000000-0005-0000-0000-0000B2840000}"/>
    <cellStyle name="Porcentaje 2 4 2 2 2 2 4" xfId="33970" xr:uid="{00000000-0005-0000-0000-0000B3840000}"/>
    <cellStyle name="Porcentaje 2 4 2 2 2 2 4 2" xfId="33971" xr:uid="{00000000-0005-0000-0000-0000B4840000}"/>
    <cellStyle name="Porcentaje 2 4 2 2 2 2 4 2 2" xfId="33972" xr:uid="{00000000-0005-0000-0000-0000B5840000}"/>
    <cellStyle name="Porcentaje 2 4 2 2 2 2 4 3" xfId="33973" xr:uid="{00000000-0005-0000-0000-0000B6840000}"/>
    <cellStyle name="Porcentaje 2 4 2 2 2 2 5" xfId="33974" xr:uid="{00000000-0005-0000-0000-0000B7840000}"/>
    <cellStyle name="Porcentaje 2 4 2 2 2 2 5 2" xfId="33975" xr:uid="{00000000-0005-0000-0000-0000B8840000}"/>
    <cellStyle name="Porcentaje 2 4 2 2 2 2 6" xfId="33976" xr:uid="{00000000-0005-0000-0000-0000B9840000}"/>
    <cellStyle name="Porcentaje 2 4 2 2 2 3" xfId="33977" xr:uid="{00000000-0005-0000-0000-0000BA840000}"/>
    <cellStyle name="Porcentaje 2 4 2 2 2 3 2" xfId="33978" xr:uid="{00000000-0005-0000-0000-0000BB840000}"/>
    <cellStyle name="Porcentaje 2 4 2 2 2 3 2 2" xfId="33979" xr:uid="{00000000-0005-0000-0000-0000BC840000}"/>
    <cellStyle name="Porcentaje 2 4 2 2 2 3 2 2 2" xfId="33980" xr:uid="{00000000-0005-0000-0000-0000BD840000}"/>
    <cellStyle name="Porcentaje 2 4 2 2 2 3 2 2 2 2" xfId="33981" xr:uid="{00000000-0005-0000-0000-0000BE840000}"/>
    <cellStyle name="Porcentaje 2 4 2 2 2 3 2 2 3" xfId="33982" xr:uid="{00000000-0005-0000-0000-0000BF840000}"/>
    <cellStyle name="Porcentaje 2 4 2 2 2 3 2 3" xfId="33983" xr:uid="{00000000-0005-0000-0000-0000C0840000}"/>
    <cellStyle name="Porcentaje 2 4 2 2 2 3 2 3 2" xfId="33984" xr:uid="{00000000-0005-0000-0000-0000C1840000}"/>
    <cellStyle name="Porcentaje 2 4 2 2 2 3 2 4" xfId="33985" xr:uid="{00000000-0005-0000-0000-0000C2840000}"/>
    <cellStyle name="Porcentaje 2 4 2 2 2 3 3" xfId="33986" xr:uid="{00000000-0005-0000-0000-0000C3840000}"/>
    <cellStyle name="Porcentaje 2 4 2 2 2 3 3 2" xfId="33987" xr:uid="{00000000-0005-0000-0000-0000C4840000}"/>
    <cellStyle name="Porcentaje 2 4 2 2 2 3 3 2 2" xfId="33988" xr:uid="{00000000-0005-0000-0000-0000C5840000}"/>
    <cellStyle name="Porcentaje 2 4 2 2 2 3 3 3" xfId="33989" xr:uid="{00000000-0005-0000-0000-0000C6840000}"/>
    <cellStyle name="Porcentaje 2 4 2 2 2 3 4" xfId="33990" xr:uid="{00000000-0005-0000-0000-0000C7840000}"/>
    <cellStyle name="Porcentaje 2 4 2 2 2 3 4 2" xfId="33991" xr:uid="{00000000-0005-0000-0000-0000C8840000}"/>
    <cellStyle name="Porcentaje 2 4 2 2 2 3 5" xfId="33992" xr:uid="{00000000-0005-0000-0000-0000C9840000}"/>
    <cellStyle name="Porcentaje 2 4 2 2 2 4" xfId="33993" xr:uid="{00000000-0005-0000-0000-0000CA840000}"/>
    <cellStyle name="Porcentaje 2 4 2 2 2 4 2" xfId="33994" xr:uid="{00000000-0005-0000-0000-0000CB840000}"/>
    <cellStyle name="Porcentaje 2 4 2 2 2 4 2 2" xfId="33995" xr:uid="{00000000-0005-0000-0000-0000CC840000}"/>
    <cellStyle name="Porcentaje 2 4 2 2 2 4 2 2 2" xfId="33996" xr:uid="{00000000-0005-0000-0000-0000CD840000}"/>
    <cellStyle name="Porcentaje 2 4 2 2 2 4 2 3" xfId="33997" xr:uid="{00000000-0005-0000-0000-0000CE840000}"/>
    <cellStyle name="Porcentaje 2 4 2 2 2 4 3" xfId="33998" xr:uid="{00000000-0005-0000-0000-0000CF840000}"/>
    <cellStyle name="Porcentaje 2 4 2 2 2 4 3 2" xfId="33999" xr:uid="{00000000-0005-0000-0000-0000D0840000}"/>
    <cellStyle name="Porcentaje 2 4 2 2 2 4 4" xfId="34000" xr:uid="{00000000-0005-0000-0000-0000D1840000}"/>
    <cellStyle name="Porcentaje 2 4 2 2 2 5" xfId="34001" xr:uid="{00000000-0005-0000-0000-0000D2840000}"/>
    <cellStyle name="Porcentaje 2 4 2 2 2 5 2" xfId="34002" xr:uid="{00000000-0005-0000-0000-0000D3840000}"/>
    <cellStyle name="Porcentaje 2 4 2 2 2 5 2 2" xfId="34003" xr:uid="{00000000-0005-0000-0000-0000D4840000}"/>
    <cellStyle name="Porcentaje 2 4 2 2 2 5 3" xfId="34004" xr:uid="{00000000-0005-0000-0000-0000D5840000}"/>
    <cellStyle name="Porcentaje 2 4 2 2 2 6" xfId="34005" xr:uid="{00000000-0005-0000-0000-0000D6840000}"/>
    <cellStyle name="Porcentaje 2 4 2 2 2 6 2" xfId="34006" xr:uid="{00000000-0005-0000-0000-0000D7840000}"/>
    <cellStyle name="Porcentaje 2 4 2 2 2 7" xfId="34007" xr:uid="{00000000-0005-0000-0000-0000D8840000}"/>
    <cellStyle name="Porcentaje 2 4 2 2 3" xfId="34008" xr:uid="{00000000-0005-0000-0000-0000D9840000}"/>
    <cellStyle name="Porcentaje 2 4 2 2 3 2" xfId="34009" xr:uid="{00000000-0005-0000-0000-0000DA840000}"/>
    <cellStyle name="Porcentaje 2 4 2 2 3 2 2" xfId="34010" xr:uid="{00000000-0005-0000-0000-0000DB840000}"/>
    <cellStyle name="Porcentaje 2 4 2 2 3 2 2 2" xfId="34011" xr:uid="{00000000-0005-0000-0000-0000DC840000}"/>
    <cellStyle name="Porcentaje 2 4 2 2 3 2 2 2 2" xfId="34012" xr:uid="{00000000-0005-0000-0000-0000DD840000}"/>
    <cellStyle name="Porcentaje 2 4 2 2 3 2 2 2 2 2" xfId="34013" xr:uid="{00000000-0005-0000-0000-0000DE840000}"/>
    <cellStyle name="Porcentaje 2 4 2 2 3 2 2 2 3" xfId="34014" xr:uid="{00000000-0005-0000-0000-0000DF840000}"/>
    <cellStyle name="Porcentaje 2 4 2 2 3 2 2 3" xfId="34015" xr:uid="{00000000-0005-0000-0000-0000E0840000}"/>
    <cellStyle name="Porcentaje 2 4 2 2 3 2 2 3 2" xfId="34016" xr:uid="{00000000-0005-0000-0000-0000E1840000}"/>
    <cellStyle name="Porcentaje 2 4 2 2 3 2 2 4" xfId="34017" xr:uid="{00000000-0005-0000-0000-0000E2840000}"/>
    <cellStyle name="Porcentaje 2 4 2 2 3 2 3" xfId="34018" xr:uid="{00000000-0005-0000-0000-0000E3840000}"/>
    <cellStyle name="Porcentaje 2 4 2 2 3 2 3 2" xfId="34019" xr:uid="{00000000-0005-0000-0000-0000E4840000}"/>
    <cellStyle name="Porcentaje 2 4 2 2 3 2 3 2 2" xfId="34020" xr:uid="{00000000-0005-0000-0000-0000E5840000}"/>
    <cellStyle name="Porcentaje 2 4 2 2 3 2 3 3" xfId="34021" xr:uid="{00000000-0005-0000-0000-0000E6840000}"/>
    <cellStyle name="Porcentaje 2 4 2 2 3 2 4" xfId="34022" xr:uid="{00000000-0005-0000-0000-0000E7840000}"/>
    <cellStyle name="Porcentaje 2 4 2 2 3 2 4 2" xfId="34023" xr:uid="{00000000-0005-0000-0000-0000E8840000}"/>
    <cellStyle name="Porcentaje 2 4 2 2 3 2 5" xfId="34024" xr:uid="{00000000-0005-0000-0000-0000E9840000}"/>
    <cellStyle name="Porcentaje 2 4 2 2 3 3" xfId="34025" xr:uid="{00000000-0005-0000-0000-0000EA840000}"/>
    <cellStyle name="Porcentaje 2 4 2 2 3 3 2" xfId="34026" xr:uid="{00000000-0005-0000-0000-0000EB840000}"/>
    <cellStyle name="Porcentaje 2 4 2 2 3 3 2 2" xfId="34027" xr:uid="{00000000-0005-0000-0000-0000EC840000}"/>
    <cellStyle name="Porcentaje 2 4 2 2 3 3 2 2 2" xfId="34028" xr:uid="{00000000-0005-0000-0000-0000ED840000}"/>
    <cellStyle name="Porcentaje 2 4 2 2 3 3 2 3" xfId="34029" xr:uid="{00000000-0005-0000-0000-0000EE840000}"/>
    <cellStyle name="Porcentaje 2 4 2 2 3 3 3" xfId="34030" xr:uid="{00000000-0005-0000-0000-0000EF840000}"/>
    <cellStyle name="Porcentaje 2 4 2 2 3 3 3 2" xfId="34031" xr:uid="{00000000-0005-0000-0000-0000F0840000}"/>
    <cellStyle name="Porcentaje 2 4 2 2 3 3 4" xfId="34032" xr:uid="{00000000-0005-0000-0000-0000F1840000}"/>
    <cellStyle name="Porcentaje 2 4 2 2 3 4" xfId="34033" xr:uid="{00000000-0005-0000-0000-0000F2840000}"/>
    <cellStyle name="Porcentaje 2 4 2 2 3 4 2" xfId="34034" xr:uid="{00000000-0005-0000-0000-0000F3840000}"/>
    <cellStyle name="Porcentaje 2 4 2 2 3 4 2 2" xfId="34035" xr:uid="{00000000-0005-0000-0000-0000F4840000}"/>
    <cellStyle name="Porcentaje 2 4 2 2 3 4 3" xfId="34036" xr:uid="{00000000-0005-0000-0000-0000F5840000}"/>
    <cellStyle name="Porcentaje 2 4 2 2 3 5" xfId="34037" xr:uid="{00000000-0005-0000-0000-0000F6840000}"/>
    <cellStyle name="Porcentaje 2 4 2 2 3 5 2" xfId="34038" xr:uid="{00000000-0005-0000-0000-0000F7840000}"/>
    <cellStyle name="Porcentaje 2 4 2 2 3 6" xfId="34039" xr:uid="{00000000-0005-0000-0000-0000F8840000}"/>
    <cellStyle name="Porcentaje 2 4 2 2 4" xfId="34040" xr:uid="{00000000-0005-0000-0000-0000F9840000}"/>
    <cellStyle name="Porcentaje 2 4 2 2 4 2" xfId="34041" xr:uid="{00000000-0005-0000-0000-0000FA840000}"/>
    <cellStyle name="Porcentaje 2 4 2 2 4 2 2" xfId="34042" xr:uid="{00000000-0005-0000-0000-0000FB840000}"/>
    <cellStyle name="Porcentaje 2 4 2 2 4 2 2 2" xfId="34043" xr:uid="{00000000-0005-0000-0000-0000FC840000}"/>
    <cellStyle name="Porcentaje 2 4 2 2 4 2 2 2 2" xfId="34044" xr:uid="{00000000-0005-0000-0000-0000FD840000}"/>
    <cellStyle name="Porcentaje 2 4 2 2 4 2 2 3" xfId="34045" xr:uid="{00000000-0005-0000-0000-0000FE840000}"/>
    <cellStyle name="Porcentaje 2 4 2 2 4 2 3" xfId="34046" xr:uid="{00000000-0005-0000-0000-0000FF840000}"/>
    <cellStyle name="Porcentaje 2 4 2 2 4 2 3 2" xfId="34047" xr:uid="{00000000-0005-0000-0000-000000850000}"/>
    <cellStyle name="Porcentaje 2 4 2 2 4 2 4" xfId="34048" xr:uid="{00000000-0005-0000-0000-000001850000}"/>
    <cellStyle name="Porcentaje 2 4 2 2 4 3" xfId="34049" xr:uid="{00000000-0005-0000-0000-000002850000}"/>
    <cellStyle name="Porcentaje 2 4 2 2 4 3 2" xfId="34050" xr:uid="{00000000-0005-0000-0000-000003850000}"/>
    <cellStyle name="Porcentaje 2 4 2 2 4 3 2 2" xfId="34051" xr:uid="{00000000-0005-0000-0000-000004850000}"/>
    <cellStyle name="Porcentaje 2 4 2 2 4 3 3" xfId="34052" xr:uid="{00000000-0005-0000-0000-000005850000}"/>
    <cellStyle name="Porcentaje 2 4 2 2 4 4" xfId="34053" xr:uid="{00000000-0005-0000-0000-000006850000}"/>
    <cellStyle name="Porcentaje 2 4 2 2 4 4 2" xfId="34054" xr:uid="{00000000-0005-0000-0000-000007850000}"/>
    <cellStyle name="Porcentaje 2 4 2 2 4 5" xfId="34055" xr:uid="{00000000-0005-0000-0000-000008850000}"/>
    <cellStyle name="Porcentaje 2 4 2 2 5" xfId="34056" xr:uid="{00000000-0005-0000-0000-000009850000}"/>
    <cellStyle name="Porcentaje 2 4 2 2 5 2" xfId="34057" xr:uid="{00000000-0005-0000-0000-00000A850000}"/>
    <cellStyle name="Porcentaje 2 4 2 2 5 2 2" xfId="34058" xr:uid="{00000000-0005-0000-0000-00000B850000}"/>
    <cellStyle name="Porcentaje 2 4 2 2 5 2 2 2" xfId="34059" xr:uid="{00000000-0005-0000-0000-00000C850000}"/>
    <cellStyle name="Porcentaje 2 4 2 2 5 2 3" xfId="34060" xr:uid="{00000000-0005-0000-0000-00000D850000}"/>
    <cellStyle name="Porcentaje 2 4 2 2 5 3" xfId="34061" xr:uid="{00000000-0005-0000-0000-00000E850000}"/>
    <cellStyle name="Porcentaje 2 4 2 2 5 3 2" xfId="34062" xr:uid="{00000000-0005-0000-0000-00000F850000}"/>
    <cellStyle name="Porcentaje 2 4 2 2 5 4" xfId="34063" xr:uid="{00000000-0005-0000-0000-000010850000}"/>
    <cellStyle name="Porcentaje 2 4 2 2 6" xfId="34064" xr:uid="{00000000-0005-0000-0000-000011850000}"/>
    <cellStyle name="Porcentaje 2 4 2 2 6 2" xfId="34065" xr:uid="{00000000-0005-0000-0000-000012850000}"/>
    <cellStyle name="Porcentaje 2 4 2 2 6 2 2" xfId="34066" xr:uid="{00000000-0005-0000-0000-000013850000}"/>
    <cellStyle name="Porcentaje 2 4 2 2 6 3" xfId="34067" xr:uid="{00000000-0005-0000-0000-000014850000}"/>
    <cellStyle name="Porcentaje 2 4 2 2 7" xfId="34068" xr:uid="{00000000-0005-0000-0000-000015850000}"/>
    <cellStyle name="Porcentaje 2 4 2 2 7 2" xfId="34069" xr:uid="{00000000-0005-0000-0000-000016850000}"/>
    <cellStyle name="Porcentaje 2 4 2 2 8" xfId="34070" xr:uid="{00000000-0005-0000-0000-000017850000}"/>
    <cellStyle name="Porcentaje 2 4 2 3" xfId="34071" xr:uid="{00000000-0005-0000-0000-000018850000}"/>
    <cellStyle name="Porcentaje 2 4 2 3 2" xfId="34072" xr:uid="{00000000-0005-0000-0000-000019850000}"/>
    <cellStyle name="Porcentaje 2 4 2 3 2 2" xfId="34073" xr:uid="{00000000-0005-0000-0000-00001A850000}"/>
    <cellStyle name="Porcentaje 2 4 2 3 2 2 2" xfId="34074" xr:uid="{00000000-0005-0000-0000-00001B850000}"/>
    <cellStyle name="Porcentaje 2 4 2 3 2 2 2 2" xfId="34075" xr:uid="{00000000-0005-0000-0000-00001C850000}"/>
    <cellStyle name="Porcentaje 2 4 2 3 2 2 2 2 2" xfId="34076" xr:uid="{00000000-0005-0000-0000-00001D850000}"/>
    <cellStyle name="Porcentaje 2 4 2 3 2 2 2 2 2 2" xfId="34077" xr:uid="{00000000-0005-0000-0000-00001E850000}"/>
    <cellStyle name="Porcentaje 2 4 2 3 2 2 2 2 3" xfId="34078" xr:uid="{00000000-0005-0000-0000-00001F850000}"/>
    <cellStyle name="Porcentaje 2 4 2 3 2 2 2 3" xfId="34079" xr:uid="{00000000-0005-0000-0000-000020850000}"/>
    <cellStyle name="Porcentaje 2 4 2 3 2 2 2 3 2" xfId="34080" xr:uid="{00000000-0005-0000-0000-000021850000}"/>
    <cellStyle name="Porcentaje 2 4 2 3 2 2 2 4" xfId="34081" xr:uid="{00000000-0005-0000-0000-000022850000}"/>
    <cellStyle name="Porcentaje 2 4 2 3 2 2 3" xfId="34082" xr:uid="{00000000-0005-0000-0000-000023850000}"/>
    <cellStyle name="Porcentaje 2 4 2 3 2 2 3 2" xfId="34083" xr:uid="{00000000-0005-0000-0000-000024850000}"/>
    <cellStyle name="Porcentaje 2 4 2 3 2 2 3 2 2" xfId="34084" xr:uid="{00000000-0005-0000-0000-000025850000}"/>
    <cellStyle name="Porcentaje 2 4 2 3 2 2 3 3" xfId="34085" xr:uid="{00000000-0005-0000-0000-000026850000}"/>
    <cellStyle name="Porcentaje 2 4 2 3 2 2 4" xfId="34086" xr:uid="{00000000-0005-0000-0000-000027850000}"/>
    <cellStyle name="Porcentaje 2 4 2 3 2 2 4 2" xfId="34087" xr:uid="{00000000-0005-0000-0000-000028850000}"/>
    <cellStyle name="Porcentaje 2 4 2 3 2 2 5" xfId="34088" xr:uid="{00000000-0005-0000-0000-000029850000}"/>
    <cellStyle name="Porcentaje 2 4 2 3 2 3" xfId="34089" xr:uid="{00000000-0005-0000-0000-00002A850000}"/>
    <cellStyle name="Porcentaje 2 4 2 3 2 3 2" xfId="34090" xr:uid="{00000000-0005-0000-0000-00002B850000}"/>
    <cellStyle name="Porcentaje 2 4 2 3 2 3 2 2" xfId="34091" xr:uid="{00000000-0005-0000-0000-00002C850000}"/>
    <cellStyle name="Porcentaje 2 4 2 3 2 3 2 2 2" xfId="34092" xr:uid="{00000000-0005-0000-0000-00002D850000}"/>
    <cellStyle name="Porcentaje 2 4 2 3 2 3 2 3" xfId="34093" xr:uid="{00000000-0005-0000-0000-00002E850000}"/>
    <cellStyle name="Porcentaje 2 4 2 3 2 3 3" xfId="34094" xr:uid="{00000000-0005-0000-0000-00002F850000}"/>
    <cellStyle name="Porcentaje 2 4 2 3 2 3 3 2" xfId="34095" xr:uid="{00000000-0005-0000-0000-000030850000}"/>
    <cellStyle name="Porcentaje 2 4 2 3 2 3 4" xfId="34096" xr:uid="{00000000-0005-0000-0000-000031850000}"/>
    <cellStyle name="Porcentaje 2 4 2 3 2 4" xfId="34097" xr:uid="{00000000-0005-0000-0000-000032850000}"/>
    <cellStyle name="Porcentaje 2 4 2 3 2 4 2" xfId="34098" xr:uid="{00000000-0005-0000-0000-000033850000}"/>
    <cellStyle name="Porcentaje 2 4 2 3 2 4 2 2" xfId="34099" xr:uid="{00000000-0005-0000-0000-000034850000}"/>
    <cellStyle name="Porcentaje 2 4 2 3 2 4 3" xfId="34100" xr:uid="{00000000-0005-0000-0000-000035850000}"/>
    <cellStyle name="Porcentaje 2 4 2 3 2 5" xfId="34101" xr:uid="{00000000-0005-0000-0000-000036850000}"/>
    <cellStyle name="Porcentaje 2 4 2 3 2 5 2" xfId="34102" xr:uid="{00000000-0005-0000-0000-000037850000}"/>
    <cellStyle name="Porcentaje 2 4 2 3 2 6" xfId="34103" xr:uid="{00000000-0005-0000-0000-000038850000}"/>
    <cellStyle name="Porcentaje 2 4 2 3 3" xfId="34104" xr:uid="{00000000-0005-0000-0000-000039850000}"/>
    <cellStyle name="Porcentaje 2 4 2 3 3 2" xfId="34105" xr:uid="{00000000-0005-0000-0000-00003A850000}"/>
    <cellStyle name="Porcentaje 2 4 2 3 3 2 2" xfId="34106" xr:uid="{00000000-0005-0000-0000-00003B850000}"/>
    <cellStyle name="Porcentaje 2 4 2 3 3 2 2 2" xfId="34107" xr:uid="{00000000-0005-0000-0000-00003C850000}"/>
    <cellStyle name="Porcentaje 2 4 2 3 3 2 2 2 2" xfId="34108" xr:uid="{00000000-0005-0000-0000-00003D850000}"/>
    <cellStyle name="Porcentaje 2 4 2 3 3 2 2 3" xfId="34109" xr:uid="{00000000-0005-0000-0000-00003E850000}"/>
    <cellStyle name="Porcentaje 2 4 2 3 3 2 3" xfId="34110" xr:uid="{00000000-0005-0000-0000-00003F850000}"/>
    <cellStyle name="Porcentaje 2 4 2 3 3 2 3 2" xfId="34111" xr:uid="{00000000-0005-0000-0000-000040850000}"/>
    <cellStyle name="Porcentaje 2 4 2 3 3 2 4" xfId="34112" xr:uid="{00000000-0005-0000-0000-000041850000}"/>
    <cellStyle name="Porcentaje 2 4 2 3 3 3" xfId="34113" xr:uid="{00000000-0005-0000-0000-000042850000}"/>
    <cellStyle name="Porcentaje 2 4 2 3 3 3 2" xfId="34114" xr:uid="{00000000-0005-0000-0000-000043850000}"/>
    <cellStyle name="Porcentaje 2 4 2 3 3 3 2 2" xfId="34115" xr:uid="{00000000-0005-0000-0000-000044850000}"/>
    <cellStyle name="Porcentaje 2 4 2 3 3 3 3" xfId="34116" xr:uid="{00000000-0005-0000-0000-000045850000}"/>
    <cellStyle name="Porcentaje 2 4 2 3 3 4" xfId="34117" xr:uid="{00000000-0005-0000-0000-000046850000}"/>
    <cellStyle name="Porcentaje 2 4 2 3 3 4 2" xfId="34118" xr:uid="{00000000-0005-0000-0000-000047850000}"/>
    <cellStyle name="Porcentaje 2 4 2 3 3 5" xfId="34119" xr:uid="{00000000-0005-0000-0000-000048850000}"/>
    <cellStyle name="Porcentaje 2 4 2 3 4" xfId="34120" xr:uid="{00000000-0005-0000-0000-000049850000}"/>
    <cellStyle name="Porcentaje 2 4 2 3 4 2" xfId="34121" xr:uid="{00000000-0005-0000-0000-00004A850000}"/>
    <cellStyle name="Porcentaje 2 4 2 3 4 2 2" xfId="34122" xr:uid="{00000000-0005-0000-0000-00004B850000}"/>
    <cellStyle name="Porcentaje 2 4 2 3 4 2 2 2" xfId="34123" xr:uid="{00000000-0005-0000-0000-00004C850000}"/>
    <cellStyle name="Porcentaje 2 4 2 3 4 2 3" xfId="34124" xr:uid="{00000000-0005-0000-0000-00004D850000}"/>
    <cellStyle name="Porcentaje 2 4 2 3 4 3" xfId="34125" xr:uid="{00000000-0005-0000-0000-00004E850000}"/>
    <cellStyle name="Porcentaje 2 4 2 3 4 3 2" xfId="34126" xr:uid="{00000000-0005-0000-0000-00004F850000}"/>
    <cellStyle name="Porcentaje 2 4 2 3 4 4" xfId="34127" xr:uid="{00000000-0005-0000-0000-000050850000}"/>
    <cellStyle name="Porcentaje 2 4 2 3 5" xfId="34128" xr:uid="{00000000-0005-0000-0000-000051850000}"/>
    <cellStyle name="Porcentaje 2 4 2 3 5 2" xfId="34129" xr:uid="{00000000-0005-0000-0000-000052850000}"/>
    <cellStyle name="Porcentaje 2 4 2 3 5 2 2" xfId="34130" xr:uid="{00000000-0005-0000-0000-000053850000}"/>
    <cellStyle name="Porcentaje 2 4 2 3 5 3" xfId="34131" xr:uid="{00000000-0005-0000-0000-000054850000}"/>
    <cellStyle name="Porcentaje 2 4 2 3 6" xfId="34132" xr:uid="{00000000-0005-0000-0000-000055850000}"/>
    <cellStyle name="Porcentaje 2 4 2 3 6 2" xfId="34133" xr:uid="{00000000-0005-0000-0000-000056850000}"/>
    <cellStyle name="Porcentaje 2 4 2 3 7" xfId="34134" xr:uid="{00000000-0005-0000-0000-000057850000}"/>
    <cellStyle name="Porcentaje 2 4 2 4" xfId="34135" xr:uid="{00000000-0005-0000-0000-000058850000}"/>
    <cellStyle name="Porcentaje 2 4 2 4 2" xfId="34136" xr:uid="{00000000-0005-0000-0000-000059850000}"/>
    <cellStyle name="Porcentaje 2 4 2 4 2 2" xfId="34137" xr:uid="{00000000-0005-0000-0000-00005A850000}"/>
    <cellStyle name="Porcentaje 2 4 2 4 2 2 2" xfId="34138" xr:uid="{00000000-0005-0000-0000-00005B850000}"/>
    <cellStyle name="Porcentaje 2 4 2 4 2 2 2 2" xfId="34139" xr:uid="{00000000-0005-0000-0000-00005C850000}"/>
    <cellStyle name="Porcentaje 2 4 2 4 2 2 2 2 2" xfId="34140" xr:uid="{00000000-0005-0000-0000-00005D850000}"/>
    <cellStyle name="Porcentaje 2 4 2 4 2 2 2 3" xfId="34141" xr:uid="{00000000-0005-0000-0000-00005E850000}"/>
    <cellStyle name="Porcentaje 2 4 2 4 2 2 3" xfId="34142" xr:uid="{00000000-0005-0000-0000-00005F850000}"/>
    <cellStyle name="Porcentaje 2 4 2 4 2 2 3 2" xfId="34143" xr:uid="{00000000-0005-0000-0000-000060850000}"/>
    <cellStyle name="Porcentaje 2 4 2 4 2 2 4" xfId="34144" xr:uid="{00000000-0005-0000-0000-000061850000}"/>
    <cellStyle name="Porcentaje 2 4 2 4 2 3" xfId="34145" xr:uid="{00000000-0005-0000-0000-000062850000}"/>
    <cellStyle name="Porcentaje 2 4 2 4 2 3 2" xfId="34146" xr:uid="{00000000-0005-0000-0000-000063850000}"/>
    <cellStyle name="Porcentaje 2 4 2 4 2 3 2 2" xfId="34147" xr:uid="{00000000-0005-0000-0000-000064850000}"/>
    <cellStyle name="Porcentaje 2 4 2 4 2 3 3" xfId="34148" xr:uid="{00000000-0005-0000-0000-000065850000}"/>
    <cellStyle name="Porcentaje 2 4 2 4 2 4" xfId="34149" xr:uid="{00000000-0005-0000-0000-000066850000}"/>
    <cellStyle name="Porcentaje 2 4 2 4 2 4 2" xfId="34150" xr:uid="{00000000-0005-0000-0000-000067850000}"/>
    <cellStyle name="Porcentaje 2 4 2 4 2 5" xfId="34151" xr:uid="{00000000-0005-0000-0000-000068850000}"/>
    <cellStyle name="Porcentaje 2 4 2 4 3" xfId="34152" xr:uid="{00000000-0005-0000-0000-000069850000}"/>
    <cellStyle name="Porcentaje 2 4 2 4 3 2" xfId="34153" xr:uid="{00000000-0005-0000-0000-00006A850000}"/>
    <cellStyle name="Porcentaje 2 4 2 4 3 2 2" xfId="34154" xr:uid="{00000000-0005-0000-0000-00006B850000}"/>
    <cellStyle name="Porcentaje 2 4 2 4 3 2 2 2" xfId="34155" xr:uid="{00000000-0005-0000-0000-00006C850000}"/>
    <cellStyle name="Porcentaje 2 4 2 4 3 2 3" xfId="34156" xr:uid="{00000000-0005-0000-0000-00006D850000}"/>
    <cellStyle name="Porcentaje 2 4 2 4 3 3" xfId="34157" xr:uid="{00000000-0005-0000-0000-00006E850000}"/>
    <cellStyle name="Porcentaje 2 4 2 4 3 3 2" xfId="34158" xr:uid="{00000000-0005-0000-0000-00006F850000}"/>
    <cellStyle name="Porcentaje 2 4 2 4 3 4" xfId="34159" xr:uid="{00000000-0005-0000-0000-000070850000}"/>
    <cellStyle name="Porcentaje 2 4 2 4 4" xfId="34160" xr:uid="{00000000-0005-0000-0000-000071850000}"/>
    <cellStyle name="Porcentaje 2 4 2 4 4 2" xfId="34161" xr:uid="{00000000-0005-0000-0000-000072850000}"/>
    <cellStyle name="Porcentaje 2 4 2 4 4 2 2" xfId="34162" xr:uid="{00000000-0005-0000-0000-000073850000}"/>
    <cellStyle name="Porcentaje 2 4 2 4 4 3" xfId="34163" xr:uid="{00000000-0005-0000-0000-000074850000}"/>
    <cellStyle name="Porcentaje 2 4 2 4 5" xfId="34164" xr:uid="{00000000-0005-0000-0000-000075850000}"/>
    <cellStyle name="Porcentaje 2 4 2 4 5 2" xfId="34165" xr:uid="{00000000-0005-0000-0000-000076850000}"/>
    <cellStyle name="Porcentaje 2 4 2 4 6" xfId="34166" xr:uid="{00000000-0005-0000-0000-000077850000}"/>
    <cellStyle name="Porcentaje 2 4 2 5" xfId="34167" xr:uid="{00000000-0005-0000-0000-000078850000}"/>
    <cellStyle name="Porcentaje 2 4 2 5 2" xfId="34168" xr:uid="{00000000-0005-0000-0000-000079850000}"/>
    <cellStyle name="Porcentaje 2 4 2 5 2 2" xfId="34169" xr:uid="{00000000-0005-0000-0000-00007A850000}"/>
    <cellStyle name="Porcentaje 2 4 2 5 2 2 2" xfId="34170" xr:uid="{00000000-0005-0000-0000-00007B850000}"/>
    <cellStyle name="Porcentaje 2 4 2 5 2 2 2 2" xfId="34171" xr:uid="{00000000-0005-0000-0000-00007C850000}"/>
    <cellStyle name="Porcentaje 2 4 2 5 2 2 3" xfId="34172" xr:uid="{00000000-0005-0000-0000-00007D850000}"/>
    <cellStyle name="Porcentaje 2 4 2 5 2 3" xfId="34173" xr:uid="{00000000-0005-0000-0000-00007E850000}"/>
    <cellStyle name="Porcentaje 2 4 2 5 2 3 2" xfId="34174" xr:uid="{00000000-0005-0000-0000-00007F850000}"/>
    <cellStyle name="Porcentaje 2 4 2 5 2 4" xfId="34175" xr:uid="{00000000-0005-0000-0000-000080850000}"/>
    <cellStyle name="Porcentaje 2 4 2 5 3" xfId="34176" xr:uid="{00000000-0005-0000-0000-000081850000}"/>
    <cellStyle name="Porcentaje 2 4 2 5 3 2" xfId="34177" xr:uid="{00000000-0005-0000-0000-000082850000}"/>
    <cellStyle name="Porcentaje 2 4 2 5 3 2 2" xfId="34178" xr:uid="{00000000-0005-0000-0000-000083850000}"/>
    <cellStyle name="Porcentaje 2 4 2 5 3 3" xfId="34179" xr:uid="{00000000-0005-0000-0000-000084850000}"/>
    <cellStyle name="Porcentaje 2 4 2 5 4" xfId="34180" xr:uid="{00000000-0005-0000-0000-000085850000}"/>
    <cellStyle name="Porcentaje 2 4 2 5 4 2" xfId="34181" xr:uid="{00000000-0005-0000-0000-000086850000}"/>
    <cellStyle name="Porcentaje 2 4 2 5 5" xfId="34182" xr:uid="{00000000-0005-0000-0000-000087850000}"/>
    <cellStyle name="Porcentaje 2 4 2 6" xfId="34183" xr:uid="{00000000-0005-0000-0000-000088850000}"/>
    <cellStyle name="Porcentaje 2 4 2 6 2" xfId="34184" xr:uid="{00000000-0005-0000-0000-000089850000}"/>
    <cellStyle name="Porcentaje 2 4 2 6 2 2" xfId="34185" xr:uid="{00000000-0005-0000-0000-00008A850000}"/>
    <cellStyle name="Porcentaje 2 4 2 6 2 2 2" xfId="34186" xr:uid="{00000000-0005-0000-0000-00008B850000}"/>
    <cellStyle name="Porcentaje 2 4 2 6 2 3" xfId="34187" xr:uid="{00000000-0005-0000-0000-00008C850000}"/>
    <cellStyle name="Porcentaje 2 4 2 6 3" xfId="34188" xr:uid="{00000000-0005-0000-0000-00008D850000}"/>
    <cellStyle name="Porcentaje 2 4 2 6 3 2" xfId="34189" xr:uid="{00000000-0005-0000-0000-00008E850000}"/>
    <cellStyle name="Porcentaje 2 4 2 6 4" xfId="34190" xr:uid="{00000000-0005-0000-0000-00008F850000}"/>
    <cellStyle name="Porcentaje 2 4 2 7" xfId="34191" xr:uid="{00000000-0005-0000-0000-000090850000}"/>
    <cellStyle name="Porcentaje 2 4 2 7 2" xfId="34192" xr:uid="{00000000-0005-0000-0000-000091850000}"/>
    <cellStyle name="Porcentaje 2 4 2 7 2 2" xfId="34193" xr:uid="{00000000-0005-0000-0000-000092850000}"/>
    <cellStyle name="Porcentaje 2 4 2 7 3" xfId="34194" xr:uid="{00000000-0005-0000-0000-000093850000}"/>
    <cellStyle name="Porcentaje 2 4 2 8" xfId="34195" xr:uid="{00000000-0005-0000-0000-000094850000}"/>
    <cellStyle name="Porcentaje 2 4 2 8 2" xfId="34196" xr:uid="{00000000-0005-0000-0000-000095850000}"/>
    <cellStyle name="Porcentaje 2 4 2 9" xfId="34197" xr:uid="{00000000-0005-0000-0000-000096850000}"/>
    <cellStyle name="Porcentaje 2 4 3" xfId="34198" xr:uid="{00000000-0005-0000-0000-000097850000}"/>
    <cellStyle name="Porcentaje 2 4 3 2" xfId="34199" xr:uid="{00000000-0005-0000-0000-000098850000}"/>
    <cellStyle name="Porcentaje 2 4 3 2 2" xfId="34200" xr:uid="{00000000-0005-0000-0000-000099850000}"/>
    <cellStyle name="Porcentaje 2 4 3 2 2 2" xfId="34201" xr:uid="{00000000-0005-0000-0000-00009A850000}"/>
    <cellStyle name="Porcentaje 2 4 3 2 2 2 2" xfId="34202" xr:uid="{00000000-0005-0000-0000-00009B850000}"/>
    <cellStyle name="Porcentaje 2 4 3 2 2 2 2 2" xfId="34203" xr:uid="{00000000-0005-0000-0000-00009C850000}"/>
    <cellStyle name="Porcentaje 2 4 3 2 2 2 2 2 2" xfId="34204" xr:uid="{00000000-0005-0000-0000-00009D850000}"/>
    <cellStyle name="Porcentaje 2 4 3 2 2 2 2 2 2 2" xfId="34205" xr:uid="{00000000-0005-0000-0000-00009E850000}"/>
    <cellStyle name="Porcentaje 2 4 3 2 2 2 2 2 3" xfId="34206" xr:uid="{00000000-0005-0000-0000-00009F850000}"/>
    <cellStyle name="Porcentaje 2 4 3 2 2 2 2 3" xfId="34207" xr:uid="{00000000-0005-0000-0000-0000A0850000}"/>
    <cellStyle name="Porcentaje 2 4 3 2 2 2 2 3 2" xfId="34208" xr:uid="{00000000-0005-0000-0000-0000A1850000}"/>
    <cellStyle name="Porcentaje 2 4 3 2 2 2 2 4" xfId="34209" xr:uid="{00000000-0005-0000-0000-0000A2850000}"/>
    <cellStyle name="Porcentaje 2 4 3 2 2 2 3" xfId="34210" xr:uid="{00000000-0005-0000-0000-0000A3850000}"/>
    <cellStyle name="Porcentaje 2 4 3 2 2 2 3 2" xfId="34211" xr:uid="{00000000-0005-0000-0000-0000A4850000}"/>
    <cellStyle name="Porcentaje 2 4 3 2 2 2 3 2 2" xfId="34212" xr:uid="{00000000-0005-0000-0000-0000A5850000}"/>
    <cellStyle name="Porcentaje 2 4 3 2 2 2 3 3" xfId="34213" xr:uid="{00000000-0005-0000-0000-0000A6850000}"/>
    <cellStyle name="Porcentaje 2 4 3 2 2 2 4" xfId="34214" xr:uid="{00000000-0005-0000-0000-0000A7850000}"/>
    <cellStyle name="Porcentaje 2 4 3 2 2 2 4 2" xfId="34215" xr:uid="{00000000-0005-0000-0000-0000A8850000}"/>
    <cellStyle name="Porcentaje 2 4 3 2 2 2 5" xfId="34216" xr:uid="{00000000-0005-0000-0000-0000A9850000}"/>
    <cellStyle name="Porcentaje 2 4 3 2 2 3" xfId="34217" xr:uid="{00000000-0005-0000-0000-0000AA850000}"/>
    <cellStyle name="Porcentaje 2 4 3 2 2 3 2" xfId="34218" xr:uid="{00000000-0005-0000-0000-0000AB850000}"/>
    <cellStyle name="Porcentaje 2 4 3 2 2 3 2 2" xfId="34219" xr:uid="{00000000-0005-0000-0000-0000AC850000}"/>
    <cellStyle name="Porcentaje 2 4 3 2 2 3 2 2 2" xfId="34220" xr:uid="{00000000-0005-0000-0000-0000AD850000}"/>
    <cellStyle name="Porcentaje 2 4 3 2 2 3 2 3" xfId="34221" xr:uid="{00000000-0005-0000-0000-0000AE850000}"/>
    <cellStyle name="Porcentaje 2 4 3 2 2 3 3" xfId="34222" xr:uid="{00000000-0005-0000-0000-0000AF850000}"/>
    <cellStyle name="Porcentaje 2 4 3 2 2 3 3 2" xfId="34223" xr:uid="{00000000-0005-0000-0000-0000B0850000}"/>
    <cellStyle name="Porcentaje 2 4 3 2 2 3 4" xfId="34224" xr:uid="{00000000-0005-0000-0000-0000B1850000}"/>
    <cellStyle name="Porcentaje 2 4 3 2 2 4" xfId="34225" xr:uid="{00000000-0005-0000-0000-0000B2850000}"/>
    <cellStyle name="Porcentaje 2 4 3 2 2 4 2" xfId="34226" xr:uid="{00000000-0005-0000-0000-0000B3850000}"/>
    <cellStyle name="Porcentaje 2 4 3 2 2 4 2 2" xfId="34227" xr:uid="{00000000-0005-0000-0000-0000B4850000}"/>
    <cellStyle name="Porcentaje 2 4 3 2 2 4 3" xfId="34228" xr:uid="{00000000-0005-0000-0000-0000B5850000}"/>
    <cellStyle name="Porcentaje 2 4 3 2 2 5" xfId="34229" xr:uid="{00000000-0005-0000-0000-0000B6850000}"/>
    <cellStyle name="Porcentaje 2 4 3 2 2 5 2" xfId="34230" xr:uid="{00000000-0005-0000-0000-0000B7850000}"/>
    <cellStyle name="Porcentaje 2 4 3 2 2 6" xfId="34231" xr:uid="{00000000-0005-0000-0000-0000B8850000}"/>
    <cellStyle name="Porcentaje 2 4 3 2 3" xfId="34232" xr:uid="{00000000-0005-0000-0000-0000B9850000}"/>
    <cellStyle name="Porcentaje 2 4 3 2 3 2" xfId="34233" xr:uid="{00000000-0005-0000-0000-0000BA850000}"/>
    <cellStyle name="Porcentaje 2 4 3 2 3 2 2" xfId="34234" xr:uid="{00000000-0005-0000-0000-0000BB850000}"/>
    <cellStyle name="Porcentaje 2 4 3 2 3 2 2 2" xfId="34235" xr:uid="{00000000-0005-0000-0000-0000BC850000}"/>
    <cellStyle name="Porcentaje 2 4 3 2 3 2 2 2 2" xfId="34236" xr:uid="{00000000-0005-0000-0000-0000BD850000}"/>
    <cellStyle name="Porcentaje 2 4 3 2 3 2 2 3" xfId="34237" xr:uid="{00000000-0005-0000-0000-0000BE850000}"/>
    <cellStyle name="Porcentaje 2 4 3 2 3 2 3" xfId="34238" xr:uid="{00000000-0005-0000-0000-0000BF850000}"/>
    <cellStyle name="Porcentaje 2 4 3 2 3 2 3 2" xfId="34239" xr:uid="{00000000-0005-0000-0000-0000C0850000}"/>
    <cellStyle name="Porcentaje 2 4 3 2 3 2 4" xfId="34240" xr:uid="{00000000-0005-0000-0000-0000C1850000}"/>
    <cellStyle name="Porcentaje 2 4 3 2 3 3" xfId="34241" xr:uid="{00000000-0005-0000-0000-0000C2850000}"/>
    <cellStyle name="Porcentaje 2 4 3 2 3 3 2" xfId="34242" xr:uid="{00000000-0005-0000-0000-0000C3850000}"/>
    <cellStyle name="Porcentaje 2 4 3 2 3 3 2 2" xfId="34243" xr:uid="{00000000-0005-0000-0000-0000C4850000}"/>
    <cellStyle name="Porcentaje 2 4 3 2 3 3 3" xfId="34244" xr:uid="{00000000-0005-0000-0000-0000C5850000}"/>
    <cellStyle name="Porcentaje 2 4 3 2 3 4" xfId="34245" xr:uid="{00000000-0005-0000-0000-0000C6850000}"/>
    <cellStyle name="Porcentaje 2 4 3 2 3 4 2" xfId="34246" xr:uid="{00000000-0005-0000-0000-0000C7850000}"/>
    <cellStyle name="Porcentaje 2 4 3 2 3 5" xfId="34247" xr:uid="{00000000-0005-0000-0000-0000C8850000}"/>
    <cellStyle name="Porcentaje 2 4 3 2 4" xfId="34248" xr:uid="{00000000-0005-0000-0000-0000C9850000}"/>
    <cellStyle name="Porcentaje 2 4 3 2 4 2" xfId="34249" xr:uid="{00000000-0005-0000-0000-0000CA850000}"/>
    <cellStyle name="Porcentaje 2 4 3 2 4 2 2" xfId="34250" xr:uid="{00000000-0005-0000-0000-0000CB850000}"/>
    <cellStyle name="Porcentaje 2 4 3 2 4 2 2 2" xfId="34251" xr:uid="{00000000-0005-0000-0000-0000CC850000}"/>
    <cellStyle name="Porcentaje 2 4 3 2 4 2 3" xfId="34252" xr:uid="{00000000-0005-0000-0000-0000CD850000}"/>
    <cellStyle name="Porcentaje 2 4 3 2 4 3" xfId="34253" xr:uid="{00000000-0005-0000-0000-0000CE850000}"/>
    <cellStyle name="Porcentaje 2 4 3 2 4 3 2" xfId="34254" xr:uid="{00000000-0005-0000-0000-0000CF850000}"/>
    <cellStyle name="Porcentaje 2 4 3 2 4 4" xfId="34255" xr:uid="{00000000-0005-0000-0000-0000D0850000}"/>
    <cellStyle name="Porcentaje 2 4 3 2 5" xfId="34256" xr:uid="{00000000-0005-0000-0000-0000D1850000}"/>
    <cellStyle name="Porcentaje 2 4 3 2 5 2" xfId="34257" xr:uid="{00000000-0005-0000-0000-0000D2850000}"/>
    <cellStyle name="Porcentaje 2 4 3 2 5 2 2" xfId="34258" xr:uid="{00000000-0005-0000-0000-0000D3850000}"/>
    <cellStyle name="Porcentaje 2 4 3 2 5 3" xfId="34259" xr:uid="{00000000-0005-0000-0000-0000D4850000}"/>
    <cellStyle name="Porcentaje 2 4 3 2 6" xfId="34260" xr:uid="{00000000-0005-0000-0000-0000D5850000}"/>
    <cellStyle name="Porcentaje 2 4 3 2 6 2" xfId="34261" xr:uid="{00000000-0005-0000-0000-0000D6850000}"/>
    <cellStyle name="Porcentaje 2 4 3 2 7" xfId="34262" xr:uid="{00000000-0005-0000-0000-0000D7850000}"/>
    <cellStyle name="Porcentaje 2 4 3 3" xfId="34263" xr:uid="{00000000-0005-0000-0000-0000D8850000}"/>
    <cellStyle name="Porcentaje 2 4 3 3 2" xfId="34264" xr:uid="{00000000-0005-0000-0000-0000D9850000}"/>
    <cellStyle name="Porcentaje 2 4 3 3 2 2" xfId="34265" xr:uid="{00000000-0005-0000-0000-0000DA850000}"/>
    <cellStyle name="Porcentaje 2 4 3 3 2 2 2" xfId="34266" xr:uid="{00000000-0005-0000-0000-0000DB850000}"/>
    <cellStyle name="Porcentaje 2 4 3 3 2 2 2 2" xfId="34267" xr:uid="{00000000-0005-0000-0000-0000DC850000}"/>
    <cellStyle name="Porcentaje 2 4 3 3 2 2 2 2 2" xfId="34268" xr:uid="{00000000-0005-0000-0000-0000DD850000}"/>
    <cellStyle name="Porcentaje 2 4 3 3 2 2 2 3" xfId="34269" xr:uid="{00000000-0005-0000-0000-0000DE850000}"/>
    <cellStyle name="Porcentaje 2 4 3 3 2 2 3" xfId="34270" xr:uid="{00000000-0005-0000-0000-0000DF850000}"/>
    <cellStyle name="Porcentaje 2 4 3 3 2 2 3 2" xfId="34271" xr:uid="{00000000-0005-0000-0000-0000E0850000}"/>
    <cellStyle name="Porcentaje 2 4 3 3 2 2 4" xfId="34272" xr:uid="{00000000-0005-0000-0000-0000E1850000}"/>
    <cellStyle name="Porcentaje 2 4 3 3 2 3" xfId="34273" xr:uid="{00000000-0005-0000-0000-0000E2850000}"/>
    <cellStyle name="Porcentaje 2 4 3 3 2 3 2" xfId="34274" xr:uid="{00000000-0005-0000-0000-0000E3850000}"/>
    <cellStyle name="Porcentaje 2 4 3 3 2 3 2 2" xfId="34275" xr:uid="{00000000-0005-0000-0000-0000E4850000}"/>
    <cellStyle name="Porcentaje 2 4 3 3 2 3 3" xfId="34276" xr:uid="{00000000-0005-0000-0000-0000E5850000}"/>
    <cellStyle name="Porcentaje 2 4 3 3 2 4" xfId="34277" xr:uid="{00000000-0005-0000-0000-0000E6850000}"/>
    <cellStyle name="Porcentaje 2 4 3 3 2 4 2" xfId="34278" xr:uid="{00000000-0005-0000-0000-0000E7850000}"/>
    <cellStyle name="Porcentaje 2 4 3 3 2 5" xfId="34279" xr:uid="{00000000-0005-0000-0000-0000E8850000}"/>
    <cellStyle name="Porcentaje 2 4 3 3 3" xfId="34280" xr:uid="{00000000-0005-0000-0000-0000E9850000}"/>
    <cellStyle name="Porcentaje 2 4 3 3 3 2" xfId="34281" xr:uid="{00000000-0005-0000-0000-0000EA850000}"/>
    <cellStyle name="Porcentaje 2 4 3 3 3 2 2" xfId="34282" xr:uid="{00000000-0005-0000-0000-0000EB850000}"/>
    <cellStyle name="Porcentaje 2 4 3 3 3 2 2 2" xfId="34283" xr:uid="{00000000-0005-0000-0000-0000EC850000}"/>
    <cellStyle name="Porcentaje 2 4 3 3 3 2 3" xfId="34284" xr:uid="{00000000-0005-0000-0000-0000ED850000}"/>
    <cellStyle name="Porcentaje 2 4 3 3 3 3" xfId="34285" xr:uid="{00000000-0005-0000-0000-0000EE850000}"/>
    <cellStyle name="Porcentaje 2 4 3 3 3 3 2" xfId="34286" xr:uid="{00000000-0005-0000-0000-0000EF850000}"/>
    <cellStyle name="Porcentaje 2 4 3 3 3 4" xfId="34287" xr:uid="{00000000-0005-0000-0000-0000F0850000}"/>
    <cellStyle name="Porcentaje 2 4 3 3 4" xfId="34288" xr:uid="{00000000-0005-0000-0000-0000F1850000}"/>
    <cellStyle name="Porcentaje 2 4 3 3 4 2" xfId="34289" xr:uid="{00000000-0005-0000-0000-0000F2850000}"/>
    <cellStyle name="Porcentaje 2 4 3 3 4 2 2" xfId="34290" xr:uid="{00000000-0005-0000-0000-0000F3850000}"/>
    <cellStyle name="Porcentaje 2 4 3 3 4 3" xfId="34291" xr:uid="{00000000-0005-0000-0000-0000F4850000}"/>
    <cellStyle name="Porcentaje 2 4 3 3 5" xfId="34292" xr:uid="{00000000-0005-0000-0000-0000F5850000}"/>
    <cellStyle name="Porcentaje 2 4 3 3 5 2" xfId="34293" xr:uid="{00000000-0005-0000-0000-0000F6850000}"/>
    <cellStyle name="Porcentaje 2 4 3 3 6" xfId="34294" xr:uid="{00000000-0005-0000-0000-0000F7850000}"/>
    <cellStyle name="Porcentaje 2 4 3 4" xfId="34295" xr:uid="{00000000-0005-0000-0000-0000F8850000}"/>
    <cellStyle name="Porcentaje 2 4 3 4 2" xfId="34296" xr:uid="{00000000-0005-0000-0000-0000F9850000}"/>
    <cellStyle name="Porcentaje 2 4 3 4 2 2" xfId="34297" xr:uid="{00000000-0005-0000-0000-0000FA850000}"/>
    <cellStyle name="Porcentaje 2 4 3 4 2 2 2" xfId="34298" xr:uid="{00000000-0005-0000-0000-0000FB850000}"/>
    <cellStyle name="Porcentaje 2 4 3 4 2 2 2 2" xfId="34299" xr:uid="{00000000-0005-0000-0000-0000FC850000}"/>
    <cellStyle name="Porcentaje 2 4 3 4 2 2 3" xfId="34300" xr:uid="{00000000-0005-0000-0000-0000FD850000}"/>
    <cellStyle name="Porcentaje 2 4 3 4 2 3" xfId="34301" xr:uid="{00000000-0005-0000-0000-0000FE850000}"/>
    <cellStyle name="Porcentaje 2 4 3 4 2 3 2" xfId="34302" xr:uid="{00000000-0005-0000-0000-0000FF850000}"/>
    <cellStyle name="Porcentaje 2 4 3 4 2 4" xfId="34303" xr:uid="{00000000-0005-0000-0000-000000860000}"/>
    <cellStyle name="Porcentaje 2 4 3 4 3" xfId="34304" xr:uid="{00000000-0005-0000-0000-000001860000}"/>
    <cellStyle name="Porcentaje 2 4 3 4 3 2" xfId="34305" xr:uid="{00000000-0005-0000-0000-000002860000}"/>
    <cellStyle name="Porcentaje 2 4 3 4 3 2 2" xfId="34306" xr:uid="{00000000-0005-0000-0000-000003860000}"/>
    <cellStyle name="Porcentaje 2 4 3 4 3 3" xfId="34307" xr:uid="{00000000-0005-0000-0000-000004860000}"/>
    <cellStyle name="Porcentaje 2 4 3 4 4" xfId="34308" xr:uid="{00000000-0005-0000-0000-000005860000}"/>
    <cellStyle name="Porcentaje 2 4 3 4 4 2" xfId="34309" xr:uid="{00000000-0005-0000-0000-000006860000}"/>
    <cellStyle name="Porcentaje 2 4 3 4 5" xfId="34310" xr:uid="{00000000-0005-0000-0000-000007860000}"/>
    <cellStyle name="Porcentaje 2 4 3 5" xfId="34311" xr:uid="{00000000-0005-0000-0000-000008860000}"/>
    <cellStyle name="Porcentaje 2 4 3 5 2" xfId="34312" xr:uid="{00000000-0005-0000-0000-000009860000}"/>
    <cellStyle name="Porcentaje 2 4 3 5 2 2" xfId="34313" xr:uid="{00000000-0005-0000-0000-00000A860000}"/>
    <cellStyle name="Porcentaje 2 4 3 5 2 2 2" xfId="34314" xr:uid="{00000000-0005-0000-0000-00000B860000}"/>
    <cellStyle name="Porcentaje 2 4 3 5 2 3" xfId="34315" xr:uid="{00000000-0005-0000-0000-00000C860000}"/>
    <cellStyle name="Porcentaje 2 4 3 5 3" xfId="34316" xr:uid="{00000000-0005-0000-0000-00000D860000}"/>
    <cellStyle name="Porcentaje 2 4 3 5 3 2" xfId="34317" xr:uid="{00000000-0005-0000-0000-00000E860000}"/>
    <cellStyle name="Porcentaje 2 4 3 5 4" xfId="34318" xr:uid="{00000000-0005-0000-0000-00000F860000}"/>
    <cellStyle name="Porcentaje 2 4 3 6" xfId="34319" xr:uid="{00000000-0005-0000-0000-000010860000}"/>
    <cellStyle name="Porcentaje 2 4 3 6 2" xfId="34320" xr:uid="{00000000-0005-0000-0000-000011860000}"/>
    <cellStyle name="Porcentaje 2 4 3 6 2 2" xfId="34321" xr:uid="{00000000-0005-0000-0000-000012860000}"/>
    <cellStyle name="Porcentaje 2 4 3 6 3" xfId="34322" xr:uid="{00000000-0005-0000-0000-000013860000}"/>
    <cellStyle name="Porcentaje 2 4 3 7" xfId="34323" xr:uid="{00000000-0005-0000-0000-000014860000}"/>
    <cellStyle name="Porcentaje 2 4 3 7 2" xfId="34324" xr:uid="{00000000-0005-0000-0000-000015860000}"/>
    <cellStyle name="Porcentaje 2 4 3 8" xfId="34325" xr:uid="{00000000-0005-0000-0000-000016860000}"/>
    <cellStyle name="Porcentaje 2 4 4" xfId="34326" xr:uid="{00000000-0005-0000-0000-000017860000}"/>
    <cellStyle name="Porcentaje 2 4 4 2" xfId="34327" xr:uid="{00000000-0005-0000-0000-000018860000}"/>
    <cellStyle name="Porcentaje 2 4 4 2 2" xfId="34328" xr:uid="{00000000-0005-0000-0000-000019860000}"/>
    <cellStyle name="Porcentaje 2 4 4 2 2 2" xfId="34329" xr:uid="{00000000-0005-0000-0000-00001A860000}"/>
    <cellStyle name="Porcentaje 2 4 4 2 2 2 2" xfId="34330" xr:uid="{00000000-0005-0000-0000-00001B860000}"/>
    <cellStyle name="Porcentaje 2 4 4 2 2 2 2 2" xfId="34331" xr:uid="{00000000-0005-0000-0000-00001C860000}"/>
    <cellStyle name="Porcentaje 2 4 4 2 2 2 2 2 2" xfId="34332" xr:uid="{00000000-0005-0000-0000-00001D860000}"/>
    <cellStyle name="Porcentaje 2 4 4 2 2 2 2 3" xfId="34333" xr:uid="{00000000-0005-0000-0000-00001E860000}"/>
    <cellStyle name="Porcentaje 2 4 4 2 2 2 3" xfId="34334" xr:uid="{00000000-0005-0000-0000-00001F860000}"/>
    <cellStyle name="Porcentaje 2 4 4 2 2 2 3 2" xfId="34335" xr:uid="{00000000-0005-0000-0000-000020860000}"/>
    <cellStyle name="Porcentaje 2 4 4 2 2 2 4" xfId="34336" xr:uid="{00000000-0005-0000-0000-000021860000}"/>
    <cellStyle name="Porcentaje 2 4 4 2 2 3" xfId="34337" xr:uid="{00000000-0005-0000-0000-000022860000}"/>
    <cellStyle name="Porcentaje 2 4 4 2 2 3 2" xfId="34338" xr:uid="{00000000-0005-0000-0000-000023860000}"/>
    <cellStyle name="Porcentaje 2 4 4 2 2 3 2 2" xfId="34339" xr:uid="{00000000-0005-0000-0000-000024860000}"/>
    <cellStyle name="Porcentaje 2 4 4 2 2 3 3" xfId="34340" xr:uid="{00000000-0005-0000-0000-000025860000}"/>
    <cellStyle name="Porcentaje 2 4 4 2 2 4" xfId="34341" xr:uid="{00000000-0005-0000-0000-000026860000}"/>
    <cellStyle name="Porcentaje 2 4 4 2 2 4 2" xfId="34342" xr:uid="{00000000-0005-0000-0000-000027860000}"/>
    <cellStyle name="Porcentaje 2 4 4 2 2 5" xfId="34343" xr:uid="{00000000-0005-0000-0000-000028860000}"/>
    <cellStyle name="Porcentaje 2 4 4 2 3" xfId="34344" xr:uid="{00000000-0005-0000-0000-000029860000}"/>
    <cellStyle name="Porcentaje 2 4 4 2 3 2" xfId="34345" xr:uid="{00000000-0005-0000-0000-00002A860000}"/>
    <cellStyle name="Porcentaje 2 4 4 2 3 2 2" xfId="34346" xr:uid="{00000000-0005-0000-0000-00002B860000}"/>
    <cellStyle name="Porcentaje 2 4 4 2 3 2 2 2" xfId="34347" xr:uid="{00000000-0005-0000-0000-00002C860000}"/>
    <cellStyle name="Porcentaje 2 4 4 2 3 2 3" xfId="34348" xr:uid="{00000000-0005-0000-0000-00002D860000}"/>
    <cellStyle name="Porcentaje 2 4 4 2 3 3" xfId="34349" xr:uid="{00000000-0005-0000-0000-00002E860000}"/>
    <cellStyle name="Porcentaje 2 4 4 2 3 3 2" xfId="34350" xr:uid="{00000000-0005-0000-0000-00002F860000}"/>
    <cellStyle name="Porcentaje 2 4 4 2 3 4" xfId="34351" xr:uid="{00000000-0005-0000-0000-000030860000}"/>
    <cellStyle name="Porcentaje 2 4 4 2 4" xfId="34352" xr:uid="{00000000-0005-0000-0000-000031860000}"/>
    <cellStyle name="Porcentaje 2 4 4 2 4 2" xfId="34353" xr:uid="{00000000-0005-0000-0000-000032860000}"/>
    <cellStyle name="Porcentaje 2 4 4 2 4 2 2" xfId="34354" xr:uid="{00000000-0005-0000-0000-000033860000}"/>
    <cellStyle name="Porcentaje 2 4 4 2 4 3" xfId="34355" xr:uid="{00000000-0005-0000-0000-000034860000}"/>
    <cellStyle name="Porcentaje 2 4 4 2 5" xfId="34356" xr:uid="{00000000-0005-0000-0000-000035860000}"/>
    <cellStyle name="Porcentaje 2 4 4 2 5 2" xfId="34357" xr:uid="{00000000-0005-0000-0000-000036860000}"/>
    <cellStyle name="Porcentaje 2 4 4 2 6" xfId="34358" xr:uid="{00000000-0005-0000-0000-000037860000}"/>
    <cellStyle name="Porcentaje 2 4 4 3" xfId="34359" xr:uid="{00000000-0005-0000-0000-000038860000}"/>
    <cellStyle name="Porcentaje 2 4 4 3 2" xfId="34360" xr:uid="{00000000-0005-0000-0000-000039860000}"/>
    <cellStyle name="Porcentaje 2 4 4 3 2 2" xfId="34361" xr:uid="{00000000-0005-0000-0000-00003A860000}"/>
    <cellStyle name="Porcentaje 2 4 4 3 2 2 2" xfId="34362" xr:uid="{00000000-0005-0000-0000-00003B860000}"/>
    <cellStyle name="Porcentaje 2 4 4 3 2 2 2 2" xfId="34363" xr:uid="{00000000-0005-0000-0000-00003C860000}"/>
    <cellStyle name="Porcentaje 2 4 4 3 2 2 3" xfId="34364" xr:uid="{00000000-0005-0000-0000-00003D860000}"/>
    <cellStyle name="Porcentaje 2 4 4 3 2 3" xfId="34365" xr:uid="{00000000-0005-0000-0000-00003E860000}"/>
    <cellStyle name="Porcentaje 2 4 4 3 2 3 2" xfId="34366" xr:uid="{00000000-0005-0000-0000-00003F860000}"/>
    <cellStyle name="Porcentaje 2 4 4 3 2 4" xfId="34367" xr:uid="{00000000-0005-0000-0000-000040860000}"/>
    <cellStyle name="Porcentaje 2 4 4 3 3" xfId="34368" xr:uid="{00000000-0005-0000-0000-000041860000}"/>
    <cellStyle name="Porcentaje 2 4 4 3 3 2" xfId="34369" xr:uid="{00000000-0005-0000-0000-000042860000}"/>
    <cellStyle name="Porcentaje 2 4 4 3 3 2 2" xfId="34370" xr:uid="{00000000-0005-0000-0000-000043860000}"/>
    <cellStyle name="Porcentaje 2 4 4 3 3 3" xfId="34371" xr:uid="{00000000-0005-0000-0000-000044860000}"/>
    <cellStyle name="Porcentaje 2 4 4 3 4" xfId="34372" xr:uid="{00000000-0005-0000-0000-000045860000}"/>
    <cellStyle name="Porcentaje 2 4 4 3 4 2" xfId="34373" xr:uid="{00000000-0005-0000-0000-000046860000}"/>
    <cellStyle name="Porcentaje 2 4 4 3 5" xfId="34374" xr:uid="{00000000-0005-0000-0000-000047860000}"/>
    <cellStyle name="Porcentaje 2 4 4 4" xfId="34375" xr:uid="{00000000-0005-0000-0000-000048860000}"/>
    <cellStyle name="Porcentaje 2 4 4 4 2" xfId="34376" xr:uid="{00000000-0005-0000-0000-000049860000}"/>
    <cellStyle name="Porcentaje 2 4 4 4 2 2" xfId="34377" xr:uid="{00000000-0005-0000-0000-00004A860000}"/>
    <cellStyle name="Porcentaje 2 4 4 4 2 2 2" xfId="34378" xr:uid="{00000000-0005-0000-0000-00004B860000}"/>
    <cellStyle name="Porcentaje 2 4 4 4 2 3" xfId="34379" xr:uid="{00000000-0005-0000-0000-00004C860000}"/>
    <cellStyle name="Porcentaje 2 4 4 4 3" xfId="34380" xr:uid="{00000000-0005-0000-0000-00004D860000}"/>
    <cellStyle name="Porcentaje 2 4 4 4 3 2" xfId="34381" xr:uid="{00000000-0005-0000-0000-00004E860000}"/>
    <cellStyle name="Porcentaje 2 4 4 4 4" xfId="34382" xr:uid="{00000000-0005-0000-0000-00004F860000}"/>
    <cellStyle name="Porcentaje 2 4 4 5" xfId="34383" xr:uid="{00000000-0005-0000-0000-000050860000}"/>
    <cellStyle name="Porcentaje 2 4 4 5 2" xfId="34384" xr:uid="{00000000-0005-0000-0000-000051860000}"/>
    <cellStyle name="Porcentaje 2 4 4 5 2 2" xfId="34385" xr:uid="{00000000-0005-0000-0000-000052860000}"/>
    <cellStyle name="Porcentaje 2 4 4 5 3" xfId="34386" xr:uid="{00000000-0005-0000-0000-000053860000}"/>
    <cellStyle name="Porcentaje 2 4 4 6" xfId="34387" xr:uid="{00000000-0005-0000-0000-000054860000}"/>
    <cellStyle name="Porcentaje 2 4 4 6 2" xfId="34388" xr:uid="{00000000-0005-0000-0000-000055860000}"/>
    <cellStyle name="Porcentaje 2 4 4 7" xfId="34389" xr:uid="{00000000-0005-0000-0000-000056860000}"/>
    <cellStyle name="Porcentaje 2 4 5" xfId="34390" xr:uid="{00000000-0005-0000-0000-000057860000}"/>
    <cellStyle name="Porcentaje 2 4 5 2" xfId="34391" xr:uid="{00000000-0005-0000-0000-000058860000}"/>
    <cellStyle name="Porcentaje 2 4 5 2 2" xfId="34392" xr:uid="{00000000-0005-0000-0000-000059860000}"/>
    <cellStyle name="Porcentaje 2 4 5 2 2 2" xfId="34393" xr:uid="{00000000-0005-0000-0000-00005A860000}"/>
    <cellStyle name="Porcentaje 2 4 5 2 2 2 2" xfId="34394" xr:uid="{00000000-0005-0000-0000-00005B860000}"/>
    <cellStyle name="Porcentaje 2 4 5 2 2 2 2 2" xfId="34395" xr:uid="{00000000-0005-0000-0000-00005C860000}"/>
    <cellStyle name="Porcentaje 2 4 5 2 2 2 3" xfId="34396" xr:uid="{00000000-0005-0000-0000-00005D860000}"/>
    <cellStyle name="Porcentaje 2 4 5 2 2 3" xfId="34397" xr:uid="{00000000-0005-0000-0000-00005E860000}"/>
    <cellStyle name="Porcentaje 2 4 5 2 2 3 2" xfId="34398" xr:uid="{00000000-0005-0000-0000-00005F860000}"/>
    <cellStyle name="Porcentaje 2 4 5 2 2 4" xfId="34399" xr:uid="{00000000-0005-0000-0000-000060860000}"/>
    <cellStyle name="Porcentaje 2 4 5 2 3" xfId="34400" xr:uid="{00000000-0005-0000-0000-000061860000}"/>
    <cellStyle name="Porcentaje 2 4 5 2 3 2" xfId="34401" xr:uid="{00000000-0005-0000-0000-000062860000}"/>
    <cellStyle name="Porcentaje 2 4 5 2 3 2 2" xfId="34402" xr:uid="{00000000-0005-0000-0000-000063860000}"/>
    <cellStyle name="Porcentaje 2 4 5 2 3 3" xfId="34403" xr:uid="{00000000-0005-0000-0000-000064860000}"/>
    <cellStyle name="Porcentaje 2 4 5 2 4" xfId="34404" xr:uid="{00000000-0005-0000-0000-000065860000}"/>
    <cellStyle name="Porcentaje 2 4 5 2 4 2" xfId="34405" xr:uid="{00000000-0005-0000-0000-000066860000}"/>
    <cellStyle name="Porcentaje 2 4 5 2 5" xfId="34406" xr:uid="{00000000-0005-0000-0000-000067860000}"/>
    <cellStyle name="Porcentaje 2 4 5 3" xfId="34407" xr:uid="{00000000-0005-0000-0000-000068860000}"/>
    <cellStyle name="Porcentaje 2 4 5 3 2" xfId="34408" xr:uid="{00000000-0005-0000-0000-000069860000}"/>
    <cellStyle name="Porcentaje 2 4 5 3 2 2" xfId="34409" xr:uid="{00000000-0005-0000-0000-00006A860000}"/>
    <cellStyle name="Porcentaje 2 4 5 3 2 2 2" xfId="34410" xr:uid="{00000000-0005-0000-0000-00006B860000}"/>
    <cellStyle name="Porcentaje 2 4 5 3 2 3" xfId="34411" xr:uid="{00000000-0005-0000-0000-00006C860000}"/>
    <cellStyle name="Porcentaje 2 4 5 3 3" xfId="34412" xr:uid="{00000000-0005-0000-0000-00006D860000}"/>
    <cellStyle name="Porcentaje 2 4 5 3 3 2" xfId="34413" xr:uid="{00000000-0005-0000-0000-00006E860000}"/>
    <cellStyle name="Porcentaje 2 4 5 3 4" xfId="34414" xr:uid="{00000000-0005-0000-0000-00006F860000}"/>
    <cellStyle name="Porcentaje 2 4 5 4" xfId="34415" xr:uid="{00000000-0005-0000-0000-000070860000}"/>
    <cellStyle name="Porcentaje 2 4 5 4 2" xfId="34416" xr:uid="{00000000-0005-0000-0000-000071860000}"/>
    <cellStyle name="Porcentaje 2 4 5 4 2 2" xfId="34417" xr:uid="{00000000-0005-0000-0000-000072860000}"/>
    <cellStyle name="Porcentaje 2 4 5 4 3" xfId="34418" xr:uid="{00000000-0005-0000-0000-000073860000}"/>
    <cellStyle name="Porcentaje 2 4 5 5" xfId="34419" xr:uid="{00000000-0005-0000-0000-000074860000}"/>
    <cellStyle name="Porcentaje 2 4 5 5 2" xfId="34420" xr:uid="{00000000-0005-0000-0000-000075860000}"/>
    <cellStyle name="Porcentaje 2 4 5 6" xfId="34421" xr:uid="{00000000-0005-0000-0000-000076860000}"/>
    <cellStyle name="Porcentaje 2 4 6" xfId="34422" xr:uid="{00000000-0005-0000-0000-000077860000}"/>
    <cellStyle name="Porcentaje 2 4 6 2" xfId="34423" xr:uid="{00000000-0005-0000-0000-000078860000}"/>
    <cellStyle name="Porcentaje 2 4 6 2 2" xfId="34424" xr:uid="{00000000-0005-0000-0000-000079860000}"/>
    <cellStyle name="Porcentaje 2 4 6 2 2 2" xfId="34425" xr:uid="{00000000-0005-0000-0000-00007A860000}"/>
    <cellStyle name="Porcentaje 2 4 6 2 2 2 2" xfId="34426" xr:uid="{00000000-0005-0000-0000-00007B860000}"/>
    <cellStyle name="Porcentaje 2 4 6 2 2 3" xfId="34427" xr:uid="{00000000-0005-0000-0000-00007C860000}"/>
    <cellStyle name="Porcentaje 2 4 6 2 3" xfId="34428" xr:uid="{00000000-0005-0000-0000-00007D860000}"/>
    <cellStyle name="Porcentaje 2 4 6 2 3 2" xfId="34429" xr:uid="{00000000-0005-0000-0000-00007E860000}"/>
    <cellStyle name="Porcentaje 2 4 6 2 4" xfId="34430" xr:uid="{00000000-0005-0000-0000-00007F860000}"/>
    <cellStyle name="Porcentaje 2 4 6 3" xfId="34431" xr:uid="{00000000-0005-0000-0000-000080860000}"/>
    <cellStyle name="Porcentaje 2 4 6 3 2" xfId="34432" xr:uid="{00000000-0005-0000-0000-000081860000}"/>
    <cellStyle name="Porcentaje 2 4 6 3 2 2" xfId="34433" xr:uid="{00000000-0005-0000-0000-000082860000}"/>
    <cellStyle name="Porcentaje 2 4 6 3 3" xfId="34434" xr:uid="{00000000-0005-0000-0000-000083860000}"/>
    <cellStyle name="Porcentaje 2 4 6 4" xfId="34435" xr:uid="{00000000-0005-0000-0000-000084860000}"/>
    <cellStyle name="Porcentaje 2 4 6 4 2" xfId="34436" xr:uid="{00000000-0005-0000-0000-000085860000}"/>
    <cellStyle name="Porcentaje 2 4 6 5" xfId="34437" xr:uid="{00000000-0005-0000-0000-000086860000}"/>
    <cellStyle name="Porcentaje 2 4 7" xfId="34438" xr:uid="{00000000-0005-0000-0000-000087860000}"/>
    <cellStyle name="Porcentaje 2 4 7 2" xfId="34439" xr:uid="{00000000-0005-0000-0000-000088860000}"/>
    <cellStyle name="Porcentaje 2 4 7 2 2" xfId="34440" xr:uid="{00000000-0005-0000-0000-000089860000}"/>
    <cellStyle name="Porcentaje 2 4 7 2 2 2" xfId="34441" xr:uid="{00000000-0005-0000-0000-00008A860000}"/>
    <cellStyle name="Porcentaje 2 4 7 2 3" xfId="34442" xr:uid="{00000000-0005-0000-0000-00008B860000}"/>
    <cellStyle name="Porcentaje 2 4 7 3" xfId="34443" xr:uid="{00000000-0005-0000-0000-00008C860000}"/>
    <cellStyle name="Porcentaje 2 4 7 3 2" xfId="34444" xr:uid="{00000000-0005-0000-0000-00008D860000}"/>
    <cellStyle name="Porcentaje 2 4 7 4" xfId="34445" xr:uid="{00000000-0005-0000-0000-00008E860000}"/>
    <cellStyle name="Porcentaje 2 4 8" xfId="34446" xr:uid="{00000000-0005-0000-0000-00008F860000}"/>
    <cellStyle name="Porcentaje 2 4 8 2" xfId="34447" xr:uid="{00000000-0005-0000-0000-000090860000}"/>
    <cellStyle name="Porcentaje 2 4 8 2 2" xfId="34448" xr:uid="{00000000-0005-0000-0000-000091860000}"/>
    <cellStyle name="Porcentaje 2 4 8 3" xfId="34449" xr:uid="{00000000-0005-0000-0000-000092860000}"/>
    <cellStyle name="Porcentaje 2 4 9" xfId="34450" xr:uid="{00000000-0005-0000-0000-000093860000}"/>
    <cellStyle name="Porcentaje 2 4 9 2" xfId="34451" xr:uid="{00000000-0005-0000-0000-000094860000}"/>
    <cellStyle name="Porcentaje 2 5" xfId="34452" xr:uid="{00000000-0005-0000-0000-000095860000}"/>
    <cellStyle name="Porcentaje 2 5 2" xfId="34453" xr:uid="{00000000-0005-0000-0000-000096860000}"/>
    <cellStyle name="Porcentaje 2 5 2 2" xfId="34454" xr:uid="{00000000-0005-0000-0000-000097860000}"/>
    <cellStyle name="Porcentaje 2 5 2 2 2" xfId="34455" xr:uid="{00000000-0005-0000-0000-000098860000}"/>
    <cellStyle name="Porcentaje 2 5 2 2 2 2" xfId="34456" xr:uid="{00000000-0005-0000-0000-000099860000}"/>
    <cellStyle name="Porcentaje 2 5 2 2 2 2 2" xfId="34457" xr:uid="{00000000-0005-0000-0000-00009A860000}"/>
    <cellStyle name="Porcentaje 2 5 2 2 2 2 2 2" xfId="34458" xr:uid="{00000000-0005-0000-0000-00009B860000}"/>
    <cellStyle name="Porcentaje 2 5 2 2 2 2 2 2 2" xfId="34459" xr:uid="{00000000-0005-0000-0000-00009C860000}"/>
    <cellStyle name="Porcentaje 2 5 2 2 2 2 2 2 2 2" xfId="34460" xr:uid="{00000000-0005-0000-0000-00009D860000}"/>
    <cellStyle name="Porcentaje 2 5 2 2 2 2 2 2 3" xfId="34461" xr:uid="{00000000-0005-0000-0000-00009E860000}"/>
    <cellStyle name="Porcentaje 2 5 2 2 2 2 2 3" xfId="34462" xr:uid="{00000000-0005-0000-0000-00009F860000}"/>
    <cellStyle name="Porcentaje 2 5 2 2 2 2 2 3 2" xfId="34463" xr:uid="{00000000-0005-0000-0000-0000A0860000}"/>
    <cellStyle name="Porcentaje 2 5 2 2 2 2 2 4" xfId="34464" xr:uid="{00000000-0005-0000-0000-0000A1860000}"/>
    <cellStyle name="Porcentaje 2 5 2 2 2 2 3" xfId="34465" xr:uid="{00000000-0005-0000-0000-0000A2860000}"/>
    <cellStyle name="Porcentaje 2 5 2 2 2 2 3 2" xfId="34466" xr:uid="{00000000-0005-0000-0000-0000A3860000}"/>
    <cellStyle name="Porcentaje 2 5 2 2 2 2 3 2 2" xfId="34467" xr:uid="{00000000-0005-0000-0000-0000A4860000}"/>
    <cellStyle name="Porcentaje 2 5 2 2 2 2 3 3" xfId="34468" xr:uid="{00000000-0005-0000-0000-0000A5860000}"/>
    <cellStyle name="Porcentaje 2 5 2 2 2 2 4" xfId="34469" xr:uid="{00000000-0005-0000-0000-0000A6860000}"/>
    <cellStyle name="Porcentaje 2 5 2 2 2 2 4 2" xfId="34470" xr:uid="{00000000-0005-0000-0000-0000A7860000}"/>
    <cellStyle name="Porcentaje 2 5 2 2 2 2 5" xfId="34471" xr:uid="{00000000-0005-0000-0000-0000A8860000}"/>
    <cellStyle name="Porcentaje 2 5 2 2 2 3" xfId="34472" xr:uid="{00000000-0005-0000-0000-0000A9860000}"/>
    <cellStyle name="Porcentaje 2 5 2 2 2 3 2" xfId="34473" xr:uid="{00000000-0005-0000-0000-0000AA860000}"/>
    <cellStyle name="Porcentaje 2 5 2 2 2 3 2 2" xfId="34474" xr:uid="{00000000-0005-0000-0000-0000AB860000}"/>
    <cellStyle name="Porcentaje 2 5 2 2 2 3 2 2 2" xfId="34475" xr:uid="{00000000-0005-0000-0000-0000AC860000}"/>
    <cellStyle name="Porcentaje 2 5 2 2 2 3 2 3" xfId="34476" xr:uid="{00000000-0005-0000-0000-0000AD860000}"/>
    <cellStyle name="Porcentaje 2 5 2 2 2 3 3" xfId="34477" xr:uid="{00000000-0005-0000-0000-0000AE860000}"/>
    <cellStyle name="Porcentaje 2 5 2 2 2 3 3 2" xfId="34478" xr:uid="{00000000-0005-0000-0000-0000AF860000}"/>
    <cellStyle name="Porcentaje 2 5 2 2 2 3 4" xfId="34479" xr:uid="{00000000-0005-0000-0000-0000B0860000}"/>
    <cellStyle name="Porcentaje 2 5 2 2 2 4" xfId="34480" xr:uid="{00000000-0005-0000-0000-0000B1860000}"/>
    <cellStyle name="Porcentaje 2 5 2 2 2 4 2" xfId="34481" xr:uid="{00000000-0005-0000-0000-0000B2860000}"/>
    <cellStyle name="Porcentaje 2 5 2 2 2 4 2 2" xfId="34482" xr:uid="{00000000-0005-0000-0000-0000B3860000}"/>
    <cellStyle name="Porcentaje 2 5 2 2 2 4 3" xfId="34483" xr:uid="{00000000-0005-0000-0000-0000B4860000}"/>
    <cellStyle name="Porcentaje 2 5 2 2 2 5" xfId="34484" xr:uid="{00000000-0005-0000-0000-0000B5860000}"/>
    <cellStyle name="Porcentaje 2 5 2 2 2 5 2" xfId="34485" xr:uid="{00000000-0005-0000-0000-0000B6860000}"/>
    <cellStyle name="Porcentaje 2 5 2 2 2 6" xfId="34486" xr:uid="{00000000-0005-0000-0000-0000B7860000}"/>
    <cellStyle name="Porcentaje 2 5 2 2 3" xfId="34487" xr:uid="{00000000-0005-0000-0000-0000B8860000}"/>
    <cellStyle name="Porcentaje 2 5 2 2 3 2" xfId="34488" xr:uid="{00000000-0005-0000-0000-0000B9860000}"/>
    <cellStyle name="Porcentaje 2 5 2 2 3 2 2" xfId="34489" xr:uid="{00000000-0005-0000-0000-0000BA860000}"/>
    <cellStyle name="Porcentaje 2 5 2 2 3 2 2 2" xfId="34490" xr:uid="{00000000-0005-0000-0000-0000BB860000}"/>
    <cellStyle name="Porcentaje 2 5 2 2 3 2 2 2 2" xfId="34491" xr:uid="{00000000-0005-0000-0000-0000BC860000}"/>
    <cellStyle name="Porcentaje 2 5 2 2 3 2 2 3" xfId="34492" xr:uid="{00000000-0005-0000-0000-0000BD860000}"/>
    <cellStyle name="Porcentaje 2 5 2 2 3 2 3" xfId="34493" xr:uid="{00000000-0005-0000-0000-0000BE860000}"/>
    <cellStyle name="Porcentaje 2 5 2 2 3 2 3 2" xfId="34494" xr:uid="{00000000-0005-0000-0000-0000BF860000}"/>
    <cellStyle name="Porcentaje 2 5 2 2 3 2 4" xfId="34495" xr:uid="{00000000-0005-0000-0000-0000C0860000}"/>
    <cellStyle name="Porcentaje 2 5 2 2 3 3" xfId="34496" xr:uid="{00000000-0005-0000-0000-0000C1860000}"/>
    <cellStyle name="Porcentaje 2 5 2 2 3 3 2" xfId="34497" xr:uid="{00000000-0005-0000-0000-0000C2860000}"/>
    <cellStyle name="Porcentaje 2 5 2 2 3 3 2 2" xfId="34498" xr:uid="{00000000-0005-0000-0000-0000C3860000}"/>
    <cellStyle name="Porcentaje 2 5 2 2 3 3 3" xfId="34499" xr:uid="{00000000-0005-0000-0000-0000C4860000}"/>
    <cellStyle name="Porcentaje 2 5 2 2 3 4" xfId="34500" xr:uid="{00000000-0005-0000-0000-0000C5860000}"/>
    <cellStyle name="Porcentaje 2 5 2 2 3 4 2" xfId="34501" xr:uid="{00000000-0005-0000-0000-0000C6860000}"/>
    <cellStyle name="Porcentaje 2 5 2 2 3 5" xfId="34502" xr:uid="{00000000-0005-0000-0000-0000C7860000}"/>
    <cellStyle name="Porcentaje 2 5 2 2 4" xfId="34503" xr:uid="{00000000-0005-0000-0000-0000C8860000}"/>
    <cellStyle name="Porcentaje 2 5 2 2 4 2" xfId="34504" xr:uid="{00000000-0005-0000-0000-0000C9860000}"/>
    <cellStyle name="Porcentaje 2 5 2 2 4 2 2" xfId="34505" xr:uid="{00000000-0005-0000-0000-0000CA860000}"/>
    <cellStyle name="Porcentaje 2 5 2 2 4 2 2 2" xfId="34506" xr:uid="{00000000-0005-0000-0000-0000CB860000}"/>
    <cellStyle name="Porcentaje 2 5 2 2 4 2 3" xfId="34507" xr:uid="{00000000-0005-0000-0000-0000CC860000}"/>
    <cellStyle name="Porcentaje 2 5 2 2 4 3" xfId="34508" xr:uid="{00000000-0005-0000-0000-0000CD860000}"/>
    <cellStyle name="Porcentaje 2 5 2 2 4 3 2" xfId="34509" xr:uid="{00000000-0005-0000-0000-0000CE860000}"/>
    <cellStyle name="Porcentaje 2 5 2 2 4 4" xfId="34510" xr:uid="{00000000-0005-0000-0000-0000CF860000}"/>
    <cellStyle name="Porcentaje 2 5 2 2 5" xfId="34511" xr:uid="{00000000-0005-0000-0000-0000D0860000}"/>
    <cellStyle name="Porcentaje 2 5 2 2 5 2" xfId="34512" xr:uid="{00000000-0005-0000-0000-0000D1860000}"/>
    <cellStyle name="Porcentaje 2 5 2 2 5 2 2" xfId="34513" xr:uid="{00000000-0005-0000-0000-0000D2860000}"/>
    <cellStyle name="Porcentaje 2 5 2 2 5 3" xfId="34514" xr:uid="{00000000-0005-0000-0000-0000D3860000}"/>
    <cellStyle name="Porcentaje 2 5 2 2 6" xfId="34515" xr:uid="{00000000-0005-0000-0000-0000D4860000}"/>
    <cellStyle name="Porcentaje 2 5 2 2 6 2" xfId="34516" xr:uid="{00000000-0005-0000-0000-0000D5860000}"/>
    <cellStyle name="Porcentaje 2 5 2 2 7" xfId="34517" xr:uid="{00000000-0005-0000-0000-0000D6860000}"/>
    <cellStyle name="Porcentaje 2 5 2 3" xfId="34518" xr:uid="{00000000-0005-0000-0000-0000D7860000}"/>
    <cellStyle name="Porcentaje 2 5 2 3 2" xfId="34519" xr:uid="{00000000-0005-0000-0000-0000D8860000}"/>
    <cellStyle name="Porcentaje 2 5 2 3 2 2" xfId="34520" xr:uid="{00000000-0005-0000-0000-0000D9860000}"/>
    <cellStyle name="Porcentaje 2 5 2 3 2 2 2" xfId="34521" xr:uid="{00000000-0005-0000-0000-0000DA860000}"/>
    <cellStyle name="Porcentaje 2 5 2 3 2 2 2 2" xfId="34522" xr:uid="{00000000-0005-0000-0000-0000DB860000}"/>
    <cellStyle name="Porcentaje 2 5 2 3 2 2 2 2 2" xfId="34523" xr:uid="{00000000-0005-0000-0000-0000DC860000}"/>
    <cellStyle name="Porcentaje 2 5 2 3 2 2 2 3" xfId="34524" xr:uid="{00000000-0005-0000-0000-0000DD860000}"/>
    <cellStyle name="Porcentaje 2 5 2 3 2 2 3" xfId="34525" xr:uid="{00000000-0005-0000-0000-0000DE860000}"/>
    <cellStyle name="Porcentaje 2 5 2 3 2 2 3 2" xfId="34526" xr:uid="{00000000-0005-0000-0000-0000DF860000}"/>
    <cellStyle name="Porcentaje 2 5 2 3 2 2 4" xfId="34527" xr:uid="{00000000-0005-0000-0000-0000E0860000}"/>
    <cellStyle name="Porcentaje 2 5 2 3 2 3" xfId="34528" xr:uid="{00000000-0005-0000-0000-0000E1860000}"/>
    <cellStyle name="Porcentaje 2 5 2 3 2 3 2" xfId="34529" xr:uid="{00000000-0005-0000-0000-0000E2860000}"/>
    <cellStyle name="Porcentaje 2 5 2 3 2 3 2 2" xfId="34530" xr:uid="{00000000-0005-0000-0000-0000E3860000}"/>
    <cellStyle name="Porcentaje 2 5 2 3 2 3 3" xfId="34531" xr:uid="{00000000-0005-0000-0000-0000E4860000}"/>
    <cellStyle name="Porcentaje 2 5 2 3 2 4" xfId="34532" xr:uid="{00000000-0005-0000-0000-0000E5860000}"/>
    <cellStyle name="Porcentaje 2 5 2 3 2 4 2" xfId="34533" xr:uid="{00000000-0005-0000-0000-0000E6860000}"/>
    <cellStyle name="Porcentaje 2 5 2 3 2 5" xfId="34534" xr:uid="{00000000-0005-0000-0000-0000E7860000}"/>
    <cellStyle name="Porcentaje 2 5 2 3 3" xfId="34535" xr:uid="{00000000-0005-0000-0000-0000E8860000}"/>
    <cellStyle name="Porcentaje 2 5 2 3 3 2" xfId="34536" xr:uid="{00000000-0005-0000-0000-0000E9860000}"/>
    <cellStyle name="Porcentaje 2 5 2 3 3 2 2" xfId="34537" xr:uid="{00000000-0005-0000-0000-0000EA860000}"/>
    <cellStyle name="Porcentaje 2 5 2 3 3 2 2 2" xfId="34538" xr:uid="{00000000-0005-0000-0000-0000EB860000}"/>
    <cellStyle name="Porcentaje 2 5 2 3 3 2 3" xfId="34539" xr:uid="{00000000-0005-0000-0000-0000EC860000}"/>
    <cellStyle name="Porcentaje 2 5 2 3 3 3" xfId="34540" xr:uid="{00000000-0005-0000-0000-0000ED860000}"/>
    <cellStyle name="Porcentaje 2 5 2 3 3 3 2" xfId="34541" xr:uid="{00000000-0005-0000-0000-0000EE860000}"/>
    <cellStyle name="Porcentaje 2 5 2 3 3 4" xfId="34542" xr:uid="{00000000-0005-0000-0000-0000EF860000}"/>
    <cellStyle name="Porcentaje 2 5 2 3 4" xfId="34543" xr:uid="{00000000-0005-0000-0000-0000F0860000}"/>
    <cellStyle name="Porcentaje 2 5 2 3 4 2" xfId="34544" xr:uid="{00000000-0005-0000-0000-0000F1860000}"/>
    <cellStyle name="Porcentaje 2 5 2 3 4 2 2" xfId="34545" xr:uid="{00000000-0005-0000-0000-0000F2860000}"/>
    <cellStyle name="Porcentaje 2 5 2 3 4 3" xfId="34546" xr:uid="{00000000-0005-0000-0000-0000F3860000}"/>
    <cellStyle name="Porcentaje 2 5 2 3 5" xfId="34547" xr:uid="{00000000-0005-0000-0000-0000F4860000}"/>
    <cellStyle name="Porcentaje 2 5 2 3 5 2" xfId="34548" xr:uid="{00000000-0005-0000-0000-0000F5860000}"/>
    <cellStyle name="Porcentaje 2 5 2 3 6" xfId="34549" xr:uid="{00000000-0005-0000-0000-0000F6860000}"/>
    <cellStyle name="Porcentaje 2 5 2 4" xfId="34550" xr:uid="{00000000-0005-0000-0000-0000F7860000}"/>
    <cellStyle name="Porcentaje 2 5 2 4 2" xfId="34551" xr:uid="{00000000-0005-0000-0000-0000F8860000}"/>
    <cellStyle name="Porcentaje 2 5 2 4 2 2" xfId="34552" xr:uid="{00000000-0005-0000-0000-0000F9860000}"/>
    <cellStyle name="Porcentaje 2 5 2 4 2 2 2" xfId="34553" xr:uid="{00000000-0005-0000-0000-0000FA860000}"/>
    <cellStyle name="Porcentaje 2 5 2 4 2 2 2 2" xfId="34554" xr:uid="{00000000-0005-0000-0000-0000FB860000}"/>
    <cellStyle name="Porcentaje 2 5 2 4 2 2 3" xfId="34555" xr:uid="{00000000-0005-0000-0000-0000FC860000}"/>
    <cellStyle name="Porcentaje 2 5 2 4 2 3" xfId="34556" xr:uid="{00000000-0005-0000-0000-0000FD860000}"/>
    <cellStyle name="Porcentaje 2 5 2 4 2 3 2" xfId="34557" xr:uid="{00000000-0005-0000-0000-0000FE860000}"/>
    <cellStyle name="Porcentaje 2 5 2 4 2 4" xfId="34558" xr:uid="{00000000-0005-0000-0000-0000FF860000}"/>
    <cellStyle name="Porcentaje 2 5 2 4 3" xfId="34559" xr:uid="{00000000-0005-0000-0000-000000870000}"/>
    <cellStyle name="Porcentaje 2 5 2 4 3 2" xfId="34560" xr:uid="{00000000-0005-0000-0000-000001870000}"/>
    <cellStyle name="Porcentaje 2 5 2 4 3 2 2" xfId="34561" xr:uid="{00000000-0005-0000-0000-000002870000}"/>
    <cellStyle name="Porcentaje 2 5 2 4 3 3" xfId="34562" xr:uid="{00000000-0005-0000-0000-000003870000}"/>
    <cellStyle name="Porcentaje 2 5 2 4 4" xfId="34563" xr:uid="{00000000-0005-0000-0000-000004870000}"/>
    <cellStyle name="Porcentaje 2 5 2 4 4 2" xfId="34564" xr:uid="{00000000-0005-0000-0000-000005870000}"/>
    <cellStyle name="Porcentaje 2 5 2 4 5" xfId="34565" xr:uid="{00000000-0005-0000-0000-000006870000}"/>
    <cellStyle name="Porcentaje 2 5 2 5" xfId="34566" xr:uid="{00000000-0005-0000-0000-000007870000}"/>
    <cellStyle name="Porcentaje 2 5 2 5 2" xfId="34567" xr:uid="{00000000-0005-0000-0000-000008870000}"/>
    <cellStyle name="Porcentaje 2 5 2 5 2 2" xfId="34568" xr:uid="{00000000-0005-0000-0000-000009870000}"/>
    <cellStyle name="Porcentaje 2 5 2 5 2 2 2" xfId="34569" xr:uid="{00000000-0005-0000-0000-00000A870000}"/>
    <cellStyle name="Porcentaje 2 5 2 5 2 3" xfId="34570" xr:uid="{00000000-0005-0000-0000-00000B870000}"/>
    <cellStyle name="Porcentaje 2 5 2 5 3" xfId="34571" xr:uid="{00000000-0005-0000-0000-00000C870000}"/>
    <cellStyle name="Porcentaje 2 5 2 5 3 2" xfId="34572" xr:uid="{00000000-0005-0000-0000-00000D870000}"/>
    <cellStyle name="Porcentaje 2 5 2 5 4" xfId="34573" xr:uid="{00000000-0005-0000-0000-00000E870000}"/>
    <cellStyle name="Porcentaje 2 5 2 6" xfId="34574" xr:uid="{00000000-0005-0000-0000-00000F870000}"/>
    <cellStyle name="Porcentaje 2 5 2 6 2" xfId="34575" xr:uid="{00000000-0005-0000-0000-000010870000}"/>
    <cellStyle name="Porcentaje 2 5 2 6 2 2" xfId="34576" xr:uid="{00000000-0005-0000-0000-000011870000}"/>
    <cellStyle name="Porcentaje 2 5 2 6 3" xfId="34577" xr:uid="{00000000-0005-0000-0000-000012870000}"/>
    <cellStyle name="Porcentaje 2 5 2 7" xfId="34578" xr:uid="{00000000-0005-0000-0000-000013870000}"/>
    <cellStyle name="Porcentaje 2 5 2 7 2" xfId="34579" xr:uid="{00000000-0005-0000-0000-000014870000}"/>
    <cellStyle name="Porcentaje 2 5 2 8" xfId="34580" xr:uid="{00000000-0005-0000-0000-000015870000}"/>
    <cellStyle name="Porcentaje 2 5 3" xfId="34581" xr:uid="{00000000-0005-0000-0000-000016870000}"/>
    <cellStyle name="Porcentaje 2 5 3 2" xfId="34582" xr:uid="{00000000-0005-0000-0000-000017870000}"/>
    <cellStyle name="Porcentaje 2 5 3 2 2" xfId="34583" xr:uid="{00000000-0005-0000-0000-000018870000}"/>
    <cellStyle name="Porcentaje 2 5 3 2 2 2" xfId="34584" xr:uid="{00000000-0005-0000-0000-000019870000}"/>
    <cellStyle name="Porcentaje 2 5 3 2 2 2 2" xfId="34585" xr:uid="{00000000-0005-0000-0000-00001A870000}"/>
    <cellStyle name="Porcentaje 2 5 3 2 2 2 2 2" xfId="34586" xr:uid="{00000000-0005-0000-0000-00001B870000}"/>
    <cellStyle name="Porcentaje 2 5 3 2 2 2 2 2 2" xfId="34587" xr:uid="{00000000-0005-0000-0000-00001C870000}"/>
    <cellStyle name="Porcentaje 2 5 3 2 2 2 2 3" xfId="34588" xr:uid="{00000000-0005-0000-0000-00001D870000}"/>
    <cellStyle name="Porcentaje 2 5 3 2 2 2 3" xfId="34589" xr:uid="{00000000-0005-0000-0000-00001E870000}"/>
    <cellStyle name="Porcentaje 2 5 3 2 2 2 3 2" xfId="34590" xr:uid="{00000000-0005-0000-0000-00001F870000}"/>
    <cellStyle name="Porcentaje 2 5 3 2 2 2 4" xfId="34591" xr:uid="{00000000-0005-0000-0000-000020870000}"/>
    <cellStyle name="Porcentaje 2 5 3 2 2 3" xfId="34592" xr:uid="{00000000-0005-0000-0000-000021870000}"/>
    <cellStyle name="Porcentaje 2 5 3 2 2 3 2" xfId="34593" xr:uid="{00000000-0005-0000-0000-000022870000}"/>
    <cellStyle name="Porcentaje 2 5 3 2 2 3 2 2" xfId="34594" xr:uid="{00000000-0005-0000-0000-000023870000}"/>
    <cellStyle name="Porcentaje 2 5 3 2 2 3 3" xfId="34595" xr:uid="{00000000-0005-0000-0000-000024870000}"/>
    <cellStyle name="Porcentaje 2 5 3 2 2 4" xfId="34596" xr:uid="{00000000-0005-0000-0000-000025870000}"/>
    <cellStyle name="Porcentaje 2 5 3 2 2 4 2" xfId="34597" xr:uid="{00000000-0005-0000-0000-000026870000}"/>
    <cellStyle name="Porcentaje 2 5 3 2 2 5" xfId="34598" xr:uid="{00000000-0005-0000-0000-000027870000}"/>
    <cellStyle name="Porcentaje 2 5 3 2 3" xfId="34599" xr:uid="{00000000-0005-0000-0000-000028870000}"/>
    <cellStyle name="Porcentaje 2 5 3 2 3 2" xfId="34600" xr:uid="{00000000-0005-0000-0000-000029870000}"/>
    <cellStyle name="Porcentaje 2 5 3 2 3 2 2" xfId="34601" xr:uid="{00000000-0005-0000-0000-00002A870000}"/>
    <cellStyle name="Porcentaje 2 5 3 2 3 2 2 2" xfId="34602" xr:uid="{00000000-0005-0000-0000-00002B870000}"/>
    <cellStyle name="Porcentaje 2 5 3 2 3 2 3" xfId="34603" xr:uid="{00000000-0005-0000-0000-00002C870000}"/>
    <cellStyle name="Porcentaje 2 5 3 2 3 3" xfId="34604" xr:uid="{00000000-0005-0000-0000-00002D870000}"/>
    <cellStyle name="Porcentaje 2 5 3 2 3 3 2" xfId="34605" xr:uid="{00000000-0005-0000-0000-00002E870000}"/>
    <cellStyle name="Porcentaje 2 5 3 2 3 4" xfId="34606" xr:uid="{00000000-0005-0000-0000-00002F870000}"/>
    <cellStyle name="Porcentaje 2 5 3 2 4" xfId="34607" xr:uid="{00000000-0005-0000-0000-000030870000}"/>
    <cellStyle name="Porcentaje 2 5 3 2 4 2" xfId="34608" xr:uid="{00000000-0005-0000-0000-000031870000}"/>
    <cellStyle name="Porcentaje 2 5 3 2 4 2 2" xfId="34609" xr:uid="{00000000-0005-0000-0000-000032870000}"/>
    <cellStyle name="Porcentaje 2 5 3 2 4 3" xfId="34610" xr:uid="{00000000-0005-0000-0000-000033870000}"/>
    <cellStyle name="Porcentaje 2 5 3 2 5" xfId="34611" xr:uid="{00000000-0005-0000-0000-000034870000}"/>
    <cellStyle name="Porcentaje 2 5 3 2 5 2" xfId="34612" xr:uid="{00000000-0005-0000-0000-000035870000}"/>
    <cellStyle name="Porcentaje 2 5 3 2 6" xfId="34613" xr:uid="{00000000-0005-0000-0000-000036870000}"/>
    <cellStyle name="Porcentaje 2 5 3 3" xfId="34614" xr:uid="{00000000-0005-0000-0000-000037870000}"/>
    <cellStyle name="Porcentaje 2 5 3 3 2" xfId="34615" xr:uid="{00000000-0005-0000-0000-000038870000}"/>
    <cellStyle name="Porcentaje 2 5 3 3 2 2" xfId="34616" xr:uid="{00000000-0005-0000-0000-000039870000}"/>
    <cellStyle name="Porcentaje 2 5 3 3 2 2 2" xfId="34617" xr:uid="{00000000-0005-0000-0000-00003A870000}"/>
    <cellStyle name="Porcentaje 2 5 3 3 2 2 2 2" xfId="34618" xr:uid="{00000000-0005-0000-0000-00003B870000}"/>
    <cellStyle name="Porcentaje 2 5 3 3 2 2 3" xfId="34619" xr:uid="{00000000-0005-0000-0000-00003C870000}"/>
    <cellStyle name="Porcentaje 2 5 3 3 2 3" xfId="34620" xr:uid="{00000000-0005-0000-0000-00003D870000}"/>
    <cellStyle name="Porcentaje 2 5 3 3 2 3 2" xfId="34621" xr:uid="{00000000-0005-0000-0000-00003E870000}"/>
    <cellStyle name="Porcentaje 2 5 3 3 2 4" xfId="34622" xr:uid="{00000000-0005-0000-0000-00003F870000}"/>
    <cellStyle name="Porcentaje 2 5 3 3 3" xfId="34623" xr:uid="{00000000-0005-0000-0000-000040870000}"/>
    <cellStyle name="Porcentaje 2 5 3 3 3 2" xfId="34624" xr:uid="{00000000-0005-0000-0000-000041870000}"/>
    <cellStyle name="Porcentaje 2 5 3 3 3 2 2" xfId="34625" xr:uid="{00000000-0005-0000-0000-000042870000}"/>
    <cellStyle name="Porcentaje 2 5 3 3 3 3" xfId="34626" xr:uid="{00000000-0005-0000-0000-000043870000}"/>
    <cellStyle name="Porcentaje 2 5 3 3 4" xfId="34627" xr:uid="{00000000-0005-0000-0000-000044870000}"/>
    <cellStyle name="Porcentaje 2 5 3 3 4 2" xfId="34628" xr:uid="{00000000-0005-0000-0000-000045870000}"/>
    <cellStyle name="Porcentaje 2 5 3 3 5" xfId="34629" xr:uid="{00000000-0005-0000-0000-000046870000}"/>
    <cellStyle name="Porcentaje 2 5 3 4" xfId="34630" xr:uid="{00000000-0005-0000-0000-000047870000}"/>
    <cellStyle name="Porcentaje 2 5 3 4 2" xfId="34631" xr:uid="{00000000-0005-0000-0000-000048870000}"/>
    <cellStyle name="Porcentaje 2 5 3 4 2 2" xfId="34632" xr:uid="{00000000-0005-0000-0000-000049870000}"/>
    <cellStyle name="Porcentaje 2 5 3 4 2 2 2" xfId="34633" xr:uid="{00000000-0005-0000-0000-00004A870000}"/>
    <cellStyle name="Porcentaje 2 5 3 4 2 3" xfId="34634" xr:uid="{00000000-0005-0000-0000-00004B870000}"/>
    <cellStyle name="Porcentaje 2 5 3 4 3" xfId="34635" xr:uid="{00000000-0005-0000-0000-00004C870000}"/>
    <cellStyle name="Porcentaje 2 5 3 4 3 2" xfId="34636" xr:uid="{00000000-0005-0000-0000-00004D870000}"/>
    <cellStyle name="Porcentaje 2 5 3 4 4" xfId="34637" xr:uid="{00000000-0005-0000-0000-00004E870000}"/>
    <cellStyle name="Porcentaje 2 5 3 5" xfId="34638" xr:uid="{00000000-0005-0000-0000-00004F870000}"/>
    <cellStyle name="Porcentaje 2 5 3 5 2" xfId="34639" xr:uid="{00000000-0005-0000-0000-000050870000}"/>
    <cellStyle name="Porcentaje 2 5 3 5 2 2" xfId="34640" xr:uid="{00000000-0005-0000-0000-000051870000}"/>
    <cellStyle name="Porcentaje 2 5 3 5 3" xfId="34641" xr:uid="{00000000-0005-0000-0000-000052870000}"/>
    <cellStyle name="Porcentaje 2 5 3 6" xfId="34642" xr:uid="{00000000-0005-0000-0000-000053870000}"/>
    <cellStyle name="Porcentaje 2 5 3 6 2" xfId="34643" xr:uid="{00000000-0005-0000-0000-000054870000}"/>
    <cellStyle name="Porcentaje 2 5 3 7" xfId="34644" xr:uid="{00000000-0005-0000-0000-000055870000}"/>
    <cellStyle name="Porcentaje 2 5 4" xfId="34645" xr:uid="{00000000-0005-0000-0000-000056870000}"/>
    <cellStyle name="Porcentaje 2 5 4 2" xfId="34646" xr:uid="{00000000-0005-0000-0000-000057870000}"/>
    <cellStyle name="Porcentaje 2 5 4 2 2" xfId="34647" xr:uid="{00000000-0005-0000-0000-000058870000}"/>
    <cellStyle name="Porcentaje 2 5 4 2 2 2" xfId="34648" xr:uid="{00000000-0005-0000-0000-000059870000}"/>
    <cellStyle name="Porcentaje 2 5 4 2 2 2 2" xfId="34649" xr:uid="{00000000-0005-0000-0000-00005A870000}"/>
    <cellStyle name="Porcentaje 2 5 4 2 2 2 2 2" xfId="34650" xr:uid="{00000000-0005-0000-0000-00005B870000}"/>
    <cellStyle name="Porcentaje 2 5 4 2 2 2 3" xfId="34651" xr:uid="{00000000-0005-0000-0000-00005C870000}"/>
    <cellStyle name="Porcentaje 2 5 4 2 2 3" xfId="34652" xr:uid="{00000000-0005-0000-0000-00005D870000}"/>
    <cellStyle name="Porcentaje 2 5 4 2 2 3 2" xfId="34653" xr:uid="{00000000-0005-0000-0000-00005E870000}"/>
    <cellStyle name="Porcentaje 2 5 4 2 2 4" xfId="34654" xr:uid="{00000000-0005-0000-0000-00005F870000}"/>
    <cellStyle name="Porcentaje 2 5 4 2 3" xfId="34655" xr:uid="{00000000-0005-0000-0000-000060870000}"/>
    <cellStyle name="Porcentaje 2 5 4 2 3 2" xfId="34656" xr:uid="{00000000-0005-0000-0000-000061870000}"/>
    <cellStyle name="Porcentaje 2 5 4 2 3 2 2" xfId="34657" xr:uid="{00000000-0005-0000-0000-000062870000}"/>
    <cellStyle name="Porcentaje 2 5 4 2 3 3" xfId="34658" xr:uid="{00000000-0005-0000-0000-000063870000}"/>
    <cellStyle name="Porcentaje 2 5 4 2 4" xfId="34659" xr:uid="{00000000-0005-0000-0000-000064870000}"/>
    <cellStyle name="Porcentaje 2 5 4 2 4 2" xfId="34660" xr:uid="{00000000-0005-0000-0000-000065870000}"/>
    <cellStyle name="Porcentaje 2 5 4 2 5" xfId="34661" xr:uid="{00000000-0005-0000-0000-000066870000}"/>
    <cellStyle name="Porcentaje 2 5 4 3" xfId="34662" xr:uid="{00000000-0005-0000-0000-000067870000}"/>
    <cellStyle name="Porcentaje 2 5 4 3 2" xfId="34663" xr:uid="{00000000-0005-0000-0000-000068870000}"/>
    <cellStyle name="Porcentaje 2 5 4 3 2 2" xfId="34664" xr:uid="{00000000-0005-0000-0000-000069870000}"/>
    <cellStyle name="Porcentaje 2 5 4 3 2 2 2" xfId="34665" xr:uid="{00000000-0005-0000-0000-00006A870000}"/>
    <cellStyle name="Porcentaje 2 5 4 3 2 3" xfId="34666" xr:uid="{00000000-0005-0000-0000-00006B870000}"/>
    <cellStyle name="Porcentaje 2 5 4 3 3" xfId="34667" xr:uid="{00000000-0005-0000-0000-00006C870000}"/>
    <cellStyle name="Porcentaje 2 5 4 3 3 2" xfId="34668" xr:uid="{00000000-0005-0000-0000-00006D870000}"/>
    <cellStyle name="Porcentaje 2 5 4 3 4" xfId="34669" xr:uid="{00000000-0005-0000-0000-00006E870000}"/>
    <cellStyle name="Porcentaje 2 5 4 4" xfId="34670" xr:uid="{00000000-0005-0000-0000-00006F870000}"/>
    <cellStyle name="Porcentaje 2 5 4 4 2" xfId="34671" xr:uid="{00000000-0005-0000-0000-000070870000}"/>
    <cellStyle name="Porcentaje 2 5 4 4 2 2" xfId="34672" xr:uid="{00000000-0005-0000-0000-000071870000}"/>
    <cellStyle name="Porcentaje 2 5 4 4 3" xfId="34673" xr:uid="{00000000-0005-0000-0000-000072870000}"/>
    <cellStyle name="Porcentaje 2 5 4 5" xfId="34674" xr:uid="{00000000-0005-0000-0000-000073870000}"/>
    <cellStyle name="Porcentaje 2 5 4 5 2" xfId="34675" xr:uid="{00000000-0005-0000-0000-000074870000}"/>
    <cellStyle name="Porcentaje 2 5 4 6" xfId="34676" xr:uid="{00000000-0005-0000-0000-000075870000}"/>
    <cellStyle name="Porcentaje 2 5 5" xfId="34677" xr:uid="{00000000-0005-0000-0000-000076870000}"/>
    <cellStyle name="Porcentaje 2 5 5 2" xfId="34678" xr:uid="{00000000-0005-0000-0000-000077870000}"/>
    <cellStyle name="Porcentaje 2 5 5 2 2" xfId="34679" xr:uid="{00000000-0005-0000-0000-000078870000}"/>
    <cellStyle name="Porcentaje 2 5 5 2 2 2" xfId="34680" xr:uid="{00000000-0005-0000-0000-000079870000}"/>
    <cellStyle name="Porcentaje 2 5 5 2 2 2 2" xfId="34681" xr:uid="{00000000-0005-0000-0000-00007A870000}"/>
    <cellStyle name="Porcentaje 2 5 5 2 2 3" xfId="34682" xr:uid="{00000000-0005-0000-0000-00007B870000}"/>
    <cellStyle name="Porcentaje 2 5 5 2 3" xfId="34683" xr:uid="{00000000-0005-0000-0000-00007C870000}"/>
    <cellStyle name="Porcentaje 2 5 5 2 3 2" xfId="34684" xr:uid="{00000000-0005-0000-0000-00007D870000}"/>
    <cellStyle name="Porcentaje 2 5 5 2 4" xfId="34685" xr:uid="{00000000-0005-0000-0000-00007E870000}"/>
    <cellStyle name="Porcentaje 2 5 5 3" xfId="34686" xr:uid="{00000000-0005-0000-0000-00007F870000}"/>
    <cellStyle name="Porcentaje 2 5 5 3 2" xfId="34687" xr:uid="{00000000-0005-0000-0000-000080870000}"/>
    <cellStyle name="Porcentaje 2 5 5 3 2 2" xfId="34688" xr:uid="{00000000-0005-0000-0000-000081870000}"/>
    <cellStyle name="Porcentaje 2 5 5 3 3" xfId="34689" xr:uid="{00000000-0005-0000-0000-000082870000}"/>
    <cellStyle name="Porcentaje 2 5 5 4" xfId="34690" xr:uid="{00000000-0005-0000-0000-000083870000}"/>
    <cellStyle name="Porcentaje 2 5 5 4 2" xfId="34691" xr:uid="{00000000-0005-0000-0000-000084870000}"/>
    <cellStyle name="Porcentaje 2 5 5 5" xfId="34692" xr:uid="{00000000-0005-0000-0000-000085870000}"/>
    <cellStyle name="Porcentaje 2 5 6" xfId="34693" xr:uid="{00000000-0005-0000-0000-000086870000}"/>
    <cellStyle name="Porcentaje 2 5 6 2" xfId="34694" xr:uid="{00000000-0005-0000-0000-000087870000}"/>
    <cellStyle name="Porcentaje 2 5 6 2 2" xfId="34695" xr:uid="{00000000-0005-0000-0000-000088870000}"/>
    <cellStyle name="Porcentaje 2 5 6 2 2 2" xfId="34696" xr:uid="{00000000-0005-0000-0000-000089870000}"/>
    <cellStyle name="Porcentaje 2 5 6 2 3" xfId="34697" xr:uid="{00000000-0005-0000-0000-00008A870000}"/>
    <cellStyle name="Porcentaje 2 5 6 3" xfId="34698" xr:uid="{00000000-0005-0000-0000-00008B870000}"/>
    <cellStyle name="Porcentaje 2 5 6 3 2" xfId="34699" xr:uid="{00000000-0005-0000-0000-00008C870000}"/>
    <cellStyle name="Porcentaje 2 5 6 4" xfId="34700" xr:uid="{00000000-0005-0000-0000-00008D870000}"/>
    <cellStyle name="Porcentaje 2 5 7" xfId="34701" xr:uid="{00000000-0005-0000-0000-00008E870000}"/>
    <cellStyle name="Porcentaje 2 5 7 2" xfId="34702" xr:uid="{00000000-0005-0000-0000-00008F870000}"/>
    <cellStyle name="Porcentaje 2 5 7 2 2" xfId="34703" xr:uid="{00000000-0005-0000-0000-000090870000}"/>
    <cellStyle name="Porcentaje 2 5 7 3" xfId="34704" xr:uid="{00000000-0005-0000-0000-000091870000}"/>
    <cellStyle name="Porcentaje 2 5 8" xfId="34705" xr:uid="{00000000-0005-0000-0000-000092870000}"/>
    <cellStyle name="Porcentaje 2 5 8 2" xfId="34706" xr:uid="{00000000-0005-0000-0000-000093870000}"/>
    <cellStyle name="Porcentaje 2 5 9" xfId="34707" xr:uid="{00000000-0005-0000-0000-000094870000}"/>
    <cellStyle name="Porcentaje 2 6" xfId="34708" xr:uid="{00000000-0005-0000-0000-000095870000}"/>
    <cellStyle name="Porcentaje 2 6 2" xfId="34709" xr:uid="{00000000-0005-0000-0000-000096870000}"/>
    <cellStyle name="Porcentaje 2 6 2 2" xfId="34710" xr:uid="{00000000-0005-0000-0000-000097870000}"/>
    <cellStyle name="Porcentaje 2 6 2 2 2" xfId="34711" xr:uid="{00000000-0005-0000-0000-000098870000}"/>
    <cellStyle name="Porcentaje 2 6 2 2 2 2" xfId="34712" xr:uid="{00000000-0005-0000-0000-000099870000}"/>
    <cellStyle name="Porcentaje 2 6 2 2 2 2 2" xfId="34713" xr:uid="{00000000-0005-0000-0000-00009A870000}"/>
    <cellStyle name="Porcentaje 2 6 2 2 2 2 2 2" xfId="34714" xr:uid="{00000000-0005-0000-0000-00009B870000}"/>
    <cellStyle name="Porcentaje 2 6 2 2 2 2 2 2 2" xfId="34715" xr:uid="{00000000-0005-0000-0000-00009C870000}"/>
    <cellStyle name="Porcentaje 2 6 2 2 2 2 2 3" xfId="34716" xr:uid="{00000000-0005-0000-0000-00009D870000}"/>
    <cellStyle name="Porcentaje 2 6 2 2 2 2 3" xfId="34717" xr:uid="{00000000-0005-0000-0000-00009E870000}"/>
    <cellStyle name="Porcentaje 2 6 2 2 2 2 3 2" xfId="34718" xr:uid="{00000000-0005-0000-0000-00009F870000}"/>
    <cellStyle name="Porcentaje 2 6 2 2 2 2 4" xfId="34719" xr:uid="{00000000-0005-0000-0000-0000A0870000}"/>
    <cellStyle name="Porcentaje 2 6 2 2 2 3" xfId="34720" xr:uid="{00000000-0005-0000-0000-0000A1870000}"/>
    <cellStyle name="Porcentaje 2 6 2 2 2 3 2" xfId="34721" xr:uid="{00000000-0005-0000-0000-0000A2870000}"/>
    <cellStyle name="Porcentaje 2 6 2 2 2 3 2 2" xfId="34722" xr:uid="{00000000-0005-0000-0000-0000A3870000}"/>
    <cellStyle name="Porcentaje 2 6 2 2 2 3 3" xfId="34723" xr:uid="{00000000-0005-0000-0000-0000A4870000}"/>
    <cellStyle name="Porcentaje 2 6 2 2 2 4" xfId="34724" xr:uid="{00000000-0005-0000-0000-0000A5870000}"/>
    <cellStyle name="Porcentaje 2 6 2 2 2 4 2" xfId="34725" xr:uid="{00000000-0005-0000-0000-0000A6870000}"/>
    <cellStyle name="Porcentaje 2 6 2 2 2 5" xfId="34726" xr:uid="{00000000-0005-0000-0000-0000A7870000}"/>
    <cellStyle name="Porcentaje 2 6 2 2 3" xfId="34727" xr:uid="{00000000-0005-0000-0000-0000A8870000}"/>
    <cellStyle name="Porcentaje 2 6 2 2 3 2" xfId="34728" xr:uid="{00000000-0005-0000-0000-0000A9870000}"/>
    <cellStyle name="Porcentaje 2 6 2 2 3 2 2" xfId="34729" xr:uid="{00000000-0005-0000-0000-0000AA870000}"/>
    <cellStyle name="Porcentaje 2 6 2 2 3 2 2 2" xfId="34730" xr:uid="{00000000-0005-0000-0000-0000AB870000}"/>
    <cellStyle name="Porcentaje 2 6 2 2 3 2 3" xfId="34731" xr:uid="{00000000-0005-0000-0000-0000AC870000}"/>
    <cellStyle name="Porcentaje 2 6 2 2 3 3" xfId="34732" xr:uid="{00000000-0005-0000-0000-0000AD870000}"/>
    <cellStyle name="Porcentaje 2 6 2 2 3 3 2" xfId="34733" xr:uid="{00000000-0005-0000-0000-0000AE870000}"/>
    <cellStyle name="Porcentaje 2 6 2 2 3 4" xfId="34734" xr:uid="{00000000-0005-0000-0000-0000AF870000}"/>
    <cellStyle name="Porcentaje 2 6 2 2 4" xfId="34735" xr:uid="{00000000-0005-0000-0000-0000B0870000}"/>
    <cellStyle name="Porcentaje 2 6 2 2 4 2" xfId="34736" xr:uid="{00000000-0005-0000-0000-0000B1870000}"/>
    <cellStyle name="Porcentaje 2 6 2 2 4 2 2" xfId="34737" xr:uid="{00000000-0005-0000-0000-0000B2870000}"/>
    <cellStyle name="Porcentaje 2 6 2 2 4 3" xfId="34738" xr:uid="{00000000-0005-0000-0000-0000B3870000}"/>
    <cellStyle name="Porcentaje 2 6 2 2 5" xfId="34739" xr:uid="{00000000-0005-0000-0000-0000B4870000}"/>
    <cellStyle name="Porcentaje 2 6 2 2 5 2" xfId="34740" xr:uid="{00000000-0005-0000-0000-0000B5870000}"/>
    <cellStyle name="Porcentaje 2 6 2 2 6" xfId="34741" xr:uid="{00000000-0005-0000-0000-0000B6870000}"/>
    <cellStyle name="Porcentaje 2 6 2 3" xfId="34742" xr:uid="{00000000-0005-0000-0000-0000B7870000}"/>
    <cellStyle name="Porcentaje 2 6 2 3 2" xfId="34743" xr:uid="{00000000-0005-0000-0000-0000B8870000}"/>
    <cellStyle name="Porcentaje 2 6 2 3 2 2" xfId="34744" xr:uid="{00000000-0005-0000-0000-0000B9870000}"/>
    <cellStyle name="Porcentaje 2 6 2 3 2 2 2" xfId="34745" xr:uid="{00000000-0005-0000-0000-0000BA870000}"/>
    <cellStyle name="Porcentaje 2 6 2 3 2 2 2 2" xfId="34746" xr:uid="{00000000-0005-0000-0000-0000BB870000}"/>
    <cellStyle name="Porcentaje 2 6 2 3 2 2 3" xfId="34747" xr:uid="{00000000-0005-0000-0000-0000BC870000}"/>
    <cellStyle name="Porcentaje 2 6 2 3 2 3" xfId="34748" xr:uid="{00000000-0005-0000-0000-0000BD870000}"/>
    <cellStyle name="Porcentaje 2 6 2 3 2 3 2" xfId="34749" xr:uid="{00000000-0005-0000-0000-0000BE870000}"/>
    <cellStyle name="Porcentaje 2 6 2 3 2 4" xfId="34750" xr:uid="{00000000-0005-0000-0000-0000BF870000}"/>
    <cellStyle name="Porcentaje 2 6 2 3 3" xfId="34751" xr:uid="{00000000-0005-0000-0000-0000C0870000}"/>
    <cellStyle name="Porcentaje 2 6 2 3 3 2" xfId="34752" xr:uid="{00000000-0005-0000-0000-0000C1870000}"/>
    <cellStyle name="Porcentaje 2 6 2 3 3 2 2" xfId="34753" xr:uid="{00000000-0005-0000-0000-0000C2870000}"/>
    <cellStyle name="Porcentaje 2 6 2 3 3 3" xfId="34754" xr:uid="{00000000-0005-0000-0000-0000C3870000}"/>
    <cellStyle name="Porcentaje 2 6 2 3 4" xfId="34755" xr:uid="{00000000-0005-0000-0000-0000C4870000}"/>
    <cellStyle name="Porcentaje 2 6 2 3 4 2" xfId="34756" xr:uid="{00000000-0005-0000-0000-0000C5870000}"/>
    <cellStyle name="Porcentaje 2 6 2 3 5" xfId="34757" xr:uid="{00000000-0005-0000-0000-0000C6870000}"/>
    <cellStyle name="Porcentaje 2 6 2 4" xfId="34758" xr:uid="{00000000-0005-0000-0000-0000C7870000}"/>
    <cellStyle name="Porcentaje 2 6 2 4 2" xfId="34759" xr:uid="{00000000-0005-0000-0000-0000C8870000}"/>
    <cellStyle name="Porcentaje 2 6 2 4 2 2" xfId="34760" xr:uid="{00000000-0005-0000-0000-0000C9870000}"/>
    <cellStyle name="Porcentaje 2 6 2 4 2 2 2" xfId="34761" xr:uid="{00000000-0005-0000-0000-0000CA870000}"/>
    <cellStyle name="Porcentaje 2 6 2 4 2 3" xfId="34762" xr:uid="{00000000-0005-0000-0000-0000CB870000}"/>
    <cellStyle name="Porcentaje 2 6 2 4 3" xfId="34763" xr:uid="{00000000-0005-0000-0000-0000CC870000}"/>
    <cellStyle name="Porcentaje 2 6 2 4 3 2" xfId="34764" xr:uid="{00000000-0005-0000-0000-0000CD870000}"/>
    <cellStyle name="Porcentaje 2 6 2 4 4" xfId="34765" xr:uid="{00000000-0005-0000-0000-0000CE870000}"/>
    <cellStyle name="Porcentaje 2 6 2 5" xfId="34766" xr:uid="{00000000-0005-0000-0000-0000CF870000}"/>
    <cellStyle name="Porcentaje 2 6 2 5 2" xfId="34767" xr:uid="{00000000-0005-0000-0000-0000D0870000}"/>
    <cellStyle name="Porcentaje 2 6 2 5 2 2" xfId="34768" xr:uid="{00000000-0005-0000-0000-0000D1870000}"/>
    <cellStyle name="Porcentaje 2 6 2 5 3" xfId="34769" xr:uid="{00000000-0005-0000-0000-0000D2870000}"/>
    <cellStyle name="Porcentaje 2 6 2 6" xfId="34770" xr:uid="{00000000-0005-0000-0000-0000D3870000}"/>
    <cellStyle name="Porcentaje 2 6 2 6 2" xfId="34771" xr:uid="{00000000-0005-0000-0000-0000D4870000}"/>
    <cellStyle name="Porcentaje 2 6 2 7" xfId="34772" xr:uid="{00000000-0005-0000-0000-0000D5870000}"/>
    <cellStyle name="Porcentaje 2 6 3" xfId="34773" xr:uid="{00000000-0005-0000-0000-0000D6870000}"/>
    <cellStyle name="Porcentaje 2 6 3 2" xfId="34774" xr:uid="{00000000-0005-0000-0000-0000D7870000}"/>
    <cellStyle name="Porcentaje 2 6 3 2 2" xfId="34775" xr:uid="{00000000-0005-0000-0000-0000D8870000}"/>
    <cellStyle name="Porcentaje 2 6 3 2 2 2" xfId="34776" xr:uid="{00000000-0005-0000-0000-0000D9870000}"/>
    <cellStyle name="Porcentaje 2 6 3 2 2 2 2" xfId="34777" xr:uid="{00000000-0005-0000-0000-0000DA870000}"/>
    <cellStyle name="Porcentaje 2 6 3 2 2 2 2 2" xfId="34778" xr:uid="{00000000-0005-0000-0000-0000DB870000}"/>
    <cellStyle name="Porcentaje 2 6 3 2 2 2 3" xfId="34779" xr:uid="{00000000-0005-0000-0000-0000DC870000}"/>
    <cellStyle name="Porcentaje 2 6 3 2 2 3" xfId="34780" xr:uid="{00000000-0005-0000-0000-0000DD870000}"/>
    <cellStyle name="Porcentaje 2 6 3 2 2 3 2" xfId="34781" xr:uid="{00000000-0005-0000-0000-0000DE870000}"/>
    <cellStyle name="Porcentaje 2 6 3 2 2 4" xfId="34782" xr:uid="{00000000-0005-0000-0000-0000DF870000}"/>
    <cellStyle name="Porcentaje 2 6 3 2 3" xfId="34783" xr:uid="{00000000-0005-0000-0000-0000E0870000}"/>
    <cellStyle name="Porcentaje 2 6 3 2 3 2" xfId="34784" xr:uid="{00000000-0005-0000-0000-0000E1870000}"/>
    <cellStyle name="Porcentaje 2 6 3 2 3 2 2" xfId="34785" xr:uid="{00000000-0005-0000-0000-0000E2870000}"/>
    <cellStyle name="Porcentaje 2 6 3 2 3 3" xfId="34786" xr:uid="{00000000-0005-0000-0000-0000E3870000}"/>
    <cellStyle name="Porcentaje 2 6 3 2 4" xfId="34787" xr:uid="{00000000-0005-0000-0000-0000E4870000}"/>
    <cellStyle name="Porcentaje 2 6 3 2 4 2" xfId="34788" xr:uid="{00000000-0005-0000-0000-0000E5870000}"/>
    <cellStyle name="Porcentaje 2 6 3 2 5" xfId="34789" xr:uid="{00000000-0005-0000-0000-0000E6870000}"/>
    <cellStyle name="Porcentaje 2 6 3 3" xfId="34790" xr:uid="{00000000-0005-0000-0000-0000E7870000}"/>
    <cellStyle name="Porcentaje 2 6 3 3 2" xfId="34791" xr:uid="{00000000-0005-0000-0000-0000E8870000}"/>
    <cellStyle name="Porcentaje 2 6 3 3 2 2" xfId="34792" xr:uid="{00000000-0005-0000-0000-0000E9870000}"/>
    <cellStyle name="Porcentaje 2 6 3 3 2 2 2" xfId="34793" xr:uid="{00000000-0005-0000-0000-0000EA870000}"/>
    <cellStyle name="Porcentaje 2 6 3 3 2 3" xfId="34794" xr:uid="{00000000-0005-0000-0000-0000EB870000}"/>
    <cellStyle name="Porcentaje 2 6 3 3 3" xfId="34795" xr:uid="{00000000-0005-0000-0000-0000EC870000}"/>
    <cellStyle name="Porcentaje 2 6 3 3 3 2" xfId="34796" xr:uid="{00000000-0005-0000-0000-0000ED870000}"/>
    <cellStyle name="Porcentaje 2 6 3 3 4" xfId="34797" xr:uid="{00000000-0005-0000-0000-0000EE870000}"/>
    <cellStyle name="Porcentaje 2 6 3 4" xfId="34798" xr:uid="{00000000-0005-0000-0000-0000EF870000}"/>
    <cellStyle name="Porcentaje 2 6 3 4 2" xfId="34799" xr:uid="{00000000-0005-0000-0000-0000F0870000}"/>
    <cellStyle name="Porcentaje 2 6 3 4 2 2" xfId="34800" xr:uid="{00000000-0005-0000-0000-0000F1870000}"/>
    <cellStyle name="Porcentaje 2 6 3 4 3" xfId="34801" xr:uid="{00000000-0005-0000-0000-0000F2870000}"/>
    <cellStyle name="Porcentaje 2 6 3 5" xfId="34802" xr:uid="{00000000-0005-0000-0000-0000F3870000}"/>
    <cellStyle name="Porcentaje 2 6 3 5 2" xfId="34803" xr:uid="{00000000-0005-0000-0000-0000F4870000}"/>
    <cellStyle name="Porcentaje 2 6 3 6" xfId="34804" xr:uid="{00000000-0005-0000-0000-0000F5870000}"/>
    <cellStyle name="Porcentaje 2 6 4" xfId="34805" xr:uid="{00000000-0005-0000-0000-0000F6870000}"/>
    <cellStyle name="Porcentaje 2 6 4 2" xfId="34806" xr:uid="{00000000-0005-0000-0000-0000F7870000}"/>
    <cellStyle name="Porcentaje 2 6 4 2 2" xfId="34807" xr:uid="{00000000-0005-0000-0000-0000F8870000}"/>
    <cellStyle name="Porcentaje 2 6 4 2 2 2" xfId="34808" xr:uid="{00000000-0005-0000-0000-0000F9870000}"/>
    <cellStyle name="Porcentaje 2 6 4 2 2 2 2" xfId="34809" xr:uid="{00000000-0005-0000-0000-0000FA870000}"/>
    <cellStyle name="Porcentaje 2 6 4 2 2 3" xfId="34810" xr:uid="{00000000-0005-0000-0000-0000FB870000}"/>
    <cellStyle name="Porcentaje 2 6 4 2 3" xfId="34811" xr:uid="{00000000-0005-0000-0000-0000FC870000}"/>
    <cellStyle name="Porcentaje 2 6 4 2 3 2" xfId="34812" xr:uid="{00000000-0005-0000-0000-0000FD870000}"/>
    <cellStyle name="Porcentaje 2 6 4 2 4" xfId="34813" xr:uid="{00000000-0005-0000-0000-0000FE870000}"/>
    <cellStyle name="Porcentaje 2 6 4 3" xfId="34814" xr:uid="{00000000-0005-0000-0000-0000FF870000}"/>
    <cellStyle name="Porcentaje 2 6 4 3 2" xfId="34815" xr:uid="{00000000-0005-0000-0000-000000880000}"/>
    <cellStyle name="Porcentaje 2 6 4 3 2 2" xfId="34816" xr:uid="{00000000-0005-0000-0000-000001880000}"/>
    <cellStyle name="Porcentaje 2 6 4 3 3" xfId="34817" xr:uid="{00000000-0005-0000-0000-000002880000}"/>
    <cellStyle name="Porcentaje 2 6 4 4" xfId="34818" xr:uid="{00000000-0005-0000-0000-000003880000}"/>
    <cellStyle name="Porcentaje 2 6 4 4 2" xfId="34819" xr:uid="{00000000-0005-0000-0000-000004880000}"/>
    <cellStyle name="Porcentaje 2 6 4 5" xfId="34820" xr:uid="{00000000-0005-0000-0000-000005880000}"/>
    <cellStyle name="Porcentaje 2 6 5" xfId="34821" xr:uid="{00000000-0005-0000-0000-000006880000}"/>
    <cellStyle name="Porcentaje 2 6 5 2" xfId="34822" xr:uid="{00000000-0005-0000-0000-000007880000}"/>
    <cellStyle name="Porcentaje 2 6 5 2 2" xfId="34823" xr:uid="{00000000-0005-0000-0000-000008880000}"/>
    <cellStyle name="Porcentaje 2 6 5 2 2 2" xfId="34824" xr:uid="{00000000-0005-0000-0000-000009880000}"/>
    <cellStyle name="Porcentaje 2 6 5 2 3" xfId="34825" xr:uid="{00000000-0005-0000-0000-00000A880000}"/>
    <cellStyle name="Porcentaje 2 6 5 3" xfId="34826" xr:uid="{00000000-0005-0000-0000-00000B880000}"/>
    <cellStyle name="Porcentaje 2 6 5 3 2" xfId="34827" xr:uid="{00000000-0005-0000-0000-00000C880000}"/>
    <cellStyle name="Porcentaje 2 6 5 4" xfId="34828" xr:uid="{00000000-0005-0000-0000-00000D880000}"/>
    <cellStyle name="Porcentaje 2 6 6" xfId="34829" xr:uid="{00000000-0005-0000-0000-00000E880000}"/>
    <cellStyle name="Porcentaje 2 6 6 2" xfId="34830" xr:uid="{00000000-0005-0000-0000-00000F880000}"/>
    <cellStyle name="Porcentaje 2 6 6 2 2" xfId="34831" xr:uid="{00000000-0005-0000-0000-000010880000}"/>
    <cellStyle name="Porcentaje 2 6 6 3" xfId="34832" xr:uid="{00000000-0005-0000-0000-000011880000}"/>
    <cellStyle name="Porcentaje 2 6 7" xfId="34833" xr:uid="{00000000-0005-0000-0000-000012880000}"/>
    <cellStyle name="Porcentaje 2 6 7 2" xfId="34834" xr:uid="{00000000-0005-0000-0000-000013880000}"/>
    <cellStyle name="Porcentaje 2 6 8" xfId="34835" xr:uid="{00000000-0005-0000-0000-000014880000}"/>
    <cellStyle name="Porcentaje 2 7" xfId="34836" xr:uid="{00000000-0005-0000-0000-000015880000}"/>
    <cellStyle name="Porcentaje 2 7 2" xfId="34837" xr:uid="{00000000-0005-0000-0000-000016880000}"/>
    <cellStyle name="Porcentaje 2 7 2 2" xfId="34838" xr:uid="{00000000-0005-0000-0000-000017880000}"/>
    <cellStyle name="Porcentaje 2 7 2 2 2" xfId="34839" xr:uid="{00000000-0005-0000-0000-000018880000}"/>
    <cellStyle name="Porcentaje 2 7 2 2 2 2" xfId="34840" xr:uid="{00000000-0005-0000-0000-000019880000}"/>
    <cellStyle name="Porcentaje 2 7 2 2 2 2 2" xfId="34841" xr:uid="{00000000-0005-0000-0000-00001A880000}"/>
    <cellStyle name="Porcentaje 2 7 2 2 2 2 2 2" xfId="34842" xr:uid="{00000000-0005-0000-0000-00001B880000}"/>
    <cellStyle name="Porcentaje 2 7 2 2 2 2 3" xfId="34843" xr:uid="{00000000-0005-0000-0000-00001C880000}"/>
    <cellStyle name="Porcentaje 2 7 2 2 2 3" xfId="34844" xr:uid="{00000000-0005-0000-0000-00001D880000}"/>
    <cellStyle name="Porcentaje 2 7 2 2 2 3 2" xfId="34845" xr:uid="{00000000-0005-0000-0000-00001E880000}"/>
    <cellStyle name="Porcentaje 2 7 2 2 2 4" xfId="34846" xr:uid="{00000000-0005-0000-0000-00001F880000}"/>
    <cellStyle name="Porcentaje 2 7 2 2 3" xfId="34847" xr:uid="{00000000-0005-0000-0000-000020880000}"/>
    <cellStyle name="Porcentaje 2 7 2 2 3 2" xfId="34848" xr:uid="{00000000-0005-0000-0000-000021880000}"/>
    <cellStyle name="Porcentaje 2 7 2 2 3 2 2" xfId="34849" xr:uid="{00000000-0005-0000-0000-000022880000}"/>
    <cellStyle name="Porcentaje 2 7 2 2 3 3" xfId="34850" xr:uid="{00000000-0005-0000-0000-000023880000}"/>
    <cellStyle name="Porcentaje 2 7 2 2 4" xfId="34851" xr:uid="{00000000-0005-0000-0000-000024880000}"/>
    <cellStyle name="Porcentaje 2 7 2 2 4 2" xfId="34852" xr:uid="{00000000-0005-0000-0000-000025880000}"/>
    <cellStyle name="Porcentaje 2 7 2 2 5" xfId="34853" xr:uid="{00000000-0005-0000-0000-000026880000}"/>
    <cellStyle name="Porcentaje 2 7 2 3" xfId="34854" xr:uid="{00000000-0005-0000-0000-000027880000}"/>
    <cellStyle name="Porcentaje 2 7 2 3 2" xfId="34855" xr:uid="{00000000-0005-0000-0000-000028880000}"/>
    <cellStyle name="Porcentaje 2 7 2 3 2 2" xfId="34856" xr:uid="{00000000-0005-0000-0000-000029880000}"/>
    <cellStyle name="Porcentaje 2 7 2 3 2 2 2" xfId="34857" xr:uid="{00000000-0005-0000-0000-00002A880000}"/>
    <cellStyle name="Porcentaje 2 7 2 3 2 3" xfId="34858" xr:uid="{00000000-0005-0000-0000-00002B880000}"/>
    <cellStyle name="Porcentaje 2 7 2 3 3" xfId="34859" xr:uid="{00000000-0005-0000-0000-00002C880000}"/>
    <cellStyle name="Porcentaje 2 7 2 3 3 2" xfId="34860" xr:uid="{00000000-0005-0000-0000-00002D880000}"/>
    <cellStyle name="Porcentaje 2 7 2 3 4" xfId="34861" xr:uid="{00000000-0005-0000-0000-00002E880000}"/>
    <cellStyle name="Porcentaje 2 7 2 4" xfId="34862" xr:uid="{00000000-0005-0000-0000-00002F880000}"/>
    <cellStyle name="Porcentaje 2 7 2 4 2" xfId="34863" xr:uid="{00000000-0005-0000-0000-000030880000}"/>
    <cellStyle name="Porcentaje 2 7 2 4 2 2" xfId="34864" xr:uid="{00000000-0005-0000-0000-000031880000}"/>
    <cellStyle name="Porcentaje 2 7 2 4 3" xfId="34865" xr:uid="{00000000-0005-0000-0000-000032880000}"/>
    <cellStyle name="Porcentaje 2 7 2 5" xfId="34866" xr:uid="{00000000-0005-0000-0000-000033880000}"/>
    <cellStyle name="Porcentaje 2 7 2 5 2" xfId="34867" xr:uid="{00000000-0005-0000-0000-000034880000}"/>
    <cellStyle name="Porcentaje 2 7 2 6" xfId="34868" xr:uid="{00000000-0005-0000-0000-000035880000}"/>
    <cellStyle name="Porcentaje 2 7 3" xfId="34869" xr:uid="{00000000-0005-0000-0000-000036880000}"/>
    <cellStyle name="Porcentaje 2 7 3 2" xfId="34870" xr:uid="{00000000-0005-0000-0000-000037880000}"/>
    <cellStyle name="Porcentaje 2 7 3 2 2" xfId="34871" xr:uid="{00000000-0005-0000-0000-000038880000}"/>
    <cellStyle name="Porcentaje 2 7 3 2 2 2" xfId="34872" xr:uid="{00000000-0005-0000-0000-000039880000}"/>
    <cellStyle name="Porcentaje 2 7 3 2 2 2 2" xfId="34873" xr:uid="{00000000-0005-0000-0000-00003A880000}"/>
    <cellStyle name="Porcentaje 2 7 3 2 2 3" xfId="34874" xr:uid="{00000000-0005-0000-0000-00003B880000}"/>
    <cellStyle name="Porcentaje 2 7 3 2 3" xfId="34875" xr:uid="{00000000-0005-0000-0000-00003C880000}"/>
    <cellStyle name="Porcentaje 2 7 3 2 3 2" xfId="34876" xr:uid="{00000000-0005-0000-0000-00003D880000}"/>
    <cellStyle name="Porcentaje 2 7 3 2 4" xfId="34877" xr:uid="{00000000-0005-0000-0000-00003E880000}"/>
    <cellStyle name="Porcentaje 2 7 3 3" xfId="34878" xr:uid="{00000000-0005-0000-0000-00003F880000}"/>
    <cellStyle name="Porcentaje 2 7 3 3 2" xfId="34879" xr:uid="{00000000-0005-0000-0000-000040880000}"/>
    <cellStyle name="Porcentaje 2 7 3 3 2 2" xfId="34880" xr:uid="{00000000-0005-0000-0000-000041880000}"/>
    <cellStyle name="Porcentaje 2 7 3 3 3" xfId="34881" xr:uid="{00000000-0005-0000-0000-000042880000}"/>
    <cellStyle name="Porcentaje 2 7 3 4" xfId="34882" xr:uid="{00000000-0005-0000-0000-000043880000}"/>
    <cellStyle name="Porcentaje 2 7 3 4 2" xfId="34883" xr:uid="{00000000-0005-0000-0000-000044880000}"/>
    <cellStyle name="Porcentaje 2 7 3 5" xfId="34884" xr:uid="{00000000-0005-0000-0000-000045880000}"/>
    <cellStyle name="Porcentaje 2 7 4" xfId="34885" xr:uid="{00000000-0005-0000-0000-000046880000}"/>
    <cellStyle name="Porcentaje 2 7 4 2" xfId="34886" xr:uid="{00000000-0005-0000-0000-000047880000}"/>
    <cellStyle name="Porcentaje 2 7 4 2 2" xfId="34887" xr:uid="{00000000-0005-0000-0000-000048880000}"/>
    <cellStyle name="Porcentaje 2 7 4 2 2 2" xfId="34888" xr:uid="{00000000-0005-0000-0000-000049880000}"/>
    <cellStyle name="Porcentaje 2 7 4 2 3" xfId="34889" xr:uid="{00000000-0005-0000-0000-00004A880000}"/>
    <cellStyle name="Porcentaje 2 7 4 3" xfId="34890" xr:uid="{00000000-0005-0000-0000-00004B880000}"/>
    <cellStyle name="Porcentaje 2 7 4 3 2" xfId="34891" xr:uid="{00000000-0005-0000-0000-00004C880000}"/>
    <cellStyle name="Porcentaje 2 7 4 4" xfId="34892" xr:uid="{00000000-0005-0000-0000-00004D880000}"/>
    <cellStyle name="Porcentaje 2 7 5" xfId="34893" xr:uid="{00000000-0005-0000-0000-00004E880000}"/>
    <cellStyle name="Porcentaje 2 7 5 2" xfId="34894" xr:uid="{00000000-0005-0000-0000-00004F880000}"/>
    <cellStyle name="Porcentaje 2 7 5 2 2" xfId="34895" xr:uid="{00000000-0005-0000-0000-000050880000}"/>
    <cellStyle name="Porcentaje 2 7 5 3" xfId="34896" xr:uid="{00000000-0005-0000-0000-000051880000}"/>
    <cellStyle name="Porcentaje 2 7 6" xfId="34897" xr:uid="{00000000-0005-0000-0000-000052880000}"/>
    <cellStyle name="Porcentaje 2 7 6 2" xfId="34898" xr:uid="{00000000-0005-0000-0000-000053880000}"/>
    <cellStyle name="Porcentaje 2 7 7" xfId="34899" xr:uid="{00000000-0005-0000-0000-000054880000}"/>
    <cellStyle name="Porcentaje 2 8" xfId="34900" xr:uid="{00000000-0005-0000-0000-000055880000}"/>
    <cellStyle name="Porcentaje 2 8 2" xfId="34901" xr:uid="{00000000-0005-0000-0000-000056880000}"/>
    <cellStyle name="Porcentaje 2 8 2 2" xfId="34902" xr:uid="{00000000-0005-0000-0000-000057880000}"/>
    <cellStyle name="Porcentaje 2 8 2 2 2" xfId="34903" xr:uid="{00000000-0005-0000-0000-000058880000}"/>
    <cellStyle name="Porcentaje 2 8 2 2 2 2" xfId="34904" xr:uid="{00000000-0005-0000-0000-000059880000}"/>
    <cellStyle name="Porcentaje 2 8 2 2 2 2 2" xfId="34905" xr:uid="{00000000-0005-0000-0000-00005A880000}"/>
    <cellStyle name="Porcentaje 2 8 2 2 2 3" xfId="34906" xr:uid="{00000000-0005-0000-0000-00005B880000}"/>
    <cellStyle name="Porcentaje 2 8 2 2 3" xfId="34907" xr:uid="{00000000-0005-0000-0000-00005C880000}"/>
    <cellStyle name="Porcentaje 2 8 2 2 3 2" xfId="34908" xr:uid="{00000000-0005-0000-0000-00005D880000}"/>
    <cellStyle name="Porcentaje 2 8 2 2 4" xfId="34909" xr:uid="{00000000-0005-0000-0000-00005E880000}"/>
    <cellStyle name="Porcentaje 2 8 2 3" xfId="34910" xr:uid="{00000000-0005-0000-0000-00005F880000}"/>
    <cellStyle name="Porcentaje 2 8 2 3 2" xfId="34911" xr:uid="{00000000-0005-0000-0000-000060880000}"/>
    <cellStyle name="Porcentaje 2 8 2 3 2 2" xfId="34912" xr:uid="{00000000-0005-0000-0000-000061880000}"/>
    <cellStyle name="Porcentaje 2 8 2 3 3" xfId="34913" xr:uid="{00000000-0005-0000-0000-000062880000}"/>
    <cellStyle name="Porcentaje 2 8 2 4" xfId="34914" xr:uid="{00000000-0005-0000-0000-000063880000}"/>
    <cellStyle name="Porcentaje 2 8 2 4 2" xfId="34915" xr:uid="{00000000-0005-0000-0000-000064880000}"/>
    <cellStyle name="Porcentaje 2 8 2 5" xfId="34916" xr:uid="{00000000-0005-0000-0000-000065880000}"/>
    <cellStyle name="Porcentaje 2 8 3" xfId="34917" xr:uid="{00000000-0005-0000-0000-000066880000}"/>
    <cellStyle name="Porcentaje 2 8 3 2" xfId="34918" xr:uid="{00000000-0005-0000-0000-000067880000}"/>
    <cellStyle name="Porcentaje 2 8 3 2 2" xfId="34919" xr:uid="{00000000-0005-0000-0000-000068880000}"/>
    <cellStyle name="Porcentaje 2 8 3 2 2 2" xfId="34920" xr:uid="{00000000-0005-0000-0000-000069880000}"/>
    <cellStyle name="Porcentaje 2 8 3 2 3" xfId="34921" xr:uid="{00000000-0005-0000-0000-00006A880000}"/>
    <cellStyle name="Porcentaje 2 8 3 3" xfId="34922" xr:uid="{00000000-0005-0000-0000-00006B880000}"/>
    <cellStyle name="Porcentaje 2 8 3 3 2" xfId="34923" xr:uid="{00000000-0005-0000-0000-00006C880000}"/>
    <cellStyle name="Porcentaje 2 8 3 4" xfId="34924" xr:uid="{00000000-0005-0000-0000-00006D880000}"/>
    <cellStyle name="Porcentaje 2 8 4" xfId="34925" xr:uid="{00000000-0005-0000-0000-00006E880000}"/>
    <cellStyle name="Porcentaje 2 8 4 2" xfId="34926" xr:uid="{00000000-0005-0000-0000-00006F880000}"/>
    <cellStyle name="Porcentaje 2 8 4 2 2" xfId="34927" xr:uid="{00000000-0005-0000-0000-000070880000}"/>
    <cellStyle name="Porcentaje 2 8 4 3" xfId="34928" xr:uid="{00000000-0005-0000-0000-000071880000}"/>
    <cellStyle name="Porcentaje 2 8 5" xfId="34929" xr:uid="{00000000-0005-0000-0000-000072880000}"/>
    <cellStyle name="Porcentaje 2 8 5 2" xfId="34930" xr:uid="{00000000-0005-0000-0000-000073880000}"/>
    <cellStyle name="Porcentaje 2 8 6" xfId="34931" xr:uid="{00000000-0005-0000-0000-000074880000}"/>
    <cellStyle name="Porcentaje 2 9" xfId="34932" xr:uid="{00000000-0005-0000-0000-000075880000}"/>
    <cellStyle name="Porcentaje 2 9 2" xfId="34933" xr:uid="{00000000-0005-0000-0000-000076880000}"/>
    <cellStyle name="Porcentaje 2 9 2 2" xfId="34934" xr:uid="{00000000-0005-0000-0000-000077880000}"/>
    <cellStyle name="Porcentaje 2 9 2 2 2" xfId="34935" xr:uid="{00000000-0005-0000-0000-000078880000}"/>
    <cellStyle name="Porcentaje 2 9 2 2 2 2" xfId="34936" xr:uid="{00000000-0005-0000-0000-000079880000}"/>
    <cellStyle name="Porcentaje 2 9 2 2 3" xfId="34937" xr:uid="{00000000-0005-0000-0000-00007A880000}"/>
    <cellStyle name="Porcentaje 2 9 2 3" xfId="34938" xr:uid="{00000000-0005-0000-0000-00007B880000}"/>
    <cellStyle name="Porcentaje 2 9 2 3 2" xfId="34939" xr:uid="{00000000-0005-0000-0000-00007C880000}"/>
    <cellStyle name="Porcentaje 2 9 2 4" xfId="34940" xr:uid="{00000000-0005-0000-0000-00007D880000}"/>
    <cellStyle name="Porcentaje 2 9 3" xfId="34941" xr:uid="{00000000-0005-0000-0000-00007E880000}"/>
    <cellStyle name="Porcentaje 2 9 3 2" xfId="34942" xr:uid="{00000000-0005-0000-0000-00007F880000}"/>
    <cellStyle name="Porcentaje 2 9 3 2 2" xfId="34943" xr:uid="{00000000-0005-0000-0000-000080880000}"/>
    <cellStyle name="Porcentaje 2 9 3 3" xfId="34944" xr:uid="{00000000-0005-0000-0000-000081880000}"/>
    <cellStyle name="Porcentaje 2 9 4" xfId="34945" xr:uid="{00000000-0005-0000-0000-000082880000}"/>
    <cellStyle name="Porcentaje 2 9 4 2" xfId="34946" xr:uid="{00000000-0005-0000-0000-000083880000}"/>
    <cellStyle name="Porcentaje 2 9 5" xfId="34947" xr:uid="{00000000-0005-0000-0000-000084880000}"/>
    <cellStyle name="Porcentaje 3" xfId="34948" xr:uid="{00000000-0005-0000-0000-000085880000}"/>
    <cellStyle name="Porcentaje 4" xfId="34949" xr:uid="{00000000-0005-0000-0000-000086880000}"/>
    <cellStyle name="Porcentaje 4 2" xfId="34950" xr:uid="{00000000-0005-0000-0000-000087880000}"/>
    <cellStyle name="Porcentaje 4 3" xfId="34951" xr:uid="{00000000-0005-0000-0000-000088880000}"/>
    <cellStyle name="Porcentaje 5" xfId="34952" xr:uid="{00000000-0005-0000-0000-000089880000}"/>
    <cellStyle name="Porcentaje 5 2" xfId="34953" xr:uid="{00000000-0005-0000-0000-00008A880000}"/>
    <cellStyle name="Porcentaje 6" xfId="34954" xr:uid="{00000000-0005-0000-0000-00008B880000}"/>
    <cellStyle name="Porcentaje 7" xfId="34955" xr:uid="{00000000-0005-0000-0000-00008C880000}"/>
    <cellStyle name="Porcentaje 8" xfId="34956" xr:uid="{00000000-0005-0000-0000-00008D880000}"/>
    <cellStyle name="Porcentaje 9" xfId="34957" xr:uid="{00000000-0005-0000-0000-00008E880000}"/>
    <cellStyle name="Salida 10" xfId="34958" xr:uid="{00000000-0005-0000-0000-000090880000}"/>
    <cellStyle name="Salida 10 2" xfId="34959" xr:uid="{00000000-0005-0000-0000-000091880000}"/>
    <cellStyle name="Salida 11" xfId="34960" xr:uid="{00000000-0005-0000-0000-000092880000}"/>
    <cellStyle name="Salida 11 2" xfId="34961" xr:uid="{00000000-0005-0000-0000-000093880000}"/>
    <cellStyle name="Salida 12" xfId="34962" xr:uid="{00000000-0005-0000-0000-000094880000}"/>
    <cellStyle name="Salida 12 2" xfId="34963" xr:uid="{00000000-0005-0000-0000-000095880000}"/>
    <cellStyle name="Salida 13" xfId="34964" xr:uid="{00000000-0005-0000-0000-000096880000}"/>
    <cellStyle name="Salida 13 2" xfId="34965" xr:uid="{00000000-0005-0000-0000-000097880000}"/>
    <cellStyle name="Salida 14" xfId="34966" xr:uid="{00000000-0005-0000-0000-000098880000}"/>
    <cellStyle name="Salida 14 2" xfId="34967" xr:uid="{00000000-0005-0000-0000-000099880000}"/>
    <cellStyle name="Salida 15" xfId="34968" xr:uid="{00000000-0005-0000-0000-00009A880000}"/>
    <cellStyle name="Salida 15 2" xfId="34969" xr:uid="{00000000-0005-0000-0000-00009B880000}"/>
    <cellStyle name="Salida 16" xfId="34970" xr:uid="{00000000-0005-0000-0000-00009C880000}"/>
    <cellStyle name="Salida 17" xfId="34971" xr:uid="{00000000-0005-0000-0000-00009D880000}"/>
    <cellStyle name="Salida 18" xfId="34972" xr:uid="{00000000-0005-0000-0000-00009E880000}"/>
    <cellStyle name="Salida 2" xfId="34973" xr:uid="{00000000-0005-0000-0000-00009F880000}"/>
    <cellStyle name="Salida 2 2" xfId="34974" xr:uid="{00000000-0005-0000-0000-0000A0880000}"/>
    <cellStyle name="Salida 3" xfId="34975" xr:uid="{00000000-0005-0000-0000-0000A1880000}"/>
    <cellStyle name="Salida 3 2" xfId="34976" xr:uid="{00000000-0005-0000-0000-0000A2880000}"/>
    <cellStyle name="Salida 4" xfId="34977" xr:uid="{00000000-0005-0000-0000-0000A3880000}"/>
    <cellStyle name="Salida 4 2" xfId="34978" xr:uid="{00000000-0005-0000-0000-0000A4880000}"/>
    <cellStyle name="Salida 5" xfId="34979" xr:uid="{00000000-0005-0000-0000-0000A5880000}"/>
    <cellStyle name="Salida 5 2" xfId="34980" xr:uid="{00000000-0005-0000-0000-0000A6880000}"/>
    <cellStyle name="Salida 6" xfId="34981" xr:uid="{00000000-0005-0000-0000-0000A7880000}"/>
    <cellStyle name="Salida 6 2" xfId="34982" xr:uid="{00000000-0005-0000-0000-0000A8880000}"/>
    <cellStyle name="Salida 7" xfId="34983" xr:uid="{00000000-0005-0000-0000-0000A9880000}"/>
    <cellStyle name="Salida 7 2" xfId="34984" xr:uid="{00000000-0005-0000-0000-0000AA880000}"/>
    <cellStyle name="Salida 8" xfId="34985" xr:uid="{00000000-0005-0000-0000-0000AB880000}"/>
    <cellStyle name="Salida 8 2" xfId="34986" xr:uid="{00000000-0005-0000-0000-0000AC880000}"/>
    <cellStyle name="Salida 9" xfId="34987" xr:uid="{00000000-0005-0000-0000-0000AD880000}"/>
    <cellStyle name="Salida 9 2" xfId="34988" xr:uid="{00000000-0005-0000-0000-0000AE880000}"/>
    <cellStyle name="Texto de advertencia 10" xfId="34989" xr:uid="{00000000-0005-0000-0000-0000B0880000}"/>
    <cellStyle name="Texto de advertencia 11" xfId="34990" xr:uid="{00000000-0005-0000-0000-0000B1880000}"/>
    <cellStyle name="Texto de advertencia 12" xfId="34991" xr:uid="{00000000-0005-0000-0000-0000B2880000}"/>
    <cellStyle name="Texto de advertencia 13" xfId="34992" xr:uid="{00000000-0005-0000-0000-0000B3880000}"/>
    <cellStyle name="Texto de advertencia 14" xfId="34993" xr:uid="{00000000-0005-0000-0000-0000B4880000}"/>
    <cellStyle name="Texto de advertencia 15" xfId="34994" xr:uid="{00000000-0005-0000-0000-0000B5880000}"/>
    <cellStyle name="Texto de advertencia 16" xfId="34995" xr:uid="{00000000-0005-0000-0000-0000B6880000}"/>
    <cellStyle name="Texto de advertencia 17" xfId="34996" xr:uid="{00000000-0005-0000-0000-0000B7880000}"/>
    <cellStyle name="Texto de advertencia 2" xfId="34997" xr:uid="{00000000-0005-0000-0000-0000B8880000}"/>
    <cellStyle name="Texto de advertencia 3" xfId="34998" xr:uid="{00000000-0005-0000-0000-0000B9880000}"/>
    <cellStyle name="Texto de advertencia 4" xfId="34999" xr:uid="{00000000-0005-0000-0000-0000BA880000}"/>
    <cellStyle name="Texto de advertencia 5" xfId="35000" xr:uid="{00000000-0005-0000-0000-0000BB880000}"/>
    <cellStyle name="Texto de advertencia 6" xfId="35001" xr:uid="{00000000-0005-0000-0000-0000BC880000}"/>
    <cellStyle name="Texto de advertencia 7" xfId="35002" xr:uid="{00000000-0005-0000-0000-0000BD880000}"/>
    <cellStyle name="Texto de advertencia 8" xfId="35003" xr:uid="{00000000-0005-0000-0000-0000BE880000}"/>
    <cellStyle name="Texto de advertencia 9" xfId="35004" xr:uid="{00000000-0005-0000-0000-0000BF880000}"/>
    <cellStyle name="Texto explicativo 10" xfId="35005" xr:uid="{00000000-0005-0000-0000-0000C1880000}"/>
    <cellStyle name="Texto explicativo 11" xfId="35006" xr:uid="{00000000-0005-0000-0000-0000C2880000}"/>
    <cellStyle name="Texto explicativo 12" xfId="35007" xr:uid="{00000000-0005-0000-0000-0000C3880000}"/>
    <cellStyle name="Texto explicativo 13" xfId="35008" xr:uid="{00000000-0005-0000-0000-0000C4880000}"/>
    <cellStyle name="Texto explicativo 14" xfId="35009" xr:uid="{00000000-0005-0000-0000-0000C5880000}"/>
    <cellStyle name="Texto explicativo 15" xfId="35010" xr:uid="{00000000-0005-0000-0000-0000C6880000}"/>
    <cellStyle name="Texto explicativo 16" xfId="35011" xr:uid="{00000000-0005-0000-0000-0000C7880000}"/>
    <cellStyle name="Texto explicativo 17" xfId="35012" xr:uid="{00000000-0005-0000-0000-0000C8880000}"/>
    <cellStyle name="Texto explicativo 2" xfId="35013" xr:uid="{00000000-0005-0000-0000-0000C9880000}"/>
    <cellStyle name="Texto explicativo 3" xfId="35014" xr:uid="{00000000-0005-0000-0000-0000CA880000}"/>
    <cellStyle name="Texto explicativo 4" xfId="35015" xr:uid="{00000000-0005-0000-0000-0000CB880000}"/>
    <cellStyle name="Texto explicativo 5" xfId="35016" xr:uid="{00000000-0005-0000-0000-0000CC880000}"/>
    <cellStyle name="Texto explicativo 6" xfId="35017" xr:uid="{00000000-0005-0000-0000-0000CD880000}"/>
    <cellStyle name="Texto explicativo 7" xfId="35018" xr:uid="{00000000-0005-0000-0000-0000CE880000}"/>
    <cellStyle name="Texto explicativo 8" xfId="35019" xr:uid="{00000000-0005-0000-0000-0000CF880000}"/>
    <cellStyle name="Texto explicativo 9" xfId="35020" xr:uid="{00000000-0005-0000-0000-0000D0880000}"/>
    <cellStyle name="Title" xfId="1" builtinId="15" customBuiltin="1"/>
    <cellStyle name="Título 1 10" xfId="35021" xr:uid="{00000000-0005-0000-0000-0000D2880000}"/>
    <cellStyle name="Título 1 11" xfId="35022" xr:uid="{00000000-0005-0000-0000-0000D3880000}"/>
    <cellStyle name="Título 1 12" xfId="35023" xr:uid="{00000000-0005-0000-0000-0000D4880000}"/>
    <cellStyle name="Título 1 13" xfId="35024" xr:uid="{00000000-0005-0000-0000-0000D5880000}"/>
    <cellStyle name="Título 1 14" xfId="35025" xr:uid="{00000000-0005-0000-0000-0000D6880000}"/>
    <cellStyle name="Título 1 15" xfId="35026" xr:uid="{00000000-0005-0000-0000-0000D7880000}"/>
    <cellStyle name="Título 1 16" xfId="35027" xr:uid="{00000000-0005-0000-0000-0000D8880000}"/>
    <cellStyle name="Título 1 17" xfId="35028" xr:uid="{00000000-0005-0000-0000-0000D9880000}"/>
    <cellStyle name="Título 1 2" xfId="35029" xr:uid="{00000000-0005-0000-0000-0000DA880000}"/>
    <cellStyle name="Título 1 3" xfId="35030" xr:uid="{00000000-0005-0000-0000-0000DB880000}"/>
    <cellStyle name="Título 1 4" xfId="35031" xr:uid="{00000000-0005-0000-0000-0000DC880000}"/>
    <cellStyle name="Título 1 5" xfId="35032" xr:uid="{00000000-0005-0000-0000-0000DD880000}"/>
    <cellStyle name="Título 1 6" xfId="35033" xr:uid="{00000000-0005-0000-0000-0000DE880000}"/>
    <cellStyle name="Título 1 7" xfId="35034" xr:uid="{00000000-0005-0000-0000-0000DF880000}"/>
    <cellStyle name="Título 1 8" xfId="35035" xr:uid="{00000000-0005-0000-0000-0000E0880000}"/>
    <cellStyle name="Título 1 9" xfId="35036" xr:uid="{00000000-0005-0000-0000-0000E1880000}"/>
    <cellStyle name="Título 10" xfId="35037" xr:uid="{00000000-0005-0000-0000-0000E2880000}"/>
    <cellStyle name="Título 11" xfId="35038" xr:uid="{00000000-0005-0000-0000-0000E3880000}"/>
    <cellStyle name="Título 12" xfId="35039" xr:uid="{00000000-0005-0000-0000-0000E4880000}"/>
    <cellStyle name="Título 13" xfId="35040" xr:uid="{00000000-0005-0000-0000-0000E5880000}"/>
    <cellStyle name="Título 14" xfId="35041" xr:uid="{00000000-0005-0000-0000-0000E6880000}"/>
    <cellStyle name="Título 15" xfId="35042" xr:uid="{00000000-0005-0000-0000-0000E7880000}"/>
    <cellStyle name="Título 16" xfId="35043" xr:uid="{00000000-0005-0000-0000-0000E8880000}"/>
    <cellStyle name="Título 17" xfId="35044" xr:uid="{00000000-0005-0000-0000-0000E9880000}"/>
    <cellStyle name="Título 18" xfId="35045" xr:uid="{00000000-0005-0000-0000-0000EA880000}"/>
    <cellStyle name="Título 19" xfId="35046" xr:uid="{00000000-0005-0000-0000-0000EB880000}"/>
    <cellStyle name="Título 2 10" xfId="35047" xr:uid="{00000000-0005-0000-0000-0000ED880000}"/>
    <cellStyle name="Título 2 11" xfId="35048" xr:uid="{00000000-0005-0000-0000-0000EE880000}"/>
    <cellStyle name="Título 2 12" xfId="35049" xr:uid="{00000000-0005-0000-0000-0000EF880000}"/>
    <cellStyle name="Título 2 13" xfId="35050" xr:uid="{00000000-0005-0000-0000-0000F0880000}"/>
    <cellStyle name="Título 2 14" xfId="35051" xr:uid="{00000000-0005-0000-0000-0000F1880000}"/>
    <cellStyle name="Título 2 15" xfId="35052" xr:uid="{00000000-0005-0000-0000-0000F2880000}"/>
    <cellStyle name="Título 2 16" xfId="35053" xr:uid="{00000000-0005-0000-0000-0000F3880000}"/>
    <cellStyle name="Título 2 17" xfId="35054" xr:uid="{00000000-0005-0000-0000-0000F4880000}"/>
    <cellStyle name="Título 2 2" xfId="35055" xr:uid="{00000000-0005-0000-0000-0000F5880000}"/>
    <cellStyle name="Título 2 3" xfId="35056" xr:uid="{00000000-0005-0000-0000-0000F6880000}"/>
    <cellStyle name="Título 2 4" xfId="35057" xr:uid="{00000000-0005-0000-0000-0000F7880000}"/>
    <cellStyle name="Título 2 5" xfId="35058" xr:uid="{00000000-0005-0000-0000-0000F8880000}"/>
    <cellStyle name="Título 2 6" xfId="35059" xr:uid="{00000000-0005-0000-0000-0000F9880000}"/>
    <cellStyle name="Título 2 7" xfId="35060" xr:uid="{00000000-0005-0000-0000-0000FA880000}"/>
    <cellStyle name="Título 2 8" xfId="35061" xr:uid="{00000000-0005-0000-0000-0000FB880000}"/>
    <cellStyle name="Título 2 9" xfId="35062" xr:uid="{00000000-0005-0000-0000-0000FC880000}"/>
    <cellStyle name="Título 3 10" xfId="35063" xr:uid="{00000000-0005-0000-0000-0000FE880000}"/>
    <cellStyle name="Título 3 11" xfId="35064" xr:uid="{00000000-0005-0000-0000-0000FF880000}"/>
    <cellStyle name="Título 3 12" xfId="35065" xr:uid="{00000000-0005-0000-0000-000000890000}"/>
    <cellStyle name="Título 3 13" xfId="35066" xr:uid="{00000000-0005-0000-0000-000001890000}"/>
    <cellStyle name="Título 3 14" xfId="35067" xr:uid="{00000000-0005-0000-0000-000002890000}"/>
    <cellStyle name="Título 3 15" xfId="35068" xr:uid="{00000000-0005-0000-0000-000003890000}"/>
    <cellStyle name="Título 3 16" xfId="35069" xr:uid="{00000000-0005-0000-0000-000004890000}"/>
    <cellStyle name="Título 3 17" xfId="35070" xr:uid="{00000000-0005-0000-0000-000005890000}"/>
    <cellStyle name="Título 3 2" xfId="35071" xr:uid="{00000000-0005-0000-0000-000006890000}"/>
    <cellStyle name="Título 3 3" xfId="35072" xr:uid="{00000000-0005-0000-0000-000007890000}"/>
    <cellStyle name="Título 3 4" xfId="35073" xr:uid="{00000000-0005-0000-0000-000008890000}"/>
    <cellStyle name="Título 3 5" xfId="35074" xr:uid="{00000000-0005-0000-0000-000009890000}"/>
    <cellStyle name="Título 3 6" xfId="35075" xr:uid="{00000000-0005-0000-0000-00000A890000}"/>
    <cellStyle name="Título 3 7" xfId="35076" xr:uid="{00000000-0005-0000-0000-00000B890000}"/>
    <cellStyle name="Título 3 8" xfId="35077" xr:uid="{00000000-0005-0000-0000-00000C890000}"/>
    <cellStyle name="Título 3 9" xfId="35078" xr:uid="{00000000-0005-0000-0000-00000D890000}"/>
    <cellStyle name="Título 4" xfId="35079" xr:uid="{00000000-0005-0000-0000-00000E890000}"/>
    <cellStyle name="Título 5" xfId="35080" xr:uid="{00000000-0005-0000-0000-00000F890000}"/>
    <cellStyle name="Título 6" xfId="35081" xr:uid="{00000000-0005-0000-0000-000010890000}"/>
    <cellStyle name="Título 7" xfId="35082" xr:uid="{00000000-0005-0000-0000-000011890000}"/>
    <cellStyle name="Título 8" xfId="35083" xr:uid="{00000000-0005-0000-0000-000012890000}"/>
    <cellStyle name="Título 9" xfId="35084" xr:uid="{00000000-0005-0000-0000-000013890000}"/>
    <cellStyle name="Total" xfId="9" builtinId="25" customBuiltin="1"/>
    <cellStyle name="Total 10" xfId="35085" xr:uid="{00000000-0005-0000-0000-000015890000}"/>
    <cellStyle name="Total 10 2" xfId="35086" xr:uid="{00000000-0005-0000-0000-000016890000}"/>
    <cellStyle name="Total 10 3" xfId="35087" xr:uid="{00000000-0005-0000-0000-000017890000}"/>
    <cellStyle name="Total 11" xfId="35088" xr:uid="{00000000-0005-0000-0000-000018890000}"/>
    <cellStyle name="Total 11 2" xfId="35089" xr:uid="{00000000-0005-0000-0000-000019890000}"/>
    <cellStyle name="Total 12" xfId="35090" xr:uid="{00000000-0005-0000-0000-00001A890000}"/>
    <cellStyle name="Total 12 2" xfId="35091" xr:uid="{00000000-0005-0000-0000-00001B890000}"/>
    <cellStyle name="Total 13" xfId="35092" xr:uid="{00000000-0005-0000-0000-00001C890000}"/>
    <cellStyle name="Total 13 2" xfId="35093" xr:uid="{00000000-0005-0000-0000-00001D890000}"/>
    <cellStyle name="Total 14" xfId="35094" xr:uid="{00000000-0005-0000-0000-00001E890000}"/>
    <cellStyle name="Total 14 2" xfId="35095" xr:uid="{00000000-0005-0000-0000-00001F890000}"/>
    <cellStyle name="Total 15" xfId="35096" xr:uid="{00000000-0005-0000-0000-000020890000}"/>
    <cellStyle name="Total 15 2" xfId="35097" xr:uid="{00000000-0005-0000-0000-000021890000}"/>
    <cellStyle name="Total 16" xfId="35098" xr:uid="{00000000-0005-0000-0000-000022890000}"/>
    <cellStyle name="Total 16 2" xfId="35099" xr:uid="{00000000-0005-0000-0000-000023890000}"/>
    <cellStyle name="Total 17" xfId="35100" xr:uid="{00000000-0005-0000-0000-000024890000}"/>
    <cellStyle name="Total 17 2" xfId="35101" xr:uid="{00000000-0005-0000-0000-000025890000}"/>
    <cellStyle name="Total 18" xfId="35102" xr:uid="{00000000-0005-0000-0000-000026890000}"/>
    <cellStyle name="Total 18 2" xfId="35103" xr:uid="{00000000-0005-0000-0000-000027890000}"/>
    <cellStyle name="Total 19" xfId="35104" xr:uid="{00000000-0005-0000-0000-000028890000}"/>
    <cellStyle name="Total 19 2" xfId="35105" xr:uid="{00000000-0005-0000-0000-000029890000}"/>
    <cellStyle name="Total 2" xfId="35106" xr:uid="{00000000-0005-0000-0000-00002A890000}"/>
    <cellStyle name="Total 2 2" xfId="35107" xr:uid="{00000000-0005-0000-0000-00002B890000}"/>
    <cellStyle name="Total 2 2 2" xfId="35108" xr:uid="{00000000-0005-0000-0000-00002C890000}"/>
    <cellStyle name="Total 2 3" xfId="35109" xr:uid="{00000000-0005-0000-0000-00002D890000}"/>
    <cellStyle name="Total 2 3 2" xfId="35110" xr:uid="{00000000-0005-0000-0000-00002E890000}"/>
    <cellStyle name="Total 2 4" xfId="35111" xr:uid="{00000000-0005-0000-0000-00002F890000}"/>
    <cellStyle name="Total 20" xfId="35112" xr:uid="{00000000-0005-0000-0000-000030890000}"/>
    <cellStyle name="Total 21" xfId="35113" xr:uid="{00000000-0005-0000-0000-000031890000}"/>
    <cellStyle name="Total 22" xfId="35114" xr:uid="{00000000-0005-0000-0000-000032890000}"/>
    <cellStyle name="Total 3" xfId="35115" xr:uid="{00000000-0005-0000-0000-000033890000}"/>
    <cellStyle name="Total 3 2" xfId="35116" xr:uid="{00000000-0005-0000-0000-000034890000}"/>
    <cellStyle name="Total 4" xfId="35117" xr:uid="{00000000-0005-0000-0000-000035890000}"/>
    <cellStyle name="Total 4 2" xfId="35118" xr:uid="{00000000-0005-0000-0000-000036890000}"/>
    <cellStyle name="Total 5" xfId="35119" xr:uid="{00000000-0005-0000-0000-000037890000}"/>
    <cellStyle name="Total 5 2" xfId="35120" xr:uid="{00000000-0005-0000-0000-000038890000}"/>
    <cellStyle name="Total 6" xfId="35121" xr:uid="{00000000-0005-0000-0000-000039890000}"/>
    <cellStyle name="Total 6 2" xfId="35122" xr:uid="{00000000-0005-0000-0000-00003A890000}"/>
    <cellStyle name="Total 7" xfId="35123" xr:uid="{00000000-0005-0000-0000-00003B890000}"/>
    <cellStyle name="Total 7 2" xfId="35124" xr:uid="{00000000-0005-0000-0000-00003C890000}"/>
    <cellStyle name="Total 8" xfId="35125" xr:uid="{00000000-0005-0000-0000-00003D890000}"/>
    <cellStyle name="Total 8 2" xfId="35126" xr:uid="{00000000-0005-0000-0000-00003E890000}"/>
    <cellStyle name="Total 9" xfId="35127" xr:uid="{00000000-0005-0000-0000-00003F890000}"/>
    <cellStyle name="Total 9 2" xfId="35128" xr:uid="{00000000-0005-0000-0000-000040890000}"/>
    <cellStyle name="Total 9 3" xfId="35129" xr:uid="{00000000-0005-0000-0000-000041890000}"/>
    <cellStyle name="Warning Text" xfId="35130" builtinId="11" customBuiltin="1"/>
    <cellStyle name="Warning Text 2" xfId="35131" xr:uid="{00000000-0005-0000-0000-00004289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ES" sz="1000" b="1">
                <a:latin typeface="Arial" panose="020B0604020202020204" pitchFamily="34" charset="0"/>
                <a:cs typeface="Arial" panose="020B0604020202020204" pitchFamily="34" charset="0"/>
              </a:rPr>
              <a:t>Pasivos</a:t>
            </a:r>
            <a:r>
              <a:rPr lang="es-ES" sz="1000" b="1" baseline="0">
                <a:latin typeface="Arial" panose="020B0604020202020204" pitchFamily="34" charset="0"/>
                <a:cs typeface="Arial" panose="020B0604020202020204" pitchFamily="34" charset="0"/>
              </a:rPr>
              <a:t> financieros por origen</a:t>
            </a:r>
            <a:endParaRPr lang="es-ES" sz="10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barChart>
        <c:barDir val="col"/>
        <c:grouping val="stacked"/>
        <c:varyColors val="0"/>
        <c:ser>
          <c:idx val="0"/>
          <c:order val="0"/>
          <c:tx>
            <c:strRef>
              <c:f>'[1]Por tipo de deuda'!$B$17</c:f>
              <c:strCache>
                <c:ptCount val="1"/>
                <c:pt idx="0">
                  <c:v>Bonos Soberanos</c:v>
                </c:pt>
              </c:strCache>
            </c:strRef>
          </c:tx>
          <c:spPr>
            <a:solidFill>
              <a:srgbClr val="C00000"/>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'[1]Por tipo de deuda'!$C$16:$H$16</c:f>
              <c:numCache>
                <c:formatCode>General</c:formatCode>
                <c:ptCount val="6"/>
                <c:pt idx="0">
                  <c:v>2016</c:v>
                </c:pt>
                <c:pt idx="1">
                  <c:v>2017</c:v>
                </c:pt>
                <c:pt idx="2">
                  <c:v>2018</c:v>
                </c:pt>
                <c:pt idx="3">
                  <c:v>2019</c:v>
                </c:pt>
                <c:pt idx="4">
                  <c:v>2020</c:v>
                </c:pt>
                <c:pt idx="5">
                  <c:v>44378</c:v>
                </c:pt>
              </c:numCache>
            </c:numRef>
          </c:cat>
          <c:val>
            <c:numRef>
              <c:f>'[1]Por tipo de deuda'!$C$17:$H$17</c:f>
              <c:numCache>
                <c:formatCode>General</c:formatCode>
                <c:ptCount val="6"/>
                <c:pt idx="0">
                  <c:v>0.44404567622503799</c:v>
                </c:pt>
                <c:pt idx="1">
                  <c:v>0.54826995808929357</c:v>
                </c:pt>
                <c:pt idx="2">
                  <c:v>0.57214629295170705</c:v>
                </c:pt>
                <c:pt idx="3">
                  <c:v>0.63099929678325428</c:v>
                </c:pt>
                <c:pt idx="4">
                  <c:v>0.52888278732648963</c:v>
                </c:pt>
                <c:pt idx="5">
                  <c:v>0.46236113635586684</c:v>
                </c:pt>
              </c:numCache>
            </c:numRef>
          </c:val>
          <c:extLst>
            <c:ext xmlns:c16="http://schemas.microsoft.com/office/drawing/2014/chart" uri="{C3380CC4-5D6E-409C-BE32-E72D297353CC}">
              <c16:uniqueId val="{00000000-71FA-427B-93AB-09280FFF5AAC}"/>
            </c:ext>
          </c:extLst>
        </c:ser>
        <c:ser>
          <c:idx val="1"/>
          <c:order val="1"/>
          <c:tx>
            <c:strRef>
              <c:f>'[1]Por tipo de deuda'!$B$18</c:f>
              <c:strCache>
                <c:ptCount val="1"/>
                <c:pt idx="0">
                  <c:v>Bonos Globales</c:v>
                </c:pt>
              </c:strCache>
            </c:strRef>
          </c:tx>
          <c:spPr>
            <a:solidFill>
              <a:srgbClr val="FFC000"/>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'[1]Por tipo de deuda'!$C$16:$H$16</c:f>
              <c:numCache>
                <c:formatCode>General</c:formatCode>
                <c:ptCount val="6"/>
                <c:pt idx="0">
                  <c:v>2016</c:v>
                </c:pt>
                <c:pt idx="1">
                  <c:v>2017</c:v>
                </c:pt>
                <c:pt idx="2">
                  <c:v>2018</c:v>
                </c:pt>
                <c:pt idx="3">
                  <c:v>2019</c:v>
                </c:pt>
                <c:pt idx="4">
                  <c:v>2020</c:v>
                </c:pt>
                <c:pt idx="5">
                  <c:v>44378</c:v>
                </c:pt>
              </c:numCache>
            </c:numRef>
          </c:cat>
          <c:val>
            <c:numRef>
              <c:f>'[1]Por tipo de deuda'!$C$18:$H$18</c:f>
              <c:numCache>
                <c:formatCode>General</c:formatCode>
                <c:ptCount val="6"/>
                <c:pt idx="0">
                  <c:v>0.2667051233124958</c:v>
                </c:pt>
                <c:pt idx="1">
                  <c:v>0.28032828975160573</c:v>
                </c:pt>
                <c:pt idx="2">
                  <c:v>0.25905603710848235</c:v>
                </c:pt>
                <c:pt idx="3">
                  <c:v>0.23374306142268536</c:v>
                </c:pt>
                <c:pt idx="4">
                  <c:v>0.32304522226706189</c:v>
                </c:pt>
                <c:pt idx="5">
                  <c:v>0.38824013005380725</c:v>
                </c:pt>
              </c:numCache>
            </c:numRef>
          </c:val>
          <c:extLst>
            <c:ext xmlns:c16="http://schemas.microsoft.com/office/drawing/2014/chart" uri="{C3380CC4-5D6E-409C-BE32-E72D297353CC}">
              <c16:uniqueId val="{00000001-71FA-427B-93AB-09280FFF5AAC}"/>
            </c:ext>
          </c:extLst>
        </c:ser>
        <c:ser>
          <c:idx val="2"/>
          <c:order val="2"/>
          <c:tx>
            <c:strRef>
              <c:f>'[1]Por tipo de deuda'!$B$19</c:f>
              <c:strCache>
                <c:ptCount val="1"/>
                <c:pt idx="0">
                  <c:v>Multilaterales y Bilaterales</c:v>
                </c:pt>
              </c:strCache>
            </c:strRef>
          </c:tx>
          <c:spPr>
            <a:solidFill>
              <a:schemeClr val="tx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'[1]Por tipo de deuda'!$C$16:$H$16</c:f>
              <c:numCache>
                <c:formatCode>General</c:formatCode>
                <c:ptCount val="6"/>
                <c:pt idx="0">
                  <c:v>2016</c:v>
                </c:pt>
                <c:pt idx="1">
                  <c:v>2017</c:v>
                </c:pt>
                <c:pt idx="2">
                  <c:v>2018</c:v>
                </c:pt>
                <c:pt idx="3">
                  <c:v>2019</c:v>
                </c:pt>
                <c:pt idx="4">
                  <c:v>2020</c:v>
                </c:pt>
                <c:pt idx="5">
                  <c:v>44378</c:v>
                </c:pt>
              </c:numCache>
            </c:numRef>
          </c:cat>
          <c:val>
            <c:numRef>
              <c:f>'[1]Por tipo de deuda'!$C$19:$H$19</c:f>
              <c:numCache>
                <c:formatCode>General</c:formatCode>
                <c:ptCount val="6"/>
                <c:pt idx="0">
                  <c:v>0.18842514239842051</c:v>
                </c:pt>
                <c:pt idx="1">
                  <c:v>9.9426781652833238E-2</c:v>
                </c:pt>
                <c:pt idx="2">
                  <c:v>8.4780903997080312E-2</c:v>
                </c:pt>
                <c:pt idx="3">
                  <c:v>8.5421662572914045E-2</c:v>
                </c:pt>
                <c:pt idx="4">
                  <c:v>0.11215811080256126</c:v>
                </c:pt>
                <c:pt idx="5">
                  <c:v>0.1198698486215036</c:v>
                </c:pt>
              </c:numCache>
            </c:numRef>
          </c:val>
          <c:extLst>
            <c:ext xmlns:c16="http://schemas.microsoft.com/office/drawing/2014/chart" uri="{C3380CC4-5D6E-409C-BE32-E72D297353CC}">
              <c16:uniqueId val="{00000002-71FA-427B-93AB-09280FFF5AAC}"/>
            </c:ext>
          </c:extLst>
        </c:ser>
        <c:ser>
          <c:idx val="3"/>
          <c:order val="3"/>
          <c:tx>
            <c:strRef>
              <c:f>'[1]Por tipo de deuda'!$B$20</c:f>
              <c:strCache>
                <c:ptCount val="1"/>
                <c:pt idx="0">
                  <c:v>Otros</c:v>
                </c:pt>
              </c:strCache>
            </c:strRef>
          </c:tx>
          <c:spPr>
            <a:solidFill>
              <a:schemeClr val="bg2">
                <a:lumMod val="75000"/>
              </a:schemeClr>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'[1]Por tipo de deuda'!$C$16:$H$16</c:f>
              <c:numCache>
                <c:formatCode>General</c:formatCode>
                <c:ptCount val="6"/>
                <c:pt idx="0">
                  <c:v>2016</c:v>
                </c:pt>
                <c:pt idx="1">
                  <c:v>2017</c:v>
                </c:pt>
                <c:pt idx="2">
                  <c:v>2018</c:v>
                </c:pt>
                <c:pt idx="3">
                  <c:v>2019</c:v>
                </c:pt>
                <c:pt idx="4">
                  <c:v>2020</c:v>
                </c:pt>
                <c:pt idx="5">
                  <c:v>44378</c:v>
                </c:pt>
              </c:numCache>
            </c:numRef>
          </c:cat>
          <c:val>
            <c:numRef>
              <c:f>'[1]Por tipo de deuda'!$C$20:$H$20</c:f>
              <c:numCache>
                <c:formatCode>General</c:formatCode>
                <c:ptCount val="6"/>
                <c:pt idx="0">
                  <c:v>0.10082405806404571</c:v>
                </c:pt>
                <c:pt idx="1">
                  <c:v>7.197497050626718E-2</c:v>
                </c:pt>
                <c:pt idx="2">
                  <c:v>8.4016765942730373E-2</c:v>
                </c:pt>
                <c:pt idx="3">
                  <c:v>4.983597922114634E-2</c:v>
                </c:pt>
                <c:pt idx="4">
                  <c:v>3.5913879603887228E-2</c:v>
                </c:pt>
                <c:pt idx="5">
                  <c:v>2.9528884968822229E-2</c:v>
                </c:pt>
              </c:numCache>
            </c:numRef>
          </c:val>
          <c:extLst>
            <c:ext xmlns:c16="http://schemas.microsoft.com/office/drawing/2014/chart" uri="{C3380CC4-5D6E-409C-BE32-E72D297353CC}">
              <c16:uniqueId val="{00000003-71FA-427B-93AB-09280FFF5AAC}"/>
            </c:ext>
          </c:extLst>
        </c:ser>
        <c:dLbls>
          <c:showLegendKey val="0"/>
          <c:showVal val="0"/>
          <c:showCatName val="0"/>
          <c:showSerName val="0"/>
          <c:showPercent val="0"/>
          <c:showBubbleSize val="0"/>
        </c:dLbls>
        <c:gapWidth val="50"/>
        <c:overlap val="100"/>
        <c:axId val="309694040"/>
        <c:axId val="309692864"/>
      </c:barChart>
      <c:catAx>
        <c:axId val="309694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09692864"/>
        <c:crosses val="autoZero"/>
        <c:auto val="1"/>
        <c:lblAlgn val="ctr"/>
        <c:lblOffset val="100"/>
        <c:noMultiLvlLbl val="0"/>
      </c:catAx>
      <c:valAx>
        <c:axId val="3096928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309694040"/>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0"/>
          <c:tx>
            <c:strRef>
              <c:f>'Liquidez en la curva'!$D$45</c:f>
              <c:strCache>
                <c:ptCount val="1"/>
                <c:pt idx="0">
                  <c:v>2017</c:v>
                </c:pt>
              </c:strCache>
            </c:strRef>
          </c:tx>
          <c:spPr>
            <a:solidFill>
              <a:schemeClr val="accent1">
                <a:lumMod val="60000"/>
                <a:lumOff val="40000"/>
              </a:schemeClr>
            </a:solidFill>
            <a:ln>
              <a:noFill/>
            </a:ln>
            <a:effectLst/>
          </c:spPr>
          <c:invertIfNegative val="0"/>
          <c:cat>
            <c:strRef>
              <c:f>'Liquidez en la curva'!$C$46:$C$58</c:f>
              <c:strCache>
                <c:ptCount val="13"/>
                <c:pt idx="0">
                  <c:v>0-89 días</c:v>
                </c:pt>
                <c:pt idx="1">
                  <c:v>90-179 días</c:v>
                </c:pt>
                <c:pt idx="2">
                  <c:v>180-359 días</c:v>
                </c:pt>
                <c:pt idx="3">
                  <c:v>1</c:v>
                </c:pt>
                <c:pt idx="4">
                  <c:v>2</c:v>
                </c:pt>
                <c:pt idx="5">
                  <c:v>3</c:v>
                </c:pt>
                <c:pt idx="6">
                  <c:v>5</c:v>
                </c:pt>
                <c:pt idx="7">
                  <c:v>7</c:v>
                </c:pt>
                <c:pt idx="8">
                  <c:v>10</c:v>
                </c:pt>
                <c:pt idx="9">
                  <c:v>15</c:v>
                </c:pt>
                <c:pt idx="10">
                  <c:v>20</c:v>
                </c:pt>
                <c:pt idx="11">
                  <c:v>30</c:v>
                </c:pt>
                <c:pt idx="12">
                  <c:v>30 a más</c:v>
                </c:pt>
              </c:strCache>
            </c:strRef>
          </c:cat>
          <c:val>
            <c:numRef>
              <c:f>'Liquidez en la curva'!$D$46:$D$58</c:f>
              <c:numCache>
                <c:formatCode>#,##0</c:formatCode>
                <c:ptCount val="13"/>
                <c:pt idx="0">
                  <c:v>867157319.02999997</c:v>
                </c:pt>
                <c:pt idx="1">
                  <c:v>0</c:v>
                </c:pt>
                <c:pt idx="2">
                  <c:v>0</c:v>
                </c:pt>
                <c:pt idx="3">
                  <c:v>0</c:v>
                </c:pt>
                <c:pt idx="4">
                  <c:v>1304645662.95</c:v>
                </c:pt>
                <c:pt idx="5">
                  <c:v>4400890000</c:v>
                </c:pt>
                <c:pt idx="6">
                  <c:v>0</c:v>
                </c:pt>
                <c:pt idx="7">
                  <c:v>16398091979.99</c:v>
                </c:pt>
                <c:pt idx="8">
                  <c:v>25413902434.5</c:v>
                </c:pt>
                <c:pt idx="9">
                  <c:v>40964319421.379997</c:v>
                </c:pt>
                <c:pt idx="10">
                  <c:v>20496092248.049999</c:v>
                </c:pt>
                <c:pt idx="11">
                  <c:v>5291784828.6900005</c:v>
                </c:pt>
                <c:pt idx="12">
                  <c:v>10952631033.219999</c:v>
                </c:pt>
              </c:numCache>
            </c:numRef>
          </c:val>
          <c:extLst>
            <c:ext xmlns:c16="http://schemas.microsoft.com/office/drawing/2014/chart" uri="{C3380CC4-5D6E-409C-BE32-E72D297353CC}">
              <c16:uniqueId val="{00000000-750D-4C42-9687-275D4963A434}"/>
            </c:ext>
          </c:extLst>
        </c:ser>
        <c:ser>
          <c:idx val="8"/>
          <c:order val="1"/>
          <c:tx>
            <c:strRef>
              <c:f>'Liquidez en la curva'!$H$45</c:f>
              <c:strCache>
                <c:ptCount val="1"/>
                <c:pt idx="0">
                  <c:v>Jul-21</c:v>
                </c:pt>
              </c:strCache>
            </c:strRef>
          </c:tx>
          <c:spPr>
            <a:solidFill>
              <a:srgbClr val="0070C0"/>
            </a:solidFill>
            <a:ln>
              <a:noFill/>
            </a:ln>
            <a:effectLst/>
          </c:spPr>
          <c:invertIfNegative val="0"/>
          <c:cat>
            <c:strRef>
              <c:f>'Liquidez en la curva'!$C$46:$C$58</c:f>
              <c:strCache>
                <c:ptCount val="13"/>
                <c:pt idx="0">
                  <c:v>0-89 días</c:v>
                </c:pt>
                <c:pt idx="1">
                  <c:v>90-179 días</c:v>
                </c:pt>
                <c:pt idx="2">
                  <c:v>180-359 días</c:v>
                </c:pt>
                <c:pt idx="3">
                  <c:v>1</c:v>
                </c:pt>
                <c:pt idx="4">
                  <c:v>2</c:v>
                </c:pt>
                <c:pt idx="5">
                  <c:v>3</c:v>
                </c:pt>
                <c:pt idx="6">
                  <c:v>5</c:v>
                </c:pt>
                <c:pt idx="7">
                  <c:v>7</c:v>
                </c:pt>
                <c:pt idx="8">
                  <c:v>10</c:v>
                </c:pt>
                <c:pt idx="9">
                  <c:v>15</c:v>
                </c:pt>
                <c:pt idx="10">
                  <c:v>20</c:v>
                </c:pt>
                <c:pt idx="11">
                  <c:v>30</c:v>
                </c:pt>
                <c:pt idx="12">
                  <c:v>30 a más</c:v>
                </c:pt>
              </c:strCache>
            </c:strRef>
          </c:cat>
          <c:val>
            <c:numRef>
              <c:f>'Liquidez en la curva'!$H$46:$H$58</c:f>
              <c:numCache>
                <c:formatCode>#,##0</c:formatCode>
                <c:ptCount val="13"/>
                <c:pt idx="0">
                  <c:v>0</c:v>
                </c:pt>
                <c:pt idx="1">
                  <c:v>0</c:v>
                </c:pt>
                <c:pt idx="2">
                  <c:v>0</c:v>
                </c:pt>
                <c:pt idx="3">
                  <c:v>0</c:v>
                </c:pt>
                <c:pt idx="4">
                  <c:v>0</c:v>
                </c:pt>
                <c:pt idx="5">
                  <c:v>1309373000</c:v>
                </c:pt>
                <c:pt idx="6">
                  <c:v>14370520452.690001</c:v>
                </c:pt>
                <c:pt idx="7">
                  <c:v>26249324858.5</c:v>
                </c:pt>
                <c:pt idx="8">
                  <c:v>55394784865.559998</c:v>
                </c:pt>
                <c:pt idx="9">
                  <c:v>60213848538.720001</c:v>
                </c:pt>
                <c:pt idx="10">
                  <c:v>33162231394.779999</c:v>
                </c:pt>
                <c:pt idx="11">
                  <c:v>19428342191.169998</c:v>
                </c:pt>
                <c:pt idx="12">
                  <c:v>14862352527.459997</c:v>
                </c:pt>
              </c:numCache>
            </c:numRef>
          </c:val>
          <c:extLst>
            <c:ext xmlns:c16="http://schemas.microsoft.com/office/drawing/2014/chart" uri="{C3380CC4-5D6E-409C-BE32-E72D297353CC}">
              <c16:uniqueId val="{00000002-750D-4C42-9687-275D4963A434}"/>
            </c:ext>
          </c:extLst>
        </c:ser>
        <c:dLbls>
          <c:showLegendKey val="0"/>
          <c:showVal val="0"/>
          <c:showCatName val="0"/>
          <c:showSerName val="0"/>
          <c:showPercent val="0"/>
          <c:showBubbleSize val="0"/>
        </c:dLbls>
        <c:gapWidth val="219"/>
        <c:overlap val="-27"/>
        <c:axId val="774762952"/>
        <c:axId val="774764912"/>
        <c:extLst/>
      </c:barChart>
      <c:catAx>
        <c:axId val="774762952"/>
        <c:scaling>
          <c:orientation val="minMax"/>
        </c:scaling>
        <c:delete val="0"/>
        <c:axPos val="b"/>
        <c:majorGridlines>
          <c:spPr>
            <a:ln w="9525" cap="flat" cmpd="sng" algn="ctr">
              <a:solidFill>
                <a:schemeClr val="tx1">
                  <a:lumMod val="50000"/>
                  <a:lumOff val="50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774764912"/>
        <c:crosses val="autoZero"/>
        <c:auto val="1"/>
        <c:lblAlgn val="ctr"/>
        <c:lblOffset val="100"/>
        <c:noMultiLvlLbl val="0"/>
      </c:catAx>
      <c:valAx>
        <c:axId val="7747649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77476295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PE"/>
              </a:p>
            </c:txPr>
          </c:dispUnitsLbl>
        </c:dispUnits>
      </c:valAx>
      <c:spPr>
        <a:noFill/>
        <a:ln>
          <a:noFill/>
        </a:ln>
        <a:effectLst/>
      </c:spPr>
    </c:plotArea>
    <c:legend>
      <c:legendPos val="b"/>
      <c:layout>
        <c:manualLayout>
          <c:xMode val="edge"/>
          <c:yMode val="edge"/>
          <c:x val="0.42236231091541682"/>
          <c:y val="0.75949292796733736"/>
          <c:w val="0.21633732585013773"/>
          <c:h val="7.384040536599591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solidFill>
                <a:latin typeface="Arial" panose="020B0604020202020204" pitchFamily="34" charset="0"/>
                <a:ea typeface="+mn-ea"/>
                <a:cs typeface="Arial" panose="020B0604020202020204" pitchFamily="34" charset="0"/>
              </a:defRPr>
            </a:pPr>
            <a:r>
              <a:rPr lang="es-PE" sz="1100" b="1">
                <a:solidFill>
                  <a:schemeClr val="tx1"/>
                </a:solidFill>
                <a:latin typeface="Arial" panose="020B0604020202020204" pitchFamily="34" charset="0"/>
                <a:cs typeface="Arial" panose="020B0604020202020204" pitchFamily="34" charset="0"/>
              </a:rPr>
              <a:t>Ratio</a:t>
            </a:r>
            <a:r>
              <a:rPr lang="es-PE" sz="1100" b="1" baseline="0">
                <a:solidFill>
                  <a:schemeClr val="tx1"/>
                </a:solidFill>
                <a:latin typeface="Arial" panose="020B0604020202020204" pitchFamily="34" charset="0"/>
                <a:cs typeface="Arial" panose="020B0604020202020204" pitchFamily="34" charset="0"/>
              </a:rPr>
              <a:t> en Moneda Nacional Vs Referencia  </a:t>
            </a:r>
            <a:endParaRPr lang="es-PE" sz="1100"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lineChart>
        <c:grouping val="standard"/>
        <c:varyColors val="0"/>
        <c:ser>
          <c:idx val="0"/>
          <c:order val="0"/>
          <c:tx>
            <c:v>Soles</c:v>
          </c:tx>
          <c:spPr>
            <a:ln w="28575" cap="rnd">
              <a:solidFill>
                <a:srgbClr val="002060"/>
              </a:solidFill>
              <a:round/>
            </a:ln>
            <a:effectLst/>
          </c:spPr>
          <c:marker>
            <c:symbol val="circle"/>
            <c:size val="5"/>
            <c:spPr>
              <a:solidFill>
                <a:srgbClr val="002060"/>
              </a:solidFill>
              <a:ln w="9525">
                <a:solidFill>
                  <a:srgbClr val="002060"/>
                </a:solidFill>
              </a:ln>
              <a:effectLst/>
            </c:spPr>
          </c:marker>
          <c:dLbls>
            <c:dLbl>
              <c:idx val="0"/>
              <c:layout>
                <c:manualLayout>
                  <c:x val="-2.4767799174103326E-2"/>
                  <c:y val="-3.24074074074074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F27-46CB-ADCD-3446DEC7F052}"/>
                </c:ext>
              </c:extLst>
            </c:dLbl>
            <c:dLbl>
              <c:idx val="1"/>
              <c:layout>
                <c:manualLayout>
                  <c:x val="-4.1279665290172213E-2"/>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27-46CB-ADCD-3446DEC7F052}"/>
                </c:ext>
              </c:extLst>
            </c:dLbl>
            <c:dLbl>
              <c:idx val="2"/>
              <c:layout>
                <c:manualLayout>
                  <c:x val="1.6511866116068884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27-46CB-ADCD-3446DEC7F052}"/>
                </c:ext>
              </c:extLst>
            </c:dLbl>
            <c:dLbl>
              <c:idx val="3"/>
              <c:layout>
                <c:manualLayout>
                  <c:x val="-4.9535598348206755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27-46CB-ADCD-3446DEC7F052}"/>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'[1]Por Moneda'!$E$26:$I$26</c:f>
              <c:numCache>
                <c:formatCode>General</c:formatCode>
                <c:ptCount val="5"/>
                <c:pt idx="0">
                  <c:v>2017</c:v>
                </c:pt>
                <c:pt idx="1">
                  <c:v>2018</c:v>
                </c:pt>
                <c:pt idx="2">
                  <c:v>2019</c:v>
                </c:pt>
                <c:pt idx="3">
                  <c:v>2020</c:v>
                </c:pt>
                <c:pt idx="4">
                  <c:v>44378</c:v>
                </c:pt>
              </c:numCache>
            </c:numRef>
          </c:cat>
          <c:val>
            <c:numRef>
              <c:f>'[1]Por Moneda'!$E$27:$I$27</c:f>
              <c:numCache>
                <c:formatCode>General</c:formatCode>
                <c:ptCount val="5"/>
                <c:pt idx="0">
                  <c:v>2017</c:v>
                </c:pt>
                <c:pt idx="1">
                  <c:v>2018</c:v>
                </c:pt>
                <c:pt idx="2">
                  <c:v>2019</c:v>
                </c:pt>
                <c:pt idx="3">
                  <c:v>2020</c:v>
                </c:pt>
                <c:pt idx="4">
                  <c:v>44378</c:v>
                </c:pt>
              </c:numCache>
            </c:numRef>
          </c:val>
          <c:smooth val="0"/>
          <c:extLst>
            <c:ext xmlns:c16="http://schemas.microsoft.com/office/drawing/2014/chart" uri="{C3380CC4-5D6E-409C-BE32-E72D297353CC}">
              <c16:uniqueId val="{00000004-4F27-46CB-ADCD-3446DEC7F052}"/>
            </c:ext>
          </c:extLst>
        </c:ser>
        <c:ser>
          <c:idx val="1"/>
          <c:order val="1"/>
          <c:tx>
            <c:strRef>
              <c:f>'[1]Por Moneda'!$B$28:$D$28</c:f>
              <c:strCache>
                <c:ptCount val="1"/>
                <c:pt idx="0">
                  <c:v>Soles 3,16044E-06</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05-4F27-46CB-ADCD-3446DEC7F052}"/>
                </c:ext>
              </c:extLst>
            </c:dLbl>
            <c:dLbl>
              <c:idx val="1"/>
              <c:delete val="1"/>
              <c:extLst>
                <c:ext xmlns:c15="http://schemas.microsoft.com/office/drawing/2012/chart" uri="{CE6537A1-D6FC-4f65-9D91-7224C49458BB}"/>
                <c:ext xmlns:c16="http://schemas.microsoft.com/office/drawing/2014/chart" uri="{C3380CC4-5D6E-409C-BE32-E72D297353CC}">
                  <c16:uniqueId val="{00000006-4F27-46CB-ADCD-3446DEC7F052}"/>
                </c:ext>
              </c:extLst>
            </c:dLbl>
            <c:dLbl>
              <c:idx val="2"/>
              <c:delete val="1"/>
              <c:extLst>
                <c:ext xmlns:c15="http://schemas.microsoft.com/office/drawing/2012/chart" uri="{CE6537A1-D6FC-4f65-9D91-7224C49458BB}"/>
                <c:ext xmlns:c16="http://schemas.microsoft.com/office/drawing/2014/chart" uri="{C3380CC4-5D6E-409C-BE32-E72D297353CC}">
                  <c16:uniqueId val="{00000007-4F27-46CB-ADCD-3446DEC7F052}"/>
                </c:ext>
              </c:extLst>
            </c:dLbl>
            <c:dLbl>
              <c:idx val="3"/>
              <c:delete val="1"/>
              <c:extLst>
                <c:ext xmlns:c15="http://schemas.microsoft.com/office/drawing/2012/chart" uri="{CE6537A1-D6FC-4f65-9D91-7224C49458BB}"/>
                <c:ext xmlns:c16="http://schemas.microsoft.com/office/drawing/2014/chart" uri="{C3380CC4-5D6E-409C-BE32-E72D297353CC}">
                  <c16:uniqueId val="{00000008-4F27-46CB-ADCD-3446DEC7F0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'[1]Por Moneda'!$E$26:$I$26</c:f>
              <c:numCache>
                <c:formatCode>General</c:formatCode>
                <c:ptCount val="5"/>
                <c:pt idx="0">
                  <c:v>2017</c:v>
                </c:pt>
                <c:pt idx="1">
                  <c:v>2018</c:v>
                </c:pt>
                <c:pt idx="2">
                  <c:v>2019</c:v>
                </c:pt>
                <c:pt idx="3">
                  <c:v>2020</c:v>
                </c:pt>
                <c:pt idx="4">
                  <c:v>44378</c:v>
                </c:pt>
              </c:numCache>
            </c:numRef>
          </c:cat>
          <c:val>
            <c:numRef>
              <c:f>'[1]Por Moneda'!$E$28:$I$28</c:f>
              <c:numCache>
                <c:formatCode>General</c:formatCode>
                <c:ptCount val="5"/>
                <c:pt idx="0">
                  <c:v>0.62342446889042291</c:v>
                </c:pt>
                <c:pt idx="1">
                  <c:v>0.63560658060652953</c:v>
                </c:pt>
                <c:pt idx="2">
                  <c:v>0.65859903511985252</c:v>
                </c:pt>
                <c:pt idx="3">
                  <c:v>0.54591721239147417</c:v>
                </c:pt>
                <c:pt idx="4">
                  <c:v>0.47377259288894652</c:v>
                </c:pt>
              </c:numCache>
            </c:numRef>
          </c:val>
          <c:smooth val="0"/>
          <c:extLst>
            <c:ext xmlns:c16="http://schemas.microsoft.com/office/drawing/2014/chart" uri="{C3380CC4-5D6E-409C-BE32-E72D297353CC}">
              <c16:uniqueId val="{00000009-4F27-46CB-ADCD-3446DEC7F052}"/>
            </c:ext>
          </c:extLst>
        </c:ser>
        <c:dLbls>
          <c:showLegendKey val="0"/>
          <c:showVal val="0"/>
          <c:showCatName val="0"/>
          <c:showSerName val="0"/>
          <c:showPercent val="0"/>
          <c:showBubbleSize val="0"/>
        </c:dLbls>
        <c:marker val="1"/>
        <c:smooth val="0"/>
        <c:axId val="761545104"/>
        <c:axId val="761545496"/>
      </c:lineChart>
      <c:catAx>
        <c:axId val="76154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761545496"/>
        <c:crosses val="autoZero"/>
        <c:auto val="1"/>
        <c:lblAlgn val="ctr"/>
        <c:lblOffset val="100"/>
        <c:noMultiLvlLbl val="0"/>
      </c:catAx>
      <c:valAx>
        <c:axId val="761545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761545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solidFill>
                <a:latin typeface="Arial" panose="020B0604020202020204" pitchFamily="34" charset="0"/>
                <a:ea typeface="+mn-ea"/>
                <a:cs typeface="Arial" panose="020B0604020202020204" pitchFamily="34" charset="0"/>
              </a:defRPr>
            </a:pPr>
            <a:r>
              <a:rPr lang="es-PE" sz="1100" b="1">
                <a:solidFill>
                  <a:schemeClr val="tx1"/>
                </a:solidFill>
                <a:latin typeface="Arial" panose="020B0604020202020204" pitchFamily="34" charset="0"/>
                <a:cs typeface="Arial" panose="020B0604020202020204" pitchFamily="34" charset="0"/>
              </a:rPr>
              <a:t>Ratio</a:t>
            </a:r>
            <a:r>
              <a:rPr lang="es-PE" sz="1100" b="1" baseline="0">
                <a:solidFill>
                  <a:schemeClr val="tx1"/>
                </a:solidFill>
                <a:latin typeface="Arial" panose="020B0604020202020204" pitchFamily="34" charset="0"/>
                <a:cs typeface="Arial" panose="020B0604020202020204" pitchFamily="34" charset="0"/>
              </a:rPr>
              <a:t> de Tasa de Interés Fija Vs Referencia  </a:t>
            </a:r>
            <a:endParaRPr lang="es-PE" sz="1100"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lineChart>
        <c:grouping val="standard"/>
        <c:varyColors val="0"/>
        <c:ser>
          <c:idx val="0"/>
          <c:order val="0"/>
          <c:tx>
            <c:v>Fija</c:v>
          </c:tx>
          <c:spPr>
            <a:ln w="28575" cap="rnd">
              <a:solidFill>
                <a:schemeClr val="accent5">
                  <a:lumMod val="50000"/>
                </a:schemeClr>
              </a:solidFill>
              <a:round/>
            </a:ln>
            <a:effectLst/>
          </c:spPr>
          <c:marker>
            <c:symbol val="circle"/>
            <c:size val="5"/>
            <c:spPr>
              <a:solidFill>
                <a:srgbClr val="002060"/>
              </a:solidFill>
              <a:ln w="9525">
                <a:solidFill>
                  <a:schemeClr val="accent5">
                    <a:lumMod val="50000"/>
                  </a:schemeClr>
                </a:solidFill>
              </a:ln>
              <a:effectLst/>
            </c:spPr>
          </c:marker>
          <c:dLbls>
            <c:dLbl>
              <c:idx val="1"/>
              <c:layout>
                <c:manualLayout>
                  <c:x val="-4.4031642976183692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D34-4332-B671-F6D054478CD3}"/>
                </c:ext>
              </c:extLst>
            </c:dLbl>
            <c:dLbl>
              <c:idx val="2"/>
              <c:layout>
                <c:manualLayout>
                  <c:x val="-5.2287576034218131E-2"/>
                  <c:y val="-5.55555555555556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D34-4332-B671-F6D054478CD3}"/>
                </c:ext>
              </c:extLst>
            </c:dLbl>
            <c:dLbl>
              <c:idx val="3"/>
              <c:layout>
                <c:manualLayout>
                  <c:x val="-7.4303397522310077E-2"/>
                  <c:y val="6.0185185185185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D34-4332-B671-F6D054478C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'[1]Por Moneda'!$E$26:$I$26</c:f>
              <c:numCache>
                <c:formatCode>General</c:formatCode>
                <c:ptCount val="5"/>
                <c:pt idx="0">
                  <c:v>2017</c:v>
                </c:pt>
                <c:pt idx="1">
                  <c:v>2018</c:v>
                </c:pt>
                <c:pt idx="2">
                  <c:v>2019</c:v>
                </c:pt>
                <c:pt idx="3">
                  <c:v>2020</c:v>
                </c:pt>
                <c:pt idx="4">
                  <c:v>44378</c:v>
                </c:pt>
              </c:numCache>
            </c:numRef>
          </c:cat>
          <c:val>
            <c:numRef>
              <c:f>'[1]Por tipo de tasa'!$G$28:$K$28</c:f>
              <c:numCache>
                <c:formatCode>General</c:formatCode>
                <c:ptCount val="5"/>
                <c:pt idx="0">
                  <c:v>0.86714175910253477</c:v>
                </c:pt>
                <c:pt idx="1">
                  <c:v>0.89510028415123533</c:v>
                </c:pt>
                <c:pt idx="2">
                  <c:v>0.89555582847819015</c:v>
                </c:pt>
                <c:pt idx="3">
                  <c:v>0.87604939543786919</c:v>
                </c:pt>
                <c:pt idx="4">
                  <c:v>0.87000847075866405</c:v>
                </c:pt>
              </c:numCache>
            </c:numRef>
          </c:val>
          <c:smooth val="0"/>
          <c:extLst>
            <c:ext xmlns:c16="http://schemas.microsoft.com/office/drawing/2014/chart" uri="{C3380CC4-5D6E-409C-BE32-E72D297353CC}">
              <c16:uniqueId val="{00000003-2D34-4332-B671-F6D054478CD3}"/>
            </c:ext>
          </c:extLst>
        </c:ser>
        <c:ser>
          <c:idx val="1"/>
          <c:order val="1"/>
          <c:tx>
            <c:strRef>
              <c:f>'[1]Por Moneda'!$B$28:$D$28</c:f>
              <c:strCache>
                <c:ptCount val="1"/>
                <c:pt idx="0">
                  <c:v>Soles 3,16044E-06</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dPt>
            <c:idx val="0"/>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4-2D34-4332-B671-F6D054478CD3}"/>
              </c:ext>
            </c:extLst>
          </c:dPt>
          <c:dPt>
            <c:idx val="1"/>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5-2D34-4332-B671-F6D054478CD3}"/>
              </c:ext>
            </c:extLst>
          </c:dPt>
          <c:dPt>
            <c:idx val="2"/>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6-2D34-4332-B671-F6D054478CD3}"/>
              </c:ext>
            </c:extLst>
          </c:dPt>
          <c:dPt>
            <c:idx val="3"/>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7-2D34-4332-B671-F6D054478CD3}"/>
              </c:ext>
            </c:extLst>
          </c:dPt>
          <c:dPt>
            <c:idx val="4"/>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8-2D34-4332-B671-F6D054478CD3}"/>
              </c:ext>
            </c:extLst>
          </c:dPt>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D34-4332-B671-F6D054478C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'[1]Por Moneda'!$E$26:$I$26</c:f>
              <c:numCache>
                <c:formatCode>General</c:formatCode>
                <c:ptCount val="5"/>
                <c:pt idx="0">
                  <c:v>2017</c:v>
                </c:pt>
                <c:pt idx="1">
                  <c:v>2018</c:v>
                </c:pt>
                <c:pt idx="2">
                  <c:v>2019</c:v>
                </c:pt>
                <c:pt idx="3">
                  <c:v>2020</c:v>
                </c:pt>
                <c:pt idx="4">
                  <c:v>44378</c:v>
                </c:pt>
              </c:numCache>
            </c:numRef>
          </c:cat>
          <c:val>
            <c:numRef>
              <c:f>'[1]Por tipo de tasa'!$G$29:$K$29</c:f>
              <c:numCache>
                <c:formatCode>General</c:formatCode>
                <c:ptCount val="5"/>
                <c:pt idx="0">
                  <c:v>0.95</c:v>
                </c:pt>
                <c:pt idx="1">
                  <c:v>0.95</c:v>
                </c:pt>
                <c:pt idx="2">
                  <c:v>0.95</c:v>
                </c:pt>
                <c:pt idx="3">
                  <c:v>0.95</c:v>
                </c:pt>
                <c:pt idx="4">
                  <c:v>0.95</c:v>
                </c:pt>
              </c:numCache>
            </c:numRef>
          </c:val>
          <c:smooth val="0"/>
          <c:extLst>
            <c:ext xmlns:c16="http://schemas.microsoft.com/office/drawing/2014/chart" uri="{C3380CC4-5D6E-409C-BE32-E72D297353CC}">
              <c16:uniqueId val="{00000009-2D34-4332-B671-F6D054478CD3}"/>
            </c:ext>
          </c:extLst>
        </c:ser>
        <c:dLbls>
          <c:showLegendKey val="0"/>
          <c:showVal val="0"/>
          <c:showCatName val="0"/>
          <c:showSerName val="0"/>
          <c:showPercent val="0"/>
          <c:showBubbleSize val="0"/>
        </c:dLbls>
        <c:marker val="1"/>
        <c:smooth val="0"/>
        <c:axId val="761544320"/>
        <c:axId val="761546672"/>
      </c:lineChart>
      <c:catAx>
        <c:axId val="76154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761546672"/>
        <c:crosses val="autoZero"/>
        <c:auto val="1"/>
        <c:lblAlgn val="ctr"/>
        <c:lblOffset val="100"/>
        <c:noMultiLvlLbl val="0"/>
      </c:catAx>
      <c:valAx>
        <c:axId val="761546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761544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540459354761964E-2"/>
          <c:y val="5.0925925925925923E-2"/>
          <c:w val="0.85393128266898632"/>
          <c:h val="0.73577136191309422"/>
        </c:manualLayout>
      </c:layout>
      <c:barChart>
        <c:barDir val="col"/>
        <c:grouping val="stacked"/>
        <c:varyColors val="0"/>
        <c:ser>
          <c:idx val="0"/>
          <c:order val="0"/>
          <c:tx>
            <c:strRef>
              <c:f>'[1]Flujo x moneda'!$A$3</c:f>
              <c:strCache>
                <c:ptCount val="1"/>
                <c:pt idx="0">
                  <c:v>Moneda Nacional</c:v>
                </c:pt>
              </c:strCache>
            </c:strRef>
          </c:tx>
          <c:spPr>
            <a:solidFill>
              <a:srgbClr val="C00000"/>
            </a:solidFill>
            <a:ln>
              <a:noFill/>
            </a:ln>
            <a:effectLst/>
          </c:spPr>
          <c:invertIfNegative val="0"/>
          <c:cat>
            <c:numRef>
              <c:f>'[1]Flujo x moneda'!$B$2:$CX$2</c:f>
              <c:numCache>
                <c:formatCode>General</c:formatCode>
                <c:ptCount val="101"/>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pt idx="30">
                  <c:v>2051</c:v>
                </c:pt>
                <c:pt idx="31">
                  <c:v>2052</c:v>
                </c:pt>
                <c:pt idx="32">
                  <c:v>2053</c:v>
                </c:pt>
                <c:pt idx="33">
                  <c:v>2054</c:v>
                </c:pt>
                <c:pt idx="34">
                  <c:v>2055</c:v>
                </c:pt>
                <c:pt idx="35">
                  <c:v>2056</c:v>
                </c:pt>
                <c:pt idx="36">
                  <c:v>2057</c:v>
                </c:pt>
                <c:pt idx="37">
                  <c:v>2058</c:v>
                </c:pt>
                <c:pt idx="38">
                  <c:v>2059</c:v>
                </c:pt>
                <c:pt idx="39">
                  <c:v>2060</c:v>
                </c:pt>
                <c:pt idx="40">
                  <c:v>2061</c:v>
                </c:pt>
                <c:pt idx="41">
                  <c:v>2062</c:v>
                </c:pt>
                <c:pt idx="42">
                  <c:v>2063</c:v>
                </c:pt>
                <c:pt idx="43">
                  <c:v>2064</c:v>
                </c:pt>
                <c:pt idx="44">
                  <c:v>2065</c:v>
                </c:pt>
                <c:pt idx="45">
                  <c:v>2066</c:v>
                </c:pt>
                <c:pt idx="46">
                  <c:v>2067</c:v>
                </c:pt>
                <c:pt idx="47">
                  <c:v>2068</c:v>
                </c:pt>
                <c:pt idx="48">
                  <c:v>2069</c:v>
                </c:pt>
                <c:pt idx="49">
                  <c:v>2070</c:v>
                </c:pt>
                <c:pt idx="50">
                  <c:v>2071</c:v>
                </c:pt>
                <c:pt idx="51">
                  <c:v>2072</c:v>
                </c:pt>
                <c:pt idx="52">
                  <c:v>2073</c:v>
                </c:pt>
                <c:pt idx="53">
                  <c:v>2074</c:v>
                </c:pt>
                <c:pt idx="54">
                  <c:v>2075</c:v>
                </c:pt>
                <c:pt idx="55">
                  <c:v>2076</c:v>
                </c:pt>
                <c:pt idx="56">
                  <c:v>2077</c:v>
                </c:pt>
                <c:pt idx="57">
                  <c:v>2078</c:v>
                </c:pt>
                <c:pt idx="58">
                  <c:v>2079</c:v>
                </c:pt>
                <c:pt idx="59">
                  <c:v>2080</c:v>
                </c:pt>
                <c:pt idx="60">
                  <c:v>2081</c:v>
                </c:pt>
                <c:pt idx="61">
                  <c:v>2082</c:v>
                </c:pt>
                <c:pt idx="62">
                  <c:v>2083</c:v>
                </c:pt>
                <c:pt idx="63">
                  <c:v>2084</c:v>
                </c:pt>
                <c:pt idx="64">
                  <c:v>2085</c:v>
                </c:pt>
                <c:pt idx="65">
                  <c:v>2086</c:v>
                </c:pt>
                <c:pt idx="66">
                  <c:v>2087</c:v>
                </c:pt>
                <c:pt idx="67">
                  <c:v>2088</c:v>
                </c:pt>
                <c:pt idx="68">
                  <c:v>2089</c:v>
                </c:pt>
                <c:pt idx="69">
                  <c:v>2090</c:v>
                </c:pt>
                <c:pt idx="70">
                  <c:v>2091</c:v>
                </c:pt>
                <c:pt idx="71">
                  <c:v>2092</c:v>
                </c:pt>
                <c:pt idx="72">
                  <c:v>2093</c:v>
                </c:pt>
                <c:pt idx="73">
                  <c:v>2094</c:v>
                </c:pt>
                <c:pt idx="74">
                  <c:v>2095</c:v>
                </c:pt>
                <c:pt idx="75">
                  <c:v>2096</c:v>
                </c:pt>
                <c:pt idx="76">
                  <c:v>2097</c:v>
                </c:pt>
                <c:pt idx="77">
                  <c:v>2098</c:v>
                </c:pt>
                <c:pt idx="78">
                  <c:v>2099</c:v>
                </c:pt>
                <c:pt idx="79">
                  <c:v>2100</c:v>
                </c:pt>
                <c:pt idx="80">
                  <c:v>2101</c:v>
                </c:pt>
                <c:pt idx="81">
                  <c:v>2102</c:v>
                </c:pt>
                <c:pt idx="82">
                  <c:v>2103</c:v>
                </c:pt>
                <c:pt idx="83">
                  <c:v>2104</c:v>
                </c:pt>
                <c:pt idx="84">
                  <c:v>2105</c:v>
                </c:pt>
                <c:pt idx="85">
                  <c:v>2106</c:v>
                </c:pt>
                <c:pt idx="86">
                  <c:v>2107</c:v>
                </c:pt>
                <c:pt idx="87">
                  <c:v>2108</c:v>
                </c:pt>
                <c:pt idx="88">
                  <c:v>2109</c:v>
                </c:pt>
                <c:pt idx="89">
                  <c:v>2110</c:v>
                </c:pt>
                <c:pt idx="90">
                  <c:v>2111</c:v>
                </c:pt>
                <c:pt idx="91">
                  <c:v>2112</c:v>
                </c:pt>
                <c:pt idx="92">
                  <c:v>2113</c:v>
                </c:pt>
                <c:pt idx="93">
                  <c:v>2114</c:v>
                </c:pt>
                <c:pt idx="94">
                  <c:v>2115</c:v>
                </c:pt>
                <c:pt idx="95">
                  <c:v>2116</c:v>
                </c:pt>
                <c:pt idx="96">
                  <c:v>2117</c:v>
                </c:pt>
                <c:pt idx="97">
                  <c:v>2118</c:v>
                </c:pt>
                <c:pt idx="98">
                  <c:v>2119</c:v>
                </c:pt>
                <c:pt idx="99">
                  <c:v>2120</c:v>
                </c:pt>
                <c:pt idx="100">
                  <c:v>2121</c:v>
                </c:pt>
              </c:numCache>
            </c:numRef>
          </c:cat>
          <c:val>
            <c:numRef>
              <c:f>'[1]Flujo x moneda'!$B$3:$CX$3</c:f>
              <c:numCache>
                <c:formatCode>General</c:formatCode>
                <c:ptCount val="101"/>
                <c:pt idx="0">
                  <c:v>4130.3464685199997</c:v>
                </c:pt>
                <c:pt idx="1">
                  <c:v>8405.6041469600004</c:v>
                </c:pt>
                <c:pt idx="2">
                  <c:v>9716.0499235900006</c:v>
                </c:pt>
                <c:pt idx="3">
                  <c:v>16458.079078889998</c:v>
                </c:pt>
                <c:pt idx="4">
                  <c:v>7812.2674991399999</c:v>
                </c:pt>
                <c:pt idx="5">
                  <c:v>20310.880126560001</c:v>
                </c:pt>
                <c:pt idx="6">
                  <c:v>6749.7038582300002</c:v>
                </c:pt>
                <c:pt idx="7">
                  <c:v>22471.32792869</c:v>
                </c:pt>
                <c:pt idx="8">
                  <c:v>21619.784210130001</c:v>
                </c:pt>
                <c:pt idx="9">
                  <c:v>4863.0159749899994</c:v>
                </c:pt>
                <c:pt idx="10">
                  <c:v>19743.591198269998</c:v>
                </c:pt>
                <c:pt idx="11">
                  <c:v>18947.834316209999</c:v>
                </c:pt>
                <c:pt idx="12">
                  <c:v>2789.84905372</c:v>
                </c:pt>
                <c:pt idx="13">
                  <c:v>14476.220275349999</c:v>
                </c:pt>
                <c:pt idx="14">
                  <c:v>3517.8289958800001</c:v>
                </c:pt>
                <c:pt idx="15">
                  <c:v>2023.8475865600001</c:v>
                </c:pt>
                <c:pt idx="16">
                  <c:v>17004.09365671</c:v>
                </c:pt>
                <c:pt idx="17">
                  <c:v>990.76313944000003</c:v>
                </c:pt>
                <c:pt idx="18">
                  <c:v>990.76313944000003</c:v>
                </c:pt>
                <c:pt idx="19">
                  <c:v>9820.3542806900005</c:v>
                </c:pt>
                <c:pt idx="20">
                  <c:v>518.57304402</c:v>
                </c:pt>
                <c:pt idx="21">
                  <c:v>4809.8570937699997</c:v>
                </c:pt>
                <c:pt idx="22">
                  <c:v>214.19514351999999</c:v>
                </c:pt>
                <c:pt idx="23">
                  <c:v>214.19514351999999</c:v>
                </c:pt>
                <c:pt idx="24">
                  <c:v>214.19514351999999</c:v>
                </c:pt>
                <c:pt idx="25">
                  <c:v>859.72975024000004</c:v>
                </c:pt>
                <c:pt idx="26">
                  <c:v>176.56047595999999</c:v>
                </c:pt>
                <c:pt idx="27">
                  <c:v>176.56047595999999</c:v>
                </c:pt>
                <c:pt idx="28">
                  <c:v>176.56047595999999</c:v>
                </c:pt>
                <c:pt idx="29">
                  <c:v>176.56047595999999</c:v>
                </c:pt>
                <c:pt idx="30">
                  <c:v>176.56047595999999</c:v>
                </c:pt>
                <c:pt idx="31">
                  <c:v>176.56047595999999</c:v>
                </c:pt>
                <c:pt idx="32">
                  <c:v>176.56047595999999</c:v>
                </c:pt>
                <c:pt idx="33">
                  <c:v>620.68743562000009</c:v>
                </c:pt>
                <c:pt idx="34">
                  <c:v>2348.1110413500005</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8603-499F-8190-E3C2EEBBB710}"/>
            </c:ext>
          </c:extLst>
        </c:ser>
        <c:ser>
          <c:idx val="1"/>
          <c:order val="1"/>
          <c:tx>
            <c:strRef>
              <c:f>'[1]Flujo x moneda'!$A$4</c:f>
              <c:strCache>
                <c:ptCount val="1"/>
                <c:pt idx="0">
                  <c:v>Moneda Extranjera</c:v>
                </c:pt>
              </c:strCache>
            </c:strRef>
          </c:tx>
          <c:spPr>
            <a:solidFill>
              <a:srgbClr val="1F4E79"/>
            </a:solidFill>
            <a:ln>
              <a:noFill/>
            </a:ln>
            <a:effectLst/>
          </c:spPr>
          <c:invertIfNegative val="0"/>
          <c:cat>
            <c:numRef>
              <c:f>'[1]Flujo x moneda'!$B$2:$CX$2</c:f>
              <c:numCache>
                <c:formatCode>General</c:formatCode>
                <c:ptCount val="101"/>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pt idx="30">
                  <c:v>2051</c:v>
                </c:pt>
                <c:pt idx="31">
                  <c:v>2052</c:v>
                </c:pt>
                <c:pt idx="32">
                  <c:v>2053</c:v>
                </c:pt>
                <c:pt idx="33">
                  <c:v>2054</c:v>
                </c:pt>
                <c:pt idx="34">
                  <c:v>2055</c:v>
                </c:pt>
                <c:pt idx="35">
                  <c:v>2056</c:v>
                </c:pt>
                <c:pt idx="36">
                  <c:v>2057</c:v>
                </c:pt>
                <c:pt idx="37">
                  <c:v>2058</c:v>
                </c:pt>
                <c:pt idx="38">
                  <c:v>2059</c:v>
                </c:pt>
                <c:pt idx="39">
                  <c:v>2060</c:v>
                </c:pt>
                <c:pt idx="40">
                  <c:v>2061</c:v>
                </c:pt>
                <c:pt idx="41">
                  <c:v>2062</c:v>
                </c:pt>
                <c:pt idx="42">
                  <c:v>2063</c:v>
                </c:pt>
                <c:pt idx="43">
                  <c:v>2064</c:v>
                </c:pt>
                <c:pt idx="44">
                  <c:v>2065</c:v>
                </c:pt>
                <c:pt idx="45">
                  <c:v>2066</c:v>
                </c:pt>
                <c:pt idx="46">
                  <c:v>2067</c:v>
                </c:pt>
                <c:pt idx="47">
                  <c:v>2068</c:v>
                </c:pt>
                <c:pt idx="48">
                  <c:v>2069</c:v>
                </c:pt>
                <c:pt idx="49">
                  <c:v>2070</c:v>
                </c:pt>
                <c:pt idx="50">
                  <c:v>2071</c:v>
                </c:pt>
                <c:pt idx="51">
                  <c:v>2072</c:v>
                </c:pt>
                <c:pt idx="52">
                  <c:v>2073</c:v>
                </c:pt>
                <c:pt idx="53">
                  <c:v>2074</c:v>
                </c:pt>
                <c:pt idx="54">
                  <c:v>2075</c:v>
                </c:pt>
                <c:pt idx="55">
                  <c:v>2076</c:v>
                </c:pt>
                <c:pt idx="56">
                  <c:v>2077</c:v>
                </c:pt>
                <c:pt idx="57">
                  <c:v>2078</c:v>
                </c:pt>
                <c:pt idx="58">
                  <c:v>2079</c:v>
                </c:pt>
                <c:pt idx="59">
                  <c:v>2080</c:v>
                </c:pt>
                <c:pt idx="60">
                  <c:v>2081</c:v>
                </c:pt>
                <c:pt idx="61">
                  <c:v>2082</c:v>
                </c:pt>
                <c:pt idx="62">
                  <c:v>2083</c:v>
                </c:pt>
                <c:pt idx="63">
                  <c:v>2084</c:v>
                </c:pt>
                <c:pt idx="64">
                  <c:v>2085</c:v>
                </c:pt>
                <c:pt idx="65">
                  <c:v>2086</c:v>
                </c:pt>
                <c:pt idx="66">
                  <c:v>2087</c:v>
                </c:pt>
                <c:pt idx="67">
                  <c:v>2088</c:v>
                </c:pt>
                <c:pt idx="68">
                  <c:v>2089</c:v>
                </c:pt>
                <c:pt idx="69">
                  <c:v>2090</c:v>
                </c:pt>
                <c:pt idx="70">
                  <c:v>2091</c:v>
                </c:pt>
                <c:pt idx="71">
                  <c:v>2092</c:v>
                </c:pt>
                <c:pt idx="72">
                  <c:v>2093</c:v>
                </c:pt>
                <c:pt idx="73">
                  <c:v>2094</c:v>
                </c:pt>
                <c:pt idx="74">
                  <c:v>2095</c:v>
                </c:pt>
                <c:pt idx="75">
                  <c:v>2096</c:v>
                </c:pt>
                <c:pt idx="76">
                  <c:v>2097</c:v>
                </c:pt>
                <c:pt idx="77">
                  <c:v>2098</c:v>
                </c:pt>
                <c:pt idx="78">
                  <c:v>2099</c:v>
                </c:pt>
                <c:pt idx="79">
                  <c:v>2100</c:v>
                </c:pt>
                <c:pt idx="80">
                  <c:v>2101</c:v>
                </c:pt>
                <c:pt idx="81">
                  <c:v>2102</c:v>
                </c:pt>
                <c:pt idx="82">
                  <c:v>2103</c:v>
                </c:pt>
                <c:pt idx="83">
                  <c:v>2104</c:v>
                </c:pt>
                <c:pt idx="84">
                  <c:v>2105</c:v>
                </c:pt>
                <c:pt idx="85">
                  <c:v>2106</c:v>
                </c:pt>
                <c:pt idx="86">
                  <c:v>2107</c:v>
                </c:pt>
                <c:pt idx="87">
                  <c:v>2108</c:v>
                </c:pt>
                <c:pt idx="88">
                  <c:v>2109</c:v>
                </c:pt>
                <c:pt idx="89">
                  <c:v>2110</c:v>
                </c:pt>
                <c:pt idx="90">
                  <c:v>2111</c:v>
                </c:pt>
                <c:pt idx="91">
                  <c:v>2112</c:v>
                </c:pt>
                <c:pt idx="92">
                  <c:v>2113</c:v>
                </c:pt>
                <c:pt idx="93">
                  <c:v>2114</c:v>
                </c:pt>
                <c:pt idx="94">
                  <c:v>2115</c:v>
                </c:pt>
                <c:pt idx="95">
                  <c:v>2116</c:v>
                </c:pt>
                <c:pt idx="96">
                  <c:v>2117</c:v>
                </c:pt>
                <c:pt idx="97">
                  <c:v>2118</c:v>
                </c:pt>
                <c:pt idx="98">
                  <c:v>2119</c:v>
                </c:pt>
                <c:pt idx="99">
                  <c:v>2120</c:v>
                </c:pt>
                <c:pt idx="100">
                  <c:v>2121</c:v>
                </c:pt>
              </c:numCache>
            </c:numRef>
          </c:cat>
          <c:val>
            <c:numRef>
              <c:f>'[1]Flujo x moneda'!$B$4:$CX$4</c:f>
              <c:numCache>
                <c:formatCode>General</c:formatCode>
                <c:ptCount val="101"/>
                <c:pt idx="0">
                  <c:v>3036.9612168999997</c:v>
                </c:pt>
                <c:pt idx="1">
                  <c:v>8749.8512943700007</c:v>
                </c:pt>
                <c:pt idx="2">
                  <c:v>8841.8419413599986</c:v>
                </c:pt>
                <c:pt idx="3">
                  <c:v>8654.5523256899996</c:v>
                </c:pt>
                <c:pt idx="4">
                  <c:v>15012.45807266</c:v>
                </c:pt>
                <c:pt idx="5">
                  <c:v>16961.458864280001</c:v>
                </c:pt>
                <c:pt idx="6">
                  <c:v>12438.77508696</c:v>
                </c:pt>
                <c:pt idx="7">
                  <c:v>9094.30325687</c:v>
                </c:pt>
                <c:pt idx="8">
                  <c:v>7636.0464062499996</c:v>
                </c:pt>
                <c:pt idx="9">
                  <c:v>14755.08758447</c:v>
                </c:pt>
                <c:pt idx="10">
                  <c:v>19354.151329220003</c:v>
                </c:pt>
                <c:pt idx="11">
                  <c:v>12271.978643449998</c:v>
                </c:pt>
                <c:pt idx="12">
                  <c:v>16763.053934629999</c:v>
                </c:pt>
                <c:pt idx="13">
                  <c:v>3364.5955568200002</c:v>
                </c:pt>
                <c:pt idx="14">
                  <c:v>4808.1594753900008</c:v>
                </c:pt>
                <c:pt idx="15">
                  <c:v>5012.4348854199998</c:v>
                </c:pt>
                <c:pt idx="16">
                  <c:v>4653.9649294200008</c:v>
                </c:pt>
                <c:pt idx="17">
                  <c:v>3147.2661835400004</c:v>
                </c:pt>
                <c:pt idx="18">
                  <c:v>3249.8787570700001</c:v>
                </c:pt>
                <c:pt idx="19">
                  <c:v>3373.88564206</c:v>
                </c:pt>
                <c:pt idx="20">
                  <c:v>8164.7066530900001</c:v>
                </c:pt>
                <c:pt idx="21">
                  <c:v>3297.47510801</c:v>
                </c:pt>
                <c:pt idx="22">
                  <c:v>3440.4738308299998</c:v>
                </c:pt>
                <c:pt idx="23">
                  <c:v>3593.6986701699998</c:v>
                </c:pt>
                <c:pt idx="24">
                  <c:v>3757.1367243299997</c:v>
                </c:pt>
                <c:pt idx="25">
                  <c:v>3931.9318305299998</c:v>
                </c:pt>
                <c:pt idx="26">
                  <c:v>11229.877644</c:v>
                </c:pt>
                <c:pt idx="27">
                  <c:v>3032.0074897700001</c:v>
                </c:pt>
                <c:pt idx="28">
                  <c:v>3183.7171418900002</c:v>
                </c:pt>
                <c:pt idx="29">
                  <c:v>13186.44803596</c:v>
                </c:pt>
                <c:pt idx="30">
                  <c:v>5221.82513165</c:v>
                </c:pt>
                <c:pt idx="31">
                  <c:v>1128.0325309999998</c:v>
                </c:pt>
                <c:pt idx="32">
                  <c:v>1128.02354975</c:v>
                </c:pt>
                <c:pt idx="33">
                  <c:v>1128.0234266800001</c:v>
                </c:pt>
                <c:pt idx="34">
                  <c:v>1128.0233025900002</c:v>
                </c:pt>
                <c:pt idx="35">
                  <c:v>1128.0231790100001</c:v>
                </c:pt>
                <c:pt idx="36">
                  <c:v>1128.02305389</c:v>
                </c:pt>
                <c:pt idx="37">
                  <c:v>1128.02293031</c:v>
                </c:pt>
                <c:pt idx="38">
                  <c:v>1128.0228062200001</c:v>
                </c:pt>
                <c:pt idx="39">
                  <c:v>8860.0077610900007</c:v>
                </c:pt>
                <c:pt idx="40">
                  <c:v>414.50114542</c:v>
                </c:pt>
                <c:pt idx="41">
                  <c:v>414.50114542</c:v>
                </c:pt>
                <c:pt idx="42">
                  <c:v>414.50114542</c:v>
                </c:pt>
                <c:pt idx="43">
                  <c:v>414.50114542</c:v>
                </c:pt>
                <c:pt idx="44">
                  <c:v>414.50114542</c:v>
                </c:pt>
                <c:pt idx="45">
                  <c:v>414.50114542</c:v>
                </c:pt>
                <c:pt idx="46">
                  <c:v>414.50114542</c:v>
                </c:pt>
                <c:pt idx="47">
                  <c:v>414.50114542</c:v>
                </c:pt>
                <c:pt idx="48">
                  <c:v>414.50114542</c:v>
                </c:pt>
                <c:pt idx="49">
                  <c:v>414.50114542</c:v>
                </c:pt>
                <c:pt idx="50">
                  <c:v>414.50114542</c:v>
                </c:pt>
                <c:pt idx="51">
                  <c:v>414.50114542</c:v>
                </c:pt>
                <c:pt idx="52">
                  <c:v>414.50114542</c:v>
                </c:pt>
                <c:pt idx="53">
                  <c:v>414.50114542</c:v>
                </c:pt>
                <c:pt idx="54">
                  <c:v>414.50114542</c:v>
                </c:pt>
                <c:pt idx="55">
                  <c:v>414.50114542</c:v>
                </c:pt>
                <c:pt idx="56">
                  <c:v>414.50114542</c:v>
                </c:pt>
                <c:pt idx="57">
                  <c:v>414.50114542</c:v>
                </c:pt>
                <c:pt idx="58">
                  <c:v>414.50114542</c:v>
                </c:pt>
                <c:pt idx="59">
                  <c:v>414.50114542</c:v>
                </c:pt>
                <c:pt idx="60">
                  <c:v>414.50114542</c:v>
                </c:pt>
                <c:pt idx="61">
                  <c:v>414.50114542</c:v>
                </c:pt>
                <c:pt idx="62">
                  <c:v>414.50114542</c:v>
                </c:pt>
                <c:pt idx="63">
                  <c:v>414.50114542</c:v>
                </c:pt>
                <c:pt idx="64">
                  <c:v>414.50114542</c:v>
                </c:pt>
                <c:pt idx="65">
                  <c:v>414.50114542</c:v>
                </c:pt>
                <c:pt idx="66">
                  <c:v>414.50114542</c:v>
                </c:pt>
                <c:pt idx="67">
                  <c:v>414.50114542</c:v>
                </c:pt>
                <c:pt idx="68">
                  <c:v>414.50114542</c:v>
                </c:pt>
                <c:pt idx="69">
                  <c:v>414.50114542</c:v>
                </c:pt>
                <c:pt idx="70">
                  <c:v>414.50114542</c:v>
                </c:pt>
                <c:pt idx="71">
                  <c:v>414.50114542</c:v>
                </c:pt>
                <c:pt idx="72">
                  <c:v>414.50114542</c:v>
                </c:pt>
                <c:pt idx="73">
                  <c:v>414.50114542</c:v>
                </c:pt>
                <c:pt idx="74">
                  <c:v>414.50114542</c:v>
                </c:pt>
                <c:pt idx="75">
                  <c:v>414.50114542</c:v>
                </c:pt>
                <c:pt idx="76">
                  <c:v>414.50114542</c:v>
                </c:pt>
                <c:pt idx="77">
                  <c:v>414.50114542</c:v>
                </c:pt>
                <c:pt idx="78">
                  <c:v>414.50114542</c:v>
                </c:pt>
                <c:pt idx="79">
                  <c:v>414.50114542</c:v>
                </c:pt>
                <c:pt idx="80">
                  <c:v>414.50114542</c:v>
                </c:pt>
                <c:pt idx="81">
                  <c:v>414.50114542</c:v>
                </c:pt>
                <c:pt idx="82">
                  <c:v>414.50114542</c:v>
                </c:pt>
                <c:pt idx="83">
                  <c:v>414.50114542</c:v>
                </c:pt>
                <c:pt idx="84">
                  <c:v>414.50114542</c:v>
                </c:pt>
                <c:pt idx="85">
                  <c:v>414.50114542</c:v>
                </c:pt>
                <c:pt idx="86">
                  <c:v>414.50114542</c:v>
                </c:pt>
                <c:pt idx="87">
                  <c:v>414.50114542</c:v>
                </c:pt>
                <c:pt idx="88">
                  <c:v>414.50114542</c:v>
                </c:pt>
                <c:pt idx="89">
                  <c:v>414.50114542</c:v>
                </c:pt>
                <c:pt idx="90">
                  <c:v>414.50114542</c:v>
                </c:pt>
                <c:pt idx="91">
                  <c:v>414.50114542</c:v>
                </c:pt>
                <c:pt idx="92">
                  <c:v>414.50114542</c:v>
                </c:pt>
                <c:pt idx="93">
                  <c:v>414.50114542</c:v>
                </c:pt>
                <c:pt idx="94">
                  <c:v>414.50114542</c:v>
                </c:pt>
                <c:pt idx="95">
                  <c:v>414.50114542</c:v>
                </c:pt>
                <c:pt idx="96">
                  <c:v>414.50114542</c:v>
                </c:pt>
                <c:pt idx="97">
                  <c:v>414.50114542</c:v>
                </c:pt>
                <c:pt idx="98">
                  <c:v>414.50114542</c:v>
                </c:pt>
                <c:pt idx="99">
                  <c:v>414.50114542</c:v>
                </c:pt>
                <c:pt idx="100">
                  <c:v>4280.5011454300002</c:v>
                </c:pt>
              </c:numCache>
            </c:numRef>
          </c:val>
          <c:extLst>
            <c:ext xmlns:c16="http://schemas.microsoft.com/office/drawing/2014/chart" uri="{C3380CC4-5D6E-409C-BE32-E72D297353CC}">
              <c16:uniqueId val="{00000001-8603-499F-8190-E3C2EEBBB710}"/>
            </c:ext>
          </c:extLst>
        </c:ser>
        <c:dLbls>
          <c:showLegendKey val="0"/>
          <c:showVal val="0"/>
          <c:showCatName val="0"/>
          <c:showSerName val="0"/>
          <c:showPercent val="0"/>
          <c:showBubbleSize val="0"/>
        </c:dLbls>
        <c:gapWidth val="50"/>
        <c:overlap val="100"/>
        <c:axId val="761545888"/>
        <c:axId val="761546280"/>
      </c:barChart>
      <c:lineChart>
        <c:grouping val="standard"/>
        <c:varyColors val="0"/>
        <c:ser>
          <c:idx val="2"/>
          <c:order val="2"/>
          <c:tx>
            <c:strRef>
              <c:f>'[1]Flujo x moneda'!$A$5</c:f>
              <c:strCache>
                <c:ptCount val="1"/>
                <c:pt idx="0">
                  <c:v>% Acumulado (eje der.)</c:v>
                </c:pt>
              </c:strCache>
            </c:strRef>
          </c:tx>
          <c:spPr>
            <a:ln w="28575" cap="rnd">
              <a:solidFill>
                <a:schemeClr val="tx1"/>
              </a:solidFill>
              <a:round/>
            </a:ln>
            <a:effectLst/>
          </c:spPr>
          <c:marker>
            <c:symbol val="none"/>
          </c:marker>
          <c:dLbls>
            <c:dLbl>
              <c:idx val="4"/>
              <c:layout>
                <c:manualLayout>
                  <c:x val="-3.951701427003293E-2"/>
                  <c:y val="-0.452830188679245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603-499F-8190-E3C2EEBBB710}"/>
                </c:ext>
              </c:extLst>
            </c:dLbl>
            <c:dLbl>
              <c:idx val="10"/>
              <c:layout>
                <c:manualLayout>
                  <c:x val="-5.1390557519497768E-3"/>
                  <c:y val="-0.296296296296296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03-499F-8190-E3C2EEBBB710}"/>
                </c:ext>
              </c:extLst>
            </c:dLbl>
            <c:numFmt formatCode="0.0%" sourceLinked="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ysClr val="windowText" lastClr="000000"/>
                      </a:solidFill>
                      <a:round/>
                    </a:ln>
                    <a:effectLst/>
                  </c:spPr>
                </c15:leaderLines>
              </c:ext>
            </c:extLst>
          </c:dLbls>
          <c:cat>
            <c:numRef>
              <c:f>'[1]Flujo x moneda'!$B$2:$CX$2</c:f>
              <c:numCache>
                <c:formatCode>General</c:formatCode>
                <c:ptCount val="101"/>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pt idx="30">
                  <c:v>2051</c:v>
                </c:pt>
                <c:pt idx="31">
                  <c:v>2052</c:v>
                </c:pt>
                <c:pt idx="32">
                  <c:v>2053</c:v>
                </c:pt>
                <c:pt idx="33">
                  <c:v>2054</c:v>
                </c:pt>
                <c:pt idx="34">
                  <c:v>2055</c:v>
                </c:pt>
                <c:pt idx="35">
                  <c:v>2056</c:v>
                </c:pt>
                <c:pt idx="36">
                  <c:v>2057</c:v>
                </c:pt>
                <c:pt idx="37">
                  <c:v>2058</c:v>
                </c:pt>
                <c:pt idx="38">
                  <c:v>2059</c:v>
                </c:pt>
                <c:pt idx="39">
                  <c:v>2060</c:v>
                </c:pt>
                <c:pt idx="40">
                  <c:v>2061</c:v>
                </c:pt>
                <c:pt idx="41">
                  <c:v>2062</c:v>
                </c:pt>
                <c:pt idx="42">
                  <c:v>2063</c:v>
                </c:pt>
                <c:pt idx="43">
                  <c:v>2064</c:v>
                </c:pt>
                <c:pt idx="44">
                  <c:v>2065</c:v>
                </c:pt>
                <c:pt idx="45">
                  <c:v>2066</c:v>
                </c:pt>
                <c:pt idx="46">
                  <c:v>2067</c:v>
                </c:pt>
                <c:pt idx="47">
                  <c:v>2068</c:v>
                </c:pt>
                <c:pt idx="48">
                  <c:v>2069</c:v>
                </c:pt>
                <c:pt idx="49">
                  <c:v>2070</c:v>
                </c:pt>
                <c:pt idx="50">
                  <c:v>2071</c:v>
                </c:pt>
                <c:pt idx="51">
                  <c:v>2072</c:v>
                </c:pt>
                <c:pt idx="52">
                  <c:v>2073</c:v>
                </c:pt>
                <c:pt idx="53">
                  <c:v>2074</c:v>
                </c:pt>
                <c:pt idx="54">
                  <c:v>2075</c:v>
                </c:pt>
                <c:pt idx="55">
                  <c:v>2076</c:v>
                </c:pt>
                <c:pt idx="56">
                  <c:v>2077</c:v>
                </c:pt>
                <c:pt idx="57">
                  <c:v>2078</c:v>
                </c:pt>
                <c:pt idx="58">
                  <c:v>2079</c:v>
                </c:pt>
                <c:pt idx="59">
                  <c:v>2080</c:v>
                </c:pt>
                <c:pt idx="60">
                  <c:v>2081</c:v>
                </c:pt>
                <c:pt idx="61">
                  <c:v>2082</c:v>
                </c:pt>
                <c:pt idx="62">
                  <c:v>2083</c:v>
                </c:pt>
                <c:pt idx="63">
                  <c:v>2084</c:v>
                </c:pt>
                <c:pt idx="64">
                  <c:v>2085</c:v>
                </c:pt>
                <c:pt idx="65">
                  <c:v>2086</c:v>
                </c:pt>
                <c:pt idx="66">
                  <c:v>2087</c:v>
                </c:pt>
                <c:pt idx="67">
                  <c:v>2088</c:v>
                </c:pt>
                <c:pt idx="68">
                  <c:v>2089</c:v>
                </c:pt>
                <c:pt idx="69">
                  <c:v>2090</c:v>
                </c:pt>
                <c:pt idx="70">
                  <c:v>2091</c:v>
                </c:pt>
                <c:pt idx="71">
                  <c:v>2092</c:v>
                </c:pt>
                <c:pt idx="72">
                  <c:v>2093</c:v>
                </c:pt>
                <c:pt idx="73">
                  <c:v>2094</c:v>
                </c:pt>
                <c:pt idx="74">
                  <c:v>2095</c:v>
                </c:pt>
                <c:pt idx="75">
                  <c:v>2096</c:v>
                </c:pt>
                <c:pt idx="76">
                  <c:v>2097</c:v>
                </c:pt>
                <c:pt idx="77">
                  <c:v>2098</c:v>
                </c:pt>
                <c:pt idx="78">
                  <c:v>2099</c:v>
                </c:pt>
                <c:pt idx="79">
                  <c:v>2100</c:v>
                </c:pt>
                <c:pt idx="80">
                  <c:v>2101</c:v>
                </c:pt>
                <c:pt idx="81">
                  <c:v>2102</c:v>
                </c:pt>
                <c:pt idx="82">
                  <c:v>2103</c:v>
                </c:pt>
                <c:pt idx="83">
                  <c:v>2104</c:v>
                </c:pt>
                <c:pt idx="84">
                  <c:v>2105</c:v>
                </c:pt>
                <c:pt idx="85">
                  <c:v>2106</c:v>
                </c:pt>
                <c:pt idx="86">
                  <c:v>2107</c:v>
                </c:pt>
                <c:pt idx="87">
                  <c:v>2108</c:v>
                </c:pt>
                <c:pt idx="88">
                  <c:v>2109</c:v>
                </c:pt>
                <c:pt idx="89">
                  <c:v>2110</c:v>
                </c:pt>
                <c:pt idx="90">
                  <c:v>2111</c:v>
                </c:pt>
                <c:pt idx="91">
                  <c:v>2112</c:v>
                </c:pt>
                <c:pt idx="92">
                  <c:v>2113</c:v>
                </c:pt>
                <c:pt idx="93">
                  <c:v>2114</c:v>
                </c:pt>
                <c:pt idx="94">
                  <c:v>2115</c:v>
                </c:pt>
                <c:pt idx="95">
                  <c:v>2116</c:v>
                </c:pt>
                <c:pt idx="96">
                  <c:v>2117</c:v>
                </c:pt>
                <c:pt idx="97">
                  <c:v>2118</c:v>
                </c:pt>
                <c:pt idx="98">
                  <c:v>2119</c:v>
                </c:pt>
                <c:pt idx="99">
                  <c:v>2120</c:v>
                </c:pt>
                <c:pt idx="100">
                  <c:v>2121</c:v>
                </c:pt>
              </c:numCache>
            </c:numRef>
          </c:cat>
          <c:val>
            <c:numRef>
              <c:f>'[1]Flujo x moneda'!$B$5:$CX$5</c:f>
              <c:numCache>
                <c:formatCode>General</c:formatCode>
                <c:ptCount val="101"/>
                <c:pt idx="0">
                  <c:v>1.3940586151866163E-2</c:v>
                </c:pt>
                <c:pt idx="1">
                  <c:v>4.7308360363773408E-2</c:v>
                </c:pt>
                <c:pt idx="2">
                  <c:v>8.3403907212784067E-2</c:v>
                </c:pt>
                <c:pt idx="3">
                  <c:v>0.13224858040963353</c:v>
                </c:pt>
                <c:pt idx="4">
                  <c:v>0.17664322163225807</c:v>
                </c:pt>
                <c:pt idx="5">
                  <c:v>0.24913881908516938</c:v>
                </c:pt>
                <c:pt idx="6">
                  <c:v>0.28646087299989759</c:v>
                </c:pt>
                <c:pt idx="7">
                  <c:v>0.34785678626248639</c:v>
                </c:pt>
                <c:pt idx="8">
                  <c:v>0.40476008176097594</c:v>
                </c:pt>
                <c:pt idx="9">
                  <c:v>0.44291776590271059</c:v>
                </c:pt>
                <c:pt idx="10">
                  <c:v>0.51896381721940055</c:v>
                </c:pt>
                <c:pt idx="11">
                  <c:v>0.57968710569976456</c:v>
                </c:pt>
                <c:pt idx="12">
                  <c:v>0.61771797315961485</c:v>
                </c:pt>
                <c:pt idx="13">
                  <c:v>0.65241878984617641</c:v>
                </c:pt>
                <c:pt idx="14">
                  <c:v>0.66861303804613792</c:v>
                </c:pt>
                <c:pt idx="15">
                  <c:v>0.68229877700067476</c:v>
                </c:pt>
                <c:pt idx="16">
                  <c:v>0.72442422282411822</c:v>
                </c:pt>
                <c:pt idx="17">
                  <c:v>0.73247278956742956</c:v>
                </c:pt>
                <c:pt idx="18">
                  <c:v>0.7407209402388133</c:v>
                </c:pt>
                <c:pt idx="19">
                  <c:v>0.76638405481747951</c:v>
                </c:pt>
                <c:pt idx="20">
                  <c:v>0.78327324306100332</c:v>
                </c:pt>
                <c:pt idx="21">
                  <c:v>0.79904219954805689</c:v>
                </c:pt>
                <c:pt idx="22">
                  <c:v>0.80615061876621319</c:v>
                </c:pt>
                <c:pt idx="23">
                  <c:v>0.8135570639889973</c:v>
                </c:pt>
                <c:pt idx="24">
                  <c:v>0.82128140016533246</c:v>
                </c:pt>
                <c:pt idx="25">
                  <c:v>0.83060129739999367</c:v>
                </c:pt>
                <c:pt idx="26">
                  <c:v>0.85278709439329159</c:v>
                </c:pt>
                <c:pt idx="27">
                  <c:v>0.8590278364004148</c:v>
                </c:pt>
                <c:pt idx="28">
                  <c:v>0.86556365733651297</c:v>
                </c:pt>
                <c:pt idx="29">
                  <c:v>0.89155503088776933</c:v>
                </c:pt>
                <c:pt idx="30">
                  <c:v>0.90205502097428003</c:v>
                </c:pt>
                <c:pt idx="31">
                  <c:v>0.90459248580834095</c:v>
                </c:pt>
                <c:pt idx="32">
                  <c:v>0.90712993317365409</c:v>
                </c:pt>
                <c:pt idx="33">
                  <c:v>0.91053121793783243</c:v>
                </c:pt>
                <c:pt idx="34">
                  <c:v>0.91729238299786386</c:v>
                </c:pt>
                <c:pt idx="35">
                  <c:v>0.91948641526192876</c:v>
                </c:pt>
                <c:pt idx="36">
                  <c:v>0.92168044728263199</c:v>
                </c:pt>
                <c:pt idx="37">
                  <c:v>0.92387447906296927</c:v>
                </c:pt>
                <c:pt idx="38">
                  <c:v>0.9260685106019485</c:v>
                </c:pt>
                <c:pt idx="39">
                  <c:v>0.94330143918835963</c:v>
                </c:pt>
                <c:pt idx="40">
                  <c:v>0.94410765390403717</c:v>
                </c:pt>
                <c:pt idx="41">
                  <c:v>0.94491386861971483</c:v>
                </c:pt>
                <c:pt idx="42">
                  <c:v>0.94572008333539248</c:v>
                </c:pt>
                <c:pt idx="43">
                  <c:v>0.94652629805107003</c:v>
                </c:pt>
                <c:pt idx="44">
                  <c:v>0.94733251276674768</c:v>
                </c:pt>
                <c:pt idx="45">
                  <c:v>0.94813872748242534</c:v>
                </c:pt>
                <c:pt idx="46">
                  <c:v>0.94894494219810288</c:v>
                </c:pt>
                <c:pt idx="47">
                  <c:v>0.94975115691378054</c:v>
                </c:pt>
                <c:pt idx="48">
                  <c:v>0.95055737162945819</c:v>
                </c:pt>
                <c:pt idx="49">
                  <c:v>0.95136358634513574</c:v>
                </c:pt>
                <c:pt idx="50">
                  <c:v>0.95216980106081339</c:v>
                </c:pt>
                <c:pt idx="51">
                  <c:v>0.95297601577649105</c:v>
                </c:pt>
                <c:pt idx="52">
                  <c:v>0.95378223049216859</c:v>
                </c:pt>
                <c:pt idx="53">
                  <c:v>0.95458844520784625</c:v>
                </c:pt>
                <c:pt idx="54">
                  <c:v>0.9553946599235239</c:v>
                </c:pt>
                <c:pt idx="55">
                  <c:v>0.95620087463920145</c:v>
                </c:pt>
                <c:pt idx="56">
                  <c:v>0.9570070893548791</c:v>
                </c:pt>
                <c:pt idx="57">
                  <c:v>0.95781330407055676</c:v>
                </c:pt>
                <c:pt idx="58">
                  <c:v>0.95861951878623441</c:v>
                </c:pt>
                <c:pt idx="59">
                  <c:v>0.95942573350191196</c:v>
                </c:pt>
                <c:pt idx="60">
                  <c:v>0.96023194821758961</c:v>
                </c:pt>
                <c:pt idx="61">
                  <c:v>0.96103816293326727</c:v>
                </c:pt>
                <c:pt idx="62">
                  <c:v>0.96184437764894481</c:v>
                </c:pt>
                <c:pt idx="63">
                  <c:v>0.96265059236462247</c:v>
                </c:pt>
                <c:pt idx="64">
                  <c:v>0.96345680708030013</c:v>
                </c:pt>
                <c:pt idx="65">
                  <c:v>0.96426302179597767</c:v>
                </c:pt>
                <c:pt idx="66">
                  <c:v>0.96506923651165533</c:v>
                </c:pt>
                <c:pt idx="67">
                  <c:v>0.96587545122733298</c:v>
                </c:pt>
                <c:pt idx="68">
                  <c:v>0.96668166594301053</c:v>
                </c:pt>
                <c:pt idx="69">
                  <c:v>0.96748788065868818</c:v>
                </c:pt>
                <c:pt idx="70">
                  <c:v>0.96829409537436584</c:v>
                </c:pt>
                <c:pt idx="71">
                  <c:v>0.96910031009004338</c:v>
                </c:pt>
                <c:pt idx="72">
                  <c:v>0.96990652480572104</c:v>
                </c:pt>
                <c:pt idx="73">
                  <c:v>0.97071273952139869</c:v>
                </c:pt>
                <c:pt idx="74">
                  <c:v>0.97151895423707624</c:v>
                </c:pt>
                <c:pt idx="75">
                  <c:v>0.97232516895275389</c:v>
                </c:pt>
                <c:pt idx="76">
                  <c:v>0.97313138366843155</c:v>
                </c:pt>
                <c:pt idx="77">
                  <c:v>0.9739375983841092</c:v>
                </c:pt>
                <c:pt idx="78">
                  <c:v>0.97474381309978675</c:v>
                </c:pt>
                <c:pt idx="79">
                  <c:v>0.9755500278154644</c:v>
                </c:pt>
                <c:pt idx="80">
                  <c:v>0.97635624253114206</c:v>
                </c:pt>
                <c:pt idx="81">
                  <c:v>0.9771624572468196</c:v>
                </c:pt>
                <c:pt idx="82">
                  <c:v>0.97796867196249726</c:v>
                </c:pt>
                <c:pt idx="83">
                  <c:v>0.97877488667817492</c:v>
                </c:pt>
                <c:pt idx="84">
                  <c:v>0.97958110139385246</c:v>
                </c:pt>
                <c:pt idx="85">
                  <c:v>0.98038731610953012</c:v>
                </c:pt>
                <c:pt idx="86">
                  <c:v>0.98119353082520777</c:v>
                </c:pt>
                <c:pt idx="87">
                  <c:v>0.98199974554088532</c:v>
                </c:pt>
                <c:pt idx="88">
                  <c:v>0.98280596025656297</c:v>
                </c:pt>
                <c:pt idx="89">
                  <c:v>0.98361217497224063</c:v>
                </c:pt>
                <c:pt idx="90">
                  <c:v>0.98441838968791817</c:v>
                </c:pt>
                <c:pt idx="91">
                  <c:v>0.98522460440359583</c:v>
                </c:pt>
                <c:pt idx="92">
                  <c:v>0.98603081911927348</c:v>
                </c:pt>
                <c:pt idx="93">
                  <c:v>0.98683703383495103</c:v>
                </c:pt>
                <c:pt idx="94">
                  <c:v>0.98764324855062868</c:v>
                </c:pt>
                <c:pt idx="95">
                  <c:v>0.98844946326630634</c:v>
                </c:pt>
                <c:pt idx="96">
                  <c:v>0.98925567798198399</c:v>
                </c:pt>
                <c:pt idx="97">
                  <c:v>0.99006189269766154</c:v>
                </c:pt>
                <c:pt idx="98">
                  <c:v>0.99086810741333919</c:v>
                </c:pt>
                <c:pt idx="99">
                  <c:v>0.99167432212901685</c:v>
                </c:pt>
                <c:pt idx="100">
                  <c:v>1</c:v>
                </c:pt>
              </c:numCache>
            </c:numRef>
          </c:val>
          <c:smooth val="0"/>
          <c:extLst>
            <c:ext xmlns:c16="http://schemas.microsoft.com/office/drawing/2014/chart" uri="{C3380CC4-5D6E-409C-BE32-E72D297353CC}">
              <c16:uniqueId val="{00000004-8603-499F-8190-E3C2EEBBB710}"/>
            </c:ext>
          </c:extLst>
        </c:ser>
        <c:dLbls>
          <c:showLegendKey val="0"/>
          <c:showVal val="0"/>
          <c:showCatName val="0"/>
          <c:showSerName val="0"/>
          <c:showPercent val="0"/>
          <c:showBubbleSize val="0"/>
        </c:dLbls>
        <c:marker val="1"/>
        <c:smooth val="0"/>
        <c:axId val="761543144"/>
        <c:axId val="761543928"/>
      </c:lineChart>
      <c:catAx>
        <c:axId val="761545888"/>
        <c:scaling>
          <c:orientation val="minMax"/>
        </c:scaling>
        <c:delete val="0"/>
        <c:axPos val="b"/>
        <c:numFmt formatCode="yyyy" sourceLinked="0"/>
        <c:majorTickMark val="out"/>
        <c:minorTickMark val="none"/>
        <c:tickLblPos val="nextTo"/>
        <c:spPr>
          <a:noFill/>
          <a:ln w="9525" cap="flat" cmpd="sng" algn="ctr">
            <a:solidFill>
              <a:schemeClr val="bg1">
                <a:lumMod val="85000"/>
              </a:schemeClr>
            </a:solidFill>
            <a:round/>
          </a:ln>
          <a:effectLst/>
        </c:spPr>
        <c:txPr>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761546280"/>
        <c:crosses val="autoZero"/>
        <c:auto val="1"/>
        <c:lblAlgn val="ctr"/>
        <c:lblOffset val="100"/>
        <c:tickLblSkip val="5"/>
        <c:noMultiLvlLbl val="1"/>
      </c:catAx>
      <c:valAx>
        <c:axId val="761546280"/>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761545888"/>
        <c:crosses val="autoZero"/>
        <c:crossBetween val="between"/>
        <c:dispUnits>
          <c:builtInUnit val="thousands"/>
          <c:dispUnitsLbl>
            <c:layout>
              <c:manualLayout>
                <c:xMode val="edge"/>
                <c:yMode val="edge"/>
                <c:x val="1.8885741265344666E-3"/>
                <c:y val="0.20370370370370369"/>
              </c:manualLayout>
            </c:layout>
            <c:tx>
              <c:rich>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r>
                    <a:rPr lang="es-PE"/>
                    <a:t>Miles de millones de S/</a:t>
                  </a:r>
                </a:p>
              </c:rich>
            </c:tx>
            <c:spPr>
              <a:noFill/>
              <a:ln>
                <a:noFill/>
              </a:ln>
              <a:effectLst/>
            </c:spPr>
          </c:dispUnitsLbl>
        </c:dispUnits>
      </c:valAx>
      <c:valAx>
        <c:axId val="761543928"/>
        <c:scaling>
          <c:orientation val="minMax"/>
          <c:max val="1"/>
        </c:scaling>
        <c:delete val="0"/>
        <c:axPos val="r"/>
        <c:title>
          <c:tx>
            <c:rich>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r>
                  <a:rPr lang="es-PE"/>
                  <a:t>Porcentaje acumulado (%)</a:t>
                </a:r>
              </a:p>
            </c:rich>
          </c:tx>
          <c:layout>
            <c:manualLayout>
              <c:xMode val="edge"/>
              <c:yMode val="edge"/>
              <c:x val="0.97372220115545038"/>
              <c:y val="0.15945975503062118"/>
            </c:manualLayout>
          </c:layout>
          <c:overlay val="0"/>
          <c:spPr>
            <a:noFill/>
            <a:ln>
              <a:noFill/>
            </a:ln>
            <a:effectLst/>
          </c:spPr>
        </c:title>
        <c:numFmt formatCode="General" sourceLinked="1"/>
        <c:majorTickMark val="out"/>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761543144"/>
        <c:crosses val="max"/>
        <c:crossBetween val="between"/>
        <c:majorUnit val="0.25"/>
      </c:valAx>
      <c:catAx>
        <c:axId val="761543144"/>
        <c:scaling>
          <c:orientation val="minMax"/>
        </c:scaling>
        <c:delete val="1"/>
        <c:axPos val="b"/>
        <c:numFmt formatCode="General" sourceLinked="1"/>
        <c:majorTickMark val="out"/>
        <c:minorTickMark val="none"/>
        <c:tickLblPos val="nextTo"/>
        <c:crossAx val="761543928"/>
        <c:crosses val="autoZero"/>
        <c:auto val="1"/>
        <c:lblAlgn val="ctr"/>
        <c:lblOffset val="100"/>
        <c:noMultiLvlLbl val="1"/>
      </c:catAx>
      <c:spPr>
        <a:solidFill>
          <a:schemeClr val="bg1"/>
        </a:solidFill>
        <a:ln>
          <a:noFill/>
        </a:ln>
        <a:effectLst/>
      </c:spPr>
    </c:plotArea>
    <c:legend>
      <c:legendPos val="t"/>
      <c:layout>
        <c:manualLayout>
          <c:xMode val="edge"/>
          <c:yMode val="edge"/>
          <c:x val="0.30056509676136806"/>
          <c:y val="0.18448637316561844"/>
          <c:w val="0.54815618958716883"/>
          <c:h val="6.6874329388071779E-2"/>
        </c:manualLayout>
      </c:layout>
      <c:overlay val="0"/>
    </c:legend>
    <c:plotVisOnly val="1"/>
    <c:dispBlanksAs val="gap"/>
    <c:showDLblsOverMax val="0"/>
  </c:chart>
  <c:spPr>
    <a:solidFill>
      <a:srgbClr val="D6DCDB"/>
    </a:solidFill>
    <a:ln w="9525" cap="flat" cmpd="sng" algn="ctr">
      <a:solidFill>
        <a:schemeClr val="tx1">
          <a:lumMod val="15000"/>
          <a:lumOff val="85000"/>
        </a:schemeClr>
      </a:solidFill>
      <a:round/>
    </a:ln>
    <a:effectLst/>
  </c:spPr>
  <c:txPr>
    <a:bodyPr/>
    <a:lstStyle/>
    <a:p>
      <a:pPr>
        <a:defRPr sz="900">
          <a:solidFill>
            <a:schemeClr val="tx1"/>
          </a:solidFill>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831345492422478E-2"/>
          <c:y val="5.0925925925925923E-2"/>
          <c:w val="0.85347041034291327"/>
          <c:h val="0.69697761738116071"/>
        </c:manualLayout>
      </c:layout>
      <c:barChart>
        <c:barDir val="col"/>
        <c:grouping val="clustered"/>
        <c:varyColors val="0"/>
        <c:ser>
          <c:idx val="0"/>
          <c:order val="0"/>
          <c:tx>
            <c:strRef>
              <c:f>[2]Cuadro!$B$13</c:f>
              <c:strCache>
                <c:ptCount val="1"/>
                <c:pt idx="0">
                  <c:v>Bonos Globales $</c:v>
                </c:pt>
              </c:strCache>
            </c:strRef>
          </c:tx>
          <c:spPr>
            <a:gradFill flip="none" rotWithShape="1">
              <a:gsLst>
                <a:gs pos="0">
                  <a:srgbClr val="C00000"/>
                </a:gs>
                <a:gs pos="43000">
                  <a:srgbClr val="C00000"/>
                </a:gs>
                <a:gs pos="95000">
                  <a:srgbClr val="8E150C"/>
                </a:gs>
                <a:gs pos="0">
                  <a:srgbClr val="8E150C"/>
                </a:gs>
              </a:gsLst>
              <a:lin ang="10800000" scaled="0"/>
              <a:tileRect/>
            </a:gradFill>
            <a:ln>
              <a:noFill/>
            </a:ln>
            <a:effectLst>
              <a:outerShdw blurRad="50800" dist="50800" dir="5400000" algn="ctr" rotWithShape="0">
                <a:srgbClr val="C00000"/>
              </a:outerShdw>
            </a:effectLst>
          </c:spPr>
          <c:invertIfNegative val="0"/>
          <c:cat>
            <c:numRef>
              <c:extLst>
                <c:ext xmlns:c15="http://schemas.microsoft.com/office/drawing/2012/chart" uri="{02D57815-91ED-43cb-92C2-25804820EDAC}">
                  <c15:fullRef>
                    <c15:sqref>[2]Cuadro!$C$12:$I$12</c15:sqref>
                  </c15:fullRef>
                </c:ext>
              </c:extLst>
              <c:f>[2]Cuadro!$E$12:$I$12</c:f>
              <c:numCache>
                <c:formatCode>General</c:formatCode>
                <c:ptCount val="5"/>
                <c:pt idx="0">
                  <c:v>2017</c:v>
                </c:pt>
                <c:pt idx="1">
                  <c:v>2018</c:v>
                </c:pt>
                <c:pt idx="2">
                  <c:v>2019</c:v>
                </c:pt>
                <c:pt idx="3">
                  <c:v>2020</c:v>
                </c:pt>
                <c:pt idx="4">
                  <c:v>44378</c:v>
                </c:pt>
              </c:numCache>
            </c:numRef>
          </c:cat>
          <c:val>
            <c:numRef>
              <c:extLst>
                <c:ext xmlns:c15="http://schemas.microsoft.com/office/drawing/2012/chart" uri="{02D57815-91ED-43cb-92C2-25804820EDAC}">
                  <c15:fullRef>
                    <c15:sqref>[2]Cuadro!$C$13:$I$13</c15:sqref>
                  </c15:fullRef>
                </c:ext>
              </c:extLst>
              <c:f>[2]Cuadro!$E$13:$I$13</c:f>
              <c:numCache>
                <c:formatCode>General</c:formatCode>
                <c:ptCount val="5"/>
                <c:pt idx="0">
                  <c:v>5.6751477386068498E-2</c:v>
                </c:pt>
                <c:pt idx="1">
                  <c:v>6.5681949800888581E-2</c:v>
                </c:pt>
                <c:pt idx="2">
                  <c:v>4.5025774571595692E-2</c:v>
                </c:pt>
                <c:pt idx="3">
                  <c:v>3.6220923980274405E-2</c:v>
                </c:pt>
                <c:pt idx="4">
                  <c:v>7.4895444647438039E-2</c:v>
                </c:pt>
              </c:numCache>
            </c:numRef>
          </c:val>
          <c:extLst>
            <c:ext xmlns:c16="http://schemas.microsoft.com/office/drawing/2014/chart" uri="{C3380CC4-5D6E-409C-BE32-E72D297353CC}">
              <c16:uniqueId val="{00000000-C8F8-463F-83A1-2C5BF291A34D}"/>
            </c:ext>
          </c:extLst>
        </c:ser>
        <c:ser>
          <c:idx val="1"/>
          <c:order val="1"/>
          <c:tx>
            <c:strRef>
              <c:f>[2]Cuadro!$B$14</c:f>
              <c:strCache>
                <c:ptCount val="1"/>
                <c:pt idx="0">
                  <c:v>Bonos Globales €</c:v>
                </c:pt>
              </c:strCache>
            </c:strRef>
          </c:tx>
          <c:spPr>
            <a:gradFill flip="none" rotWithShape="1">
              <a:gsLst>
                <a:gs pos="0">
                  <a:schemeClr val="accent4">
                    <a:lumMod val="100000"/>
                  </a:schemeClr>
                </a:gs>
                <a:gs pos="49000">
                  <a:srgbClr val="FFC000"/>
                </a:gs>
                <a:gs pos="97000">
                  <a:schemeClr val="accent4">
                    <a:lumMod val="75000"/>
                  </a:schemeClr>
                </a:gs>
              </a:gsLst>
              <a:lin ang="10800000" scaled="0"/>
              <a:tileRect/>
            </a:gradFill>
            <a:ln>
              <a:noFill/>
            </a:ln>
            <a:effectLst/>
          </c:spPr>
          <c:invertIfNegative val="0"/>
          <c:cat>
            <c:numRef>
              <c:extLst>
                <c:ext xmlns:c15="http://schemas.microsoft.com/office/drawing/2012/chart" uri="{02D57815-91ED-43cb-92C2-25804820EDAC}">
                  <c15:fullRef>
                    <c15:sqref>[2]Cuadro!$C$12:$I$12</c15:sqref>
                  </c15:fullRef>
                </c:ext>
              </c:extLst>
              <c:f>[2]Cuadro!$E$12:$I$12</c:f>
              <c:numCache>
                <c:formatCode>General</c:formatCode>
                <c:ptCount val="5"/>
                <c:pt idx="0">
                  <c:v>2017</c:v>
                </c:pt>
                <c:pt idx="1">
                  <c:v>2018</c:v>
                </c:pt>
                <c:pt idx="2">
                  <c:v>2019</c:v>
                </c:pt>
                <c:pt idx="3">
                  <c:v>2020</c:v>
                </c:pt>
                <c:pt idx="4">
                  <c:v>44378</c:v>
                </c:pt>
              </c:numCache>
            </c:numRef>
          </c:cat>
          <c:val>
            <c:numRef>
              <c:extLst>
                <c:ext xmlns:c15="http://schemas.microsoft.com/office/drawing/2012/chart" uri="{02D57815-91ED-43cb-92C2-25804820EDAC}">
                  <c15:fullRef>
                    <c15:sqref>[2]Cuadro!$C$14:$I$14</c15:sqref>
                  </c15:fullRef>
                </c:ext>
              </c:extLst>
              <c:f>[2]Cuadro!$E$14:$I$14</c:f>
              <c:numCache>
                <c:formatCode>General</c:formatCode>
                <c:ptCount val="5"/>
                <c:pt idx="0">
                  <c:v>5.1742880952380957E-2</c:v>
                </c:pt>
                <c:pt idx="1">
                  <c:v>6.1279661904761903E-2</c:v>
                </c:pt>
                <c:pt idx="2">
                  <c:v>3.9556768763723153E-2</c:v>
                </c:pt>
                <c:pt idx="3">
                  <c:v>2.6372006062052505E-2</c:v>
                </c:pt>
                <c:pt idx="4">
                  <c:v>6.0637446180367725E-2</c:v>
                </c:pt>
              </c:numCache>
            </c:numRef>
          </c:val>
          <c:extLst>
            <c:ext xmlns:c16="http://schemas.microsoft.com/office/drawing/2014/chart" uri="{C3380CC4-5D6E-409C-BE32-E72D297353CC}">
              <c16:uniqueId val="{00000001-C8F8-463F-83A1-2C5BF291A34D}"/>
            </c:ext>
          </c:extLst>
        </c:ser>
        <c:ser>
          <c:idx val="2"/>
          <c:order val="2"/>
          <c:tx>
            <c:strRef>
              <c:f>[2]Cuadro!$B$15</c:f>
              <c:strCache>
                <c:ptCount val="1"/>
                <c:pt idx="0">
                  <c:v>Bonos Soberanos</c:v>
                </c:pt>
              </c:strCache>
            </c:strRef>
          </c:tx>
          <c:spPr>
            <a:gradFill flip="none" rotWithShape="1">
              <a:gsLst>
                <a:gs pos="0">
                  <a:srgbClr val="002060"/>
                </a:gs>
                <a:gs pos="1000">
                  <a:srgbClr val="002060"/>
                </a:gs>
                <a:gs pos="50000">
                  <a:schemeClr val="accent5">
                    <a:lumMod val="75000"/>
                  </a:schemeClr>
                </a:gs>
                <a:gs pos="100000">
                  <a:srgbClr val="002060"/>
                </a:gs>
              </a:gsLst>
              <a:lin ang="10800000" scaled="0"/>
              <a:tileRect/>
            </a:gradFill>
            <a:ln>
              <a:noFill/>
            </a:ln>
            <a:effectLst/>
          </c:spPr>
          <c:invertIfNegative val="0"/>
          <c:cat>
            <c:numRef>
              <c:extLst>
                <c:ext xmlns:c15="http://schemas.microsoft.com/office/drawing/2012/chart" uri="{02D57815-91ED-43cb-92C2-25804820EDAC}">
                  <c15:fullRef>
                    <c15:sqref>[2]Cuadro!$C$12:$I$12</c15:sqref>
                  </c15:fullRef>
                </c:ext>
              </c:extLst>
              <c:f>[2]Cuadro!$E$12:$I$12</c:f>
              <c:numCache>
                <c:formatCode>General</c:formatCode>
                <c:ptCount val="5"/>
                <c:pt idx="0">
                  <c:v>2017</c:v>
                </c:pt>
                <c:pt idx="1">
                  <c:v>2018</c:v>
                </c:pt>
                <c:pt idx="2">
                  <c:v>2019</c:v>
                </c:pt>
                <c:pt idx="3">
                  <c:v>2020</c:v>
                </c:pt>
                <c:pt idx="4">
                  <c:v>44378</c:v>
                </c:pt>
              </c:numCache>
            </c:numRef>
          </c:cat>
          <c:val>
            <c:numRef>
              <c:extLst>
                <c:ext xmlns:c15="http://schemas.microsoft.com/office/drawing/2012/chart" uri="{02D57815-91ED-43cb-92C2-25804820EDAC}">
                  <c15:fullRef>
                    <c15:sqref>[2]Cuadro!$C$15:$I$15</c15:sqref>
                  </c15:fullRef>
                </c:ext>
              </c:extLst>
              <c:f>[2]Cuadro!$E$15:$I$15</c:f>
              <c:numCache>
                <c:formatCode>General</c:formatCode>
                <c:ptCount val="5"/>
                <c:pt idx="0">
                  <c:v>4.9386948056756065E-2</c:v>
                </c:pt>
                <c:pt idx="1">
                  <c:v>5.4810195571592633E-2</c:v>
                </c:pt>
                <c:pt idx="2">
                  <c:v>4.3675556503622877E-2</c:v>
                </c:pt>
                <c:pt idx="3">
                  <c:v>3.2631798606582718E-2</c:v>
                </c:pt>
                <c:pt idx="4">
                  <c:v>5.858822450545733E-2</c:v>
                </c:pt>
              </c:numCache>
            </c:numRef>
          </c:val>
          <c:extLst>
            <c:ext xmlns:c16="http://schemas.microsoft.com/office/drawing/2014/chart" uri="{C3380CC4-5D6E-409C-BE32-E72D297353CC}">
              <c16:uniqueId val="{00000002-C8F8-463F-83A1-2C5BF291A34D}"/>
            </c:ext>
          </c:extLst>
        </c:ser>
        <c:dLbls>
          <c:showLegendKey val="0"/>
          <c:showVal val="0"/>
          <c:showCatName val="0"/>
          <c:showSerName val="0"/>
          <c:showPercent val="0"/>
          <c:showBubbleSize val="0"/>
        </c:dLbls>
        <c:gapWidth val="197"/>
        <c:axId val="762728224"/>
        <c:axId val="762727048"/>
      </c:barChart>
      <c:lineChart>
        <c:grouping val="standard"/>
        <c:varyColors val="0"/>
        <c:ser>
          <c:idx val="3"/>
          <c:order val="3"/>
          <c:tx>
            <c:strRef>
              <c:f>[2]Cuadro!$B$16</c:f>
              <c:strCache>
                <c:ptCount val="1"/>
                <c:pt idx="0">
                  <c:v>Tasa Prom. Ponderada</c:v>
                </c:pt>
              </c:strCache>
            </c:strRef>
          </c:tx>
          <c:spPr>
            <a:ln w="28575" cap="rnd">
              <a:solidFill>
                <a:schemeClr val="tx1"/>
              </a:solidFill>
              <a:round/>
            </a:ln>
            <a:effectLst/>
          </c:spPr>
          <c:marker>
            <c:symbol val="none"/>
          </c:marker>
          <c:cat>
            <c:numRef>
              <c:extLst>
                <c:ext xmlns:c15="http://schemas.microsoft.com/office/drawing/2012/chart" uri="{02D57815-91ED-43cb-92C2-25804820EDAC}">
                  <c15:fullRef>
                    <c15:sqref>[2]Cuadro!$C$12:$I$12</c15:sqref>
                  </c15:fullRef>
                </c:ext>
              </c:extLst>
              <c:f>[2]Cuadro!$E$12:$I$12</c:f>
              <c:numCache>
                <c:formatCode>General</c:formatCode>
                <c:ptCount val="5"/>
                <c:pt idx="0">
                  <c:v>2017</c:v>
                </c:pt>
                <c:pt idx="1">
                  <c:v>2018</c:v>
                </c:pt>
                <c:pt idx="2">
                  <c:v>2019</c:v>
                </c:pt>
                <c:pt idx="3">
                  <c:v>2020</c:v>
                </c:pt>
                <c:pt idx="4">
                  <c:v>44378</c:v>
                </c:pt>
              </c:numCache>
            </c:numRef>
          </c:cat>
          <c:val>
            <c:numRef>
              <c:extLst>
                <c:ext xmlns:c15="http://schemas.microsoft.com/office/drawing/2012/chart" uri="{02D57815-91ED-43cb-92C2-25804820EDAC}">
                  <c15:fullRef>
                    <c15:sqref>[2]Cuadro!$C$16:$I$16</c15:sqref>
                  </c15:fullRef>
                </c:ext>
              </c:extLst>
              <c:f>[2]Cuadro!$E$16:$I$16</c:f>
              <c:numCache>
                <c:formatCode>General</c:formatCode>
                <c:ptCount val="5"/>
                <c:pt idx="0">
                  <c:v>5.1301527206579461E-2</c:v>
                </c:pt>
                <c:pt idx="1">
                  <c:v>5.7569718666842837E-2</c:v>
                </c:pt>
                <c:pt idx="2">
                  <c:v>4.3722074262125467E-2</c:v>
                </c:pt>
                <c:pt idx="3">
                  <c:v>3.338499733348977E-2</c:v>
                </c:pt>
                <c:pt idx="4">
                  <c:v>6.4622732330094926E-2</c:v>
                </c:pt>
              </c:numCache>
            </c:numRef>
          </c:val>
          <c:smooth val="0"/>
          <c:extLst>
            <c:ext xmlns:c16="http://schemas.microsoft.com/office/drawing/2014/chart" uri="{C3380CC4-5D6E-409C-BE32-E72D297353CC}">
              <c16:uniqueId val="{00000003-C8F8-463F-83A1-2C5BF291A34D}"/>
            </c:ext>
          </c:extLst>
        </c:ser>
        <c:dLbls>
          <c:showLegendKey val="0"/>
          <c:showVal val="0"/>
          <c:showCatName val="0"/>
          <c:showSerName val="0"/>
          <c:showPercent val="0"/>
          <c:showBubbleSize val="0"/>
        </c:dLbls>
        <c:marker val="1"/>
        <c:smooth val="0"/>
        <c:axId val="762728224"/>
        <c:axId val="762727048"/>
      </c:lineChart>
      <c:catAx>
        <c:axId val="76272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762727048"/>
        <c:crosses val="autoZero"/>
        <c:auto val="1"/>
        <c:lblAlgn val="ctr"/>
        <c:lblOffset val="100"/>
        <c:noMultiLvlLbl val="0"/>
      </c:catAx>
      <c:valAx>
        <c:axId val="762727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762728224"/>
        <c:crosses val="autoZero"/>
        <c:crossBetween val="between"/>
      </c:valAx>
      <c:spPr>
        <a:solidFill>
          <a:schemeClr val="bg1"/>
        </a:solidFill>
        <a:ln>
          <a:noFill/>
        </a:ln>
        <a:effectLst/>
      </c:spPr>
    </c:plotArea>
    <c:legend>
      <c:legendPos val="b"/>
      <c:layout>
        <c:manualLayout>
          <c:xMode val="edge"/>
          <c:yMode val="edge"/>
          <c:x val="0.14767425191693867"/>
          <c:y val="0.83707786526684169"/>
          <c:w val="0.68369516678784503"/>
          <c:h val="0.1305147273257509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rgbClr val="DAE3F3"/>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'Duración y vida media'!$B$49</c:f>
              <c:strCache>
                <c:ptCount val="1"/>
                <c:pt idx="0">
                  <c:v>Vida media (años)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'Duración y vida media'!$C$48:$G$48</c:f>
              <c:numCache>
                <c:formatCode>General</c:formatCode>
                <c:ptCount val="5"/>
                <c:pt idx="0">
                  <c:v>2017</c:v>
                </c:pt>
                <c:pt idx="1">
                  <c:v>2018</c:v>
                </c:pt>
                <c:pt idx="2">
                  <c:v>2019</c:v>
                </c:pt>
                <c:pt idx="3">
                  <c:v>2020</c:v>
                </c:pt>
                <c:pt idx="4" formatCode="mmm\-yy">
                  <c:v>44378</c:v>
                </c:pt>
              </c:numCache>
            </c:numRef>
          </c:cat>
          <c:val>
            <c:numRef>
              <c:f>'Duración y vida media'!$C$49:$G$49</c:f>
              <c:numCache>
                <c:formatCode>#,##0.0</c:formatCode>
                <c:ptCount val="5"/>
                <c:pt idx="0" formatCode="0.0">
                  <c:v>12.696400747949468</c:v>
                </c:pt>
                <c:pt idx="1">
                  <c:v>12.03</c:v>
                </c:pt>
                <c:pt idx="2">
                  <c:v>12.478999999999999</c:v>
                </c:pt>
                <c:pt idx="3">
                  <c:v>13.462999999999999</c:v>
                </c:pt>
                <c:pt idx="4">
                  <c:v>13.412000000000001</c:v>
                </c:pt>
              </c:numCache>
            </c:numRef>
          </c:val>
          <c:extLst>
            <c:ext xmlns:c16="http://schemas.microsoft.com/office/drawing/2014/chart" uri="{C3380CC4-5D6E-409C-BE32-E72D297353CC}">
              <c16:uniqueId val="{00000003-801C-4E82-B786-0BAAF5D8F6BB}"/>
            </c:ext>
          </c:extLst>
        </c:ser>
        <c:ser>
          <c:idx val="1"/>
          <c:order val="1"/>
          <c:tx>
            <c:strRef>
              <c:f>'Duración y vida media'!$B$50</c:f>
              <c:strCache>
                <c:ptCount val="1"/>
                <c:pt idx="0">
                  <c:v>Duración modificada (años)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'Duración y vida media'!$C$48:$G$48</c:f>
              <c:numCache>
                <c:formatCode>General</c:formatCode>
                <c:ptCount val="5"/>
                <c:pt idx="0">
                  <c:v>2017</c:v>
                </c:pt>
                <c:pt idx="1">
                  <c:v>2018</c:v>
                </c:pt>
                <c:pt idx="2">
                  <c:v>2019</c:v>
                </c:pt>
                <c:pt idx="3">
                  <c:v>2020</c:v>
                </c:pt>
                <c:pt idx="4" formatCode="mmm\-yy">
                  <c:v>44378</c:v>
                </c:pt>
              </c:numCache>
            </c:numRef>
          </c:cat>
          <c:val>
            <c:numRef>
              <c:f>'Duración y vida media'!$C$50:$G$50</c:f>
              <c:numCache>
                <c:formatCode>#,##0.0</c:formatCode>
                <c:ptCount val="5"/>
                <c:pt idx="0" formatCode="0.0">
                  <c:v>7.5784587175895712</c:v>
                </c:pt>
                <c:pt idx="1">
                  <c:v>7.33</c:v>
                </c:pt>
                <c:pt idx="2">
                  <c:v>7.9755000000000003</c:v>
                </c:pt>
                <c:pt idx="3">
                  <c:v>7.8170000000000002</c:v>
                </c:pt>
                <c:pt idx="4">
                  <c:v>6.8639999999999999</c:v>
                </c:pt>
              </c:numCache>
            </c:numRef>
          </c:val>
          <c:extLst>
            <c:ext xmlns:c16="http://schemas.microsoft.com/office/drawing/2014/chart" uri="{C3380CC4-5D6E-409C-BE32-E72D297353CC}">
              <c16:uniqueId val="{00000007-801C-4E82-B786-0BAAF5D8F6BB}"/>
            </c:ext>
          </c:extLst>
        </c:ser>
        <c:dLbls>
          <c:showLegendKey val="0"/>
          <c:showVal val="1"/>
          <c:showCatName val="0"/>
          <c:showSerName val="0"/>
          <c:showPercent val="0"/>
          <c:showBubbleSize val="0"/>
        </c:dLbls>
        <c:gapWidth val="150"/>
        <c:overlap val="-25"/>
        <c:axId val="762727440"/>
        <c:axId val="762727832"/>
      </c:barChart>
      <c:catAx>
        <c:axId val="76272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762727832"/>
        <c:crosses val="autoZero"/>
        <c:auto val="1"/>
        <c:lblAlgn val="ctr"/>
        <c:lblOffset val="100"/>
        <c:noMultiLvlLbl val="0"/>
      </c:catAx>
      <c:valAx>
        <c:axId val="762727832"/>
        <c:scaling>
          <c:orientation val="minMax"/>
          <c:min val="0"/>
        </c:scaling>
        <c:delete val="1"/>
        <c:axPos val="l"/>
        <c:numFmt formatCode="#,##0" sourceLinked="0"/>
        <c:majorTickMark val="out"/>
        <c:minorTickMark val="none"/>
        <c:tickLblPos val="nextTo"/>
        <c:crossAx val="762727440"/>
        <c:crosses val="autoZero"/>
        <c:crossBetween val="between"/>
        <c:majorUnit val="1"/>
      </c:valAx>
      <c:spPr>
        <a:solidFill>
          <a:schemeClr val="bg1"/>
        </a:solidFill>
        <a:ln>
          <a:noFill/>
        </a:ln>
        <a:effectLst/>
      </c:spPr>
    </c:plotArea>
    <c:legend>
      <c:legendPos val="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rgbClr val="D6DCDB"/>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1100">
                <a:solidFill>
                  <a:schemeClr val="tx1"/>
                </a:solidFill>
                <a:latin typeface="Arial" panose="020B0604020202020204" pitchFamily="34" charset="0"/>
                <a:cs typeface="Arial" panose="020B0604020202020204" pitchFamily="34" charset="0"/>
              </a:rPr>
              <a:t>Vida</a:t>
            </a:r>
            <a:r>
              <a:rPr lang="es-PE" sz="1100" baseline="0">
                <a:solidFill>
                  <a:schemeClr val="tx1"/>
                </a:solidFill>
                <a:latin typeface="Arial" panose="020B0604020202020204" pitchFamily="34" charset="0"/>
                <a:cs typeface="Arial" panose="020B0604020202020204" pitchFamily="34" charset="0"/>
              </a:rPr>
              <a:t> Media Vs Referencia</a:t>
            </a:r>
            <a:endParaRPr lang="es-PE" sz="1100">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lineChart>
        <c:grouping val="standard"/>
        <c:varyColors val="0"/>
        <c:ser>
          <c:idx val="0"/>
          <c:order val="0"/>
          <c:tx>
            <c:strRef>
              <c:f>'[1]Duración y Vida Media'!$K$21</c:f>
              <c:strCache>
                <c:ptCount val="1"/>
                <c:pt idx="0">
                  <c:v>Vida media </c:v>
                </c:pt>
              </c:strCache>
            </c:strRef>
          </c:tx>
          <c:spPr>
            <a:ln w="28575" cap="rnd">
              <a:solidFill>
                <a:srgbClr val="002060"/>
              </a:solidFill>
              <a:round/>
            </a:ln>
            <a:effectLst/>
          </c:spPr>
          <c:marker>
            <c:symbol val="circle"/>
            <c:size val="5"/>
            <c:spPr>
              <a:solidFill>
                <a:srgbClr val="002060"/>
              </a:solidFill>
              <a:ln w="9525">
                <a:solidFill>
                  <a:srgbClr val="002060"/>
                </a:solidFill>
              </a:ln>
              <a:effectLst/>
            </c:spPr>
          </c:marker>
          <c:dLbls>
            <c:dLbl>
              <c:idx val="0"/>
              <c:layout>
                <c:manualLayout>
                  <c:x val="-3.8888888888888917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629-486E-945D-A0D93A8E1A69}"/>
                </c:ext>
              </c:extLst>
            </c:dLbl>
            <c:dLbl>
              <c:idx val="1"/>
              <c:layout>
                <c:manualLayout>
                  <c:x val="-2.7777777777777828E-2"/>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29-486E-945D-A0D93A8E1A69}"/>
                </c:ext>
              </c:extLst>
            </c:dLbl>
            <c:dLbl>
              <c:idx val="2"/>
              <c:layout>
                <c:manualLayout>
                  <c:x val="5.5555555555555558E-3"/>
                  <c:y val="3.70370370370369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629-486E-945D-A0D93A8E1A69}"/>
                </c:ext>
              </c:extLst>
            </c:dLbl>
            <c:dLbl>
              <c:idx val="3"/>
              <c:layout>
                <c:manualLayout>
                  <c:x val="-3.3333333333333229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29-486E-945D-A0D93A8E1A69}"/>
                </c:ext>
              </c:extLst>
            </c:dLbl>
            <c:dLbl>
              <c:idx val="4"/>
              <c:layout>
                <c:manualLayout>
                  <c:x val="-2.7777777777777779E-3"/>
                  <c:y val="-5.5555555555555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629-486E-945D-A0D93A8E1A69}"/>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'[1]Duración y Vida Media'!$L$20:$P$20</c:f>
              <c:numCache>
                <c:formatCode>General</c:formatCode>
                <c:ptCount val="5"/>
                <c:pt idx="0">
                  <c:v>2017</c:v>
                </c:pt>
                <c:pt idx="1">
                  <c:v>2018</c:v>
                </c:pt>
                <c:pt idx="2">
                  <c:v>2019</c:v>
                </c:pt>
                <c:pt idx="3">
                  <c:v>2020</c:v>
                </c:pt>
                <c:pt idx="4">
                  <c:v>44378</c:v>
                </c:pt>
              </c:numCache>
            </c:numRef>
          </c:cat>
          <c:val>
            <c:numRef>
              <c:f>'[1]Duración y Vida Media'!$L$21:$P$21</c:f>
              <c:numCache>
                <c:formatCode>General</c:formatCode>
                <c:ptCount val="5"/>
                <c:pt idx="0">
                  <c:v>12.696400747949468</c:v>
                </c:pt>
                <c:pt idx="1">
                  <c:v>12.03</c:v>
                </c:pt>
                <c:pt idx="2">
                  <c:v>12.478999999999999</c:v>
                </c:pt>
                <c:pt idx="3">
                  <c:v>13.462999999999999</c:v>
                </c:pt>
                <c:pt idx="4">
                  <c:v>13.412000000000001</c:v>
                </c:pt>
              </c:numCache>
            </c:numRef>
          </c:val>
          <c:smooth val="0"/>
          <c:extLst>
            <c:ext xmlns:c16="http://schemas.microsoft.com/office/drawing/2014/chart" uri="{C3380CC4-5D6E-409C-BE32-E72D297353CC}">
              <c16:uniqueId val="{00000005-8629-486E-945D-A0D93A8E1A69}"/>
            </c:ext>
          </c:extLst>
        </c:ser>
        <c:ser>
          <c:idx val="1"/>
          <c:order val="1"/>
          <c:tx>
            <c:strRef>
              <c:f>'[1]Duración y Vida Media'!$K$22</c:f>
              <c:strCache>
                <c:ptCount val="1"/>
                <c:pt idx="0">
                  <c:v>Referencia</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629-486E-945D-A0D93A8E1A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'[1]Duración y Vida Media'!$L$20:$P$20</c:f>
              <c:numCache>
                <c:formatCode>General</c:formatCode>
                <c:ptCount val="5"/>
                <c:pt idx="0">
                  <c:v>2017</c:v>
                </c:pt>
                <c:pt idx="1">
                  <c:v>2018</c:v>
                </c:pt>
                <c:pt idx="2">
                  <c:v>2019</c:v>
                </c:pt>
                <c:pt idx="3">
                  <c:v>2020</c:v>
                </c:pt>
                <c:pt idx="4">
                  <c:v>44378</c:v>
                </c:pt>
              </c:numCache>
            </c:numRef>
          </c:cat>
          <c:val>
            <c:numRef>
              <c:f>'[1]Duración y Vida Media'!$L$22:$P$22</c:f>
              <c:numCache>
                <c:formatCode>General</c:formatCode>
                <c:ptCount val="5"/>
                <c:pt idx="0">
                  <c:v>11</c:v>
                </c:pt>
                <c:pt idx="1">
                  <c:v>11</c:v>
                </c:pt>
                <c:pt idx="2">
                  <c:v>11</c:v>
                </c:pt>
                <c:pt idx="3">
                  <c:v>11</c:v>
                </c:pt>
                <c:pt idx="4">
                  <c:v>11</c:v>
                </c:pt>
              </c:numCache>
            </c:numRef>
          </c:val>
          <c:smooth val="0"/>
          <c:extLst>
            <c:ext xmlns:c16="http://schemas.microsoft.com/office/drawing/2014/chart" uri="{C3380CC4-5D6E-409C-BE32-E72D297353CC}">
              <c16:uniqueId val="{00000007-8629-486E-945D-A0D93A8E1A69}"/>
            </c:ext>
          </c:extLst>
        </c:ser>
        <c:dLbls>
          <c:showLegendKey val="0"/>
          <c:showVal val="0"/>
          <c:showCatName val="0"/>
          <c:showSerName val="0"/>
          <c:showPercent val="0"/>
          <c:showBubbleSize val="0"/>
        </c:dLbls>
        <c:marker val="1"/>
        <c:smooth val="0"/>
        <c:axId val="762728616"/>
        <c:axId val="762730184"/>
      </c:lineChart>
      <c:catAx>
        <c:axId val="762728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762730184"/>
        <c:crosses val="autoZero"/>
        <c:auto val="1"/>
        <c:lblAlgn val="ctr"/>
        <c:lblOffset val="100"/>
        <c:noMultiLvlLbl val="0"/>
      </c:catAx>
      <c:valAx>
        <c:axId val="762730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762728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408966995067647"/>
          <c:y val="0.17238805970149254"/>
          <c:w val="0.81074568577478545"/>
          <c:h val="0.51426254554001649"/>
        </c:manualLayout>
      </c:layout>
      <c:barChart>
        <c:barDir val="col"/>
        <c:grouping val="stacked"/>
        <c:varyColors val="0"/>
        <c:ser>
          <c:idx val="0"/>
          <c:order val="0"/>
          <c:tx>
            <c:strRef>
              <c:f>[3]AmortizacionFC!$A$4</c:f>
              <c:strCache>
                <c:ptCount val="1"/>
                <c:pt idx="0">
                  <c:v>Deuda Externa</c:v>
                </c:pt>
              </c:strCache>
            </c:strRef>
          </c:tx>
          <c:spPr>
            <a:solidFill>
              <a:schemeClr val="bg1">
                <a:lumMod val="75000"/>
              </a:schemeClr>
            </a:solidFill>
            <a:ln w="25400">
              <a:noFill/>
            </a:ln>
          </c:spPr>
          <c:invertIfNegative val="0"/>
          <c:cat>
            <c:numRef>
              <c:f>[3]AmortizacionFC!$B$3:$M$3</c:f>
              <c:numCache>
                <c:formatCode>General</c:formatCode>
                <c:ptCount val="12"/>
                <c:pt idx="0">
                  <c:v>44409</c:v>
                </c:pt>
                <c:pt idx="1">
                  <c:v>44440</c:v>
                </c:pt>
                <c:pt idx="2">
                  <c:v>44470</c:v>
                </c:pt>
                <c:pt idx="3">
                  <c:v>44501</c:v>
                </c:pt>
                <c:pt idx="4">
                  <c:v>44531</c:v>
                </c:pt>
                <c:pt idx="5">
                  <c:v>44562</c:v>
                </c:pt>
                <c:pt idx="6">
                  <c:v>44593</c:v>
                </c:pt>
                <c:pt idx="7">
                  <c:v>44621</c:v>
                </c:pt>
                <c:pt idx="8">
                  <c:v>44652</c:v>
                </c:pt>
                <c:pt idx="9">
                  <c:v>44682</c:v>
                </c:pt>
                <c:pt idx="10">
                  <c:v>44713</c:v>
                </c:pt>
                <c:pt idx="11">
                  <c:v>44743</c:v>
                </c:pt>
              </c:numCache>
            </c:numRef>
          </c:cat>
          <c:val>
            <c:numRef>
              <c:f>[3]AmortizacionFC!$B$4:$M$4</c:f>
              <c:numCache>
                <c:formatCode>General</c:formatCode>
                <c:ptCount val="12"/>
                <c:pt idx="0">
                  <c:v>64.380276069999994</c:v>
                </c:pt>
                <c:pt idx="1">
                  <c:v>111.37974613</c:v>
                </c:pt>
                <c:pt idx="2">
                  <c:v>81.345895470000002</c:v>
                </c:pt>
                <c:pt idx="3">
                  <c:v>227.88629166000001</c:v>
                </c:pt>
                <c:pt idx="4">
                  <c:v>214.67913118999999</c:v>
                </c:pt>
                <c:pt idx="5">
                  <c:v>98.709731270000006</c:v>
                </c:pt>
                <c:pt idx="6">
                  <c:v>63.35355294</c:v>
                </c:pt>
                <c:pt idx="7">
                  <c:v>152.76080433000001</c:v>
                </c:pt>
                <c:pt idx="8">
                  <c:v>728.16572381000003</c:v>
                </c:pt>
                <c:pt idx="9">
                  <c:v>318.36814389</c:v>
                </c:pt>
                <c:pt idx="10">
                  <c:v>561.81590147999998</c:v>
                </c:pt>
                <c:pt idx="11">
                  <c:v>98.971431580000001</c:v>
                </c:pt>
              </c:numCache>
            </c:numRef>
          </c:val>
          <c:extLst>
            <c:ext xmlns:c16="http://schemas.microsoft.com/office/drawing/2014/chart" uri="{C3380CC4-5D6E-409C-BE32-E72D297353CC}">
              <c16:uniqueId val="{00000000-C36B-4E08-BADA-0D383B12B647}"/>
            </c:ext>
          </c:extLst>
        </c:ser>
        <c:ser>
          <c:idx val="1"/>
          <c:order val="1"/>
          <c:tx>
            <c:strRef>
              <c:f>[3]AmortizacionFC!$A$5</c:f>
              <c:strCache>
                <c:ptCount val="1"/>
                <c:pt idx="0">
                  <c:v>Deuda Interna</c:v>
                </c:pt>
              </c:strCache>
            </c:strRef>
          </c:tx>
          <c:spPr>
            <a:solidFill>
              <a:srgbClr val="C00000"/>
            </a:solidFill>
            <a:ln w="25400">
              <a:noFill/>
            </a:ln>
          </c:spPr>
          <c:invertIfNegative val="0"/>
          <c:cat>
            <c:numRef>
              <c:f>[3]AmortizacionFC!$B$3:$M$3</c:f>
              <c:numCache>
                <c:formatCode>General</c:formatCode>
                <c:ptCount val="12"/>
                <c:pt idx="0">
                  <c:v>44409</c:v>
                </c:pt>
                <c:pt idx="1">
                  <c:v>44440</c:v>
                </c:pt>
                <c:pt idx="2">
                  <c:v>44470</c:v>
                </c:pt>
                <c:pt idx="3">
                  <c:v>44501</c:v>
                </c:pt>
                <c:pt idx="4">
                  <c:v>44531</c:v>
                </c:pt>
                <c:pt idx="5">
                  <c:v>44562</c:v>
                </c:pt>
                <c:pt idx="6">
                  <c:v>44593</c:v>
                </c:pt>
                <c:pt idx="7">
                  <c:v>44621</c:v>
                </c:pt>
                <c:pt idx="8">
                  <c:v>44652</c:v>
                </c:pt>
                <c:pt idx="9">
                  <c:v>44682</c:v>
                </c:pt>
                <c:pt idx="10">
                  <c:v>44713</c:v>
                </c:pt>
                <c:pt idx="11">
                  <c:v>44743</c:v>
                </c:pt>
              </c:numCache>
            </c:numRef>
          </c:cat>
          <c:val>
            <c:numRef>
              <c:f>[3]AmortizacionFC!$B$5:$M$5</c:f>
              <c:numCache>
                <c:formatCode>General</c:formatCode>
                <c:ptCount val="12"/>
                <c:pt idx="0">
                  <c:v>0</c:v>
                </c:pt>
                <c:pt idx="1">
                  <c:v>0</c:v>
                </c:pt>
                <c:pt idx="2">
                  <c:v>0</c:v>
                </c:pt>
                <c:pt idx="3">
                  <c:v>0</c:v>
                </c:pt>
                <c:pt idx="4">
                  <c:v>0</c:v>
                </c:pt>
                <c:pt idx="5">
                  <c:v>8.2916294999999991</c:v>
                </c:pt>
                <c:pt idx="6">
                  <c:v>0</c:v>
                </c:pt>
                <c:pt idx="7">
                  <c:v>0</c:v>
                </c:pt>
                <c:pt idx="8">
                  <c:v>0</c:v>
                </c:pt>
                <c:pt idx="9">
                  <c:v>0</c:v>
                </c:pt>
                <c:pt idx="10">
                  <c:v>0</c:v>
                </c:pt>
                <c:pt idx="11">
                  <c:v>8.2916294999999991</c:v>
                </c:pt>
              </c:numCache>
            </c:numRef>
          </c:val>
          <c:extLst>
            <c:ext xmlns:c16="http://schemas.microsoft.com/office/drawing/2014/chart" uri="{C3380CC4-5D6E-409C-BE32-E72D297353CC}">
              <c16:uniqueId val="{00000001-C36B-4E08-BADA-0D383B12B647}"/>
            </c:ext>
          </c:extLst>
        </c:ser>
        <c:dLbls>
          <c:showLegendKey val="0"/>
          <c:showVal val="0"/>
          <c:showCatName val="0"/>
          <c:showSerName val="0"/>
          <c:showPercent val="0"/>
          <c:showBubbleSize val="0"/>
        </c:dLbls>
        <c:gapWidth val="95"/>
        <c:overlap val="100"/>
        <c:axId val="766149072"/>
        <c:axId val="766151424"/>
      </c:barChart>
      <c:catAx>
        <c:axId val="766149072"/>
        <c:scaling>
          <c:orientation val="minMax"/>
        </c:scaling>
        <c:delete val="0"/>
        <c:axPos val="b"/>
        <c:numFmt formatCode="mmm\-yy" sourceLinked="0"/>
        <c:majorTickMark val="none"/>
        <c:minorTickMark val="none"/>
        <c:tickLblPos val="nextTo"/>
        <c:spPr>
          <a:ln w="3175">
            <a:solidFill>
              <a:srgbClr val="E3E3E3"/>
            </a:solidFill>
            <a:prstDash val="solid"/>
          </a:ln>
        </c:spPr>
        <c:txPr>
          <a:bodyPr rot="-5400000" vert="horz"/>
          <a:lstStyle/>
          <a:p>
            <a:pPr>
              <a:defRPr sz="800" b="0" i="0" u="none" strike="noStrike" baseline="0">
                <a:solidFill>
                  <a:srgbClr val="424242"/>
                </a:solidFill>
                <a:latin typeface="Arial" panose="020B0604020202020204" pitchFamily="34" charset="0"/>
                <a:ea typeface="Calibri"/>
                <a:cs typeface="Arial" panose="020B0604020202020204" pitchFamily="34" charset="0"/>
              </a:defRPr>
            </a:pPr>
            <a:endParaRPr lang="es-PE"/>
          </a:p>
        </c:txPr>
        <c:crossAx val="766151424"/>
        <c:crosses val="autoZero"/>
        <c:auto val="0"/>
        <c:lblAlgn val="ctr"/>
        <c:lblOffset val="100"/>
        <c:tickLblSkip val="1"/>
        <c:tickMarkSkip val="1"/>
        <c:noMultiLvlLbl val="0"/>
      </c:catAx>
      <c:valAx>
        <c:axId val="766151424"/>
        <c:scaling>
          <c:orientation val="minMax"/>
        </c:scaling>
        <c:delete val="0"/>
        <c:axPos val="l"/>
        <c:majorGridlines>
          <c:spPr>
            <a:ln w="3175">
              <a:solidFill>
                <a:srgbClr val="E3E3E3"/>
              </a:solidFill>
              <a:prstDash val="solid"/>
            </a:ln>
          </c:spPr>
        </c:majorGridlines>
        <c:numFmt formatCode="0" sourceLinked="0"/>
        <c:majorTickMark val="none"/>
        <c:minorTickMark val="none"/>
        <c:tickLblPos val="nextTo"/>
        <c:txPr>
          <a:bodyPr rot="0" vert="horz"/>
          <a:lstStyle/>
          <a:p>
            <a:pPr>
              <a:defRPr sz="800" b="0" i="0" u="none" strike="noStrike" baseline="0">
                <a:solidFill>
                  <a:srgbClr val="424242"/>
                </a:solidFill>
                <a:latin typeface="Arial" panose="020B0604020202020204" pitchFamily="34" charset="0"/>
                <a:ea typeface="Calibri"/>
                <a:cs typeface="Arial" panose="020B0604020202020204" pitchFamily="34" charset="0"/>
              </a:defRPr>
            </a:pPr>
            <a:endParaRPr lang="es-PE"/>
          </a:p>
        </c:txPr>
        <c:crossAx val="766149072"/>
        <c:crosses val="autoZero"/>
        <c:crossBetween val="between"/>
      </c:valAx>
      <c:dTable>
        <c:showHorzBorder val="1"/>
        <c:showVertBorder val="1"/>
        <c:showOutline val="1"/>
        <c:showKeys val="1"/>
      </c:dTable>
      <c:spPr>
        <a:noFill/>
        <a:ln w="25400">
          <a:noFill/>
        </a:ln>
      </c:spPr>
    </c:plotArea>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Calibri"/>
          <a:ea typeface="Calibri"/>
          <a:cs typeface="Calibri"/>
        </a:defRPr>
      </a:pPr>
      <a:endParaRPr lang="es-PE"/>
    </a:p>
  </c:txPr>
  <c:printSettings>
    <c:headerFooter alignWithMargins="0"/>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'[4]Desviaciones Cronograma'!$B$3</c:f>
              <c:strCache>
                <c:ptCount val="1"/>
                <c:pt idx="0">
                  <c:v>Programadas</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'[4]Desviaciones Cronograma'!$A$4:$A$9</c:f>
              <c:strCache>
                <c:ptCount val="6"/>
                <c:pt idx="0">
                  <c:v>III trimestre 2020</c:v>
                </c:pt>
                <c:pt idx="1">
                  <c:v>IV trimestre 2020</c:v>
                </c:pt>
                <c:pt idx="2">
                  <c:v>I trimestre 2021</c:v>
                </c:pt>
                <c:pt idx="3">
                  <c:v>II trimestre 2021</c:v>
                </c:pt>
                <c:pt idx="4">
                  <c:v>III trimestre 2021</c:v>
                </c:pt>
                <c:pt idx="5">
                  <c:v>IV trimestre 2021</c:v>
                </c:pt>
              </c:strCache>
            </c:strRef>
          </c:cat>
          <c:val>
            <c:numRef>
              <c:f>'[4]Desviaciones Cronograma'!$B$4:$B$9</c:f>
              <c:numCache>
                <c:formatCode>General</c:formatCode>
                <c:ptCount val="6"/>
                <c:pt idx="0">
                  <c:v>6</c:v>
                </c:pt>
                <c:pt idx="1">
                  <c:v>6</c:v>
                </c:pt>
                <c:pt idx="2">
                  <c:v>11</c:v>
                </c:pt>
                <c:pt idx="3">
                  <c:v>12</c:v>
                </c:pt>
                <c:pt idx="4">
                  <c:v>13</c:v>
                </c:pt>
                <c:pt idx="5">
                  <c:v>11</c:v>
                </c:pt>
              </c:numCache>
            </c:numRef>
          </c:val>
          <c:extLst>
            <c:ext xmlns:c16="http://schemas.microsoft.com/office/drawing/2014/chart" uri="{C3380CC4-5D6E-409C-BE32-E72D297353CC}">
              <c16:uniqueId val="{00000000-8709-46D9-AD13-6854B087F66E}"/>
            </c:ext>
          </c:extLst>
        </c:ser>
        <c:ser>
          <c:idx val="1"/>
          <c:order val="1"/>
          <c:tx>
            <c:strRef>
              <c:f>'[4]Desviaciones Cronograma'!$C$3</c:f>
              <c:strCache>
                <c:ptCount val="1"/>
                <c:pt idx="0">
                  <c:v>Ejecutadas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'[4]Desviaciones Cronograma'!$A$4:$A$9</c:f>
              <c:strCache>
                <c:ptCount val="6"/>
                <c:pt idx="0">
                  <c:v>III trimestre 2020</c:v>
                </c:pt>
                <c:pt idx="1">
                  <c:v>IV trimestre 2020</c:v>
                </c:pt>
                <c:pt idx="2">
                  <c:v>I trimestre 2021</c:v>
                </c:pt>
                <c:pt idx="3">
                  <c:v>II trimestre 2021</c:v>
                </c:pt>
                <c:pt idx="4">
                  <c:v>III trimestre 2021</c:v>
                </c:pt>
                <c:pt idx="5">
                  <c:v>IV trimestre 2021</c:v>
                </c:pt>
              </c:strCache>
            </c:strRef>
          </c:cat>
          <c:val>
            <c:numRef>
              <c:f>'[4]Desviaciones Cronograma'!$C$4:$C$9</c:f>
              <c:numCache>
                <c:formatCode>General</c:formatCode>
                <c:ptCount val="6"/>
                <c:pt idx="0">
                  <c:v>5</c:v>
                </c:pt>
                <c:pt idx="1">
                  <c:v>7</c:v>
                </c:pt>
                <c:pt idx="2">
                  <c:v>6</c:v>
                </c:pt>
                <c:pt idx="3">
                  <c:v>4</c:v>
                </c:pt>
                <c:pt idx="4">
                  <c:v>0</c:v>
                </c:pt>
                <c:pt idx="5">
                  <c:v>0</c:v>
                </c:pt>
              </c:numCache>
            </c:numRef>
          </c:val>
          <c:extLst>
            <c:ext xmlns:c16="http://schemas.microsoft.com/office/drawing/2014/chart" uri="{C3380CC4-5D6E-409C-BE32-E72D297353CC}">
              <c16:uniqueId val="{00000001-8709-46D9-AD13-6854B087F66E}"/>
            </c:ext>
          </c:extLst>
        </c:ser>
        <c:dLbls>
          <c:showLegendKey val="0"/>
          <c:showVal val="0"/>
          <c:showCatName val="0"/>
          <c:showSerName val="0"/>
          <c:showPercent val="0"/>
          <c:showBubbleSize val="0"/>
        </c:dLbls>
        <c:gapWidth val="219"/>
        <c:overlap val="-27"/>
        <c:axId val="766149856"/>
        <c:axId val="766151032"/>
      </c:barChart>
      <c:lineChart>
        <c:grouping val="standard"/>
        <c:varyColors val="0"/>
        <c:ser>
          <c:idx val="2"/>
          <c:order val="2"/>
          <c:tx>
            <c:strRef>
              <c:f>'[4]Desviaciones Cronograma'!$D$3</c:f>
              <c:strCache>
                <c:ptCount val="1"/>
                <c:pt idx="0">
                  <c:v>% Ejecutada/ Programada</c:v>
                </c:pt>
              </c:strCache>
            </c:strRef>
          </c:tx>
          <c:spPr>
            <a:ln w="12700" cap="rnd">
              <a:solidFill>
                <a:schemeClr val="accent3"/>
              </a:solidFill>
              <a:round/>
            </a:ln>
            <a:effectLst/>
          </c:spPr>
          <c:marker>
            <c:symbol val="circle"/>
            <c:size val="5"/>
            <c:spPr>
              <a:solidFill>
                <a:schemeClr val="accent3"/>
              </a:solidFill>
              <a:ln w="12700">
                <a:solidFill>
                  <a:schemeClr val="accent3"/>
                </a:solidFill>
              </a:ln>
              <a:effectLst/>
            </c:spPr>
          </c:marker>
          <c:val>
            <c:numRef>
              <c:f>'[4]Desviaciones Cronograma'!$D$4:$D$9</c:f>
              <c:numCache>
                <c:formatCode>General</c:formatCode>
                <c:ptCount val="6"/>
                <c:pt idx="0">
                  <c:v>0.83333333333333337</c:v>
                </c:pt>
                <c:pt idx="1">
                  <c:v>1.1666666666666667</c:v>
                </c:pt>
                <c:pt idx="2">
                  <c:v>0.54545454545454541</c:v>
                </c:pt>
                <c:pt idx="3">
                  <c:v>0.33333333333333331</c:v>
                </c:pt>
                <c:pt idx="4">
                  <c:v>0</c:v>
                </c:pt>
                <c:pt idx="5">
                  <c:v>0</c:v>
                </c:pt>
              </c:numCache>
            </c:numRef>
          </c:val>
          <c:smooth val="0"/>
          <c:extLst>
            <c:ext xmlns:c16="http://schemas.microsoft.com/office/drawing/2014/chart" uri="{C3380CC4-5D6E-409C-BE32-E72D297353CC}">
              <c16:uniqueId val="{00000002-8709-46D9-AD13-6854B087F66E}"/>
            </c:ext>
          </c:extLst>
        </c:ser>
        <c:dLbls>
          <c:showLegendKey val="0"/>
          <c:showVal val="0"/>
          <c:showCatName val="0"/>
          <c:showSerName val="0"/>
          <c:showPercent val="0"/>
          <c:showBubbleSize val="0"/>
        </c:dLbls>
        <c:marker val="1"/>
        <c:smooth val="0"/>
        <c:axId val="766152208"/>
        <c:axId val="766151816"/>
      </c:lineChart>
      <c:catAx>
        <c:axId val="76614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crossAx val="766151032"/>
        <c:crosses val="autoZero"/>
        <c:auto val="1"/>
        <c:lblAlgn val="ctr"/>
        <c:lblOffset val="100"/>
        <c:noMultiLvlLbl val="0"/>
      </c:catAx>
      <c:valAx>
        <c:axId val="766151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crossAx val="766149856"/>
        <c:crosses val="autoZero"/>
        <c:crossBetween val="between"/>
      </c:valAx>
      <c:valAx>
        <c:axId val="7661518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766152208"/>
        <c:crosses val="max"/>
        <c:crossBetween val="between"/>
      </c:valAx>
      <c:catAx>
        <c:axId val="766152208"/>
        <c:scaling>
          <c:orientation val="minMax"/>
        </c:scaling>
        <c:delete val="1"/>
        <c:axPos val="b"/>
        <c:majorTickMark val="out"/>
        <c:minorTickMark val="none"/>
        <c:tickLblPos val="nextTo"/>
        <c:crossAx val="7661518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hyperlink" Target="#'Indicadores Gesti&#243;n de pasivos'!A1"/><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3" Type="http://schemas.openxmlformats.org/officeDocument/2006/relationships/hyperlink" Target="#'Indicadores Gesti&#243;n de pasivos'!A1"/><Relationship Id="rId2" Type="http://schemas.openxmlformats.org/officeDocument/2006/relationships/chart" Target="../charts/chart7.xml"/><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1" Type="http://schemas.openxmlformats.org/officeDocument/2006/relationships/hyperlink" Target="#'Indicadores Gesti&#243;n de pasivos'!A1"/></Relationships>
</file>

<file path=xl/drawings/_rels/drawing13.xml.rels><?xml version="1.0" encoding="UTF-8" standalone="yes"?>
<Relationships xmlns="http://schemas.openxmlformats.org/package/2006/relationships"><Relationship Id="rId2" Type="http://schemas.openxmlformats.org/officeDocument/2006/relationships/hyperlink" Target="#'Indicadores Gesti&#243;n de pasivos'!A1"/><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hyperlink" Target="#'Indicadores Gesti&#243;n de pasivos'!A1"/></Relationships>
</file>

<file path=xl/drawings/_rels/drawing15.xml.rels><?xml version="1.0" encoding="UTF-8" standalone="yes"?>
<Relationships xmlns="http://schemas.openxmlformats.org/package/2006/relationships"><Relationship Id="rId1" Type="http://schemas.openxmlformats.org/officeDocument/2006/relationships/hyperlink" Target="#'Indicadores Gesti&#243;n de pasivos'!A1"/></Relationships>
</file>

<file path=xl/drawings/_rels/drawing16.xml.rels><?xml version="1.0" encoding="UTF-8" standalone="yes"?>
<Relationships xmlns="http://schemas.openxmlformats.org/package/2006/relationships"><Relationship Id="rId1" Type="http://schemas.openxmlformats.org/officeDocument/2006/relationships/hyperlink" Target="#'Indicadores Gesti&#243;n de pasivos'!A1"/></Relationships>
</file>

<file path=xl/drawings/_rels/drawing17.xml.rels><?xml version="1.0" encoding="UTF-8" standalone="yes"?>
<Relationships xmlns="http://schemas.openxmlformats.org/package/2006/relationships"><Relationship Id="rId1" Type="http://schemas.openxmlformats.org/officeDocument/2006/relationships/hyperlink" Target="#'Indicadores Gesti&#243;n de pasivos'!A1"/></Relationships>
</file>

<file path=xl/drawings/_rels/drawing18.xml.rels><?xml version="1.0" encoding="UTF-8" standalone="yes"?>
<Relationships xmlns="http://schemas.openxmlformats.org/package/2006/relationships"><Relationship Id="rId1" Type="http://schemas.openxmlformats.org/officeDocument/2006/relationships/hyperlink" Target="#'Indicadores Gesti&#243;n de pasivos'!A1"/></Relationships>
</file>

<file path=xl/drawings/_rels/drawing19.xml.rels><?xml version="1.0" encoding="UTF-8" standalone="yes"?>
<Relationships xmlns="http://schemas.openxmlformats.org/package/2006/relationships"><Relationship Id="rId1" Type="http://schemas.openxmlformats.org/officeDocument/2006/relationships/hyperlink" Target="#'Indicadores Gesti&#243;n de pasivos'!A1"/></Relationships>
</file>

<file path=xl/drawings/_rels/drawing2.xml.rels><?xml version="1.0" encoding="UTF-8" standalone="yes"?>
<Relationships xmlns="http://schemas.openxmlformats.org/package/2006/relationships"><Relationship Id="rId1" Type="http://schemas.openxmlformats.org/officeDocument/2006/relationships/hyperlink" Target="#'Indicadores Gesti&#243;n de pasivos'!A1"/></Relationships>
</file>

<file path=xl/drawings/_rels/drawing20.xml.rels><?xml version="1.0" encoding="UTF-8" standalone="yes"?>
<Relationships xmlns="http://schemas.openxmlformats.org/package/2006/relationships"><Relationship Id="rId1" Type="http://schemas.openxmlformats.org/officeDocument/2006/relationships/hyperlink" Target="#'Indicadores Gesti&#243;n de pasivos'!A1"/></Relationships>
</file>

<file path=xl/drawings/_rels/drawing21.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hyperlink" Target="#'Indicadores Gesti&#243;n de pasivos'!A1"/></Relationships>
</file>

<file path=xl/drawings/_rels/drawing22.x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png"/><Relationship Id="rId1" Type="http://schemas.openxmlformats.org/officeDocument/2006/relationships/hyperlink" Target="#'Indicadores Gesti&#243;n de pasivos'!A1"/></Relationships>
</file>

<file path=xl/drawings/_rels/drawing23.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hyperlink" Target="#'Indicadores Gesti&#243;n de pasivos'!A1"/></Relationships>
</file>

<file path=xl/drawings/_rels/drawing2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hyperlink" Target="#'Indicadores Gesti&#243;n de pasivos'!A1"/></Relationships>
</file>

<file path=xl/drawings/_rels/drawing25.xml.rels><?xml version="1.0" encoding="UTF-8" standalone="yes"?>
<Relationships xmlns="http://schemas.openxmlformats.org/package/2006/relationships"><Relationship Id="rId1" Type="http://schemas.openxmlformats.org/officeDocument/2006/relationships/hyperlink" Target="#'Indicadores Gesti&#243;n de pasivos'!A1"/></Relationships>
</file>

<file path=xl/drawings/_rels/drawing26.xml.rels><?xml version="1.0" encoding="UTF-8" standalone="yes"?>
<Relationships xmlns="http://schemas.openxmlformats.org/package/2006/relationships"><Relationship Id="rId1" Type="http://schemas.openxmlformats.org/officeDocument/2006/relationships/hyperlink" Target="#'Indicadores Gesti&#243;n de pasivos'!A1"/></Relationships>
</file>

<file path=xl/drawings/_rels/drawing27.xml.rels><?xml version="1.0" encoding="UTF-8" standalone="yes"?>
<Relationships xmlns="http://schemas.openxmlformats.org/package/2006/relationships"><Relationship Id="rId1" Type="http://schemas.openxmlformats.org/officeDocument/2006/relationships/hyperlink" Target="#'Indicadores Gesti&#243;n de pasivos'!A1"/></Relationships>
</file>

<file path=xl/drawings/_rels/drawing28.xml.rels><?xml version="1.0" encoding="UTF-8" standalone="yes"?>
<Relationships xmlns="http://schemas.openxmlformats.org/package/2006/relationships"><Relationship Id="rId2" Type="http://schemas.openxmlformats.org/officeDocument/2006/relationships/hyperlink" Target="#'Indicadores Gesti&#243;n de pasivos'!A1"/><Relationship Id="rId1" Type="http://schemas.openxmlformats.org/officeDocument/2006/relationships/chart" Target="../charts/chart9.xml"/></Relationships>
</file>

<file path=xl/drawings/_rels/drawing29.xml.rels><?xml version="1.0" encoding="UTF-8" standalone="yes"?>
<Relationships xmlns="http://schemas.openxmlformats.org/package/2006/relationships"><Relationship Id="rId3" Type="http://schemas.openxmlformats.org/officeDocument/2006/relationships/image" Target="../media/image14.emf"/><Relationship Id="rId2" Type="http://schemas.openxmlformats.org/officeDocument/2006/relationships/image" Target="../media/image13.png"/><Relationship Id="rId1" Type="http://schemas.openxmlformats.org/officeDocument/2006/relationships/hyperlink" Target="#'Indicadores Gesti&#243;n de pasivos'!A1"/><Relationship Id="rId5" Type="http://schemas.openxmlformats.org/officeDocument/2006/relationships/image" Target="../media/image16.png"/><Relationship Id="rId4" Type="http://schemas.openxmlformats.org/officeDocument/2006/relationships/image" Target="../media/image15.emf"/></Relationships>
</file>

<file path=xl/drawings/_rels/drawing3.xml.rels><?xml version="1.0" encoding="UTF-8" standalone="yes"?>
<Relationships xmlns="http://schemas.openxmlformats.org/package/2006/relationships"><Relationship Id="rId2" Type="http://schemas.openxmlformats.org/officeDocument/2006/relationships/hyperlink" Target="#'Indicadores Gesti&#243;n de pasivos'!A1"/><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2" Type="http://schemas.openxmlformats.org/officeDocument/2006/relationships/hyperlink" Target="#'Indicadores Gesti&#243;n de pasivos'!A1"/><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openxmlformats.org/officeDocument/2006/relationships/hyperlink" Target="#'Indicadores Gesti&#243;n de pasivos'!A1"/><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hyperlink" Target="#'Indicadores Gesti&#243;n de pasivos'!A1"/><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openxmlformats.org/officeDocument/2006/relationships/hyperlink" Target="#'Indicadores Gesti&#243;n de pasivos'!A1"/><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dicadores Gesti&#243;n de pasivos'!A1"/><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hyperlink" Target="#'Indicadores Gesti&#243;n de pasivos'!A1"/></Relationships>
</file>

<file path=xl/drawings/_rels/drawing9.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hyperlink" Target="#'Indicadores Gesti&#243;n de pasivos'!A1"/></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653415</xdr:colOff>
      <xdr:row>2</xdr:row>
      <xdr:rowOff>167640</xdr:rowOff>
    </xdr:to>
    <xdr:grpSp>
      <xdr:nvGrpSpPr>
        <xdr:cNvPr id="4" name="Grupo 3">
          <a:extLst>
            <a:ext uri="{FF2B5EF4-FFF2-40B4-BE49-F238E27FC236}">
              <a16:creationId xmlns:a16="http://schemas.microsoft.com/office/drawing/2014/main" id="{00000000-0008-0000-0000-000004000000}"/>
            </a:ext>
          </a:extLst>
        </xdr:cNvPr>
        <xdr:cNvGrpSpPr/>
      </xdr:nvGrpSpPr>
      <xdr:grpSpPr>
        <a:xfrm>
          <a:off x="816429" y="0"/>
          <a:ext cx="8889857" cy="539775"/>
          <a:chOff x="792480" y="0"/>
          <a:chExt cx="6993255" cy="533400"/>
        </a:xfrm>
      </xdr:grpSpPr>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 y="0"/>
            <a:ext cx="5758815" cy="499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 name="Imagen 5">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75120" y="0"/>
            <a:ext cx="111061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198120</xdr:colOff>
      <xdr:row>34</xdr:row>
      <xdr:rowOff>129541</xdr:rowOff>
    </xdr:from>
    <xdr:to>
      <xdr:col>6</xdr:col>
      <xdr:colOff>335279</xdr:colOff>
      <xdr:row>43</xdr:row>
      <xdr:rowOff>140971</xdr:rowOff>
    </xdr:to>
    <xdr:pic>
      <xdr:nvPicPr>
        <xdr:cNvPr id="4" name="Imagen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1"/>
        <a:stretch>
          <a:fillRect/>
        </a:stretch>
      </xdr:blipFill>
      <xdr:spPr>
        <a:xfrm>
          <a:off x="3802380" y="3848101"/>
          <a:ext cx="2514600" cy="1657350"/>
        </a:xfrm>
        <a:prstGeom prst="rect">
          <a:avLst/>
        </a:prstGeom>
        <a:solidFill>
          <a:schemeClr val="accent6"/>
        </a:solidFill>
      </xdr:spPr>
    </xdr:pic>
    <xdr:clientData/>
  </xdr:twoCellAnchor>
  <xdr:twoCellAnchor>
    <xdr:from>
      <xdr:col>8</xdr:col>
      <xdr:colOff>0</xdr:colOff>
      <xdr:row>4</xdr:row>
      <xdr:rowOff>0</xdr:rowOff>
    </xdr:from>
    <xdr:to>
      <xdr:col>9</xdr:col>
      <xdr:colOff>737036</xdr:colOff>
      <xdr:row>6</xdr:row>
      <xdr:rowOff>88052</xdr:rowOff>
    </xdr:to>
    <xdr:sp macro="" textlink="">
      <xdr:nvSpPr>
        <xdr:cNvPr id="3" name="Terminador 2">
          <a:hlinkClick xmlns:r="http://schemas.openxmlformats.org/officeDocument/2006/relationships" r:id="rId2"/>
          <a:extLst>
            <a:ext uri="{FF2B5EF4-FFF2-40B4-BE49-F238E27FC236}">
              <a16:creationId xmlns:a16="http://schemas.microsoft.com/office/drawing/2014/main" id="{00000000-0008-0000-0900-000003000000}"/>
            </a:ext>
          </a:extLst>
        </xdr:cNvPr>
        <xdr:cNvSpPr/>
      </xdr:nvSpPr>
      <xdr:spPr>
        <a:xfrm>
          <a:off x="9563100" y="742950"/>
          <a:ext cx="1530786" cy="456352"/>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752475</xdr:colOff>
      <xdr:row>51</xdr:row>
      <xdr:rowOff>66675</xdr:rowOff>
    </xdr:from>
    <xdr:to>
      <xdr:col>6</xdr:col>
      <xdr:colOff>381001</xdr:colOff>
      <xdr:row>66</xdr:row>
      <xdr:rowOff>66676</xdr:rowOff>
    </xdr:to>
    <xdr:graphicFrame macro="">
      <xdr:nvGraphicFramePr>
        <xdr:cNvPr id="3" name="Gráfico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333375</xdr:colOff>
      <xdr:row>51</xdr:row>
      <xdr:rowOff>104775</xdr:rowOff>
    </xdr:from>
    <xdr:to>
      <xdr:col>14</xdr:col>
      <xdr:colOff>333375</xdr:colOff>
      <xdr:row>65</xdr:row>
      <xdr:rowOff>180975</xdr:rowOff>
    </xdr:to>
    <xdr:graphicFrame macro="">
      <xdr:nvGraphicFramePr>
        <xdr:cNvPr id="4" name="Gráfico 3">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xdr:row>
      <xdr:rowOff>0</xdr:rowOff>
    </xdr:from>
    <xdr:to>
      <xdr:col>13</xdr:col>
      <xdr:colOff>737942</xdr:colOff>
      <xdr:row>4</xdr:row>
      <xdr:rowOff>98919</xdr:rowOff>
    </xdr:to>
    <xdr:sp macro="" textlink="">
      <xdr:nvSpPr>
        <xdr:cNvPr id="5" name="Terminador 4">
          <a:hlinkClick xmlns:r="http://schemas.openxmlformats.org/officeDocument/2006/relationships" r:id="rId3"/>
          <a:extLst>
            <a:ext uri="{FF2B5EF4-FFF2-40B4-BE49-F238E27FC236}">
              <a16:creationId xmlns:a16="http://schemas.microsoft.com/office/drawing/2014/main" id="{00000000-0008-0000-0A00-000005000000}"/>
            </a:ext>
          </a:extLst>
        </xdr:cNvPr>
        <xdr:cNvSpPr/>
      </xdr:nvSpPr>
      <xdr:spPr>
        <a:xfrm>
          <a:off x="101155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737942</xdr:colOff>
      <xdr:row>4</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994410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333374</xdr:colOff>
      <xdr:row>43</xdr:row>
      <xdr:rowOff>123825</xdr:rowOff>
    </xdr:from>
    <xdr:to>
      <xdr:col>10</xdr:col>
      <xdr:colOff>628649</xdr:colOff>
      <xdr:row>57</xdr:row>
      <xdr:rowOff>9525</xdr:rowOff>
    </xdr:to>
    <xdr:graphicFrame macro="">
      <xdr:nvGraphicFramePr>
        <xdr:cNvPr id="2" name="Gráfico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xdr:row>
      <xdr:rowOff>0</xdr:rowOff>
    </xdr:from>
    <xdr:to>
      <xdr:col>13</xdr:col>
      <xdr:colOff>737942</xdr:colOff>
      <xdr:row>4</xdr:row>
      <xdr:rowOff>98919</xdr:rowOff>
    </xdr:to>
    <xdr:sp macro="" textlink="">
      <xdr:nvSpPr>
        <xdr:cNvPr id="3" name="Terminador 2">
          <a:hlinkClick xmlns:r="http://schemas.openxmlformats.org/officeDocument/2006/relationships" r:id="rId2"/>
          <a:extLst>
            <a:ext uri="{FF2B5EF4-FFF2-40B4-BE49-F238E27FC236}">
              <a16:creationId xmlns:a16="http://schemas.microsoft.com/office/drawing/2014/main" id="{00000000-0008-0000-0C00-000003000000}"/>
            </a:ext>
          </a:extLst>
        </xdr:cNvPr>
        <xdr:cNvSpPr/>
      </xdr:nvSpPr>
      <xdr:spPr>
        <a:xfrm>
          <a:off x="994410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737942</xdr:colOff>
      <xdr:row>4</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100393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737942</xdr:colOff>
      <xdr:row>4</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100393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737942</xdr:colOff>
      <xdr:row>4</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100393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12</xdr:col>
      <xdr:colOff>0</xdr:colOff>
      <xdr:row>1</xdr:row>
      <xdr:rowOff>0</xdr:rowOff>
    </xdr:from>
    <xdr:to>
      <xdr:col>13</xdr:col>
      <xdr:colOff>737942</xdr:colOff>
      <xdr:row>3</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9509760" y="190500"/>
          <a:ext cx="1530422" cy="46467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737942</xdr:colOff>
      <xdr:row>4</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100393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8</xdr:col>
      <xdr:colOff>0</xdr:colOff>
      <xdr:row>4</xdr:row>
      <xdr:rowOff>0</xdr:rowOff>
    </xdr:from>
    <xdr:to>
      <xdr:col>9</xdr:col>
      <xdr:colOff>738904</xdr:colOff>
      <xdr:row>6</xdr:row>
      <xdr:rowOff>97764</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9450294" y="732118"/>
          <a:ext cx="1530786" cy="456352"/>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96982</xdr:colOff>
      <xdr:row>3</xdr:row>
      <xdr:rowOff>83128</xdr:rowOff>
    </xdr:from>
    <xdr:to>
      <xdr:col>10</xdr:col>
      <xdr:colOff>41564</xdr:colOff>
      <xdr:row>5</xdr:row>
      <xdr:rowOff>166255</xdr:rowOff>
    </xdr:to>
    <xdr:sp macro="" textlink="">
      <xdr:nvSpPr>
        <xdr:cNvPr id="7" name="Terminador 6">
          <a:hlinkClick xmlns:r="http://schemas.openxmlformats.org/officeDocument/2006/relationships" r:id="rId1"/>
          <a:extLst>
            <a:ext uri="{FF2B5EF4-FFF2-40B4-BE49-F238E27FC236}">
              <a16:creationId xmlns:a16="http://schemas.microsoft.com/office/drawing/2014/main" id="{00000000-0008-0000-0100-000007000000}"/>
            </a:ext>
          </a:extLst>
        </xdr:cNvPr>
        <xdr:cNvSpPr/>
      </xdr:nvSpPr>
      <xdr:spPr>
        <a:xfrm>
          <a:off x="9469582" y="637310"/>
          <a:ext cx="1524000" cy="443345"/>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737942</xdr:colOff>
      <xdr:row>4</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100393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12</xdr:col>
      <xdr:colOff>0</xdr:colOff>
      <xdr:row>1</xdr:row>
      <xdr:rowOff>0</xdr:rowOff>
    </xdr:from>
    <xdr:to>
      <xdr:col>13</xdr:col>
      <xdr:colOff>737942</xdr:colOff>
      <xdr:row>3</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9509760" y="190500"/>
          <a:ext cx="1530422" cy="46467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twoCellAnchor editAs="oneCell">
    <xdr:from>
      <xdr:col>11</xdr:col>
      <xdr:colOff>501650</xdr:colOff>
      <xdr:row>50</xdr:row>
      <xdr:rowOff>171450</xdr:rowOff>
    </xdr:from>
    <xdr:to>
      <xdr:col>19</xdr:col>
      <xdr:colOff>158750</xdr:colOff>
      <xdr:row>67</xdr:row>
      <xdr:rowOff>38100</xdr:rowOff>
    </xdr:to>
    <xdr:pic>
      <xdr:nvPicPr>
        <xdr:cNvPr id="3" name="Imagen 2">
          <a:extLst>
            <a:ext uri="{FF2B5EF4-FFF2-40B4-BE49-F238E27FC236}">
              <a16:creationId xmlns:a16="http://schemas.microsoft.com/office/drawing/2014/main" id="{00000000-0008-0000-1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218930" y="8843010"/>
          <a:ext cx="5996940" cy="29756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xdr:row>
      <xdr:rowOff>0</xdr:rowOff>
    </xdr:from>
    <xdr:to>
      <xdr:col>11</xdr:col>
      <xdr:colOff>476250</xdr:colOff>
      <xdr:row>67</xdr:row>
      <xdr:rowOff>6350</xdr:rowOff>
    </xdr:to>
    <xdr:pic>
      <xdr:nvPicPr>
        <xdr:cNvPr id="4" name="Imagen 3">
          <a:extLst>
            <a:ext uri="{FF2B5EF4-FFF2-40B4-BE49-F238E27FC236}">
              <a16:creationId xmlns:a16="http://schemas.microsoft.com/office/drawing/2014/main" id="{00000000-0008-0000-14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69920" y="8854440"/>
          <a:ext cx="6023610" cy="2932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12</xdr:col>
      <xdr:colOff>0</xdr:colOff>
      <xdr:row>1</xdr:row>
      <xdr:rowOff>0</xdr:rowOff>
    </xdr:from>
    <xdr:to>
      <xdr:col>13</xdr:col>
      <xdr:colOff>737942</xdr:colOff>
      <xdr:row>3</xdr:row>
      <xdr:rowOff>98919</xdr:rowOff>
    </xdr:to>
    <xdr:sp macro="" textlink="">
      <xdr:nvSpPr>
        <xdr:cNvPr id="2" name="Terminador 3">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9509760" y="190500"/>
          <a:ext cx="1530422" cy="46467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twoCellAnchor editAs="oneCell">
    <xdr:from>
      <xdr:col>3</xdr:col>
      <xdr:colOff>685800</xdr:colOff>
      <xdr:row>57</xdr:row>
      <xdr:rowOff>158751</xdr:rowOff>
    </xdr:from>
    <xdr:to>
      <xdr:col>11</xdr:col>
      <xdr:colOff>31750</xdr:colOff>
      <xdr:row>75</xdr:row>
      <xdr:rowOff>57150</xdr:rowOff>
    </xdr:to>
    <xdr:pic>
      <xdr:nvPicPr>
        <xdr:cNvPr id="3" name="Imagen 2">
          <a:extLst>
            <a:ext uri="{FF2B5EF4-FFF2-40B4-BE49-F238E27FC236}">
              <a16:creationId xmlns:a16="http://schemas.microsoft.com/office/drawing/2014/main" id="{00000000-0008-0000-1500-000003000000}"/>
            </a:ext>
          </a:extLst>
        </xdr:cNvPr>
        <xdr:cNvPicPr>
          <a:picLocks noChangeAspect="1"/>
        </xdr:cNvPicPr>
      </xdr:nvPicPr>
      <xdr:blipFill>
        <a:blip xmlns:r="http://schemas.openxmlformats.org/officeDocument/2006/relationships" r:embed="rId2"/>
        <a:stretch>
          <a:fillRect/>
        </a:stretch>
      </xdr:blipFill>
      <xdr:spPr>
        <a:xfrm>
          <a:off x="3063240" y="9935211"/>
          <a:ext cx="5685790" cy="3190239"/>
        </a:xfrm>
        <a:prstGeom prst="rect">
          <a:avLst/>
        </a:prstGeom>
        <a:ln>
          <a:solidFill>
            <a:schemeClr val="bg1">
              <a:lumMod val="85000"/>
            </a:schemeClr>
          </a:solidFill>
        </a:ln>
      </xdr:spPr>
    </xdr:pic>
    <xdr:clientData/>
  </xdr:twoCellAnchor>
  <xdr:twoCellAnchor editAs="oneCell">
    <xdr:from>
      <xdr:col>11</xdr:col>
      <xdr:colOff>120650</xdr:colOff>
      <xdr:row>58</xdr:row>
      <xdr:rowOff>1</xdr:rowOff>
    </xdr:from>
    <xdr:to>
      <xdr:col>17</xdr:col>
      <xdr:colOff>203200</xdr:colOff>
      <xdr:row>75</xdr:row>
      <xdr:rowOff>95251</xdr:rowOff>
    </xdr:to>
    <xdr:pic>
      <xdr:nvPicPr>
        <xdr:cNvPr id="4" name="Imagen 3">
          <a:extLst>
            <a:ext uri="{FF2B5EF4-FFF2-40B4-BE49-F238E27FC236}">
              <a16:creationId xmlns:a16="http://schemas.microsoft.com/office/drawing/2014/main" id="{00000000-0008-0000-15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837930" y="9959341"/>
          <a:ext cx="4837430" cy="32042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12</xdr:col>
      <xdr:colOff>0</xdr:colOff>
      <xdr:row>1</xdr:row>
      <xdr:rowOff>0</xdr:rowOff>
    </xdr:from>
    <xdr:to>
      <xdr:col>13</xdr:col>
      <xdr:colOff>737942</xdr:colOff>
      <xdr:row>3</xdr:row>
      <xdr:rowOff>98919</xdr:rowOff>
    </xdr:to>
    <xdr:sp macro="" textlink="">
      <xdr:nvSpPr>
        <xdr:cNvPr id="2" name="Terminador 3">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9509760" y="190500"/>
          <a:ext cx="1530422" cy="46467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twoCellAnchor editAs="oneCell">
    <xdr:from>
      <xdr:col>4</xdr:col>
      <xdr:colOff>0</xdr:colOff>
      <xdr:row>53</xdr:row>
      <xdr:rowOff>0</xdr:rowOff>
    </xdr:from>
    <xdr:to>
      <xdr:col>14</xdr:col>
      <xdr:colOff>372745</xdr:colOff>
      <xdr:row>72</xdr:row>
      <xdr:rowOff>175260</xdr:rowOff>
    </xdr:to>
    <xdr:pic>
      <xdr:nvPicPr>
        <xdr:cNvPr id="3" name="Imagen 2">
          <a:extLst>
            <a:ext uri="{FF2B5EF4-FFF2-40B4-BE49-F238E27FC236}">
              <a16:creationId xmlns:a16="http://schemas.microsoft.com/office/drawing/2014/main" id="{00000000-0008-0000-16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69920" y="9410700"/>
          <a:ext cx="7932420" cy="3649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9525</xdr:colOff>
      <xdr:row>48</xdr:row>
      <xdr:rowOff>19050</xdr:rowOff>
    </xdr:from>
    <xdr:to>
      <xdr:col>8</xdr:col>
      <xdr:colOff>342080</xdr:colOff>
      <xdr:row>58</xdr:row>
      <xdr:rowOff>85725</xdr:rowOff>
    </xdr:to>
    <xdr:pic>
      <xdr:nvPicPr>
        <xdr:cNvPr id="2" name="Imagen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a:stretch>
          <a:fillRect/>
        </a:stretch>
      </xdr:blipFill>
      <xdr:spPr>
        <a:xfrm>
          <a:off x="771525" y="12153900"/>
          <a:ext cx="6561905" cy="1971675"/>
        </a:xfrm>
        <a:prstGeom prst="rect">
          <a:avLst/>
        </a:prstGeom>
      </xdr:spPr>
    </xdr:pic>
    <xdr:clientData/>
  </xdr:twoCellAnchor>
  <xdr:twoCellAnchor editAs="oneCell">
    <xdr:from>
      <xdr:col>1</xdr:col>
      <xdr:colOff>0</xdr:colOff>
      <xdr:row>61</xdr:row>
      <xdr:rowOff>0</xdr:rowOff>
    </xdr:from>
    <xdr:to>
      <xdr:col>8</xdr:col>
      <xdr:colOff>256364</xdr:colOff>
      <xdr:row>70</xdr:row>
      <xdr:rowOff>85725</xdr:rowOff>
    </xdr:to>
    <xdr:pic>
      <xdr:nvPicPr>
        <xdr:cNvPr id="3" name="Imagen 2">
          <a:extLst>
            <a:ext uri="{FF2B5EF4-FFF2-40B4-BE49-F238E27FC236}">
              <a16:creationId xmlns:a16="http://schemas.microsoft.com/office/drawing/2014/main" id="{00000000-0008-0000-1700-000003000000}"/>
            </a:ext>
          </a:extLst>
        </xdr:cNvPr>
        <xdr:cNvPicPr>
          <a:picLocks noChangeAspect="1"/>
        </xdr:cNvPicPr>
      </xdr:nvPicPr>
      <xdr:blipFill>
        <a:blip xmlns:r="http://schemas.openxmlformats.org/officeDocument/2006/relationships" r:embed="rId2"/>
        <a:stretch>
          <a:fillRect/>
        </a:stretch>
      </xdr:blipFill>
      <xdr:spPr>
        <a:xfrm>
          <a:off x="762000" y="14611350"/>
          <a:ext cx="6485714" cy="1800225"/>
        </a:xfrm>
        <a:prstGeom prst="rect">
          <a:avLst/>
        </a:prstGeom>
      </xdr:spPr>
    </xdr:pic>
    <xdr:clientData/>
  </xdr:twoCellAnchor>
  <xdr:twoCellAnchor editAs="oneCell">
    <xdr:from>
      <xdr:col>1</xdr:col>
      <xdr:colOff>0</xdr:colOff>
      <xdr:row>73</xdr:row>
      <xdr:rowOff>38100</xdr:rowOff>
    </xdr:from>
    <xdr:to>
      <xdr:col>8</xdr:col>
      <xdr:colOff>218269</xdr:colOff>
      <xdr:row>85</xdr:row>
      <xdr:rowOff>161925</xdr:rowOff>
    </xdr:to>
    <xdr:pic>
      <xdr:nvPicPr>
        <xdr:cNvPr id="4" name="Imagen 3">
          <a:extLst>
            <a:ext uri="{FF2B5EF4-FFF2-40B4-BE49-F238E27FC236}">
              <a16:creationId xmlns:a16="http://schemas.microsoft.com/office/drawing/2014/main" id="{00000000-0008-0000-1700-000004000000}"/>
            </a:ext>
          </a:extLst>
        </xdr:cNvPr>
        <xdr:cNvPicPr>
          <a:picLocks noChangeAspect="1"/>
        </xdr:cNvPicPr>
      </xdr:nvPicPr>
      <xdr:blipFill>
        <a:blip xmlns:r="http://schemas.openxmlformats.org/officeDocument/2006/relationships" r:embed="rId3"/>
        <a:stretch>
          <a:fillRect/>
        </a:stretch>
      </xdr:blipFill>
      <xdr:spPr>
        <a:xfrm>
          <a:off x="784860" y="13952220"/>
          <a:ext cx="6626689" cy="2318385"/>
        </a:xfrm>
        <a:prstGeom prst="rect">
          <a:avLst/>
        </a:prstGeom>
      </xdr:spPr>
    </xdr:pic>
    <xdr:clientData/>
  </xdr:twoCellAnchor>
  <xdr:twoCellAnchor>
    <xdr:from>
      <xdr:col>12</xdr:col>
      <xdr:colOff>0</xdr:colOff>
      <xdr:row>2</xdr:row>
      <xdr:rowOff>0</xdr:rowOff>
    </xdr:from>
    <xdr:to>
      <xdr:col>13</xdr:col>
      <xdr:colOff>737942</xdr:colOff>
      <xdr:row>4</xdr:row>
      <xdr:rowOff>98919</xdr:rowOff>
    </xdr:to>
    <xdr:sp macro="" textlink="">
      <xdr:nvSpPr>
        <xdr:cNvPr id="5" name="Terminador 4">
          <a:hlinkClick xmlns:r="http://schemas.openxmlformats.org/officeDocument/2006/relationships" r:id="rId4"/>
          <a:extLst>
            <a:ext uri="{FF2B5EF4-FFF2-40B4-BE49-F238E27FC236}">
              <a16:creationId xmlns:a16="http://schemas.microsoft.com/office/drawing/2014/main" id="{00000000-0008-0000-1700-000005000000}"/>
            </a:ext>
          </a:extLst>
        </xdr:cNvPr>
        <xdr:cNvSpPr/>
      </xdr:nvSpPr>
      <xdr:spPr>
        <a:xfrm>
          <a:off x="100393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737942</xdr:colOff>
      <xdr:row>4</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100393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737942</xdr:colOff>
      <xdr:row>4</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100393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737942</xdr:colOff>
      <xdr:row>4</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100393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6</xdr:col>
      <xdr:colOff>95250</xdr:colOff>
      <xdr:row>38</xdr:row>
      <xdr:rowOff>161925</xdr:rowOff>
    </xdr:from>
    <xdr:to>
      <xdr:col>12</xdr:col>
      <xdr:colOff>95250</xdr:colOff>
      <xdr:row>45</xdr:row>
      <xdr:rowOff>47625</xdr:rowOff>
    </xdr:to>
    <xdr:graphicFrame macro="">
      <xdr:nvGraphicFramePr>
        <xdr:cNvPr id="2" name="Gráfico 1">
          <a:extLst>
            <a:ext uri="{FF2B5EF4-FFF2-40B4-BE49-F238E27FC236}">
              <a16:creationId xmlns:a16="http://schemas.microsoft.com/office/drawing/2014/main" id="{00000000-0008-0000-1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xdr:row>
      <xdr:rowOff>0</xdr:rowOff>
    </xdr:from>
    <xdr:to>
      <xdr:col>13</xdr:col>
      <xdr:colOff>737942</xdr:colOff>
      <xdr:row>4</xdr:row>
      <xdr:rowOff>98919</xdr:rowOff>
    </xdr:to>
    <xdr:sp macro="" textlink="">
      <xdr:nvSpPr>
        <xdr:cNvPr id="3" name="Terminador 2">
          <a:hlinkClick xmlns:r="http://schemas.openxmlformats.org/officeDocument/2006/relationships" r:id="rId2"/>
          <a:extLst>
            <a:ext uri="{FF2B5EF4-FFF2-40B4-BE49-F238E27FC236}">
              <a16:creationId xmlns:a16="http://schemas.microsoft.com/office/drawing/2014/main" id="{00000000-0008-0000-1B00-000003000000}"/>
            </a:ext>
          </a:extLst>
        </xdr:cNvPr>
        <xdr:cNvSpPr/>
      </xdr:nvSpPr>
      <xdr:spPr>
        <a:xfrm>
          <a:off x="100393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12</xdr:col>
      <xdr:colOff>0</xdr:colOff>
      <xdr:row>1</xdr:row>
      <xdr:rowOff>0</xdr:rowOff>
    </xdr:from>
    <xdr:to>
      <xdr:col>13</xdr:col>
      <xdr:colOff>737942</xdr:colOff>
      <xdr:row>3</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9509760" y="190500"/>
          <a:ext cx="1530422" cy="46467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twoCellAnchor editAs="oneCell">
    <xdr:from>
      <xdr:col>7</xdr:col>
      <xdr:colOff>69850</xdr:colOff>
      <xdr:row>119</xdr:row>
      <xdr:rowOff>77470</xdr:rowOff>
    </xdr:from>
    <xdr:to>
      <xdr:col>7</xdr:col>
      <xdr:colOff>177800</xdr:colOff>
      <xdr:row>119</xdr:row>
      <xdr:rowOff>172720</xdr:rowOff>
    </xdr:to>
    <xdr:sp macro="" textlink="">
      <xdr:nvSpPr>
        <xdr:cNvPr id="3" name="Flecha: hacia arriba 3">
          <a:extLst>
            <a:ext uri="{FF2B5EF4-FFF2-40B4-BE49-F238E27FC236}">
              <a16:creationId xmlns:a16="http://schemas.microsoft.com/office/drawing/2014/main" id="{00000000-0008-0000-1C00-000003000000}"/>
            </a:ext>
          </a:extLst>
        </xdr:cNvPr>
        <xdr:cNvSpPr/>
      </xdr:nvSpPr>
      <xdr:spPr>
        <a:xfrm>
          <a:off x="5617210" y="24446230"/>
          <a:ext cx="107950" cy="95250"/>
        </a:xfrm>
        <a:prstGeom prst="up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s-PE" sz="1100"/>
        </a:p>
      </xdr:txBody>
    </xdr:sp>
    <xdr:clientData/>
  </xdr:twoCellAnchor>
  <xdr:twoCellAnchor editAs="oneCell">
    <xdr:from>
      <xdr:col>7</xdr:col>
      <xdr:colOff>68580</xdr:colOff>
      <xdr:row>120</xdr:row>
      <xdr:rowOff>85090</xdr:rowOff>
    </xdr:from>
    <xdr:to>
      <xdr:col>7</xdr:col>
      <xdr:colOff>176530</xdr:colOff>
      <xdr:row>120</xdr:row>
      <xdr:rowOff>180340</xdr:rowOff>
    </xdr:to>
    <xdr:sp macro="" textlink="">
      <xdr:nvSpPr>
        <xdr:cNvPr id="4" name="Flecha: hacia arriba 4">
          <a:extLst>
            <a:ext uri="{FF2B5EF4-FFF2-40B4-BE49-F238E27FC236}">
              <a16:creationId xmlns:a16="http://schemas.microsoft.com/office/drawing/2014/main" id="{00000000-0008-0000-1C00-000004000000}"/>
            </a:ext>
          </a:extLst>
        </xdr:cNvPr>
        <xdr:cNvSpPr/>
      </xdr:nvSpPr>
      <xdr:spPr>
        <a:xfrm>
          <a:off x="5615940" y="24682450"/>
          <a:ext cx="107950" cy="95250"/>
        </a:xfrm>
        <a:prstGeom prst="up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s-PE" sz="1100"/>
        </a:p>
      </xdr:txBody>
    </xdr:sp>
    <xdr:clientData/>
  </xdr:twoCellAnchor>
  <xdr:twoCellAnchor editAs="oneCell">
    <xdr:from>
      <xdr:col>7</xdr:col>
      <xdr:colOff>74930</xdr:colOff>
      <xdr:row>121</xdr:row>
      <xdr:rowOff>67310</xdr:rowOff>
    </xdr:from>
    <xdr:to>
      <xdr:col>7</xdr:col>
      <xdr:colOff>182880</xdr:colOff>
      <xdr:row>121</xdr:row>
      <xdr:rowOff>162560</xdr:rowOff>
    </xdr:to>
    <xdr:sp macro="" textlink="">
      <xdr:nvSpPr>
        <xdr:cNvPr id="5" name="Flecha: hacia arriba 5">
          <a:extLst>
            <a:ext uri="{FF2B5EF4-FFF2-40B4-BE49-F238E27FC236}">
              <a16:creationId xmlns:a16="http://schemas.microsoft.com/office/drawing/2014/main" id="{00000000-0008-0000-1C00-000005000000}"/>
            </a:ext>
          </a:extLst>
        </xdr:cNvPr>
        <xdr:cNvSpPr/>
      </xdr:nvSpPr>
      <xdr:spPr>
        <a:xfrm>
          <a:off x="5622290" y="24893270"/>
          <a:ext cx="107950" cy="95250"/>
        </a:xfrm>
        <a:prstGeom prst="up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s-PE" sz="1100"/>
        </a:p>
      </xdr:txBody>
    </xdr:sp>
    <xdr:clientData/>
  </xdr:twoCellAnchor>
  <xdr:twoCellAnchor editAs="oneCell">
    <xdr:from>
      <xdr:col>7</xdr:col>
      <xdr:colOff>81280</xdr:colOff>
      <xdr:row>122</xdr:row>
      <xdr:rowOff>306070</xdr:rowOff>
    </xdr:from>
    <xdr:to>
      <xdr:col>7</xdr:col>
      <xdr:colOff>189230</xdr:colOff>
      <xdr:row>122</xdr:row>
      <xdr:rowOff>401320</xdr:rowOff>
    </xdr:to>
    <xdr:sp macro="" textlink="">
      <xdr:nvSpPr>
        <xdr:cNvPr id="6" name="Flecha: hacia arriba 6">
          <a:extLst>
            <a:ext uri="{FF2B5EF4-FFF2-40B4-BE49-F238E27FC236}">
              <a16:creationId xmlns:a16="http://schemas.microsoft.com/office/drawing/2014/main" id="{00000000-0008-0000-1C00-000006000000}"/>
            </a:ext>
          </a:extLst>
        </xdr:cNvPr>
        <xdr:cNvSpPr/>
      </xdr:nvSpPr>
      <xdr:spPr>
        <a:xfrm>
          <a:off x="5628640" y="25360630"/>
          <a:ext cx="107950" cy="95250"/>
        </a:xfrm>
        <a:prstGeom prst="up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s-PE" sz="1100"/>
        </a:p>
      </xdr:txBody>
    </xdr:sp>
    <xdr:clientData/>
  </xdr:twoCellAnchor>
  <xdr:twoCellAnchor editAs="oneCell">
    <xdr:from>
      <xdr:col>7</xdr:col>
      <xdr:colOff>83820</xdr:colOff>
      <xdr:row>117</xdr:row>
      <xdr:rowOff>45720</xdr:rowOff>
    </xdr:from>
    <xdr:to>
      <xdr:col>7</xdr:col>
      <xdr:colOff>191770</xdr:colOff>
      <xdr:row>117</xdr:row>
      <xdr:rowOff>140970</xdr:rowOff>
    </xdr:to>
    <xdr:sp macro="" textlink="">
      <xdr:nvSpPr>
        <xdr:cNvPr id="7" name="Flecha: hacia arriba 7">
          <a:extLst>
            <a:ext uri="{FF2B5EF4-FFF2-40B4-BE49-F238E27FC236}">
              <a16:creationId xmlns:a16="http://schemas.microsoft.com/office/drawing/2014/main" id="{00000000-0008-0000-1C00-000007000000}"/>
            </a:ext>
          </a:extLst>
        </xdr:cNvPr>
        <xdr:cNvSpPr/>
      </xdr:nvSpPr>
      <xdr:spPr>
        <a:xfrm>
          <a:off x="5631180" y="23957280"/>
          <a:ext cx="107950" cy="95250"/>
        </a:xfrm>
        <a:prstGeom prst="up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s-PE" sz="1100"/>
        </a:p>
      </xdr:txBody>
    </xdr:sp>
    <xdr:clientData/>
  </xdr:twoCellAnchor>
  <xdr:twoCellAnchor editAs="oneCell">
    <xdr:from>
      <xdr:col>11</xdr:col>
      <xdr:colOff>0</xdr:colOff>
      <xdr:row>127</xdr:row>
      <xdr:rowOff>165100</xdr:rowOff>
    </xdr:from>
    <xdr:to>
      <xdr:col>17</xdr:col>
      <xdr:colOff>57150</xdr:colOff>
      <xdr:row>142</xdr:row>
      <xdr:rowOff>165100</xdr:rowOff>
    </xdr:to>
    <xdr:pic>
      <xdr:nvPicPr>
        <xdr:cNvPr id="8" name="Imagen 7">
          <a:extLst>
            <a:ext uri="{FF2B5EF4-FFF2-40B4-BE49-F238E27FC236}">
              <a16:creationId xmlns:a16="http://schemas.microsoft.com/office/drawing/2014/main" id="{00000000-0008-0000-1C00-000008000000}"/>
            </a:ext>
          </a:extLst>
        </xdr:cNvPr>
        <xdr:cNvPicPr>
          <a:picLocks noChangeAspect="1"/>
        </xdr:cNvPicPr>
      </xdr:nvPicPr>
      <xdr:blipFill>
        <a:blip xmlns:r="http://schemas.openxmlformats.org/officeDocument/2006/relationships" r:embed="rId2"/>
        <a:stretch>
          <a:fillRect/>
        </a:stretch>
      </xdr:blipFill>
      <xdr:spPr>
        <a:xfrm>
          <a:off x="8717280" y="26042620"/>
          <a:ext cx="4812030" cy="2750820"/>
        </a:xfrm>
        <a:prstGeom prst="rect">
          <a:avLst/>
        </a:prstGeom>
      </xdr:spPr>
    </xdr:pic>
    <xdr:clientData/>
  </xdr:twoCellAnchor>
  <xdr:twoCellAnchor editAs="oneCell">
    <xdr:from>
      <xdr:col>11</xdr:col>
      <xdr:colOff>12700</xdr:colOff>
      <xdr:row>95</xdr:row>
      <xdr:rowOff>12700</xdr:rowOff>
    </xdr:from>
    <xdr:to>
      <xdr:col>16</xdr:col>
      <xdr:colOff>736600</xdr:colOff>
      <xdr:row>110</xdr:row>
      <xdr:rowOff>152400</xdr:rowOff>
    </xdr:to>
    <xdr:pic>
      <xdr:nvPicPr>
        <xdr:cNvPr id="9" name="Imagen 8">
          <a:extLst>
            <a:ext uri="{FF2B5EF4-FFF2-40B4-BE49-F238E27FC236}">
              <a16:creationId xmlns:a16="http://schemas.microsoft.com/office/drawing/2014/main" id="{00000000-0008-0000-1C00-000009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729980" y="20030440"/>
          <a:ext cx="4686300" cy="288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44450</xdr:colOff>
      <xdr:row>95</xdr:row>
      <xdr:rowOff>25400</xdr:rowOff>
    </xdr:from>
    <xdr:to>
      <xdr:col>22</xdr:col>
      <xdr:colOff>400050</xdr:colOff>
      <xdr:row>111</xdr:row>
      <xdr:rowOff>6350</xdr:rowOff>
    </xdr:to>
    <xdr:pic>
      <xdr:nvPicPr>
        <xdr:cNvPr id="10" name="Imagen 9">
          <a:extLst>
            <a:ext uri="{FF2B5EF4-FFF2-40B4-BE49-F238E27FC236}">
              <a16:creationId xmlns:a16="http://schemas.microsoft.com/office/drawing/2014/main" id="{00000000-0008-0000-1C00-00000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516610" y="20043140"/>
          <a:ext cx="4318000" cy="2907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12700</xdr:colOff>
      <xdr:row>113</xdr:row>
      <xdr:rowOff>44450</xdr:rowOff>
    </xdr:from>
    <xdr:to>
      <xdr:col>17</xdr:col>
      <xdr:colOff>39574</xdr:colOff>
      <xdr:row>123</xdr:row>
      <xdr:rowOff>133350</xdr:rowOff>
    </xdr:to>
    <xdr:pic>
      <xdr:nvPicPr>
        <xdr:cNvPr id="11" name="Imagen 10">
          <a:extLst>
            <a:ext uri="{FF2B5EF4-FFF2-40B4-BE49-F238E27FC236}">
              <a16:creationId xmlns:a16="http://schemas.microsoft.com/office/drawing/2014/main" id="{00000000-0008-0000-1C00-00000B000000}"/>
            </a:ext>
          </a:extLst>
        </xdr:cNvPr>
        <xdr:cNvPicPr>
          <a:picLocks noChangeAspect="1"/>
        </xdr:cNvPicPr>
      </xdr:nvPicPr>
      <xdr:blipFill>
        <a:blip xmlns:r="http://schemas.openxmlformats.org/officeDocument/2006/relationships" r:embed="rId5"/>
        <a:stretch>
          <a:fillRect/>
        </a:stretch>
      </xdr:blipFill>
      <xdr:spPr>
        <a:xfrm>
          <a:off x="8729980" y="23171150"/>
          <a:ext cx="4781754" cy="2473960"/>
        </a:xfrm>
        <a:prstGeom prst="rect">
          <a:avLst/>
        </a:prstGeom>
      </xdr:spPr>
    </xdr:pic>
    <xdr:clientData/>
  </xdr:twoCellAnchor>
  <xdr:twoCellAnchor>
    <xdr:from>
      <xdr:col>7</xdr:col>
      <xdr:colOff>63500</xdr:colOff>
      <xdr:row>118</xdr:row>
      <xdr:rowOff>50800</xdr:rowOff>
    </xdr:from>
    <xdr:to>
      <xdr:col>7</xdr:col>
      <xdr:colOff>184150</xdr:colOff>
      <xdr:row>118</xdr:row>
      <xdr:rowOff>190500</xdr:rowOff>
    </xdr:to>
    <xdr:sp macro="" textlink="">
      <xdr:nvSpPr>
        <xdr:cNvPr id="12" name="Flecha: hacia abajo 4">
          <a:extLst>
            <a:ext uri="{FF2B5EF4-FFF2-40B4-BE49-F238E27FC236}">
              <a16:creationId xmlns:a16="http://schemas.microsoft.com/office/drawing/2014/main" id="{00000000-0008-0000-1C00-00000C000000}"/>
            </a:ext>
          </a:extLst>
        </xdr:cNvPr>
        <xdr:cNvSpPr/>
      </xdr:nvSpPr>
      <xdr:spPr>
        <a:xfrm>
          <a:off x="5610860" y="24190960"/>
          <a:ext cx="120650" cy="139700"/>
        </a:xfrm>
        <a:prstGeom prst="downArrow">
          <a:avLst/>
        </a:prstGeom>
        <a:solidFill>
          <a:schemeClr val="accent6"/>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122903</xdr:colOff>
      <xdr:row>53</xdr:row>
      <xdr:rowOff>222762</xdr:rowOff>
    </xdr:from>
    <xdr:to>
      <xdr:col>19</xdr:col>
      <xdr:colOff>244884</xdr:colOff>
      <xdr:row>66</xdr:row>
      <xdr:rowOff>77737</xdr:rowOff>
    </xdr:to>
    <xdr:graphicFrame macro="">
      <xdr:nvGraphicFramePr>
        <xdr:cNvPr id="8" name="Gráfico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xdr:row>
      <xdr:rowOff>0</xdr:rowOff>
    </xdr:from>
    <xdr:to>
      <xdr:col>13</xdr:col>
      <xdr:colOff>737942</xdr:colOff>
      <xdr:row>4</xdr:row>
      <xdr:rowOff>98919</xdr:rowOff>
    </xdr:to>
    <xdr:sp macro="" textlink="">
      <xdr:nvSpPr>
        <xdr:cNvPr id="3" name="Terminador 2">
          <a:hlinkClick xmlns:r="http://schemas.openxmlformats.org/officeDocument/2006/relationships" r:id="rId2"/>
          <a:extLst>
            <a:ext uri="{FF2B5EF4-FFF2-40B4-BE49-F238E27FC236}">
              <a16:creationId xmlns:a16="http://schemas.microsoft.com/office/drawing/2014/main" id="{00000000-0008-0000-0200-000003000000}"/>
            </a:ext>
          </a:extLst>
        </xdr:cNvPr>
        <xdr:cNvSpPr/>
      </xdr:nvSpPr>
      <xdr:spPr>
        <a:xfrm>
          <a:off x="94297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8</xdr:col>
      <xdr:colOff>219075</xdr:colOff>
      <xdr:row>43</xdr:row>
      <xdr:rowOff>171450</xdr:rowOff>
    </xdr:from>
    <xdr:to>
      <xdr:col>14</xdr:col>
      <xdr:colOff>409568</xdr:colOff>
      <xdr:row>57</xdr:row>
      <xdr:rowOff>180975</xdr:rowOff>
    </xdr:to>
    <xdr:graphicFrame macro="">
      <xdr:nvGraphicFramePr>
        <xdr:cNvPr id="2" name="Gráfico 1">
          <a:extLst>
            <a:ext uri="{FF2B5EF4-FFF2-40B4-BE49-F238E27FC236}">
              <a16:creationId xmlns:a16="http://schemas.microsoft.com/office/drawing/2014/main" i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xdr:row>
      <xdr:rowOff>0</xdr:rowOff>
    </xdr:from>
    <xdr:to>
      <xdr:col>13</xdr:col>
      <xdr:colOff>737942</xdr:colOff>
      <xdr:row>4</xdr:row>
      <xdr:rowOff>98919</xdr:rowOff>
    </xdr:to>
    <xdr:sp macro="" textlink="">
      <xdr:nvSpPr>
        <xdr:cNvPr id="3" name="Terminador 2">
          <a:hlinkClick xmlns:r="http://schemas.openxmlformats.org/officeDocument/2006/relationships" r:id="rId2"/>
          <a:extLst>
            <a:ext uri="{FF2B5EF4-FFF2-40B4-BE49-F238E27FC236}">
              <a16:creationId xmlns:a16="http://schemas.microsoft.com/office/drawing/2014/main" id="{00000000-0008-0000-1D00-000003000000}"/>
            </a:ext>
          </a:extLst>
        </xdr:cNvPr>
        <xdr:cNvSpPr/>
      </xdr:nvSpPr>
      <xdr:spPr>
        <a:xfrm>
          <a:off x="100393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0</xdr:colOff>
      <xdr:row>70</xdr:row>
      <xdr:rowOff>0</xdr:rowOff>
    </xdr:from>
    <xdr:to>
      <xdr:col>17</xdr:col>
      <xdr:colOff>42863</xdr:colOff>
      <xdr:row>84</xdr:row>
      <xdr:rowOff>28575</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xdr:row>
      <xdr:rowOff>0</xdr:rowOff>
    </xdr:from>
    <xdr:to>
      <xdr:col>13</xdr:col>
      <xdr:colOff>737942</xdr:colOff>
      <xdr:row>4</xdr:row>
      <xdr:rowOff>98919</xdr:rowOff>
    </xdr:to>
    <xdr:sp macro="" textlink="">
      <xdr:nvSpPr>
        <xdr:cNvPr id="3" name="Terminador 2">
          <a:hlinkClick xmlns:r="http://schemas.openxmlformats.org/officeDocument/2006/relationships" r:id="rId2"/>
          <a:extLst>
            <a:ext uri="{FF2B5EF4-FFF2-40B4-BE49-F238E27FC236}">
              <a16:creationId xmlns:a16="http://schemas.microsoft.com/office/drawing/2014/main" id="{00000000-0008-0000-0300-000003000000}"/>
            </a:ext>
          </a:extLst>
        </xdr:cNvPr>
        <xdr:cNvSpPr/>
      </xdr:nvSpPr>
      <xdr:spPr>
        <a:xfrm>
          <a:off x="95821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0</xdr:colOff>
      <xdr:row>66</xdr:row>
      <xdr:rowOff>0</xdr:rowOff>
    </xdr:from>
    <xdr:to>
      <xdr:col>17</xdr:col>
      <xdr:colOff>42863</xdr:colOff>
      <xdr:row>80</xdr:row>
      <xdr:rowOff>19050</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xdr:row>
      <xdr:rowOff>0</xdr:rowOff>
    </xdr:from>
    <xdr:to>
      <xdr:col>13</xdr:col>
      <xdr:colOff>737942</xdr:colOff>
      <xdr:row>4</xdr:row>
      <xdr:rowOff>98919</xdr:rowOff>
    </xdr:to>
    <xdr:sp macro="" textlink="">
      <xdr:nvSpPr>
        <xdr:cNvPr id="3" name="Terminador 2">
          <a:hlinkClick xmlns:r="http://schemas.openxmlformats.org/officeDocument/2006/relationships" r:id="rId2"/>
          <a:extLst>
            <a:ext uri="{FF2B5EF4-FFF2-40B4-BE49-F238E27FC236}">
              <a16:creationId xmlns:a16="http://schemas.microsoft.com/office/drawing/2014/main" id="{00000000-0008-0000-0400-000003000000}"/>
            </a:ext>
          </a:extLst>
        </xdr:cNvPr>
        <xdr:cNvSpPr/>
      </xdr:nvSpPr>
      <xdr:spPr>
        <a:xfrm>
          <a:off x="994410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400050</xdr:colOff>
      <xdr:row>45</xdr:row>
      <xdr:rowOff>171450</xdr:rowOff>
    </xdr:from>
    <xdr:to>
      <xdr:col>11</xdr:col>
      <xdr:colOff>723900</xdr:colOff>
      <xdr:row>60</xdr:row>
      <xdr:rowOff>57150</xdr:rowOff>
    </xdr:to>
    <xdr:graphicFrame macro="">
      <xdr:nvGraphicFramePr>
        <xdr:cNvPr id="5" name="Gráfico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xdr:row>
      <xdr:rowOff>0</xdr:rowOff>
    </xdr:from>
    <xdr:to>
      <xdr:col>13</xdr:col>
      <xdr:colOff>737942</xdr:colOff>
      <xdr:row>4</xdr:row>
      <xdr:rowOff>98919</xdr:rowOff>
    </xdr:to>
    <xdr:sp macro="" textlink="">
      <xdr:nvSpPr>
        <xdr:cNvPr id="3" name="Terminador 2">
          <a:hlinkClick xmlns:r="http://schemas.openxmlformats.org/officeDocument/2006/relationships" r:id="rId2"/>
          <a:extLst>
            <a:ext uri="{FF2B5EF4-FFF2-40B4-BE49-F238E27FC236}">
              <a16:creationId xmlns:a16="http://schemas.microsoft.com/office/drawing/2014/main" id="{00000000-0008-0000-0500-000003000000}"/>
            </a:ext>
          </a:extLst>
        </xdr:cNvPr>
        <xdr:cNvSpPr/>
      </xdr:nvSpPr>
      <xdr:spPr>
        <a:xfrm>
          <a:off x="9944100" y="6572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1038225</xdr:colOff>
      <xdr:row>50</xdr:row>
      <xdr:rowOff>123825</xdr:rowOff>
    </xdr:from>
    <xdr:to>
      <xdr:col>9</xdr:col>
      <xdr:colOff>323852</xdr:colOff>
      <xdr:row>65</xdr:row>
      <xdr:rowOff>152400</xdr:rowOff>
    </xdr:to>
    <xdr:graphicFrame macro="">
      <xdr:nvGraphicFramePr>
        <xdr:cNvPr id="3" name="Gráfico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xdr:row>
      <xdr:rowOff>0</xdr:rowOff>
    </xdr:from>
    <xdr:to>
      <xdr:col>13</xdr:col>
      <xdr:colOff>737942</xdr:colOff>
      <xdr:row>4</xdr:row>
      <xdr:rowOff>98919</xdr:rowOff>
    </xdr:to>
    <xdr:sp macro="" textlink="">
      <xdr:nvSpPr>
        <xdr:cNvPr id="4" name="Terminador 3">
          <a:hlinkClick xmlns:r="http://schemas.openxmlformats.org/officeDocument/2006/relationships" r:id="rId2"/>
          <a:extLst>
            <a:ext uri="{FF2B5EF4-FFF2-40B4-BE49-F238E27FC236}">
              <a16:creationId xmlns:a16="http://schemas.microsoft.com/office/drawing/2014/main" id="{00000000-0008-0000-0600-000004000000}"/>
            </a:ext>
          </a:extLst>
        </xdr:cNvPr>
        <xdr:cNvSpPr/>
      </xdr:nvSpPr>
      <xdr:spPr>
        <a:xfrm>
          <a:off x="9944100" y="6572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737942</xdr:colOff>
      <xdr:row>4</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9944100" y="6572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737942</xdr:colOff>
      <xdr:row>4</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101155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twoCellAnchor editAs="oneCell">
    <xdr:from>
      <xdr:col>11</xdr:col>
      <xdr:colOff>0</xdr:colOff>
      <xdr:row>53</xdr:row>
      <xdr:rowOff>66675</xdr:rowOff>
    </xdr:from>
    <xdr:to>
      <xdr:col>15</xdr:col>
      <xdr:colOff>76200</xdr:colOff>
      <xdr:row>66</xdr:row>
      <xdr:rowOff>47625</xdr:rowOff>
    </xdr:to>
    <xdr:pic>
      <xdr:nvPicPr>
        <xdr:cNvPr id="3" name="Imagen 2">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839450" y="11715750"/>
          <a:ext cx="4667250" cy="2562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sivos/Indicadores%20de%20Pasivos%20para%20EGIAP/Sustento%20de%20Indicadores%202021/Indicadores%20SPN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asivos/Indicadores%20de%20Pasivos%20para%20EGIAP/Sustento%20de%20Indicadores%202021/Tasa%20de%20rendimiento%20prom%20ponderada%20de%20bonos%20c&#225;lculo.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asivos/Indicadores%20de%20Pasivos%20para%20EGIAP/Sustento%20de%20Indicadores%202021/Fecha%20de%20alta%20concentraci&#243;n%20de%20principal%20may%20202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asivos/Indicadores%20Fase%201%20y%202/Indicadores%20Fase%201%20y%202%20-%20Pasivos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 tipo de deuda"/>
      <sheetName val="Flujo x moneda"/>
      <sheetName val="Por Moneda"/>
      <sheetName val="Por tipo de tasa"/>
      <sheetName val="Costo Prom de deuda x tipo"/>
      <sheetName val="% de Vencimientos en 12 meses"/>
      <sheetName val="Venc 12 meses"/>
      <sheetName val="Deuda Tasa Variable 12 m"/>
      <sheetName val="Fecha emis y venc"/>
      <sheetName val="Duración y Vida Media"/>
      <sheetName val="Deuda garantizada"/>
      <sheetName val="EMBI+"/>
      <sheetName val="Crec. Bonos Soberanos"/>
      <sheetName val=" x Pesos Opt"/>
      <sheetName val="Hoja1"/>
      <sheetName val=" x Costos"/>
    </sheetNames>
    <sheetDataSet>
      <sheetData sheetId="0">
        <row r="16">
          <cell r="C16">
            <v>2016</v>
          </cell>
          <cell r="D16">
            <v>2017</v>
          </cell>
          <cell r="E16">
            <v>2018</v>
          </cell>
          <cell r="F16">
            <v>2019</v>
          </cell>
          <cell r="G16">
            <v>2020</v>
          </cell>
          <cell r="H16">
            <v>44378</v>
          </cell>
        </row>
        <row r="17">
          <cell r="B17" t="str">
            <v>Bonos Soberanos</v>
          </cell>
          <cell r="C17">
            <v>0.44404567622503799</v>
          </cell>
          <cell r="D17">
            <v>0.54826995808929357</v>
          </cell>
          <cell r="E17">
            <v>0.57214629295170705</v>
          </cell>
          <cell r="F17">
            <v>0.63099929678325428</v>
          </cell>
          <cell r="G17">
            <v>0.52888278732648963</v>
          </cell>
          <cell r="H17">
            <v>0.46236113635586684</v>
          </cell>
        </row>
        <row r="18">
          <cell r="B18" t="str">
            <v>Bonos Globales</v>
          </cell>
          <cell r="C18">
            <v>0.2667051233124958</v>
          </cell>
          <cell r="D18">
            <v>0.28032828975160573</v>
          </cell>
          <cell r="E18">
            <v>0.25905603710848235</v>
          </cell>
          <cell r="F18">
            <v>0.23374306142268536</v>
          </cell>
          <cell r="G18">
            <v>0.32304522226706189</v>
          </cell>
          <cell r="H18">
            <v>0.38824013005380725</v>
          </cell>
        </row>
        <row r="19">
          <cell r="B19" t="str">
            <v>Multilaterales y Bilaterales</v>
          </cell>
          <cell r="C19">
            <v>0.18842514239842051</v>
          </cell>
          <cell r="D19">
            <v>9.9426781652833238E-2</v>
          </cell>
          <cell r="E19">
            <v>8.4780903997080312E-2</v>
          </cell>
          <cell r="F19">
            <v>8.5421662572914045E-2</v>
          </cell>
          <cell r="G19">
            <v>0.11215811080256126</v>
          </cell>
          <cell r="H19">
            <v>0.1198698486215036</v>
          </cell>
        </row>
        <row r="20">
          <cell r="B20" t="str">
            <v>Otros</v>
          </cell>
          <cell r="C20">
            <v>0.10082405806404571</v>
          </cell>
          <cell r="D20">
            <v>7.197497050626718E-2</v>
          </cell>
          <cell r="E20">
            <v>8.4016765942730373E-2</v>
          </cell>
          <cell r="F20">
            <v>4.983597922114634E-2</v>
          </cell>
          <cell r="G20">
            <v>3.5913879603887228E-2</v>
          </cell>
          <cell r="H20">
            <v>2.9528884968822229E-2</v>
          </cell>
        </row>
      </sheetData>
      <sheetData sheetId="1">
        <row r="2">
          <cell r="B2">
            <v>2021</v>
          </cell>
          <cell r="C2">
            <v>2022</v>
          </cell>
          <cell r="D2">
            <v>2023</v>
          </cell>
          <cell r="E2">
            <v>2024</v>
          </cell>
          <cell r="F2">
            <v>2025</v>
          </cell>
          <cell r="G2">
            <v>2026</v>
          </cell>
          <cell r="H2">
            <v>2027</v>
          </cell>
          <cell r="I2">
            <v>2028</v>
          </cell>
          <cell r="J2">
            <v>2029</v>
          </cell>
          <cell r="K2">
            <v>2030</v>
          </cell>
          <cell r="L2">
            <v>2031</v>
          </cell>
          <cell r="M2">
            <v>2032</v>
          </cell>
          <cell r="N2">
            <v>2033</v>
          </cell>
          <cell r="O2">
            <v>2034</v>
          </cell>
          <cell r="P2">
            <v>2035</v>
          </cell>
          <cell r="Q2">
            <v>2036</v>
          </cell>
          <cell r="R2">
            <v>2037</v>
          </cell>
          <cell r="S2">
            <v>2038</v>
          </cell>
          <cell r="T2">
            <v>2039</v>
          </cell>
          <cell r="U2">
            <v>2040</v>
          </cell>
          <cell r="V2">
            <v>2041</v>
          </cell>
          <cell r="W2">
            <v>2042</v>
          </cell>
          <cell r="X2">
            <v>2043</v>
          </cell>
          <cell r="Y2">
            <v>2044</v>
          </cell>
          <cell r="Z2">
            <v>2045</v>
          </cell>
          <cell r="AA2">
            <v>2046</v>
          </cell>
          <cell r="AB2">
            <v>2047</v>
          </cell>
          <cell r="AC2">
            <v>2048</v>
          </cell>
          <cell r="AD2">
            <v>2049</v>
          </cell>
          <cell r="AE2">
            <v>2050</v>
          </cell>
          <cell r="AF2">
            <v>2051</v>
          </cell>
          <cell r="AG2">
            <v>2052</v>
          </cell>
          <cell r="AH2">
            <v>2053</v>
          </cell>
          <cell r="AI2">
            <v>2054</v>
          </cell>
          <cell r="AJ2">
            <v>2055</v>
          </cell>
          <cell r="AK2">
            <v>2056</v>
          </cell>
          <cell r="AL2">
            <v>2057</v>
          </cell>
          <cell r="AM2">
            <v>2058</v>
          </cell>
          <cell r="AN2">
            <v>2059</v>
          </cell>
          <cell r="AO2">
            <v>2060</v>
          </cell>
          <cell r="AP2">
            <v>2061</v>
          </cell>
          <cell r="AQ2">
            <v>2062</v>
          </cell>
          <cell r="AR2">
            <v>2063</v>
          </cell>
          <cell r="AS2">
            <v>2064</v>
          </cell>
          <cell r="AT2">
            <v>2065</v>
          </cell>
          <cell r="AU2">
            <v>2066</v>
          </cell>
          <cell r="AV2">
            <v>2067</v>
          </cell>
          <cell r="AW2">
            <v>2068</v>
          </cell>
          <cell r="AX2">
            <v>2069</v>
          </cell>
          <cell r="AY2">
            <v>2070</v>
          </cell>
          <cell r="AZ2">
            <v>2071</v>
          </cell>
          <cell r="BA2">
            <v>2072</v>
          </cell>
          <cell r="BB2">
            <v>2073</v>
          </cell>
          <cell r="BC2">
            <v>2074</v>
          </cell>
          <cell r="BD2">
            <v>2075</v>
          </cell>
          <cell r="BE2">
            <v>2076</v>
          </cell>
          <cell r="BF2">
            <v>2077</v>
          </cell>
          <cell r="BG2">
            <v>2078</v>
          </cell>
          <cell r="BH2">
            <v>2079</v>
          </cell>
          <cell r="BI2">
            <v>2080</v>
          </cell>
          <cell r="BJ2">
            <v>2081</v>
          </cell>
          <cell r="BK2">
            <v>2082</v>
          </cell>
          <cell r="BL2">
            <v>2083</v>
          </cell>
          <cell r="BM2">
            <v>2084</v>
          </cell>
          <cell r="BN2">
            <v>2085</v>
          </cell>
          <cell r="BO2">
            <v>2086</v>
          </cell>
          <cell r="BP2">
            <v>2087</v>
          </cell>
          <cell r="BQ2">
            <v>2088</v>
          </cell>
          <cell r="BR2">
            <v>2089</v>
          </cell>
          <cell r="BS2">
            <v>2090</v>
          </cell>
          <cell r="BT2">
            <v>2091</v>
          </cell>
          <cell r="BU2">
            <v>2092</v>
          </cell>
          <cell r="BV2">
            <v>2093</v>
          </cell>
          <cell r="BW2">
            <v>2094</v>
          </cell>
          <cell r="BX2">
            <v>2095</v>
          </cell>
          <cell r="BY2">
            <v>2096</v>
          </cell>
          <cell r="BZ2">
            <v>2097</v>
          </cell>
          <cell r="CA2">
            <v>2098</v>
          </cell>
          <cell r="CB2">
            <v>2099</v>
          </cell>
          <cell r="CC2">
            <v>2100</v>
          </cell>
          <cell r="CD2">
            <v>2101</v>
          </cell>
          <cell r="CE2">
            <v>2102</v>
          </cell>
          <cell r="CF2">
            <v>2103</v>
          </cell>
          <cell r="CG2">
            <v>2104</v>
          </cell>
          <cell r="CH2">
            <v>2105</v>
          </cell>
          <cell r="CI2">
            <v>2106</v>
          </cell>
          <cell r="CJ2">
            <v>2107</v>
          </cell>
          <cell r="CK2">
            <v>2108</v>
          </cell>
          <cell r="CL2">
            <v>2109</v>
          </cell>
          <cell r="CM2">
            <v>2110</v>
          </cell>
          <cell r="CN2">
            <v>2111</v>
          </cell>
          <cell r="CO2">
            <v>2112</v>
          </cell>
          <cell r="CP2">
            <v>2113</v>
          </cell>
          <cell r="CQ2">
            <v>2114</v>
          </cell>
          <cell r="CR2">
            <v>2115</v>
          </cell>
          <cell r="CS2">
            <v>2116</v>
          </cell>
          <cell r="CT2">
            <v>2117</v>
          </cell>
          <cell r="CU2">
            <v>2118</v>
          </cell>
          <cell r="CV2">
            <v>2119</v>
          </cell>
          <cell r="CW2">
            <v>2120</v>
          </cell>
          <cell r="CX2">
            <v>2121</v>
          </cell>
        </row>
        <row r="3">
          <cell r="A3" t="str">
            <v>Moneda Nacional</v>
          </cell>
          <cell r="B3">
            <v>4130.3464685199997</v>
          </cell>
          <cell r="C3">
            <v>8405.6041469600004</v>
          </cell>
          <cell r="D3">
            <v>9716.0499235900006</v>
          </cell>
          <cell r="E3">
            <v>16458.079078889998</v>
          </cell>
          <cell r="F3">
            <v>7812.2674991399999</v>
          </cell>
          <cell r="G3">
            <v>20310.880126560001</v>
          </cell>
          <cell r="H3">
            <v>6749.7038582300002</v>
          </cell>
          <cell r="I3">
            <v>22471.32792869</v>
          </cell>
          <cell r="J3">
            <v>21619.784210130001</v>
          </cell>
          <cell r="K3">
            <v>4863.0159749899994</v>
          </cell>
          <cell r="L3">
            <v>19743.591198269998</v>
          </cell>
          <cell r="M3">
            <v>18947.834316209999</v>
          </cell>
          <cell r="N3">
            <v>2789.84905372</v>
          </cell>
          <cell r="O3">
            <v>14476.220275349999</v>
          </cell>
          <cell r="P3">
            <v>3517.8289958800001</v>
          </cell>
          <cell r="Q3">
            <v>2023.8475865600001</v>
          </cell>
          <cell r="R3">
            <v>17004.09365671</v>
          </cell>
          <cell r="S3">
            <v>990.76313944000003</v>
          </cell>
          <cell r="T3">
            <v>990.76313944000003</v>
          </cell>
          <cell r="U3">
            <v>9820.3542806900005</v>
          </cell>
          <cell r="V3">
            <v>518.57304402</v>
          </cell>
          <cell r="W3">
            <v>4809.8570937699997</v>
          </cell>
          <cell r="X3">
            <v>214.19514351999999</v>
          </cell>
          <cell r="Y3">
            <v>214.19514351999999</v>
          </cell>
          <cell r="Z3">
            <v>214.19514351999999</v>
          </cell>
          <cell r="AA3">
            <v>859.72975024000004</v>
          </cell>
          <cell r="AB3">
            <v>176.56047595999999</v>
          </cell>
          <cell r="AC3">
            <v>176.56047595999999</v>
          </cell>
          <cell r="AD3">
            <v>176.56047595999999</v>
          </cell>
          <cell r="AE3">
            <v>176.56047595999999</v>
          </cell>
          <cell r="AF3">
            <v>176.56047595999999</v>
          </cell>
          <cell r="AG3">
            <v>176.56047595999999</v>
          </cell>
          <cell r="AH3">
            <v>176.56047595999999</v>
          </cell>
          <cell r="AI3">
            <v>620.68743562000009</v>
          </cell>
          <cell r="AJ3">
            <v>2348.1110413500005</v>
          </cell>
          <cell r="AK3">
            <v>0</v>
          </cell>
          <cell r="AL3">
            <v>0</v>
          </cell>
          <cell r="AM3">
            <v>0</v>
          </cell>
          <cell r="AN3">
            <v>0</v>
          </cell>
          <cell r="AO3">
            <v>0</v>
          </cell>
          <cell r="AP3">
            <v>0</v>
          </cell>
          <cell r="AQ3">
            <v>0</v>
          </cell>
          <cell r="AR3">
            <v>0</v>
          </cell>
          <cell r="AS3">
            <v>0</v>
          </cell>
          <cell r="AT3">
            <v>0</v>
          </cell>
          <cell r="AU3">
            <v>0</v>
          </cell>
          <cell r="AV3">
            <v>0</v>
          </cell>
          <cell r="AW3">
            <v>0</v>
          </cell>
          <cell r="AX3">
            <v>0</v>
          </cell>
          <cell r="AY3">
            <v>0</v>
          </cell>
          <cell r="AZ3">
            <v>0</v>
          </cell>
          <cell r="BA3">
            <v>0</v>
          </cell>
          <cell r="BB3">
            <v>0</v>
          </cell>
          <cell r="BC3">
            <v>0</v>
          </cell>
          <cell r="BD3">
            <v>0</v>
          </cell>
          <cell r="BE3">
            <v>0</v>
          </cell>
          <cell r="BF3">
            <v>0</v>
          </cell>
          <cell r="BG3">
            <v>0</v>
          </cell>
          <cell r="BH3">
            <v>0</v>
          </cell>
          <cell r="BI3">
            <v>0</v>
          </cell>
          <cell r="BJ3">
            <v>0</v>
          </cell>
          <cell r="BK3">
            <v>0</v>
          </cell>
          <cell r="BL3">
            <v>0</v>
          </cell>
          <cell r="BM3">
            <v>0</v>
          </cell>
          <cell r="BN3">
            <v>0</v>
          </cell>
          <cell r="BO3">
            <v>0</v>
          </cell>
          <cell r="BP3">
            <v>0</v>
          </cell>
          <cell r="BQ3">
            <v>0</v>
          </cell>
          <cell r="BR3">
            <v>0</v>
          </cell>
          <cell r="BS3">
            <v>0</v>
          </cell>
          <cell r="BT3">
            <v>0</v>
          </cell>
          <cell r="BU3">
            <v>0</v>
          </cell>
          <cell r="BV3">
            <v>0</v>
          </cell>
          <cell r="BW3">
            <v>0</v>
          </cell>
          <cell r="BX3">
            <v>0</v>
          </cell>
          <cell r="BY3">
            <v>0</v>
          </cell>
          <cell r="BZ3">
            <v>0</v>
          </cell>
          <cell r="CA3">
            <v>0</v>
          </cell>
          <cell r="CB3">
            <v>0</v>
          </cell>
          <cell r="CC3">
            <v>0</v>
          </cell>
          <cell r="CD3">
            <v>0</v>
          </cell>
          <cell r="CE3">
            <v>0</v>
          </cell>
          <cell r="CF3">
            <v>0</v>
          </cell>
          <cell r="CG3">
            <v>0</v>
          </cell>
          <cell r="CH3">
            <v>0</v>
          </cell>
          <cell r="CI3">
            <v>0</v>
          </cell>
          <cell r="CJ3">
            <v>0</v>
          </cell>
          <cell r="CK3">
            <v>0</v>
          </cell>
          <cell r="CL3">
            <v>0</v>
          </cell>
          <cell r="CM3">
            <v>0</v>
          </cell>
          <cell r="CN3">
            <v>0</v>
          </cell>
          <cell r="CO3">
            <v>0</v>
          </cell>
          <cell r="CP3">
            <v>0</v>
          </cell>
          <cell r="CQ3">
            <v>0</v>
          </cell>
          <cell r="CR3">
            <v>0</v>
          </cell>
          <cell r="CS3">
            <v>0</v>
          </cell>
          <cell r="CT3">
            <v>0</v>
          </cell>
          <cell r="CU3">
            <v>0</v>
          </cell>
          <cell r="CV3">
            <v>0</v>
          </cell>
          <cell r="CW3">
            <v>0</v>
          </cell>
          <cell r="CX3">
            <v>0</v>
          </cell>
        </row>
        <row r="4">
          <cell r="A4" t="str">
            <v>Moneda Extranjera</v>
          </cell>
          <cell r="B4">
            <v>3036.9612168999997</v>
          </cell>
          <cell r="C4">
            <v>8749.8512943700007</v>
          </cell>
          <cell r="D4">
            <v>8841.8419413599986</v>
          </cell>
          <cell r="E4">
            <v>8654.5523256899996</v>
          </cell>
          <cell r="F4">
            <v>15012.45807266</v>
          </cell>
          <cell r="G4">
            <v>16961.458864280001</v>
          </cell>
          <cell r="H4">
            <v>12438.77508696</v>
          </cell>
          <cell r="I4">
            <v>9094.30325687</v>
          </cell>
          <cell r="J4">
            <v>7636.0464062499996</v>
          </cell>
          <cell r="K4">
            <v>14755.08758447</v>
          </cell>
          <cell r="L4">
            <v>19354.151329220003</v>
          </cell>
          <cell r="M4">
            <v>12271.978643449998</v>
          </cell>
          <cell r="N4">
            <v>16763.053934629999</v>
          </cell>
          <cell r="O4">
            <v>3364.5955568200002</v>
          </cell>
          <cell r="P4">
            <v>4808.1594753900008</v>
          </cell>
          <cell r="Q4">
            <v>5012.4348854199998</v>
          </cell>
          <cell r="R4">
            <v>4653.9649294200008</v>
          </cell>
          <cell r="S4">
            <v>3147.2661835400004</v>
          </cell>
          <cell r="T4">
            <v>3249.8787570700001</v>
          </cell>
          <cell r="U4">
            <v>3373.88564206</v>
          </cell>
          <cell r="V4">
            <v>8164.7066530900001</v>
          </cell>
          <cell r="W4">
            <v>3297.47510801</v>
          </cell>
          <cell r="X4">
            <v>3440.4738308299998</v>
          </cell>
          <cell r="Y4">
            <v>3593.6986701699998</v>
          </cell>
          <cell r="Z4">
            <v>3757.1367243299997</v>
          </cell>
          <cell r="AA4">
            <v>3931.9318305299998</v>
          </cell>
          <cell r="AB4">
            <v>11229.877644</v>
          </cell>
          <cell r="AC4">
            <v>3032.0074897700001</v>
          </cell>
          <cell r="AD4">
            <v>3183.7171418900002</v>
          </cell>
          <cell r="AE4">
            <v>13186.44803596</v>
          </cell>
          <cell r="AF4">
            <v>5221.82513165</v>
          </cell>
          <cell r="AG4">
            <v>1128.0325309999998</v>
          </cell>
          <cell r="AH4">
            <v>1128.02354975</v>
          </cell>
          <cell r="AI4">
            <v>1128.0234266800001</v>
          </cell>
          <cell r="AJ4">
            <v>1128.0233025900002</v>
          </cell>
          <cell r="AK4">
            <v>1128.0231790100001</v>
          </cell>
          <cell r="AL4">
            <v>1128.02305389</v>
          </cell>
          <cell r="AM4">
            <v>1128.02293031</v>
          </cell>
          <cell r="AN4">
            <v>1128.0228062200001</v>
          </cell>
          <cell r="AO4">
            <v>8860.0077610900007</v>
          </cell>
          <cell r="AP4">
            <v>414.50114542</v>
          </cell>
          <cell r="AQ4">
            <v>414.50114542</v>
          </cell>
          <cell r="AR4">
            <v>414.50114542</v>
          </cell>
          <cell r="AS4">
            <v>414.50114542</v>
          </cell>
          <cell r="AT4">
            <v>414.50114542</v>
          </cell>
          <cell r="AU4">
            <v>414.50114542</v>
          </cell>
          <cell r="AV4">
            <v>414.50114542</v>
          </cell>
          <cell r="AW4">
            <v>414.50114542</v>
          </cell>
          <cell r="AX4">
            <v>414.50114542</v>
          </cell>
          <cell r="AY4">
            <v>414.50114542</v>
          </cell>
          <cell r="AZ4">
            <v>414.50114542</v>
          </cell>
          <cell r="BA4">
            <v>414.50114542</v>
          </cell>
          <cell r="BB4">
            <v>414.50114542</v>
          </cell>
          <cell r="BC4">
            <v>414.50114542</v>
          </cell>
          <cell r="BD4">
            <v>414.50114542</v>
          </cell>
          <cell r="BE4">
            <v>414.50114542</v>
          </cell>
          <cell r="BF4">
            <v>414.50114542</v>
          </cell>
          <cell r="BG4">
            <v>414.50114542</v>
          </cell>
          <cell r="BH4">
            <v>414.50114542</v>
          </cell>
          <cell r="BI4">
            <v>414.50114542</v>
          </cell>
          <cell r="BJ4">
            <v>414.50114542</v>
          </cell>
          <cell r="BK4">
            <v>414.50114542</v>
          </cell>
          <cell r="BL4">
            <v>414.50114542</v>
          </cell>
          <cell r="BM4">
            <v>414.50114542</v>
          </cell>
          <cell r="BN4">
            <v>414.50114542</v>
          </cell>
          <cell r="BO4">
            <v>414.50114542</v>
          </cell>
          <cell r="BP4">
            <v>414.50114542</v>
          </cell>
          <cell r="BQ4">
            <v>414.50114542</v>
          </cell>
          <cell r="BR4">
            <v>414.50114542</v>
          </cell>
          <cell r="BS4">
            <v>414.50114542</v>
          </cell>
          <cell r="BT4">
            <v>414.50114542</v>
          </cell>
          <cell r="BU4">
            <v>414.50114542</v>
          </cell>
          <cell r="BV4">
            <v>414.50114542</v>
          </cell>
          <cell r="BW4">
            <v>414.50114542</v>
          </cell>
          <cell r="BX4">
            <v>414.50114542</v>
          </cell>
          <cell r="BY4">
            <v>414.50114542</v>
          </cell>
          <cell r="BZ4">
            <v>414.50114542</v>
          </cell>
          <cell r="CA4">
            <v>414.50114542</v>
          </cell>
          <cell r="CB4">
            <v>414.50114542</v>
          </cell>
          <cell r="CC4">
            <v>414.50114542</v>
          </cell>
          <cell r="CD4">
            <v>414.50114542</v>
          </cell>
          <cell r="CE4">
            <v>414.50114542</v>
          </cell>
          <cell r="CF4">
            <v>414.50114542</v>
          </cell>
          <cell r="CG4">
            <v>414.50114542</v>
          </cell>
          <cell r="CH4">
            <v>414.50114542</v>
          </cell>
          <cell r="CI4">
            <v>414.50114542</v>
          </cell>
          <cell r="CJ4">
            <v>414.50114542</v>
          </cell>
          <cell r="CK4">
            <v>414.50114542</v>
          </cell>
          <cell r="CL4">
            <v>414.50114542</v>
          </cell>
          <cell r="CM4">
            <v>414.50114542</v>
          </cell>
          <cell r="CN4">
            <v>414.50114542</v>
          </cell>
          <cell r="CO4">
            <v>414.50114542</v>
          </cell>
          <cell r="CP4">
            <v>414.50114542</v>
          </cell>
          <cell r="CQ4">
            <v>414.50114542</v>
          </cell>
          <cell r="CR4">
            <v>414.50114542</v>
          </cell>
          <cell r="CS4">
            <v>414.50114542</v>
          </cell>
          <cell r="CT4">
            <v>414.50114542</v>
          </cell>
          <cell r="CU4">
            <v>414.50114542</v>
          </cell>
          <cell r="CV4">
            <v>414.50114542</v>
          </cell>
          <cell r="CW4">
            <v>414.50114542</v>
          </cell>
          <cell r="CX4">
            <v>4280.5011454300002</v>
          </cell>
        </row>
        <row r="5">
          <cell r="A5" t="str">
            <v>% Acumulado (eje der.)</v>
          </cell>
          <cell r="B5">
            <v>1.3940586151866163E-2</v>
          </cell>
          <cell r="C5">
            <v>4.7308360363773408E-2</v>
          </cell>
          <cell r="D5">
            <v>8.3403907212784067E-2</v>
          </cell>
          <cell r="E5">
            <v>0.13224858040963353</v>
          </cell>
          <cell r="F5">
            <v>0.17664322163225807</v>
          </cell>
          <cell r="G5">
            <v>0.24913881908516938</v>
          </cell>
          <cell r="H5">
            <v>0.28646087299989759</v>
          </cell>
          <cell r="I5">
            <v>0.34785678626248639</v>
          </cell>
          <cell r="J5">
            <v>0.40476008176097594</v>
          </cell>
          <cell r="K5">
            <v>0.44291776590271059</v>
          </cell>
          <cell r="L5">
            <v>0.51896381721940055</v>
          </cell>
          <cell r="M5">
            <v>0.57968710569976456</v>
          </cell>
          <cell r="N5">
            <v>0.61771797315961485</v>
          </cell>
          <cell r="O5">
            <v>0.65241878984617641</v>
          </cell>
          <cell r="P5">
            <v>0.66861303804613792</v>
          </cell>
          <cell r="Q5">
            <v>0.68229877700067476</v>
          </cell>
          <cell r="R5">
            <v>0.72442422282411822</v>
          </cell>
          <cell r="S5">
            <v>0.73247278956742956</v>
          </cell>
          <cell r="T5">
            <v>0.7407209402388133</v>
          </cell>
          <cell r="U5">
            <v>0.76638405481747951</v>
          </cell>
          <cell r="V5">
            <v>0.78327324306100332</v>
          </cell>
          <cell r="W5">
            <v>0.79904219954805689</v>
          </cell>
          <cell r="X5">
            <v>0.80615061876621319</v>
          </cell>
          <cell r="Y5">
            <v>0.8135570639889973</v>
          </cell>
          <cell r="Z5">
            <v>0.82128140016533246</v>
          </cell>
          <cell r="AA5">
            <v>0.83060129739999367</v>
          </cell>
          <cell r="AB5">
            <v>0.85278709439329159</v>
          </cell>
          <cell r="AC5">
            <v>0.8590278364004148</v>
          </cell>
          <cell r="AD5">
            <v>0.86556365733651297</v>
          </cell>
          <cell r="AE5">
            <v>0.89155503088776933</v>
          </cell>
          <cell r="AF5">
            <v>0.90205502097428003</v>
          </cell>
          <cell r="AG5">
            <v>0.90459248580834095</v>
          </cell>
          <cell r="AH5">
            <v>0.90712993317365409</v>
          </cell>
          <cell r="AI5">
            <v>0.91053121793783243</v>
          </cell>
          <cell r="AJ5">
            <v>0.91729238299786386</v>
          </cell>
          <cell r="AK5">
            <v>0.91948641526192876</v>
          </cell>
          <cell r="AL5">
            <v>0.92168044728263199</v>
          </cell>
          <cell r="AM5">
            <v>0.92387447906296927</v>
          </cell>
          <cell r="AN5">
            <v>0.9260685106019485</v>
          </cell>
          <cell r="AO5">
            <v>0.94330143918835963</v>
          </cell>
          <cell r="AP5">
            <v>0.94410765390403717</v>
          </cell>
          <cell r="AQ5">
            <v>0.94491386861971483</v>
          </cell>
          <cell r="AR5">
            <v>0.94572008333539248</v>
          </cell>
          <cell r="AS5">
            <v>0.94652629805107003</v>
          </cell>
          <cell r="AT5">
            <v>0.94733251276674768</v>
          </cell>
          <cell r="AU5">
            <v>0.94813872748242534</v>
          </cell>
          <cell r="AV5">
            <v>0.94894494219810288</v>
          </cell>
          <cell r="AW5">
            <v>0.94975115691378054</v>
          </cell>
          <cell r="AX5">
            <v>0.95055737162945819</v>
          </cell>
          <cell r="AY5">
            <v>0.95136358634513574</v>
          </cell>
          <cell r="AZ5">
            <v>0.95216980106081339</v>
          </cell>
          <cell r="BA5">
            <v>0.95297601577649105</v>
          </cell>
          <cell r="BB5">
            <v>0.95378223049216859</v>
          </cell>
          <cell r="BC5">
            <v>0.95458844520784625</v>
          </cell>
          <cell r="BD5">
            <v>0.9553946599235239</v>
          </cell>
          <cell r="BE5">
            <v>0.95620087463920145</v>
          </cell>
          <cell r="BF5">
            <v>0.9570070893548791</v>
          </cell>
          <cell r="BG5">
            <v>0.95781330407055676</v>
          </cell>
          <cell r="BH5">
            <v>0.95861951878623441</v>
          </cell>
          <cell r="BI5">
            <v>0.95942573350191196</v>
          </cell>
          <cell r="BJ5">
            <v>0.96023194821758961</v>
          </cell>
          <cell r="BK5">
            <v>0.96103816293326727</v>
          </cell>
          <cell r="BL5">
            <v>0.96184437764894481</v>
          </cell>
          <cell r="BM5">
            <v>0.96265059236462247</v>
          </cell>
          <cell r="BN5">
            <v>0.96345680708030013</v>
          </cell>
          <cell r="BO5">
            <v>0.96426302179597767</v>
          </cell>
          <cell r="BP5">
            <v>0.96506923651165533</v>
          </cell>
          <cell r="BQ5">
            <v>0.96587545122733298</v>
          </cell>
          <cell r="BR5">
            <v>0.96668166594301053</v>
          </cell>
          <cell r="BS5">
            <v>0.96748788065868818</v>
          </cell>
          <cell r="BT5">
            <v>0.96829409537436584</v>
          </cell>
          <cell r="BU5">
            <v>0.96910031009004338</v>
          </cell>
          <cell r="BV5">
            <v>0.96990652480572104</v>
          </cell>
          <cell r="BW5">
            <v>0.97071273952139869</v>
          </cell>
          <cell r="BX5">
            <v>0.97151895423707624</v>
          </cell>
          <cell r="BY5">
            <v>0.97232516895275389</v>
          </cell>
          <cell r="BZ5">
            <v>0.97313138366843155</v>
          </cell>
          <cell r="CA5">
            <v>0.9739375983841092</v>
          </cell>
          <cell r="CB5">
            <v>0.97474381309978675</v>
          </cell>
          <cell r="CC5">
            <v>0.9755500278154644</v>
          </cell>
          <cell r="CD5">
            <v>0.97635624253114206</v>
          </cell>
          <cell r="CE5">
            <v>0.9771624572468196</v>
          </cell>
          <cell r="CF5">
            <v>0.97796867196249726</v>
          </cell>
          <cell r="CG5">
            <v>0.97877488667817492</v>
          </cell>
          <cell r="CH5">
            <v>0.97958110139385246</v>
          </cell>
          <cell r="CI5">
            <v>0.98038731610953012</v>
          </cell>
          <cell r="CJ5">
            <v>0.98119353082520777</v>
          </cell>
          <cell r="CK5">
            <v>0.98199974554088532</v>
          </cell>
          <cell r="CL5">
            <v>0.98280596025656297</v>
          </cell>
          <cell r="CM5">
            <v>0.98361217497224063</v>
          </cell>
          <cell r="CN5">
            <v>0.98441838968791817</v>
          </cell>
          <cell r="CO5">
            <v>0.98522460440359583</v>
          </cell>
          <cell r="CP5">
            <v>0.98603081911927348</v>
          </cell>
          <cell r="CQ5">
            <v>0.98683703383495103</v>
          </cell>
          <cell r="CR5">
            <v>0.98764324855062868</v>
          </cell>
          <cell r="CS5">
            <v>0.98844946326630634</v>
          </cell>
          <cell r="CT5">
            <v>0.98925567798198399</v>
          </cell>
          <cell r="CU5">
            <v>0.99006189269766154</v>
          </cell>
          <cell r="CV5">
            <v>0.99086810741333919</v>
          </cell>
          <cell r="CW5">
            <v>0.99167432212901685</v>
          </cell>
          <cell r="CX5">
            <v>1</v>
          </cell>
        </row>
      </sheetData>
      <sheetData sheetId="2">
        <row r="26">
          <cell r="E26">
            <v>2017</v>
          </cell>
          <cell r="F26">
            <v>2018</v>
          </cell>
          <cell r="G26">
            <v>2019</v>
          </cell>
          <cell r="H26">
            <v>2020</v>
          </cell>
          <cell r="I26">
            <v>44378</v>
          </cell>
        </row>
        <row r="27">
          <cell r="E27">
            <v>2017</v>
          </cell>
          <cell r="F27">
            <v>2018</v>
          </cell>
          <cell r="G27">
            <v>2019</v>
          </cell>
          <cell r="H27">
            <v>2020</v>
          </cell>
          <cell r="I27">
            <v>44378</v>
          </cell>
        </row>
        <row r="28">
          <cell r="B28" t="str">
            <v>Soles</v>
          </cell>
          <cell r="C28">
            <v>3.1604432310855288E-6</v>
          </cell>
          <cell r="E28">
            <v>0.62342446889042291</v>
          </cell>
          <cell r="F28">
            <v>0.63560658060652953</v>
          </cell>
          <cell r="G28">
            <v>0.65859903511985252</v>
          </cell>
          <cell r="H28">
            <v>0.54591721239147417</v>
          </cell>
          <cell r="I28">
            <v>0.47377259288894652</v>
          </cell>
        </row>
      </sheetData>
      <sheetData sheetId="3">
        <row r="28">
          <cell r="G28">
            <v>0.86714175910253477</v>
          </cell>
          <cell r="H28">
            <v>0.89510028415123533</v>
          </cell>
          <cell r="I28">
            <v>0.89555582847819015</v>
          </cell>
          <cell r="J28">
            <v>0.87604939543786919</v>
          </cell>
          <cell r="K28">
            <v>0.87000847075866405</v>
          </cell>
        </row>
        <row r="29">
          <cell r="G29">
            <v>0.95</v>
          </cell>
          <cell r="H29">
            <v>0.95</v>
          </cell>
          <cell r="I29">
            <v>0.95</v>
          </cell>
          <cell r="J29">
            <v>0.95</v>
          </cell>
          <cell r="K29">
            <v>0.95</v>
          </cell>
        </row>
      </sheetData>
      <sheetData sheetId="4" refreshError="1"/>
      <sheetData sheetId="5" refreshError="1"/>
      <sheetData sheetId="6" refreshError="1"/>
      <sheetData sheetId="7" refreshError="1"/>
      <sheetData sheetId="8" refreshError="1"/>
      <sheetData sheetId="9">
        <row r="20">
          <cell r="L20">
            <v>2017</v>
          </cell>
          <cell r="M20">
            <v>2018</v>
          </cell>
          <cell r="N20">
            <v>2019</v>
          </cell>
          <cell r="O20">
            <v>2020</v>
          </cell>
          <cell r="P20">
            <v>44378</v>
          </cell>
        </row>
        <row r="21">
          <cell r="K21" t="str">
            <v xml:space="preserve">Vida media </v>
          </cell>
          <cell r="L21">
            <v>12.696400747949468</v>
          </cell>
          <cell r="M21">
            <v>12.03</v>
          </cell>
          <cell r="N21">
            <v>12.478999999999999</v>
          </cell>
          <cell r="O21">
            <v>13.462999999999999</v>
          </cell>
          <cell r="P21">
            <v>13.412000000000001</v>
          </cell>
        </row>
        <row r="22">
          <cell r="K22" t="str">
            <v>Referencia</v>
          </cell>
          <cell r="L22">
            <v>11</v>
          </cell>
          <cell r="M22">
            <v>11</v>
          </cell>
          <cell r="N22">
            <v>11</v>
          </cell>
          <cell r="O22">
            <v>11</v>
          </cell>
          <cell r="P22">
            <v>11</v>
          </cell>
        </row>
      </sheetData>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álculo Tasa de Rendim"/>
      <sheetName val="Cuadro"/>
      <sheetName val="Posición"/>
      <sheetName val="Por tipo de deuda"/>
    </sheetNames>
    <sheetDataSet>
      <sheetData sheetId="0"/>
      <sheetData sheetId="1">
        <row r="12">
          <cell r="C12">
            <v>2016</v>
          </cell>
          <cell r="E12">
            <v>2017</v>
          </cell>
          <cell r="F12">
            <v>2018</v>
          </cell>
          <cell r="G12">
            <v>2019</v>
          </cell>
          <cell r="H12">
            <v>2020</v>
          </cell>
          <cell r="I12">
            <v>44378</v>
          </cell>
        </row>
        <row r="13">
          <cell r="B13" t="str">
            <v>Bonos Globales $</v>
          </cell>
          <cell r="C13">
            <v>8.0111039787472554E-2</v>
          </cell>
          <cell r="E13">
            <v>5.6751477386068498E-2</v>
          </cell>
          <cell r="F13">
            <v>6.5681949800888581E-2</v>
          </cell>
          <cell r="G13">
            <v>4.5025774571595692E-2</v>
          </cell>
          <cell r="H13">
            <v>3.6220923980274405E-2</v>
          </cell>
          <cell r="I13">
            <v>7.4895444647438039E-2</v>
          </cell>
        </row>
        <row r="14">
          <cell r="B14" t="str">
            <v>Bonos Globales €</v>
          </cell>
          <cell r="C14">
            <v>6.7933806349206344E-2</v>
          </cell>
          <cell r="E14">
            <v>5.1742880952380957E-2</v>
          </cell>
          <cell r="F14">
            <v>6.1279661904761903E-2</v>
          </cell>
          <cell r="G14">
            <v>3.9556768763723153E-2</v>
          </cell>
          <cell r="H14">
            <v>2.6372006062052505E-2</v>
          </cell>
          <cell r="I14">
            <v>6.0637446180367725E-2</v>
          </cell>
        </row>
        <row r="15">
          <cell r="B15" t="str">
            <v>Bonos Soberanos</v>
          </cell>
          <cell r="C15">
            <v>6.1782048539628411E-2</v>
          </cell>
          <cell r="E15">
            <v>4.9386948056756065E-2</v>
          </cell>
          <cell r="F15">
            <v>5.4810195571592633E-2</v>
          </cell>
          <cell r="G15">
            <v>4.3675556503622877E-2</v>
          </cell>
          <cell r="H15">
            <v>3.2631798606582718E-2</v>
          </cell>
          <cell r="I15">
            <v>5.858822450545733E-2</v>
          </cell>
        </row>
        <row r="16">
          <cell r="B16" t="str">
            <v>Tasa Prom. Ponderada</v>
          </cell>
          <cell r="C16">
            <v>6.7772370608512572E-2</v>
          </cell>
          <cell r="E16">
            <v>5.1301527206579461E-2</v>
          </cell>
          <cell r="F16">
            <v>5.7569718666842837E-2</v>
          </cell>
          <cell r="G16">
            <v>4.3722074262125467E-2</v>
          </cell>
          <cell r="H16">
            <v>3.338499733348977E-2</v>
          </cell>
          <cell r="I16">
            <v>6.4622732330094926E-2</v>
          </cell>
        </row>
      </sheetData>
      <sheetData sheetId="2"/>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mortizacionFC"/>
    </sheetNames>
    <sheetDataSet>
      <sheetData sheetId="0">
        <row r="3">
          <cell r="B3">
            <v>44409</v>
          </cell>
          <cell r="C3">
            <v>44440</v>
          </cell>
          <cell r="D3">
            <v>44470</v>
          </cell>
          <cell r="E3">
            <v>44501</v>
          </cell>
          <cell r="F3">
            <v>44531</v>
          </cell>
          <cell r="G3">
            <v>44562</v>
          </cell>
          <cell r="H3">
            <v>44593</v>
          </cell>
          <cell r="I3">
            <v>44621</v>
          </cell>
          <cell r="J3">
            <v>44652</v>
          </cell>
          <cell r="K3">
            <v>44682</v>
          </cell>
          <cell r="L3">
            <v>44713</v>
          </cell>
          <cell r="M3">
            <v>44743</v>
          </cell>
        </row>
        <row r="4">
          <cell r="A4" t="str">
            <v>Deuda Externa</v>
          </cell>
          <cell r="B4">
            <v>64.380276069999994</v>
          </cell>
          <cell r="C4">
            <v>111.37974613</v>
          </cell>
          <cell r="D4">
            <v>81.345895470000002</v>
          </cell>
          <cell r="E4">
            <v>227.88629166000001</v>
          </cell>
          <cell r="F4">
            <v>214.67913118999999</v>
          </cell>
          <cell r="G4">
            <v>98.709731270000006</v>
          </cell>
          <cell r="H4">
            <v>63.35355294</v>
          </cell>
          <cell r="I4">
            <v>152.76080433000001</v>
          </cell>
          <cell r="J4">
            <v>728.16572381000003</v>
          </cell>
          <cell r="K4">
            <v>318.36814389</v>
          </cell>
          <cell r="L4">
            <v>561.81590147999998</v>
          </cell>
          <cell r="M4">
            <v>98.971431580000001</v>
          </cell>
        </row>
        <row r="5">
          <cell r="A5" t="str">
            <v>Deuda Interna</v>
          </cell>
          <cell r="B5">
            <v>0</v>
          </cell>
          <cell r="C5">
            <v>0</v>
          </cell>
          <cell r="D5">
            <v>0</v>
          </cell>
          <cell r="E5">
            <v>0</v>
          </cell>
          <cell r="F5">
            <v>0</v>
          </cell>
          <cell r="G5">
            <v>8.2916294999999991</v>
          </cell>
          <cell r="H5">
            <v>0</v>
          </cell>
          <cell r="I5">
            <v>0</v>
          </cell>
          <cell r="J5">
            <v>0</v>
          </cell>
          <cell r="K5">
            <v>0</v>
          </cell>
          <cell r="L5">
            <v>0</v>
          </cell>
          <cell r="M5">
            <v>8.2916294999999991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S"/>
      <sheetName val="Desviaciones Cronograma"/>
      <sheetName val="Estado de indicadores"/>
      <sheetName val="Liquidez a lo largo de la curva"/>
      <sheetName val="Análisis de pasivos explicitos"/>
      <sheetName val="Hoja1"/>
      <sheetName val="Análisis de pasivos implicitos"/>
      <sheetName val="Análisis de impacto catastrófes"/>
      <sheetName val="Análisis de Fortaleza del Sist "/>
    </sheetNames>
    <sheetDataSet>
      <sheetData sheetId="0"/>
      <sheetData sheetId="1">
        <row r="3">
          <cell r="B3" t="str">
            <v>Programadas</v>
          </cell>
          <cell r="C3" t="str">
            <v>Ejecutadas</v>
          </cell>
          <cell r="D3" t="str">
            <v>% Ejecutada/ Programada</v>
          </cell>
        </row>
        <row r="4">
          <cell r="A4" t="str">
            <v>III trimestre 2020</v>
          </cell>
          <cell r="B4">
            <v>6</v>
          </cell>
          <cell r="C4">
            <v>5</v>
          </cell>
          <cell r="D4">
            <v>0.83333333333333337</v>
          </cell>
        </row>
        <row r="5">
          <cell r="A5" t="str">
            <v>IV trimestre 2020</v>
          </cell>
          <cell r="B5">
            <v>6</v>
          </cell>
          <cell r="C5">
            <v>7</v>
          </cell>
          <cell r="D5">
            <v>1.1666666666666667</v>
          </cell>
        </row>
        <row r="6">
          <cell r="A6" t="str">
            <v>I trimestre 2021</v>
          </cell>
          <cell r="B6">
            <v>11</v>
          </cell>
          <cell r="C6">
            <v>6</v>
          </cell>
          <cell r="D6">
            <v>0.54545454545454541</v>
          </cell>
        </row>
        <row r="7">
          <cell r="A7" t="str">
            <v>II trimestre 2021</v>
          </cell>
          <cell r="B7">
            <v>12</v>
          </cell>
          <cell r="C7">
            <v>4</v>
          </cell>
          <cell r="D7">
            <v>0.33333333333333331</v>
          </cell>
        </row>
        <row r="8">
          <cell r="A8" t="str">
            <v>III trimestre 2021</v>
          </cell>
          <cell r="B8">
            <v>13</v>
          </cell>
          <cell r="C8">
            <v>0</v>
          </cell>
          <cell r="D8">
            <v>0</v>
          </cell>
        </row>
        <row r="9">
          <cell r="A9" t="str">
            <v>IV trimestre 2021</v>
          </cell>
          <cell r="B9">
            <v>11</v>
          </cell>
          <cell r="C9">
            <v>0</v>
          </cell>
          <cell r="D9">
            <v>0</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Cotizaciones\Consultoria%20Roddy%20-%20Mejora%20de%20Gestion%20Activos%20y%20Pasivos\MEF_TercerEntregable_2021_01_18.pdf"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B3:N63"/>
  <sheetViews>
    <sheetView topLeftCell="A40" zoomScale="98" zoomScaleNormal="98" workbookViewId="0">
      <selection activeCell="A23" sqref="A23"/>
    </sheetView>
  </sheetViews>
  <sheetFormatPr defaultColWidth="11.53515625" defaultRowHeight="14.6" x14ac:dyDescent="0.4"/>
  <cols>
    <col min="1" max="2" width="11.53515625" style="1"/>
    <col min="3" max="3" width="12.53515625" style="1" customWidth="1"/>
    <col min="4" max="4" width="11.53515625" style="1" customWidth="1"/>
    <col min="5" max="16384" width="11.53515625" style="1"/>
  </cols>
  <sheetData>
    <row r="3" spans="2:14" ht="15" thickBot="1" x14ac:dyDescent="0.45">
      <c r="M3" s="7" t="s">
        <v>72</v>
      </c>
    </row>
    <row r="4" spans="2:14" ht="15" thickBot="1" x14ac:dyDescent="0.45">
      <c r="M4" s="9"/>
      <c r="N4" s="1" t="s">
        <v>88</v>
      </c>
    </row>
    <row r="5" spans="2:14" ht="18.899999999999999" thickBot="1" x14ac:dyDescent="0.55000000000000004">
      <c r="B5" s="8" t="s">
        <v>1</v>
      </c>
      <c r="M5" s="10"/>
      <c r="N5" s="1" t="s">
        <v>89</v>
      </c>
    </row>
    <row r="6" spans="2:14" ht="18.899999999999999" thickBot="1" x14ac:dyDescent="0.55000000000000004">
      <c r="B6" s="8"/>
      <c r="M6" s="11"/>
      <c r="N6" s="1" t="s">
        <v>90</v>
      </c>
    </row>
    <row r="7" spans="2:14" ht="15" thickBot="1" x14ac:dyDescent="0.45">
      <c r="M7" s="57"/>
      <c r="N7" s="1" t="s">
        <v>91</v>
      </c>
    </row>
    <row r="8" spans="2:14" x14ac:dyDescent="0.4">
      <c r="C8" s="1" t="s">
        <v>389</v>
      </c>
    </row>
    <row r="11" spans="2:14" x14ac:dyDescent="0.4">
      <c r="B11" s="370" t="s">
        <v>77</v>
      </c>
      <c r="C11" s="371"/>
      <c r="D11" s="371"/>
      <c r="E11" s="19" t="s">
        <v>78</v>
      </c>
      <c r="I11" s="19" t="s">
        <v>87</v>
      </c>
    </row>
    <row r="12" spans="2:14" x14ac:dyDescent="0.4">
      <c r="E12" s="7"/>
    </row>
    <row r="13" spans="2:14" x14ac:dyDescent="0.4">
      <c r="B13" s="19" t="s">
        <v>2</v>
      </c>
    </row>
    <row r="14" spans="2:14" x14ac:dyDescent="0.4">
      <c r="E14" s="19" t="s">
        <v>75</v>
      </c>
    </row>
    <row r="15" spans="2:14" x14ac:dyDescent="0.4">
      <c r="E15" s="19" t="s">
        <v>76</v>
      </c>
    </row>
    <row r="16" spans="2:14" ht="15" thickBot="1" x14ac:dyDescent="0.45">
      <c r="L16" s="21"/>
      <c r="M16" s="21"/>
      <c r="N16" s="21"/>
    </row>
    <row r="17" spans="2:14" ht="15" thickBot="1" x14ac:dyDescent="0.45">
      <c r="C17" s="1" t="s">
        <v>12</v>
      </c>
      <c r="D17" s="1" t="s">
        <v>0</v>
      </c>
      <c r="E17" s="19" t="s">
        <v>5</v>
      </c>
      <c r="L17" s="254"/>
      <c r="M17" s="374"/>
      <c r="N17" s="375"/>
    </row>
    <row r="18" spans="2:14" ht="15" thickBot="1" x14ac:dyDescent="0.45">
      <c r="C18" s="1" t="s">
        <v>13</v>
      </c>
      <c r="D18" s="1" t="s">
        <v>0</v>
      </c>
      <c r="E18" s="19" t="s">
        <v>6</v>
      </c>
      <c r="L18" s="21"/>
      <c r="M18" s="376"/>
      <c r="N18" s="377"/>
    </row>
    <row r="19" spans="2:14" ht="15" thickBot="1" x14ac:dyDescent="0.45">
      <c r="C19" s="1" t="s">
        <v>14</v>
      </c>
      <c r="D19" s="1" t="s">
        <v>0</v>
      </c>
      <c r="E19" s="19" t="s">
        <v>7</v>
      </c>
      <c r="M19" s="376"/>
      <c r="N19" s="377"/>
    </row>
    <row r="20" spans="2:14" ht="15" thickBot="1" x14ac:dyDescent="0.45">
      <c r="C20" s="1" t="s">
        <v>15</v>
      </c>
      <c r="D20" s="1" t="s">
        <v>0</v>
      </c>
      <c r="E20" s="19" t="s">
        <v>8</v>
      </c>
      <c r="M20" s="372"/>
      <c r="N20" s="373"/>
    </row>
    <row r="21" spans="2:14" ht="15" thickBot="1" x14ac:dyDescent="0.45">
      <c r="C21" s="1" t="s">
        <v>16</v>
      </c>
      <c r="D21" s="1" t="s">
        <v>0</v>
      </c>
      <c r="E21" s="19" t="s">
        <v>9</v>
      </c>
      <c r="M21" s="372"/>
      <c r="N21" s="373"/>
    </row>
    <row r="22" spans="2:14" ht="15" thickBot="1" x14ac:dyDescent="0.45">
      <c r="C22" s="1" t="s">
        <v>17</v>
      </c>
      <c r="D22" s="1" t="s">
        <v>0</v>
      </c>
      <c r="E22" s="19" t="s">
        <v>10</v>
      </c>
      <c r="M22" s="372"/>
      <c r="N22" s="373"/>
    </row>
    <row r="23" spans="2:14" ht="15" thickBot="1" x14ac:dyDescent="0.45">
      <c r="C23" s="1" t="s">
        <v>18</v>
      </c>
      <c r="D23" s="1" t="s">
        <v>0</v>
      </c>
      <c r="E23" s="19" t="s">
        <v>11</v>
      </c>
      <c r="M23" s="376"/>
      <c r="N23" s="377"/>
    </row>
    <row r="24" spans="2:14" ht="15" thickBot="1" x14ac:dyDescent="0.45">
      <c r="C24" s="1" t="s">
        <v>19</v>
      </c>
      <c r="D24" s="1" t="s">
        <v>0</v>
      </c>
      <c r="E24" s="1" t="s">
        <v>22</v>
      </c>
      <c r="M24" s="365"/>
      <c r="N24" s="366"/>
    </row>
    <row r="25" spans="2:14" ht="15" thickBot="1" x14ac:dyDescent="0.45">
      <c r="C25" s="1" t="s">
        <v>20</v>
      </c>
      <c r="D25" s="1" t="s">
        <v>0</v>
      </c>
      <c r="E25" s="1" t="s">
        <v>23</v>
      </c>
      <c r="M25" s="365"/>
      <c r="N25" s="366"/>
    </row>
    <row r="28" spans="2:14" x14ac:dyDescent="0.4">
      <c r="B28" s="19" t="s">
        <v>24</v>
      </c>
    </row>
    <row r="29" spans="2:14" x14ac:dyDescent="0.4">
      <c r="E29" s="19" t="s">
        <v>75</v>
      </c>
    </row>
    <row r="30" spans="2:14" x14ac:dyDescent="0.4">
      <c r="E30" s="19" t="s">
        <v>76</v>
      </c>
    </row>
    <row r="31" spans="2:14" ht="15" thickBot="1" x14ac:dyDescent="0.45"/>
    <row r="32" spans="2:14" ht="15" thickBot="1" x14ac:dyDescent="0.45">
      <c r="C32" s="1" t="s">
        <v>21</v>
      </c>
      <c r="D32" s="1" t="s">
        <v>0</v>
      </c>
      <c r="E32" s="19" t="s">
        <v>27</v>
      </c>
      <c r="M32" s="372"/>
      <c r="N32" s="373"/>
    </row>
    <row r="33" spans="2:14" ht="15" thickBot="1" x14ac:dyDescent="0.45">
      <c r="C33" s="1" t="s">
        <v>43</v>
      </c>
      <c r="D33" s="1" t="s">
        <v>0</v>
      </c>
      <c r="E33" s="19" t="s">
        <v>28</v>
      </c>
      <c r="M33" s="367"/>
      <c r="N33" s="368"/>
    </row>
    <row r="34" spans="2:14" ht="15" thickBot="1" x14ac:dyDescent="0.45">
      <c r="C34" s="1" t="s">
        <v>44</v>
      </c>
      <c r="D34" s="1" t="s">
        <v>0</v>
      </c>
      <c r="E34" s="19" t="s">
        <v>29</v>
      </c>
      <c r="M34" s="367"/>
      <c r="N34" s="368"/>
    </row>
    <row r="35" spans="2:14" x14ac:dyDescent="0.4">
      <c r="C35" s="1" t="s">
        <v>45</v>
      </c>
      <c r="D35" s="1" t="s">
        <v>0</v>
      </c>
      <c r="E35" s="19" t="s">
        <v>30</v>
      </c>
    </row>
    <row r="36" spans="2:14" ht="15" thickBot="1" x14ac:dyDescent="0.45">
      <c r="C36" s="1" t="s">
        <v>46</v>
      </c>
      <c r="D36" s="1" t="s">
        <v>0</v>
      </c>
      <c r="E36" s="19" t="s">
        <v>31</v>
      </c>
    </row>
    <row r="37" spans="2:14" ht="15" thickBot="1" x14ac:dyDescent="0.45">
      <c r="C37" s="1" t="s">
        <v>47</v>
      </c>
      <c r="D37" s="1" t="s">
        <v>0</v>
      </c>
      <c r="E37" s="19" t="s">
        <v>32</v>
      </c>
      <c r="M37" s="376"/>
      <c r="N37" s="377"/>
    </row>
    <row r="38" spans="2:14" ht="15" thickBot="1" x14ac:dyDescent="0.45">
      <c r="C38" s="1" t="s">
        <v>48</v>
      </c>
      <c r="D38" s="1" t="s">
        <v>0</v>
      </c>
      <c r="E38" s="60" t="s">
        <v>33</v>
      </c>
      <c r="M38" s="367"/>
      <c r="N38" s="368"/>
    </row>
    <row r="39" spans="2:14" ht="15" thickBot="1" x14ac:dyDescent="0.45">
      <c r="C39" s="1" t="s">
        <v>49</v>
      </c>
      <c r="D39" s="1" t="s">
        <v>0</v>
      </c>
      <c r="E39" s="1" t="s">
        <v>34</v>
      </c>
      <c r="M39" s="365"/>
      <c r="N39" s="366"/>
    </row>
    <row r="40" spans="2:14" ht="15" thickBot="1" x14ac:dyDescent="0.45">
      <c r="C40" s="1" t="s">
        <v>50</v>
      </c>
      <c r="D40" s="1" t="s">
        <v>0</v>
      </c>
      <c r="E40" s="19" t="s">
        <v>35</v>
      </c>
      <c r="M40" s="367"/>
      <c r="N40" s="368"/>
    </row>
    <row r="41" spans="2:14" ht="15" thickBot="1" x14ac:dyDescent="0.45">
      <c r="C41" s="1" t="s">
        <v>51</v>
      </c>
      <c r="E41" s="1" t="s">
        <v>36</v>
      </c>
      <c r="M41" s="365"/>
      <c r="N41" s="366"/>
    </row>
    <row r="42" spans="2:14" ht="15" thickBot="1" x14ac:dyDescent="0.45">
      <c r="C42" s="1" t="s">
        <v>52</v>
      </c>
      <c r="D42" s="1" t="s">
        <v>0</v>
      </c>
      <c r="E42" s="1" t="s">
        <v>37</v>
      </c>
      <c r="M42" s="365"/>
      <c r="N42" s="366"/>
    </row>
    <row r="43" spans="2:14" ht="15" thickBot="1" x14ac:dyDescent="0.45">
      <c r="E43" s="1" t="s">
        <v>38</v>
      </c>
      <c r="M43" s="365"/>
      <c r="N43" s="366"/>
    </row>
    <row r="46" spans="2:14" x14ac:dyDescent="0.4">
      <c r="B46" s="369" t="s">
        <v>73</v>
      </c>
      <c r="C46" s="369"/>
      <c r="D46" s="369"/>
    </row>
    <row r="47" spans="2:14" x14ac:dyDescent="0.4">
      <c r="B47" s="369"/>
      <c r="C47" s="369"/>
      <c r="D47" s="369"/>
      <c r="E47" s="19" t="s">
        <v>75</v>
      </c>
    </row>
    <row r="48" spans="2:14" x14ac:dyDescent="0.4">
      <c r="B48" s="369"/>
      <c r="C48" s="369"/>
      <c r="D48" s="369"/>
      <c r="E48" s="19" t="s">
        <v>76</v>
      </c>
    </row>
    <row r="50" spans="2:14" ht="15" thickBot="1" x14ac:dyDescent="0.45">
      <c r="C50" s="1" t="s">
        <v>53</v>
      </c>
      <c r="D50" s="1" t="s">
        <v>0</v>
      </c>
      <c r="E50" s="19" t="s">
        <v>39</v>
      </c>
    </row>
    <row r="51" spans="2:14" ht="15" thickBot="1" x14ac:dyDescent="0.45">
      <c r="C51" s="1" t="s">
        <v>54</v>
      </c>
      <c r="D51" s="1" t="s">
        <v>0</v>
      </c>
      <c r="E51" s="60" t="s">
        <v>40</v>
      </c>
      <c r="M51" s="372"/>
      <c r="N51" s="373"/>
    </row>
    <row r="52" spans="2:14" ht="15" thickBot="1" x14ac:dyDescent="0.45">
      <c r="C52" s="1" t="s">
        <v>55</v>
      </c>
      <c r="D52" s="1" t="s">
        <v>0</v>
      </c>
      <c r="E52" s="60" t="s">
        <v>41</v>
      </c>
      <c r="M52" s="367"/>
      <c r="N52" s="368"/>
    </row>
    <row r="53" spans="2:14" ht="15" thickBot="1" x14ac:dyDescent="0.45">
      <c r="C53" s="1" t="s">
        <v>56</v>
      </c>
      <c r="D53" s="1" t="s">
        <v>0</v>
      </c>
      <c r="E53" s="60" t="s">
        <v>42</v>
      </c>
      <c r="M53" s="367"/>
      <c r="N53" s="368"/>
    </row>
    <row r="54" spans="2:14" ht="15" thickBot="1" x14ac:dyDescent="0.45">
      <c r="C54" s="1" t="s">
        <v>57</v>
      </c>
      <c r="D54" s="1" t="s">
        <v>0</v>
      </c>
      <c r="E54" s="19" t="s">
        <v>64</v>
      </c>
      <c r="M54" s="372"/>
      <c r="N54" s="373"/>
    </row>
    <row r="55" spans="2:14" x14ac:dyDescent="0.4">
      <c r="C55" s="1" t="s">
        <v>58</v>
      </c>
      <c r="D55" s="1" t="s">
        <v>0</v>
      </c>
      <c r="E55" s="19" t="s">
        <v>65</v>
      </c>
    </row>
    <row r="56" spans="2:14" x14ac:dyDescent="0.4">
      <c r="C56" s="1" t="s">
        <v>59</v>
      </c>
      <c r="D56" s="1" t="s">
        <v>0</v>
      </c>
      <c r="E56" s="19" t="s">
        <v>66</v>
      </c>
    </row>
    <row r="57" spans="2:14" ht="15" thickBot="1" x14ac:dyDescent="0.45">
      <c r="C57" s="1" t="s">
        <v>60</v>
      </c>
      <c r="D57" s="1" t="s">
        <v>0</v>
      </c>
      <c r="E57" s="19" t="s">
        <v>67</v>
      </c>
    </row>
    <row r="58" spans="2:14" ht="15" thickBot="1" x14ac:dyDescent="0.45">
      <c r="C58" s="1" t="s">
        <v>61</v>
      </c>
      <c r="D58" s="1" t="s">
        <v>0</v>
      </c>
      <c r="E58" s="19" t="s">
        <v>391</v>
      </c>
      <c r="M58" s="126"/>
      <c r="N58" s="127"/>
    </row>
    <row r="59" spans="2:14" ht="15" thickBot="1" x14ac:dyDescent="0.45">
      <c r="C59" s="1" t="s">
        <v>62</v>
      </c>
      <c r="E59" s="60" t="s">
        <v>68</v>
      </c>
      <c r="M59" s="367"/>
      <c r="N59" s="368"/>
    </row>
    <row r="60" spans="2:14" ht="15" thickBot="1" x14ac:dyDescent="0.45">
      <c r="C60" s="1" t="s">
        <v>63</v>
      </c>
      <c r="D60" s="1" t="s">
        <v>0</v>
      </c>
      <c r="E60" s="19" t="s">
        <v>69</v>
      </c>
      <c r="M60" s="110"/>
      <c r="N60" s="111"/>
    </row>
    <row r="61" spans="2:14" ht="15" thickBot="1" x14ac:dyDescent="0.45">
      <c r="C61" s="1" t="s">
        <v>71</v>
      </c>
      <c r="E61" s="1" t="s">
        <v>70</v>
      </c>
      <c r="M61" s="365"/>
      <c r="N61" s="366"/>
    </row>
    <row r="63" spans="2:14" x14ac:dyDescent="0.4">
      <c r="B63" s="1" t="s">
        <v>390</v>
      </c>
    </row>
  </sheetData>
  <mergeCells count="27">
    <mergeCell ref="M54:N54"/>
    <mergeCell ref="M18:N18"/>
    <mergeCell ref="M19:N19"/>
    <mergeCell ref="M20:N20"/>
    <mergeCell ref="M21:N21"/>
    <mergeCell ref="M22:N22"/>
    <mergeCell ref="M23:N23"/>
    <mergeCell ref="M32:N32"/>
    <mergeCell ref="M37:N37"/>
    <mergeCell ref="M38:N38"/>
    <mergeCell ref="M53:N53"/>
    <mergeCell ref="M61:N61"/>
    <mergeCell ref="M59:N59"/>
    <mergeCell ref="B46:D48"/>
    <mergeCell ref="B11:D11"/>
    <mergeCell ref="M51:N51"/>
    <mergeCell ref="M17:N17"/>
    <mergeCell ref="M24:N24"/>
    <mergeCell ref="M25:N25"/>
    <mergeCell ref="M33:N33"/>
    <mergeCell ref="M34:N34"/>
    <mergeCell ref="M40:N40"/>
    <mergeCell ref="M41:N41"/>
    <mergeCell ref="M42:N42"/>
    <mergeCell ref="M43:N43"/>
    <mergeCell ref="M39:N39"/>
    <mergeCell ref="M52:N52"/>
  </mergeCells>
  <hyperlinks>
    <hyperlink ref="E11" location="'Ind. Seg posición'!A2" display="Sobre los indicadores financieros" xr:uid="{00000000-0004-0000-0000-000000000000}"/>
    <hyperlink ref="E14" location="'Ind. Seg posición'!B16" display="Descripción del los indicadores" xr:uid="{00000000-0004-0000-0000-000001000000}"/>
    <hyperlink ref="E15" location="'Ind. Seg posición'!B26" display="Tipo de Indicadores" xr:uid="{00000000-0004-0000-0000-000002000000}"/>
    <hyperlink ref="I11" r:id="rId1" xr:uid="{00000000-0004-0000-0000-000003000000}"/>
    <hyperlink ref="B13" location="'Ind. Seg posición'!B14" display="I. Indicadores Seguimiento de Posición" xr:uid="{00000000-0004-0000-0000-000004000000}"/>
    <hyperlink ref="B28" location="'Ind. control de riesgos'!B14" display="II. Indicadores para el control de riesgo" xr:uid="{00000000-0004-0000-0000-000005000000}"/>
    <hyperlink ref="E29" location="'Ind. control de riesgos'!B14" display="Descripción del los indicadores" xr:uid="{00000000-0004-0000-0000-000006000000}"/>
    <hyperlink ref="E30" location="'Ind. control de riesgos'!B24" display="Tipo de Indicadores" xr:uid="{00000000-0004-0000-0000-000007000000}"/>
    <hyperlink ref="E47" location="'Ind. Evaluación Estrategia'!B14" display="Descripción del los indicadores" xr:uid="{00000000-0004-0000-0000-000008000000}"/>
    <hyperlink ref="E48" location="'Ind. Evaluación Estrategia'!B24" display="Tipo de Indicadores" xr:uid="{00000000-0004-0000-0000-000009000000}"/>
    <hyperlink ref="B46:D48" location="'Ind. Evaluación Estrategia'!B14" display="III.Indicadores para la evaluación de la estrategia - (Indicadores de mercado)*" xr:uid="{00000000-0004-0000-0000-00000A000000}"/>
    <hyperlink ref="E60" location="'Liquidez en la curva'!B2" display="Liquidez a lo largo de las curvas de referencia" xr:uid="{00000000-0004-0000-0000-00000B000000}"/>
    <hyperlink ref="E17" location="'Composición por clase de deuda'!B2" display="Composición por clase de deuda" xr:uid="{00000000-0004-0000-0000-00000C000000}"/>
    <hyperlink ref="E18" location="'Composición por moneda'!B2" display="Composición por moneda" xr:uid="{00000000-0004-0000-0000-00000D000000}"/>
    <hyperlink ref="E19" location="'Composición por tipo de tasa'!A1" display="Composición por tipo de tasa" xr:uid="{00000000-0004-0000-0000-00000E000000}"/>
    <hyperlink ref="E20" location="'Flujos futuros anuales'!A1" display="Flujos futuros anuales" xr:uid="{00000000-0004-0000-0000-00000F000000}"/>
    <hyperlink ref="E21" location="'CPP de la deuda por tipo'!A1" display="Costo promedio de la deuda por tipo" xr:uid="{00000000-0004-0000-0000-000010000000}"/>
    <hyperlink ref="E22" location="'%deuda 12 meses'!A1" display="Porcentaje de la deuda con vencimiento en prox 12 meses / total y PBI" xr:uid="{00000000-0004-0000-0000-000011000000}"/>
    <hyperlink ref="E23" location="'Composición por fecha venc'!A1" display="Composición por fecha de emisión y vencimiento" xr:uid="{00000000-0004-0000-0000-000012000000}"/>
    <hyperlink ref="E32" location="'Duración y vida media'!A1" display="Duración y vida media" xr:uid="{00000000-0004-0000-0000-000013000000}"/>
    <hyperlink ref="E33" location="'Deuda Venc. prox Trim'!A1" display="Porcentaje de la deuda con vencimiento en prox trimestre / PBI y Liquidez" xr:uid="{00000000-0004-0000-0000-000014000000}"/>
    <hyperlink ref="E34" location="'Fechas concent. repago'!A1" display="Fechas con alta concentración de repago de principal" xr:uid="{00000000-0004-0000-0000-000015000000}"/>
    <hyperlink ref="E35" location="'VaR deuda por interés'!A1" display="VaR del servicio de deuda ante fluctuaciones de tasa de interés" xr:uid="{00000000-0004-0000-0000-000016000000}"/>
    <hyperlink ref="E36" location="'VaR deuda por TC'!A1" display="VaR del servicio de deuda ante fluctuaciones de tipos de cambios" xr:uid="{00000000-0004-0000-0000-000017000000}"/>
    <hyperlink ref="E37" location="'% deuda con ajuste tasas'!A1" display="Porcentaje de deuda con ajuste de tasas en próximos 12 meses" xr:uid="{00000000-0004-0000-0000-000018000000}"/>
    <hyperlink ref="E40" location="'Deuda garantizada desglose'!A1" display="Desglose de la deuda garantizada por el Estado" xr:uid="{00000000-0004-0000-0000-000019000000}"/>
    <hyperlink ref="E50" location="'Volumen de negociación'!A1" display="Volumen de negociación y turnover en el mercado secundario" xr:uid="{00000000-0004-0000-0000-00001A000000}"/>
    <hyperlink ref="E54" location="'Distr. Venc. Curva'!A1" display="Distribución de vencimientos a lo largo de las curvas de referencia" xr:uid="{00000000-0004-0000-0000-00001B000000}"/>
    <hyperlink ref="E55" location="'Bid-ask spread MS'!A1" display="Bid ask spread en el mercado secundario" xr:uid="{00000000-0004-0000-0000-00001C000000}"/>
    <hyperlink ref="E56" location="'Comparación costos benchmark'!A1" display="Comparación de costos con el Benchmark óptimo para nueva deuda" xr:uid="{00000000-0004-0000-0000-00001D000000}"/>
    <hyperlink ref="E57" location="'Comparación pesos benchmark'!A1" display="Comparación con benchmark óptimo de financiamiento" xr:uid="{00000000-0004-0000-0000-00001E000000}"/>
    <hyperlink ref="E58" location="'Dif cronogramas'!A1" display="Diferencia entre el cronograma de emisiones programado y ejecutado *" xr:uid="{00000000-0004-0000-0000-00001F000000}"/>
    <hyperlink ref="E52" location="'Crec. Mercado deuda pública'!A1" display="Crecimiento del mercado de deuda pública" xr:uid="{00000000-0004-0000-0000-000020000000}"/>
    <hyperlink ref="E51" location="'Ratio de cobertura'!A1" display="Ratio de cobertura" xr:uid="{00000000-0004-0000-0000-000021000000}"/>
    <hyperlink ref="E59" location="'Spreads de CDS y EMBI+'!A1" display="Spreads de Credit Default Swaps" xr:uid="{00000000-0004-0000-0000-000022000000}"/>
    <hyperlink ref="E53" location="'Tenencia tipo inversionistas'!A1" display="Tenencia por tipo de inversionista y país de residencia" xr:uid="{00000000-0004-0000-0000-000023000000}"/>
    <hyperlink ref="E38" location="'Clasificación crediticia-Spread'!A1" display="Clasificación crediticia y spreads de mercado de la deuda" xr:uid="{00000000-0004-0000-0000-000024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tabColor theme="2" tint="-0.249977111117893"/>
  </sheetPr>
  <dimension ref="A1:M163"/>
  <sheetViews>
    <sheetView zoomScale="99" zoomScaleNormal="99" workbookViewId="0">
      <pane ySplit="12" topLeftCell="A109" activePane="bottomLeft" state="frozen"/>
      <selection pane="bottomLeft" activeCell="B22" sqref="B22"/>
    </sheetView>
  </sheetViews>
  <sheetFormatPr defaultColWidth="11.53515625" defaultRowHeight="14.6" x14ac:dyDescent="0.4"/>
  <cols>
    <col min="1" max="1" width="11.53515625" style="3"/>
    <col min="2" max="2" width="40.53515625" style="3" customWidth="1"/>
    <col min="3" max="3" width="29.3828125" style="3" customWidth="1"/>
    <col min="4" max="16384" width="11.53515625" style="3"/>
  </cols>
  <sheetData>
    <row r="1" spans="1:13" s="12" customFormat="1" ht="15" thickBot="1" x14ac:dyDescent="0.45"/>
    <row r="2" spans="1:13" s="12" customFormat="1" ht="14.5" customHeight="1" x14ac:dyDescent="0.4">
      <c r="A2" s="379" t="s">
        <v>79</v>
      </c>
      <c r="B2" s="380"/>
      <c r="C2" s="381" t="s">
        <v>85</v>
      </c>
      <c r="D2" s="382"/>
      <c r="E2" s="382"/>
      <c r="F2" s="382"/>
      <c r="G2" s="383"/>
      <c r="H2" s="13"/>
    </row>
    <row r="3" spans="1:13" s="12" customFormat="1" ht="14.5" customHeight="1" x14ac:dyDescent="0.4">
      <c r="A3" s="379"/>
      <c r="B3" s="380"/>
      <c r="C3" s="384"/>
      <c r="D3" s="385"/>
      <c r="E3" s="385"/>
      <c r="F3" s="385"/>
      <c r="G3" s="386"/>
      <c r="H3" s="13"/>
    </row>
    <row r="4" spans="1:13" s="12" customFormat="1" ht="14.5" customHeight="1" x14ac:dyDescent="0.4">
      <c r="A4" s="379"/>
      <c r="B4" s="380"/>
      <c r="C4" s="384"/>
      <c r="D4" s="385"/>
      <c r="E4" s="385"/>
      <c r="F4" s="385"/>
      <c r="G4" s="386"/>
      <c r="H4" s="13"/>
    </row>
    <row r="5" spans="1:13" s="12" customFormat="1" ht="14.5" customHeight="1" x14ac:dyDescent="0.4">
      <c r="A5" s="379"/>
      <c r="B5" s="380"/>
      <c r="C5" s="384"/>
      <c r="D5" s="385"/>
      <c r="E5" s="385"/>
      <c r="F5" s="385"/>
      <c r="G5" s="386"/>
      <c r="H5" s="13"/>
    </row>
    <row r="6" spans="1:13" s="12" customFormat="1" ht="14.5" customHeight="1" x14ac:dyDescent="0.4">
      <c r="A6" s="379"/>
      <c r="B6" s="380"/>
      <c r="C6" s="384"/>
      <c r="D6" s="385"/>
      <c r="E6" s="385"/>
      <c r="F6" s="385"/>
      <c r="G6" s="386"/>
      <c r="H6" s="13"/>
    </row>
    <row r="7" spans="1:13" s="12" customFormat="1" ht="14.5" customHeight="1" x14ac:dyDescent="0.4">
      <c r="A7" s="379"/>
      <c r="B7" s="380"/>
      <c r="C7" s="384"/>
      <c r="D7" s="385"/>
      <c r="E7" s="385"/>
      <c r="F7" s="385"/>
      <c r="G7" s="386"/>
      <c r="H7" s="13"/>
    </row>
    <row r="8" spans="1:13" s="12" customFormat="1" ht="14.5" customHeight="1" x14ac:dyDescent="0.4">
      <c r="A8" s="379"/>
      <c r="B8" s="380"/>
      <c r="C8" s="384"/>
      <c r="D8" s="385"/>
      <c r="E8" s="385"/>
      <c r="F8" s="385"/>
      <c r="G8" s="386"/>
      <c r="H8" s="14"/>
    </row>
    <row r="9" spans="1:13" s="12" customFormat="1" ht="14.5" customHeight="1" x14ac:dyDescent="0.4">
      <c r="A9" s="379"/>
      <c r="B9" s="380"/>
      <c r="C9" s="384"/>
      <c r="D9" s="385"/>
      <c r="E9" s="385"/>
      <c r="F9" s="385"/>
      <c r="G9" s="386"/>
      <c r="H9" s="14"/>
    </row>
    <row r="10" spans="1:13" s="12" customFormat="1" ht="14.5" customHeight="1" x14ac:dyDescent="0.4">
      <c r="A10" s="379"/>
      <c r="B10" s="380"/>
      <c r="C10" s="384"/>
      <c r="D10" s="385"/>
      <c r="E10" s="385"/>
      <c r="F10" s="385"/>
      <c r="G10" s="386"/>
      <c r="H10" s="14"/>
    </row>
    <row r="11" spans="1:13" s="12" customFormat="1" ht="15" customHeight="1" thickBot="1" x14ac:dyDescent="0.45">
      <c r="A11" s="379"/>
      <c r="B11" s="380"/>
      <c r="C11" s="387"/>
      <c r="D11" s="388"/>
      <c r="E11" s="388"/>
      <c r="F11" s="388"/>
      <c r="G11" s="389"/>
      <c r="H11" s="14"/>
    </row>
    <row r="12" spans="1:13" s="12" customFormat="1" ht="15" customHeight="1" x14ac:dyDescent="0.4">
      <c r="A12" s="18"/>
      <c r="B12" s="18"/>
      <c r="C12" s="15"/>
      <c r="D12" s="15"/>
      <c r="E12" s="15"/>
      <c r="F12" s="15"/>
      <c r="G12" s="15"/>
      <c r="H12" s="14"/>
    </row>
    <row r="13" spans="1:13" s="25" customFormat="1" ht="15" customHeight="1" x14ac:dyDescent="0.4">
      <c r="A13" s="22"/>
      <c r="B13" s="22"/>
      <c r="C13" s="23"/>
      <c r="D13" s="23"/>
      <c r="E13" s="23"/>
      <c r="F13" s="23"/>
      <c r="G13" s="23"/>
      <c r="H13" s="24"/>
    </row>
    <row r="14" spans="1:13" s="25" customFormat="1" ht="15" customHeight="1" x14ac:dyDescent="0.4">
      <c r="A14" s="22"/>
      <c r="B14" s="26" t="s">
        <v>93</v>
      </c>
      <c r="C14" s="23"/>
      <c r="D14" s="23"/>
      <c r="E14" s="23"/>
      <c r="F14" s="23"/>
      <c r="G14" s="23"/>
      <c r="H14" s="24"/>
    </row>
    <row r="15" spans="1:13" s="25" customFormat="1" ht="15" customHeight="1" x14ac:dyDescent="0.4">
      <c r="A15" s="22"/>
      <c r="B15" s="22"/>
      <c r="C15" s="23"/>
      <c r="D15" s="23"/>
      <c r="E15" s="23"/>
      <c r="F15" s="23"/>
      <c r="G15" s="23"/>
      <c r="H15" s="24"/>
    </row>
    <row r="16" spans="1:13" s="25" customFormat="1" ht="14.5" customHeight="1" x14ac:dyDescent="0.4">
      <c r="B16" s="26" t="s">
        <v>3</v>
      </c>
      <c r="C16" s="437" t="s">
        <v>26</v>
      </c>
      <c r="D16" s="437"/>
      <c r="E16" s="437"/>
      <c r="F16" s="437"/>
      <c r="G16" s="437"/>
      <c r="L16" s="27"/>
      <c r="M16" s="28"/>
    </row>
    <row r="17" spans="2:13" x14ac:dyDescent="0.4">
      <c r="C17" s="437"/>
      <c r="D17" s="437"/>
      <c r="E17" s="437"/>
      <c r="F17" s="437"/>
      <c r="G17" s="437"/>
      <c r="L17" s="6"/>
      <c r="M17" s="4"/>
    </row>
    <row r="18" spans="2:13" x14ac:dyDescent="0.4">
      <c r="C18" s="437"/>
      <c r="D18" s="437"/>
      <c r="E18" s="437"/>
      <c r="F18" s="437"/>
      <c r="G18" s="437"/>
      <c r="L18" s="6"/>
    </row>
    <row r="19" spans="2:13" x14ac:dyDescent="0.4">
      <c r="C19" s="437"/>
      <c r="D19" s="437"/>
      <c r="E19" s="437"/>
      <c r="F19" s="437"/>
      <c r="G19" s="437"/>
      <c r="L19" s="6"/>
    </row>
    <row r="20" spans="2:13" x14ac:dyDescent="0.4">
      <c r="C20" s="437"/>
      <c r="D20" s="437"/>
      <c r="E20" s="437"/>
      <c r="F20" s="437"/>
      <c r="G20" s="437"/>
      <c r="L20" s="6"/>
    </row>
    <row r="21" spans="2:13" x14ac:dyDescent="0.4">
      <c r="C21" s="437"/>
      <c r="D21" s="437"/>
      <c r="E21" s="437"/>
      <c r="F21" s="437"/>
      <c r="G21" s="437"/>
      <c r="L21" s="6"/>
    </row>
    <row r="22" spans="2:13" x14ac:dyDescent="0.4">
      <c r="C22" s="437"/>
      <c r="D22" s="437"/>
      <c r="E22" s="437"/>
      <c r="F22" s="437"/>
      <c r="G22" s="437"/>
      <c r="L22" s="6"/>
    </row>
    <row r="23" spans="2:13" ht="15.65" customHeight="1" x14ac:dyDescent="0.4">
      <c r="C23" s="437"/>
      <c r="D23" s="437"/>
      <c r="E23" s="437"/>
      <c r="F23" s="437"/>
      <c r="G23" s="437"/>
    </row>
    <row r="25" spans="2:13" ht="15.45" x14ac:dyDescent="0.4">
      <c r="D25" s="2"/>
    </row>
    <row r="26" spans="2:13" ht="15.45" x14ac:dyDescent="0.4">
      <c r="B26" s="5" t="s">
        <v>25</v>
      </c>
      <c r="D26" s="2"/>
    </row>
    <row r="28" spans="2:13" ht="14.5" customHeight="1" x14ac:dyDescent="0.4">
      <c r="C28" s="436" t="s">
        <v>94</v>
      </c>
      <c r="D28" s="436"/>
      <c r="E28" s="436"/>
      <c r="F28" s="436"/>
      <c r="G28" s="436"/>
      <c r="H28" s="436"/>
      <c r="I28" s="436"/>
      <c r="J28" s="436"/>
    </row>
    <row r="29" spans="2:13" ht="15" customHeight="1" x14ac:dyDescent="0.4">
      <c r="C29" s="436"/>
      <c r="D29" s="436"/>
      <c r="E29" s="436"/>
      <c r="F29" s="436"/>
      <c r="G29" s="436"/>
      <c r="H29" s="436"/>
      <c r="I29" s="436"/>
      <c r="J29" s="436"/>
    </row>
    <row r="30" spans="2:13" ht="15" customHeight="1" x14ac:dyDescent="0.4">
      <c r="C30" s="436"/>
      <c r="D30" s="436"/>
      <c r="E30" s="436"/>
      <c r="F30" s="436"/>
      <c r="G30" s="436"/>
      <c r="H30" s="436"/>
      <c r="I30" s="436"/>
      <c r="J30" s="436"/>
    </row>
    <row r="31" spans="2:13" x14ac:dyDescent="0.4">
      <c r="C31" s="436"/>
      <c r="D31" s="436"/>
      <c r="E31" s="436"/>
      <c r="F31" s="436"/>
      <c r="G31" s="436"/>
      <c r="H31" s="436"/>
      <c r="I31" s="436"/>
      <c r="J31" s="436"/>
    </row>
    <row r="32" spans="2:13" x14ac:dyDescent="0.4">
      <c r="C32" s="436"/>
      <c r="D32" s="436"/>
      <c r="E32" s="436"/>
      <c r="F32" s="436"/>
      <c r="G32" s="436"/>
      <c r="H32" s="436"/>
      <c r="I32" s="436"/>
      <c r="J32" s="436"/>
    </row>
    <row r="33" spans="3:10" x14ac:dyDescent="0.4">
      <c r="C33" s="436"/>
      <c r="D33" s="436"/>
      <c r="E33" s="436"/>
      <c r="F33" s="436"/>
      <c r="G33" s="436"/>
      <c r="H33" s="436"/>
      <c r="I33" s="436"/>
      <c r="J33" s="436"/>
    </row>
    <row r="34" spans="3:10" x14ac:dyDescent="0.4">
      <c r="C34" s="436"/>
      <c r="D34" s="436"/>
      <c r="E34" s="436"/>
      <c r="F34" s="436"/>
      <c r="G34" s="436"/>
      <c r="H34" s="436"/>
      <c r="I34" s="436"/>
      <c r="J34" s="436"/>
    </row>
    <row r="35" spans="3:10" x14ac:dyDescent="0.4">
      <c r="C35" s="436"/>
      <c r="D35" s="436"/>
      <c r="E35" s="436"/>
      <c r="F35" s="436"/>
      <c r="G35" s="436"/>
      <c r="H35" s="436"/>
      <c r="I35" s="436"/>
      <c r="J35" s="436"/>
    </row>
    <row r="36" spans="3:10" x14ac:dyDescent="0.4">
      <c r="C36" s="436"/>
      <c r="D36" s="436"/>
      <c r="E36" s="436"/>
      <c r="F36" s="436"/>
      <c r="G36" s="436"/>
      <c r="H36" s="436"/>
      <c r="I36" s="436"/>
      <c r="J36" s="436"/>
    </row>
    <row r="37" spans="3:10" x14ac:dyDescent="0.4">
      <c r="C37" s="436"/>
      <c r="D37" s="436"/>
      <c r="E37" s="436"/>
      <c r="F37" s="436"/>
      <c r="G37" s="436"/>
      <c r="H37" s="436"/>
      <c r="I37" s="436"/>
      <c r="J37" s="436"/>
    </row>
    <row r="38" spans="3:10" x14ac:dyDescent="0.4">
      <c r="C38" s="436"/>
      <c r="D38" s="436"/>
      <c r="E38" s="436"/>
      <c r="F38" s="436"/>
      <c r="G38" s="436"/>
      <c r="H38" s="436"/>
      <c r="I38" s="436"/>
      <c r="J38" s="436"/>
    </row>
    <row r="39" spans="3:10" x14ac:dyDescent="0.4">
      <c r="C39" s="436"/>
      <c r="D39" s="436"/>
      <c r="E39" s="436"/>
      <c r="F39" s="436"/>
      <c r="G39" s="436"/>
      <c r="H39" s="436"/>
      <c r="I39" s="436"/>
      <c r="J39" s="436"/>
    </row>
    <row r="40" spans="3:10" x14ac:dyDescent="0.4">
      <c r="C40" s="436"/>
      <c r="D40" s="436"/>
      <c r="E40" s="436"/>
      <c r="F40" s="436"/>
      <c r="G40" s="436"/>
      <c r="H40" s="436"/>
      <c r="I40" s="436"/>
      <c r="J40" s="436"/>
    </row>
    <row r="41" spans="3:10" x14ac:dyDescent="0.4">
      <c r="C41" s="436"/>
      <c r="D41" s="436"/>
      <c r="E41" s="436"/>
      <c r="F41" s="436"/>
      <c r="G41" s="436"/>
      <c r="H41" s="436"/>
      <c r="I41" s="436"/>
      <c r="J41" s="436"/>
    </row>
    <row r="42" spans="3:10" x14ac:dyDescent="0.4">
      <c r="C42" s="436"/>
      <c r="D42" s="436"/>
      <c r="E42" s="436"/>
      <c r="F42" s="436"/>
      <c r="G42" s="436"/>
      <c r="H42" s="436"/>
      <c r="I42" s="436"/>
      <c r="J42" s="436"/>
    </row>
    <row r="43" spans="3:10" x14ac:dyDescent="0.4">
      <c r="C43" s="436"/>
      <c r="D43" s="436"/>
      <c r="E43" s="436"/>
      <c r="F43" s="436"/>
      <c r="G43" s="436"/>
      <c r="H43" s="436"/>
      <c r="I43" s="436"/>
      <c r="J43" s="436"/>
    </row>
    <row r="44" spans="3:10" x14ac:dyDescent="0.4">
      <c r="C44" s="436"/>
      <c r="D44" s="436"/>
      <c r="E44" s="436"/>
      <c r="F44" s="436"/>
      <c r="G44" s="436"/>
      <c r="H44" s="436"/>
      <c r="I44" s="436"/>
      <c r="J44" s="436"/>
    </row>
    <row r="45" spans="3:10" x14ac:dyDescent="0.4">
      <c r="C45" s="436"/>
      <c r="D45" s="436"/>
      <c r="E45" s="436"/>
      <c r="F45" s="436"/>
      <c r="G45" s="436"/>
      <c r="H45" s="436"/>
      <c r="I45" s="436"/>
      <c r="J45" s="436"/>
    </row>
    <row r="46" spans="3:10" x14ac:dyDescent="0.4">
      <c r="C46" s="436"/>
      <c r="D46" s="436"/>
      <c r="E46" s="436"/>
      <c r="F46" s="436"/>
      <c r="G46" s="436"/>
      <c r="H46" s="436"/>
      <c r="I46" s="436"/>
      <c r="J46" s="436"/>
    </row>
    <row r="47" spans="3:10" x14ac:dyDescent="0.4">
      <c r="C47" s="436"/>
      <c r="D47" s="436"/>
      <c r="E47" s="436"/>
      <c r="F47" s="436"/>
      <c r="G47" s="436"/>
      <c r="H47" s="436"/>
      <c r="I47" s="436"/>
      <c r="J47" s="436"/>
    </row>
    <row r="48" spans="3:10" x14ac:dyDescent="0.4">
      <c r="C48" s="436"/>
      <c r="D48" s="436"/>
      <c r="E48" s="436"/>
      <c r="F48" s="436"/>
      <c r="G48" s="436"/>
      <c r="H48" s="436"/>
      <c r="I48" s="436"/>
      <c r="J48" s="436"/>
    </row>
    <row r="49" spans="3:10" x14ac:dyDescent="0.4">
      <c r="C49" s="436"/>
      <c r="D49" s="436"/>
      <c r="E49" s="436"/>
      <c r="F49" s="436"/>
      <c r="G49" s="436"/>
      <c r="H49" s="436"/>
      <c r="I49" s="436"/>
      <c r="J49" s="436"/>
    </row>
    <row r="50" spans="3:10" ht="13.95" customHeight="1" x14ac:dyDescent="0.4">
      <c r="C50" s="436"/>
      <c r="D50" s="436"/>
      <c r="E50" s="436"/>
      <c r="F50" s="436"/>
      <c r="G50" s="436"/>
      <c r="H50" s="436"/>
      <c r="I50" s="436"/>
      <c r="J50" s="436"/>
    </row>
    <row r="51" spans="3:10" x14ac:dyDescent="0.4">
      <c r="C51" s="436"/>
      <c r="D51" s="436"/>
      <c r="E51" s="436"/>
      <c r="F51" s="436"/>
      <c r="G51" s="436"/>
      <c r="H51" s="436"/>
      <c r="I51" s="436"/>
      <c r="J51" s="436"/>
    </row>
    <row r="52" spans="3:10" x14ac:dyDescent="0.4">
      <c r="C52" s="436"/>
      <c r="D52" s="436"/>
      <c r="E52" s="436"/>
      <c r="F52" s="436"/>
      <c r="G52" s="436"/>
      <c r="H52" s="436"/>
      <c r="I52" s="436"/>
      <c r="J52" s="436"/>
    </row>
    <row r="53" spans="3:10" x14ac:dyDescent="0.4">
      <c r="C53" s="436"/>
      <c r="D53" s="436"/>
      <c r="E53" s="436"/>
      <c r="F53" s="436"/>
      <c r="G53" s="436"/>
      <c r="H53" s="436"/>
      <c r="I53" s="436"/>
      <c r="J53" s="436"/>
    </row>
    <row r="54" spans="3:10" x14ac:dyDescent="0.4">
      <c r="C54" s="436"/>
      <c r="D54" s="436"/>
      <c r="E54" s="436"/>
      <c r="F54" s="436"/>
      <c r="G54" s="436"/>
      <c r="H54" s="436"/>
      <c r="I54" s="436"/>
      <c r="J54" s="436"/>
    </row>
    <row r="55" spans="3:10" x14ac:dyDescent="0.4">
      <c r="C55" s="436"/>
      <c r="D55" s="436"/>
      <c r="E55" s="436"/>
      <c r="F55" s="436"/>
      <c r="G55" s="436"/>
      <c r="H55" s="436"/>
      <c r="I55" s="436"/>
      <c r="J55" s="436"/>
    </row>
    <row r="56" spans="3:10" x14ac:dyDescent="0.4">
      <c r="C56" s="436"/>
      <c r="D56" s="436"/>
      <c r="E56" s="436"/>
      <c r="F56" s="436"/>
      <c r="G56" s="436"/>
      <c r="H56" s="436"/>
      <c r="I56" s="436"/>
      <c r="J56" s="436"/>
    </row>
    <row r="57" spans="3:10" x14ac:dyDescent="0.4">
      <c r="C57" s="436"/>
      <c r="D57" s="436"/>
      <c r="E57" s="436"/>
      <c r="F57" s="436"/>
      <c r="G57" s="436"/>
      <c r="H57" s="436"/>
      <c r="I57" s="436"/>
      <c r="J57" s="436"/>
    </row>
    <row r="58" spans="3:10" x14ac:dyDescent="0.4">
      <c r="C58" s="436"/>
      <c r="D58" s="436"/>
      <c r="E58" s="436"/>
      <c r="F58" s="436"/>
      <c r="G58" s="436"/>
      <c r="H58" s="436"/>
      <c r="I58" s="436"/>
      <c r="J58" s="436"/>
    </row>
    <row r="59" spans="3:10" x14ac:dyDescent="0.4">
      <c r="C59" s="436"/>
      <c r="D59" s="436"/>
      <c r="E59" s="436"/>
      <c r="F59" s="436"/>
      <c r="G59" s="436"/>
      <c r="H59" s="436"/>
      <c r="I59" s="436"/>
      <c r="J59" s="436"/>
    </row>
    <row r="60" spans="3:10" x14ac:dyDescent="0.4">
      <c r="C60" s="436"/>
      <c r="D60" s="436"/>
      <c r="E60" s="436"/>
      <c r="F60" s="436"/>
      <c r="G60" s="436"/>
      <c r="H60" s="436"/>
      <c r="I60" s="436"/>
      <c r="J60" s="436"/>
    </row>
    <row r="61" spans="3:10" x14ac:dyDescent="0.4">
      <c r="C61" s="436"/>
      <c r="D61" s="436"/>
      <c r="E61" s="436"/>
      <c r="F61" s="436"/>
      <c r="G61" s="436"/>
      <c r="H61" s="436"/>
      <c r="I61" s="436"/>
      <c r="J61" s="436"/>
    </row>
    <row r="62" spans="3:10" x14ac:dyDescent="0.4">
      <c r="C62" s="436"/>
      <c r="D62" s="436"/>
      <c r="E62" s="436"/>
      <c r="F62" s="436"/>
      <c r="G62" s="436"/>
      <c r="H62" s="436"/>
      <c r="I62" s="436"/>
      <c r="J62" s="436"/>
    </row>
    <row r="63" spans="3:10" x14ac:dyDescent="0.4">
      <c r="C63" s="436"/>
      <c r="D63" s="436"/>
      <c r="E63" s="436"/>
      <c r="F63" s="436"/>
      <c r="G63" s="436"/>
      <c r="H63" s="436"/>
      <c r="I63" s="436"/>
      <c r="J63" s="436"/>
    </row>
    <row r="64" spans="3:10" x14ac:dyDescent="0.4">
      <c r="C64" s="436"/>
      <c r="D64" s="436"/>
      <c r="E64" s="436"/>
      <c r="F64" s="436"/>
      <c r="G64" s="436"/>
      <c r="H64" s="436"/>
      <c r="I64" s="436"/>
      <c r="J64" s="436"/>
    </row>
    <row r="65" spans="3:10" x14ac:dyDescent="0.4">
      <c r="C65" s="436"/>
      <c r="D65" s="436"/>
      <c r="E65" s="436"/>
      <c r="F65" s="436"/>
      <c r="G65" s="436"/>
      <c r="H65" s="436"/>
      <c r="I65" s="436"/>
      <c r="J65" s="436"/>
    </row>
    <row r="66" spans="3:10" x14ac:dyDescent="0.4">
      <c r="C66" s="436"/>
      <c r="D66" s="436"/>
      <c r="E66" s="436"/>
      <c r="F66" s="436"/>
      <c r="G66" s="436"/>
      <c r="H66" s="436"/>
      <c r="I66" s="436"/>
      <c r="J66" s="436"/>
    </row>
    <row r="67" spans="3:10" x14ac:dyDescent="0.4">
      <c r="C67" s="436"/>
      <c r="D67" s="436"/>
      <c r="E67" s="436"/>
      <c r="F67" s="436"/>
      <c r="G67" s="436"/>
      <c r="H67" s="436"/>
      <c r="I67" s="436"/>
      <c r="J67" s="436"/>
    </row>
    <row r="68" spans="3:10" x14ac:dyDescent="0.4">
      <c r="C68" s="436"/>
      <c r="D68" s="436"/>
      <c r="E68" s="436"/>
      <c r="F68" s="436"/>
      <c r="G68" s="436"/>
      <c r="H68" s="436"/>
      <c r="I68" s="436"/>
      <c r="J68" s="436"/>
    </row>
    <row r="69" spans="3:10" x14ac:dyDescent="0.4">
      <c r="C69" s="436"/>
      <c r="D69" s="436"/>
      <c r="E69" s="436"/>
      <c r="F69" s="436"/>
      <c r="G69" s="436"/>
      <c r="H69" s="436"/>
      <c r="I69" s="436"/>
      <c r="J69" s="436"/>
    </row>
    <row r="70" spans="3:10" x14ac:dyDescent="0.4">
      <c r="C70" s="436"/>
      <c r="D70" s="436"/>
      <c r="E70" s="436"/>
      <c r="F70" s="436"/>
      <c r="G70" s="436"/>
      <c r="H70" s="436"/>
      <c r="I70" s="436"/>
      <c r="J70" s="436"/>
    </row>
    <row r="71" spans="3:10" x14ac:dyDescent="0.4">
      <c r="C71" s="436"/>
      <c r="D71" s="436"/>
      <c r="E71" s="436"/>
      <c r="F71" s="436"/>
      <c r="G71" s="436"/>
      <c r="H71" s="436"/>
      <c r="I71" s="436"/>
      <c r="J71" s="436"/>
    </row>
    <row r="72" spans="3:10" x14ac:dyDescent="0.4">
      <c r="C72" s="436"/>
      <c r="D72" s="436"/>
      <c r="E72" s="436"/>
      <c r="F72" s="436"/>
      <c r="G72" s="436"/>
      <c r="H72" s="436"/>
      <c r="I72" s="436"/>
      <c r="J72" s="436"/>
    </row>
    <row r="73" spans="3:10" x14ac:dyDescent="0.4">
      <c r="C73" s="436"/>
      <c r="D73" s="436"/>
      <c r="E73" s="436"/>
      <c r="F73" s="436"/>
      <c r="G73" s="436"/>
      <c r="H73" s="436"/>
      <c r="I73" s="436"/>
      <c r="J73" s="436"/>
    </row>
    <row r="74" spans="3:10" x14ac:dyDescent="0.4">
      <c r="C74" s="436"/>
      <c r="D74" s="436"/>
      <c r="E74" s="436"/>
      <c r="F74" s="436"/>
      <c r="G74" s="436"/>
      <c r="H74" s="436"/>
      <c r="I74" s="436"/>
      <c r="J74" s="436"/>
    </row>
    <row r="75" spans="3:10" x14ac:dyDescent="0.4">
      <c r="C75" s="436"/>
      <c r="D75" s="436"/>
      <c r="E75" s="436"/>
      <c r="F75" s="436"/>
      <c r="G75" s="436"/>
      <c r="H75" s="436"/>
      <c r="I75" s="436"/>
      <c r="J75" s="436"/>
    </row>
    <row r="76" spans="3:10" x14ac:dyDescent="0.4">
      <c r="C76" s="436"/>
      <c r="D76" s="436"/>
      <c r="E76" s="436"/>
      <c r="F76" s="436"/>
      <c r="G76" s="436"/>
      <c r="H76" s="436"/>
      <c r="I76" s="436"/>
      <c r="J76" s="436"/>
    </row>
    <row r="77" spans="3:10" x14ac:dyDescent="0.4">
      <c r="C77" s="436"/>
      <c r="D77" s="436"/>
      <c r="E77" s="436"/>
      <c r="F77" s="436"/>
      <c r="G77" s="436"/>
      <c r="H77" s="436"/>
      <c r="I77" s="436"/>
      <c r="J77" s="436"/>
    </row>
    <row r="78" spans="3:10" x14ac:dyDescent="0.4">
      <c r="C78" s="436"/>
      <c r="D78" s="436"/>
      <c r="E78" s="436"/>
      <c r="F78" s="436"/>
      <c r="G78" s="436"/>
      <c r="H78" s="436"/>
      <c r="I78" s="436"/>
      <c r="J78" s="436"/>
    </row>
    <row r="79" spans="3:10" x14ac:dyDescent="0.4">
      <c r="C79" s="436"/>
      <c r="D79" s="436"/>
      <c r="E79" s="436"/>
      <c r="F79" s="436"/>
      <c r="G79" s="436"/>
      <c r="H79" s="436"/>
      <c r="I79" s="436"/>
      <c r="J79" s="436"/>
    </row>
    <row r="80" spans="3:10" x14ac:dyDescent="0.4">
      <c r="C80" s="436"/>
      <c r="D80" s="436"/>
      <c r="E80" s="436"/>
      <c r="F80" s="436"/>
      <c r="G80" s="436"/>
      <c r="H80" s="436"/>
      <c r="I80" s="436"/>
      <c r="J80" s="436"/>
    </row>
    <row r="81" spans="3:10" x14ac:dyDescent="0.4">
      <c r="C81" s="436"/>
      <c r="D81" s="436"/>
      <c r="E81" s="436"/>
      <c r="F81" s="436"/>
      <c r="G81" s="436"/>
      <c r="H81" s="436"/>
      <c r="I81" s="436"/>
      <c r="J81" s="436"/>
    </row>
    <row r="82" spans="3:10" x14ac:dyDescent="0.4">
      <c r="C82" s="436"/>
      <c r="D82" s="436"/>
      <c r="E82" s="436"/>
      <c r="F82" s="436"/>
      <c r="G82" s="436"/>
      <c r="H82" s="436"/>
      <c r="I82" s="436"/>
      <c r="J82" s="436"/>
    </row>
    <row r="83" spans="3:10" x14ac:dyDescent="0.4">
      <c r="C83" s="436"/>
      <c r="D83" s="436"/>
      <c r="E83" s="436"/>
      <c r="F83" s="436"/>
      <c r="G83" s="436"/>
      <c r="H83" s="436"/>
      <c r="I83" s="436"/>
      <c r="J83" s="436"/>
    </row>
    <row r="84" spans="3:10" x14ac:dyDescent="0.4">
      <c r="C84" s="436"/>
      <c r="D84" s="436"/>
      <c r="E84" s="436"/>
      <c r="F84" s="436"/>
      <c r="G84" s="436"/>
      <c r="H84" s="436"/>
      <c r="I84" s="436"/>
      <c r="J84" s="436"/>
    </row>
    <row r="85" spans="3:10" x14ac:dyDescent="0.4">
      <c r="C85" s="436"/>
      <c r="D85" s="436"/>
      <c r="E85" s="436"/>
      <c r="F85" s="436"/>
      <c r="G85" s="436"/>
      <c r="H85" s="436"/>
      <c r="I85" s="436"/>
      <c r="J85" s="436"/>
    </row>
    <row r="86" spans="3:10" x14ac:dyDescent="0.4">
      <c r="C86" s="436"/>
      <c r="D86" s="436"/>
      <c r="E86" s="436"/>
      <c r="F86" s="436"/>
      <c r="G86" s="436"/>
      <c r="H86" s="436"/>
      <c r="I86" s="436"/>
      <c r="J86" s="436"/>
    </row>
    <row r="87" spans="3:10" x14ac:dyDescent="0.4">
      <c r="C87" s="436"/>
      <c r="D87" s="436"/>
      <c r="E87" s="436"/>
      <c r="F87" s="436"/>
      <c r="G87" s="436"/>
      <c r="H87" s="436"/>
      <c r="I87" s="436"/>
      <c r="J87" s="436"/>
    </row>
    <row r="88" spans="3:10" x14ac:dyDescent="0.4">
      <c r="C88" s="436"/>
      <c r="D88" s="436"/>
      <c r="E88" s="436"/>
      <c r="F88" s="436"/>
      <c r="G88" s="436"/>
      <c r="H88" s="436"/>
      <c r="I88" s="436"/>
      <c r="J88" s="436"/>
    </row>
    <row r="89" spans="3:10" x14ac:dyDescent="0.4">
      <c r="C89" s="436"/>
      <c r="D89" s="436"/>
      <c r="E89" s="436"/>
      <c r="F89" s="436"/>
      <c r="G89" s="436"/>
      <c r="H89" s="436"/>
      <c r="I89" s="436"/>
      <c r="J89" s="436"/>
    </row>
    <row r="90" spans="3:10" x14ac:dyDescent="0.4">
      <c r="C90" s="436"/>
      <c r="D90" s="436"/>
      <c r="E90" s="436"/>
      <c r="F90" s="436"/>
      <c r="G90" s="436"/>
      <c r="H90" s="436"/>
      <c r="I90" s="436"/>
      <c r="J90" s="436"/>
    </row>
    <row r="91" spans="3:10" x14ac:dyDescent="0.4">
      <c r="C91" s="436"/>
      <c r="D91" s="436"/>
      <c r="E91" s="436"/>
      <c r="F91" s="436"/>
      <c r="G91" s="436"/>
      <c r="H91" s="436"/>
      <c r="I91" s="436"/>
      <c r="J91" s="436"/>
    </row>
    <row r="92" spans="3:10" x14ac:dyDescent="0.4">
      <c r="C92" s="436"/>
      <c r="D92" s="436"/>
      <c r="E92" s="436"/>
      <c r="F92" s="436"/>
      <c r="G92" s="436"/>
      <c r="H92" s="436"/>
      <c r="I92" s="436"/>
      <c r="J92" s="436"/>
    </row>
    <row r="93" spans="3:10" x14ac:dyDescent="0.4">
      <c r="C93" s="436"/>
      <c r="D93" s="436"/>
      <c r="E93" s="436"/>
      <c r="F93" s="436"/>
      <c r="G93" s="436"/>
      <c r="H93" s="436"/>
      <c r="I93" s="436"/>
      <c r="J93" s="436"/>
    </row>
    <row r="94" spans="3:10" x14ac:dyDescent="0.4">
      <c r="C94" s="436"/>
      <c r="D94" s="436"/>
      <c r="E94" s="436"/>
      <c r="F94" s="436"/>
      <c r="G94" s="436"/>
      <c r="H94" s="436"/>
      <c r="I94" s="436"/>
      <c r="J94" s="436"/>
    </row>
    <row r="95" spans="3:10" x14ac:dyDescent="0.4">
      <c r="C95" s="436"/>
      <c r="D95" s="436"/>
      <c r="E95" s="436"/>
      <c r="F95" s="436"/>
      <c r="G95" s="436"/>
      <c r="H95" s="436"/>
      <c r="I95" s="436"/>
      <c r="J95" s="436"/>
    </row>
    <row r="96" spans="3:10" x14ac:dyDescent="0.4">
      <c r="C96" s="436"/>
      <c r="D96" s="436"/>
      <c r="E96" s="436"/>
      <c r="F96" s="436"/>
      <c r="G96" s="436"/>
      <c r="H96" s="436"/>
      <c r="I96" s="436"/>
      <c r="J96" s="436"/>
    </row>
    <row r="97" spans="3:10" x14ac:dyDescent="0.4">
      <c r="C97" s="436"/>
      <c r="D97" s="436"/>
      <c r="E97" s="436"/>
      <c r="F97" s="436"/>
      <c r="G97" s="436"/>
      <c r="H97" s="436"/>
      <c r="I97" s="436"/>
      <c r="J97" s="436"/>
    </row>
    <row r="98" spans="3:10" x14ac:dyDescent="0.4">
      <c r="C98" s="436"/>
      <c r="D98" s="436"/>
      <c r="E98" s="436"/>
      <c r="F98" s="436"/>
      <c r="G98" s="436"/>
      <c r="H98" s="436"/>
      <c r="I98" s="436"/>
      <c r="J98" s="436"/>
    </row>
    <row r="99" spans="3:10" x14ac:dyDescent="0.4">
      <c r="C99" s="436"/>
      <c r="D99" s="436"/>
      <c r="E99" s="436"/>
      <c r="F99" s="436"/>
      <c r="G99" s="436"/>
      <c r="H99" s="436"/>
      <c r="I99" s="436"/>
      <c r="J99" s="436"/>
    </row>
    <row r="100" spans="3:10" x14ac:dyDescent="0.4">
      <c r="C100" s="436"/>
      <c r="D100" s="436"/>
      <c r="E100" s="436"/>
      <c r="F100" s="436"/>
      <c r="G100" s="436"/>
      <c r="H100" s="436"/>
      <c r="I100" s="436"/>
      <c r="J100" s="436"/>
    </row>
    <row r="101" spans="3:10" x14ac:dyDescent="0.4">
      <c r="C101" s="436"/>
      <c r="D101" s="436"/>
      <c r="E101" s="436"/>
      <c r="F101" s="436"/>
      <c r="G101" s="436"/>
      <c r="H101" s="436"/>
      <c r="I101" s="436"/>
      <c r="J101" s="436"/>
    </row>
    <row r="102" spans="3:10" x14ac:dyDescent="0.4">
      <c r="C102" s="436"/>
      <c r="D102" s="436"/>
      <c r="E102" s="436"/>
      <c r="F102" s="436"/>
      <c r="G102" s="436"/>
      <c r="H102" s="436"/>
      <c r="I102" s="436"/>
      <c r="J102" s="436"/>
    </row>
    <row r="103" spans="3:10" x14ac:dyDescent="0.4">
      <c r="C103" s="436"/>
      <c r="D103" s="436"/>
      <c r="E103" s="436"/>
      <c r="F103" s="436"/>
      <c r="G103" s="436"/>
      <c r="H103" s="436"/>
      <c r="I103" s="436"/>
      <c r="J103" s="436"/>
    </row>
    <row r="104" spans="3:10" x14ac:dyDescent="0.4">
      <c r="C104" s="436"/>
      <c r="D104" s="436"/>
      <c r="E104" s="436"/>
      <c r="F104" s="436"/>
      <c r="G104" s="436"/>
      <c r="H104" s="436"/>
      <c r="I104" s="436"/>
      <c r="J104" s="436"/>
    </row>
    <row r="105" spans="3:10" x14ac:dyDescent="0.4">
      <c r="C105" s="436"/>
      <c r="D105" s="436"/>
      <c r="E105" s="436"/>
      <c r="F105" s="436"/>
      <c r="G105" s="436"/>
      <c r="H105" s="436"/>
      <c r="I105" s="436"/>
      <c r="J105" s="436"/>
    </row>
    <row r="106" spans="3:10" x14ac:dyDescent="0.4">
      <c r="C106" s="436"/>
      <c r="D106" s="436"/>
      <c r="E106" s="436"/>
      <c r="F106" s="436"/>
      <c r="G106" s="436"/>
      <c r="H106" s="436"/>
      <c r="I106" s="436"/>
      <c r="J106" s="436"/>
    </row>
    <row r="107" spans="3:10" x14ac:dyDescent="0.4">
      <c r="C107" s="436"/>
      <c r="D107" s="436"/>
      <c r="E107" s="436"/>
      <c r="F107" s="436"/>
      <c r="G107" s="436"/>
      <c r="H107" s="436"/>
      <c r="I107" s="436"/>
      <c r="J107" s="436"/>
    </row>
    <row r="108" spans="3:10" x14ac:dyDescent="0.4">
      <c r="C108" s="436"/>
      <c r="D108" s="436"/>
      <c r="E108" s="436"/>
      <c r="F108" s="436"/>
      <c r="G108" s="436"/>
      <c r="H108" s="436"/>
      <c r="I108" s="436"/>
      <c r="J108" s="436"/>
    </row>
    <row r="109" spans="3:10" x14ac:dyDescent="0.4">
      <c r="C109" s="436"/>
      <c r="D109" s="436"/>
      <c r="E109" s="436"/>
      <c r="F109" s="436"/>
      <c r="G109" s="436"/>
      <c r="H109" s="436"/>
      <c r="I109" s="436"/>
      <c r="J109" s="436"/>
    </row>
    <row r="110" spans="3:10" x14ac:dyDescent="0.4">
      <c r="C110" s="436"/>
      <c r="D110" s="436"/>
      <c r="E110" s="436"/>
      <c r="F110" s="436"/>
      <c r="G110" s="436"/>
      <c r="H110" s="436"/>
      <c r="I110" s="436"/>
      <c r="J110" s="436"/>
    </row>
    <row r="111" spans="3:10" x14ac:dyDescent="0.4">
      <c r="C111" s="436"/>
      <c r="D111" s="436"/>
      <c r="E111" s="436"/>
      <c r="F111" s="436"/>
      <c r="G111" s="436"/>
      <c r="H111" s="436"/>
      <c r="I111" s="436"/>
      <c r="J111" s="436"/>
    </row>
    <row r="112" spans="3:10" x14ac:dyDescent="0.4">
      <c r="C112" s="436"/>
      <c r="D112" s="436"/>
      <c r="E112" s="436"/>
      <c r="F112" s="436"/>
      <c r="G112" s="436"/>
      <c r="H112" s="436"/>
      <c r="I112" s="436"/>
      <c r="J112" s="436"/>
    </row>
    <row r="113" spans="3:10" x14ac:dyDescent="0.4">
      <c r="C113" s="436"/>
      <c r="D113" s="436"/>
      <c r="E113" s="436"/>
      <c r="F113" s="436"/>
      <c r="G113" s="436"/>
      <c r="H113" s="436"/>
      <c r="I113" s="436"/>
      <c r="J113" s="436"/>
    </row>
    <row r="114" spans="3:10" x14ac:dyDescent="0.4">
      <c r="C114" s="436"/>
      <c r="D114" s="436"/>
      <c r="E114" s="436"/>
      <c r="F114" s="436"/>
      <c r="G114" s="436"/>
      <c r="H114" s="436"/>
      <c r="I114" s="436"/>
      <c r="J114" s="436"/>
    </row>
    <row r="115" spans="3:10" x14ac:dyDescent="0.4">
      <c r="C115" s="436"/>
      <c r="D115" s="436"/>
      <c r="E115" s="436"/>
      <c r="F115" s="436"/>
      <c r="G115" s="436"/>
      <c r="H115" s="436"/>
      <c r="I115" s="436"/>
      <c r="J115" s="436"/>
    </row>
    <row r="116" spans="3:10" x14ac:dyDescent="0.4">
      <c r="C116" s="436"/>
      <c r="D116" s="436"/>
      <c r="E116" s="436"/>
      <c r="F116" s="436"/>
      <c r="G116" s="436"/>
      <c r="H116" s="436"/>
      <c r="I116" s="436"/>
      <c r="J116" s="436"/>
    </row>
    <row r="117" spans="3:10" x14ac:dyDescent="0.4">
      <c r="C117" s="436"/>
      <c r="D117" s="436"/>
      <c r="E117" s="436"/>
      <c r="F117" s="436"/>
      <c r="G117" s="436"/>
      <c r="H117" s="436"/>
      <c r="I117" s="436"/>
      <c r="J117" s="436"/>
    </row>
    <row r="118" spans="3:10" x14ac:dyDescent="0.4">
      <c r="C118" s="436"/>
      <c r="D118" s="436"/>
      <c r="E118" s="436"/>
      <c r="F118" s="436"/>
      <c r="G118" s="436"/>
      <c r="H118" s="436"/>
      <c r="I118" s="436"/>
      <c r="J118" s="436"/>
    </row>
    <row r="119" spans="3:10" x14ac:dyDescent="0.4">
      <c r="C119" s="436"/>
      <c r="D119" s="436"/>
      <c r="E119" s="436"/>
      <c r="F119" s="436"/>
      <c r="G119" s="436"/>
      <c r="H119" s="436"/>
      <c r="I119" s="436"/>
      <c r="J119" s="436"/>
    </row>
    <row r="120" spans="3:10" x14ac:dyDescent="0.4">
      <c r="C120" s="436"/>
      <c r="D120" s="436"/>
      <c r="E120" s="436"/>
      <c r="F120" s="436"/>
      <c r="G120" s="436"/>
      <c r="H120" s="436"/>
      <c r="I120" s="436"/>
      <c r="J120" s="436"/>
    </row>
    <row r="121" spans="3:10" x14ac:dyDescent="0.4">
      <c r="C121" s="436"/>
      <c r="D121" s="436"/>
      <c r="E121" s="436"/>
      <c r="F121" s="436"/>
      <c r="G121" s="436"/>
      <c r="H121" s="436"/>
      <c r="I121" s="436"/>
      <c r="J121" s="436"/>
    </row>
    <row r="122" spans="3:10" x14ac:dyDescent="0.4">
      <c r="C122" s="436"/>
      <c r="D122" s="436"/>
      <c r="E122" s="436"/>
      <c r="F122" s="436"/>
      <c r="G122" s="436"/>
      <c r="H122" s="436"/>
      <c r="I122" s="436"/>
      <c r="J122" s="436"/>
    </row>
    <row r="123" spans="3:10" x14ac:dyDescent="0.4">
      <c r="C123" s="436"/>
      <c r="D123" s="436"/>
      <c r="E123" s="436"/>
      <c r="F123" s="436"/>
      <c r="G123" s="436"/>
      <c r="H123" s="436"/>
      <c r="I123" s="436"/>
      <c r="J123" s="436"/>
    </row>
    <row r="124" spans="3:10" x14ac:dyDescent="0.4">
      <c r="C124" s="436"/>
      <c r="D124" s="436"/>
      <c r="E124" s="436"/>
      <c r="F124" s="436"/>
      <c r="G124" s="436"/>
      <c r="H124" s="436"/>
      <c r="I124" s="436"/>
      <c r="J124" s="436"/>
    </row>
    <row r="125" spans="3:10" x14ac:dyDescent="0.4">
      <c r="C125" s="436"/>
      <c r="D125" s="436"/>
      <c r="E125" s="436"/>
      <c r="F125" s="436"/>
      <c r="G125" s="436"/>
      <c r="H125" s="436"/>
      <c r="I125" s="436"/>
      <c r="J125" s="436"/>
    </row>
    <row r="126" spans="3:10" x14ac:dyDescent="0.4">
      <c r="C126" s="436"/>
      <c r="D126" s="436"/>
      <c r="E126" s="436"/>
      <c r="F126" s="436"/>
      <c r="G126" s="436"/>
      <c r="H126" s="436"/>
      <c r="I126" s="436"/>
      <c r="J126" s="436"/>
    </row>
    <row r="127" spans="3:10" x14ac:dyDescent="0.4">
      <c r="C127" s="436"/>
      <c r="D127" s="436"/>
      <c r="E127" s="436"/>
      <c r="F127" s="436"/>
      <c r="G127" s="436"/>
      <c r="H127" s="436"/>
      <c r="I127" s="436"/>
      <c r="J127" s="436"/>
    </row>
    <row r="128" spans="3:10" x14ac:dyDescent="0.4">
      <c r="C128" s="436"/>
      <c r="D128" s="436"/>
      <c r="E128" s="436"/>
      <c r="F128" s="436"/>
      <c r="G128" s="436"/>
      <c r="H128" s="436"/>
      <c r="I128" s="436"/>
      <c r="J128" s="436"/>
    </row>
    <row r="129" spans="3:10" x14ac:dyDescent="0.4">
      <c r="C129" s="436"/>
      <c r="D129" s="436"/>
      <c r="E129" s="436"/>
      <c r="F129" s="436"/>
      <c r="G129" s="436"/>
      <c r="H129" s="436"/>
      <c r="I129" s="436"/>
      <c r="J129" s="436"/>
    </row>
    <row r="130" spans="3:10" x14ac:dyDescent="0.4">
      <c r="C130" s="436"/>
      <c r="D130" s="436"/>
      <c r="E130" s="436"/>
      <c r="F130" s="436"/>
      <c r="G130" s="436"/>
      <c r="H130" s="436"/>
      <c r="I130" s="436"/>
      <c r="J130" s="436"/>
    </row>
    <row r="131" spans="3:10" x14ac:dyDescent="0.4">
      <c r="C131" s="436"/>
      <c r="D131" s="436"/>
      <c r="E131" s="436"/>
      <c r="F131" s="436"/>
      <c r="G131" s="436"/>
      <c r="H131" s="436"/>
      <c r="I131" s="436"/>
      <c r="J131" s="436"/>
    </row>
    <row r="132" spans="3:10" x14ac:dyDescent="0.4">
      <c r="C132" s="436"/>
      <c r="D132" s="436"/>
      <c r="E132" s="436"/>
      <c r="F132" s="436"/>
      <c r="G132" s="436"/>
      <c r="H132" s="436"/>
      <c r="I132" s="436"/>
      <c r="J132" s="436"/>
    </row>
    <row r="133" spans="3:10" x14ac:dyDescent="0.4">
      <c r="C133" s="436"/>
      <c r="D133" s="436"/>
      <c r="E133" s="436"/>
      <c r="F133" s="436"/>
      <c r="G133" s="436"/>
      <c r="H133" s="436"/>
      <c r="I133" s="436"/>
      <c r="J133" s="436"/>
    </row>
    <row r="134" spans="3:10" x14ac:dyDescent="0.4">
      <c r="C134" s="436"/>
      <c r="D134" s="436"/>
      <c r="E134" s="436"/>
      <c r="F134" s="436"/>
      <c r="G134" s="436"/>
      <c r="H134" s="436"/>
      <c r="I134" s="436"/>
      <c r="J134" s="436"/>
    </row>
    <row r="135" spans="3:10" x14ac:dyDescent="0.4">
      <c r="C135" s="436"/>
      <c r="D135" s="436"/>
      <c r="E135" s="436"/>
      <c r="F135" s="436"/>
      <c r="G135" s="436"/>
      <c r="H135" s="436"/>
      <c r="I135" s="436"/>
      <c r="J135" s="436"/>
    </row>
    <row r="136" spans="3:10" x14ac:dyDescent="0.4">
      <c r="C136" s="436"/>
      <c r="D136" s="436"/>
      <c r="E136" s="436"/>
      <c r="F136" s="436"/>
      <c r="G136" s="436"/>
      <c r="H136" s="436"/>
      <c r="I136" s="436"/>
      <c r="J136" s="436"/>
    </row>
    <row r="137" spans="3:10" x14ac:dyDescent="0.4">
      <c r="C137" s="436"/>
      <c r="D137" s="436"/>
      <c r="E137" s="436"/>
      <c r="F137" s="436"/>
      <c r="G137" s="436"/>
      <c r="H137" s="436"/>
      <c r="I137" s="436"/>
      <c r="J137" s="436"/>
    </row>
    <row r="138" spans="3:10" x14ac:dyDescent="0.4">
      <c r="C138" s="436"/>
      <c r="D138" s="436"/>
      <c r="E138" s="436"/>
      <c r="F138" s="436"/>
      <c r="G138" s="436"/>
      <c r="H138" s="436"/>
      <c r="I138" s="436"/>
      <c r="J138" s="436"/>
    </row>
    <row r="139" spans="3:10" x14ac:dyDescent="0.4">
      <c r="C139" s="436"/>
      <c r="D139" s="436"/>
      <c r="E139" s="436"/>
      <c r="F139" s="436"/>
      <c r="G139" s="436"/>
      <c r="H139" s="436"/>
      <c r="I139" s="436"/>
      <c r="J139" s="436"/>
    </row>
    <row r="140" spans="3:10" x14ac:dyDescent="0.4">
      <c r="C140" s="436"/>
      <c r="D140" s="436"/>
      <c r="E140" s="436"/>
      <c r="F140" s="436"/>
      <c r="G140" s="436"/>
      <c r="H140" s="436"/>
      <c r="I140" s="436"/>
      <c r="J140" s="436"/>
    </row>
    <row r="141" spans="3:10" x14ac:dyDescent="0.4">
      <c r="C141" s="436"/>
      <c r="D141" s="436"/>
      <c r="E141" s="436"/>
      <c r="F141" s="436"/>
      <c r="G141" s="436"/>
      <c r="H141" s="436"/>
      <c r="I141" s="436"/>
      <c r="J141" s="436"/>
    </row>
    <row r="142" spans="3:10" x14ac:dyDescent="0.4">
      <c r="C142" s="436"/>
      <c r="D142" s="436"/>
      <c r="E142" s="436"/>
      <c r="F142" s="436"/>
      <c r="G142" s="436"/>
      <c r="H142" s="436"/>
      <c r="I142" s="436"/>
      <c r="J142" s="436"/>
    </row>
    <row r="143" spans="3:10" x14ac:dyDescent="0.4">
      <c r="C143" s="436"/>
      <c r="D143" s="436"/>
      <c r="E143" s="436"/>
      <c r="F143" s="436"/>
      <c r="G143" s="436"/>
      <c r="H143" s="436"/>
      <c r="I143" s="436"/>
      <c r="J143" s="436"/>
    </row>
    <row r="144" spans="3:10" x14ac:dyDescent="0.4">
      <c r="C144" s="436"/>
      <c r="D144" s="436"/>
      <c r="E144" s="436"/>
      <c r="F144" s="436"/>
      <c r="G144" s="436"/>
      <c r="H144" s="436"/>
      <c r="I144" s="436"/>
      <c r="J144" s="436"/>
    </row>
    <row r="145" spans="3:10" x14ac:dyDescent="0.4">
      <c r="C145" s="436"/>
      <c r="D145" s="436"/>
      <c r="E145" s="436"/>
      <c r="F145" s="436"/>
      <c r="G145" s="436"/>
      <c r="H145" s="436"/>
      <c r="I145" s="436"/>
      <c r="J145" s="436"/>
    </row>
    <row r="146" spans="3:10" x14ac:dyDescent="0.4">
      <c r="C146" s="436"/>
      <c r="D146" s="436"/>
      <c r="E146" s="436"/>
      <c r="F146" s="436"/>
      <c r="G146" s="436"/>
      <c r="H146" s="436"/>
      <c r="I146" s="436"/>
      <c r="J146" s="436"/>
    </row>
    <row r="147" spans="3:10" x14ac:dyDescent="0.4">
      <c r="C147" s="436"/>
      <c r="D147" s="436"/>
      <c r="E147" s="436"/>
      <c r="F147" s="436"/>
      <c r="G147" s="436"/>
      <c r="H147" s="436"/>
      <c r="I147" s="436"/>
      <c r="J147" s="436"/>
    </row>
    <row r="148" spans="3:10" x14ac:dyDescent="0.4">
      <c r="C148" s="436"/>
      <c r="D148" s="436"/>
      <c r="E148" s="436"/>
      <c r="F148" s="436"/>
      <c r="G148" s="436"/>
      <c r="H148" s="436"/>
      <c r="I148" s="436"/>
      <c r="J148" s="436"/>
    </row>
    <row r="149" spans="3:10" x14ac:dyDescent="0.4">
      <c r="C149" s="436"/>
      <c r="D149" s="436"/>
      <c r="E149" s="436"/>
      <c r="F149" s="436"/>
      <c r="G149" s="436"/>
      <c r="H149" s="436"/>
      <c r="I149" s="436"/>
      <c r="J149" s="436"/>
    </row>
    <row r="150" spans="3:10" x14ac:dyDescent="0.4">
      <c r="C150" s="436"/>
      <c r="D150" s="436"/>
      <c r="E150" s="436"/>
      <c r="F150" s="436"/>
      <c r="G150" s="436"/>
      <c r="H150" s="436"/>
      <c r="I150" s="436"/>
      <c r="J150" s="436"/>
    </row>
    <row r="151" spans="3:10" x14ac:dyDescent="0.4">
      <c r="C151" s="436"/>
      <c r="D151" s="436"/>
      <c r="E151" s="436"/>
      <c r="F151" s="436"/>
      <c r="G151" s="436"/>
      <c r="H151" s="436"/>
      <c r="I151" s="436"/>
      <c r="J151" s="436"/>
    </row>
    <row r="152" spans="3:10" x14ac:dyDescent="0.4">
      <c r="C152" s="436"/>
      <c r="D152" s="436"/>
      <c r="E152" s="436"/>
      <c r="F152" s="436"/>
      <c r="G152" s="436"/>
      <c r="H152" s="436"/>
      <c r="I152" s="436"/>
      <c r="J152" s="436"/>
    </row>
    <row r="153" spans="3:10" x14ac:dyDescent="0.4">
      <c r="C153" s="436"/>
      <c r="D153" s="436"/>
      <c r="E153" s="436"/>
      <c r="F153" s="436"/>
      <c r="G153" s="436"/>
      <c r="H153" s="436"/>
      <c r="I153" s="436"/>
      <c r="J153" s="436"/>
    </row>
    <row r="154" spans="3:10" x14ac:dyDescent="0.4">
      <c r="C154" s="436"/>
      <c r="D154" s="436"/>
      <c r="E154" s="436"/>
      <c r="F154" s="436"/>
      <c r="G154" s="436"/>
      <c r="H154" s="436"/>
      <c r="I154" s="436"/>
      <c r="J154" s="436"/>
    </row>
    <row r="155" spans="3:10" x14ac:dyDescent="0.4">
      <c r="C155" s="436"/>
      <c r="D155" s="436"/>
      <c r="E155" s="436"/>
      <c r="F155" s="436"/>
      <c r="G155" s="436"/>
      <c r="H155" s="436"/>
      <c r="I155" s="436"/>
      <c r="J155" s="436"/>
    </row>
    <row r="156" spans="3:10" x14ac:dyDescent="0.4">
      <c r="C156" s="436"/>
      <c r="D156" s="436"/>
      <c r="E156" s="436"/>
      <c r="F156" s="436"/>
      <c r="G156" s="436"/>
      <c r="H156" s="436"/>
      <c r="I156" s="436"/>
      <c r="J156" s="436"/>
    </row>
    <row r="157" spans="3:10" x14ac:dyDescent="0.4">
      <c r="C157" s="436"/>
      <c r="D157" s="436"/>
      <c r="E157" s="436"/>
      <c r="F157" s="436"/>
      <c r="G157" s="436"/>
      <c r="H157" s="436"/>
      <c r="I157" s="436"/>
      <c r="J157" s="436"/>
    </row>
    <row r="158" spans="3:10" x14ac:dyDescent="0.4">
      <c r="C158" s="436"/>
      <c r="D158" s="436"/>
      <c r="E158" s="436"/>
      <c r="F158" s="436"/>
      <c r="G158" s="436"/>
      <c r="H158" s="436"/>
      <c r="I158" s="436"/>
      <c r="J158" s="436"/>
    </row>
    <row r="159" spans="3:10" x14ac:dyDescent="0.4">
      <c r="C159" s="436"/>
      <c r="D159" s="436"/>
      <c r="E159" s="436"/>
      <c r="F159" s="436"/>
      <c r="G159" s="436"/>
      <c r="H159" s="436"/>
      <c r="I159" s="436"/>
      <c r="J159" s="436"/>
    </row>
    <row r="160" spans="3:10" x14ac:dyDescent="0.4">
      <c r="C160" s="436"/>
      <c r="D160" s="436"/>
      <c r="E160" s="436"/>
      <c r="F160" s="436"/>
      <c r="G160" s="436"/>
      <c r="H160" s="436"/>
      <c r="I160" s="436"/>
      <c r="J160" s="436"/>
    </row>
    <row r="161" spans="3:10" x14ac:dyDescent="0.4">
      <c r="C161" s="436"/>
      <c r="D161" s="436"/>
      <c r="E161" s="436"/>
      <c r="F161" s="436"/>
      <c r="G161" s="436"/>
      <c r="H161" s="436"/>
      <c r="I161" s="436"/>
      <c r="J161" s="436"/>
    </row>
    <row r="162" spans="3:10" x14ac:dyDescent="0.4">
      <c r="C162" s="436"/>
      <c r="D162" s="436"/>
      <c r="E162" s="436"/>
      <c r="F162" s="436"/>
      <c r="G162" s="436"/>
      <c r="H162" s="436"/>
      <c r="I162" s="436"/>
      <c r="J162" s="436"/>
    </row>
    <row r="163" spans="3:10" x14ac:dyDescent="0.4">
      <c r="C163" s="436"/>
      <c r="D163" s="436"/>
      <c r="E163" s="436"/>
      <c r="F163" s="436"/>
      <c r="G163" s="436"/>
      <c r="H163" s="436"/>
      <c r="I163" s="436"/>
      <c r="J163" s="436"/>
    </row>
  </sheetData>
  <mergeCells count="4">
    <mergeCell ref="A2:B11"/>
    <mergeCell ref="C28:J163"/>
    <mergeCell ref="C16:G23"/>
    <mergeCell ref="C2:G11"/>
  </mergeCells>
  <pageMargins left="0.7" right="0.7" top="0.75" bottom="0.75" header="0.3" footer="0.3"/>
  <pageSetup orientation="portrait" horizontalDpi="200" verticalDpi="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tabColor theme="2" tint="-0.249977111117893"/>
  </sheetPr>
  <dimension ref="B1:O85"/>
  <sheetViews>
    <sheetView topLeftCell="A13" workbookViewId="0">
      <selection activeCell="E2" sqref="E2:J6"/>
    </sheetView>
  </sheetViews>
  <sheetFormatPr defaultColWidth="11.3828125" defaultRowHeight="14.6" x14ac:dyDescent="0.4"/>
  <cols>
    <col min="1" max="1" width="11.3828125" style="73"/>
    <col min="2" max="2" width="14.69140625" style="73" customWidth="1"/>
    <col min="3" max="3" width="15.84375" style="73" customWidth="1"/>
    <col min="4" max="4" width="15.69140625" style="73" customWidth="1"/>
    <col min="5" max="5" width="11.3828125" style="73" customWidth="1"/>
    <col min="6" max="16384" width="11.3828125" style="73"/>
  </cols>
  <sheetData>
    <row r="1" spans="2:15" ht="15" thickBot="1" x14ac:dyDescent="0.45"/>
    <row r="2" spans="2:15" x14ac:dyDescent="0.4">
      <c r="B2" s="400" t="s">
        <v>201</v>
      </c>
      <c r="C2" s="400"/>
      <c r="D2" s="400"/>
      <c r="E2" s="391" t="s">
        <v>202</v>
      </c>
      <c r="F2" s="392"/>
      <c r="G2" s="392"/>
      <c r="H2" s="392"/>
      <c r="I2" s="392"/>
      <c r="J2" s="393"/>
      <c r="L2" s="30"/>
      <c r="M2" s="31"/>
      <c r="N2" s="31"/>
      <c r="O2" s="32"/>
    </row>
    <row r="3" spans="2:15" x14ac:dyDescent="0.4">
      <c r="E3" s="394"/>
      <c r="F3" s="395"/>
      <c r="G3" s="395"/>
      <c r="H3" s="395"/>
      <c r="I3" s="395"/>
      <c r="J3" s="396"/>
      <c r="L3" s="33"/>
      <c r="M3" s="21"/>
      <c r="N3" s="21"/>
      <c r="O3" s="34"/>
    </row>
    <row r="4" spans="2:15" x14ac:dyDescent="0.4">
      <c r="E4" s="394"/>
      <c r="F4" s="395"/>
      <c r="G4" s="395"/>
      <c r="H4" s="395"/>
      <c r="I4" s="395"/>
      <c r="J4" s="396"/>
      <c r="L4" s="33"/>
      <c r="M4" s="21"/>
      <c r="N4" s="21"/>
      <c r="O4" s="34"/>
    </row>
    <row r="5" spans="2:15" ht="15" thickBot="1" x14ac:dyDescent="0.45">
      <c r="E5" s="394"/>
      <c r="F5" s="395"/>
      <c r="G5" s="395"/>
      <c r="H5" s="395"/>
      <c r="I5" s="395"/>
      <c r="J5" s="396"/>
      <c r="L5" s="35"/>
      <c r="M5" s="36"/>
      <c r="N5" s="36"/>
      <c r="O5" s="37"/>
    </row>
    <row r="6" spans="2:15" ht="27.75" customHeight="1" thickBot="1" x14ac:dyDescent="0.45">
      <c r="E6" s="397"/>
      <c r="F6" s="398"/>
      <c r="G6" s="398"/>
      <c r="H6" s="398"/>
      <c r="I6" s="398"/>
      <c r="J6" s="399"/>
    </row>
    <row r="7" spans="2:15" x14ac:dyDescent="0.4">
      <c r="E7" s="139"/>
      <c r="F7" s="139"/>
      <c r="G7" s="139"/>
      <c r="H7" s="139"/>
      <c r="I7" s="139"/>
      <c r="J7" s="139"/>
    </row>
    <row r="8" spans="2:15" x14ac:dyDescent="0.4">
      <c r="E8" s="139"/>
      <c r="F8" s="139"/>
      <c r="G8" s="139"/>
      <c r="H8" s="139"/>
      <c r="I8" s="139"/>
      <c r="J8" s="139"/>
    </row>
    <row r="9" spans="2:15" ht="15" thickBot="1" x14ac:dyDescent="0.45"/>
    <row r="10" spans="2:15" x14ac:dyDescent="0.4">
      <c r="B10" s="400" t="s">
        <v>119</v>
      </c>
      <c r="C10" s="400"/>
      <c r="D10" s="400"/>
      <c r="E10" s="391" t="s">
        <v>122</v>
      </c>
      <c r="F10" s="392"/>
      <c r="G10" s="392"/>
      <c r="H10" s="392"/>
      <c r="I10" s="392"/>
      <c r="J10" s="393"/>
    </row>
    <row r="11" spans="2:15" x14ac:dyDescent="0.4">
      <c r="E11" s="394"/>
      <c r="F11" s="395"/>
      <c r="G11" s="395"/>
      <c r="H11" s="395"/>
      <c r="I11" s="395"/>
      <c r="J11" s="396"/>
    </row>
    <row r="12" spans="2:15" x14ac:dyDescent="0.4">
      <c r="E12" s="394"/>
      <c r="F12" s="395"/>
      <c r="G12" s="395"/>
      <c r="H12" s="395"/>
      <c r="I12" s="395"/>
      <c r="J12" s="396"/>
    </row>
    <row r="13" spans="2:15" x14ac:dyDescent="0.4">
      <c r="E13" s="394"/>
      <c r="F13" s="395"/>
      <c r="G13" s="395"/>
      <c r="H13" s="395"/>
      <c r="I13" s="395"/>
      <c r="J13" s="396"/>
    </row>
    <row r="14" spans="2:15" x14ac:dyDescent="0.4">
      <c r="E14" s="394"/>
      <c r="F14" s="395"/>
      <c r="G14" s="395"/>
      <c r="H14" s="395"/>
      <c r="I14" s="395"/>
      <c r="J14" s="396"/>
    </row>
    <row r="15" spans="2:15" x14ac:dyDescent="0.4">
      <c r="E15" s="394"/>
      <c r="F15" s="395"/>
      <c r="G15" s="395"/>
      <c r="H15" s="395"/>
      <c r="I15" s="395"/>
      <c r="J15" s="396"/>
    </row>
    <row r="16" spans="2:15" x14ac:dyDescent="0.4">
      <c r="E16" s="394"/>
      <c r="F16" s="395"/>
      <c r="G16" s="395"/>
      <c r="H16" s="395"/>
      <c r="I16" s="395"/>
      <c r="J16" s="396"/>
    </row>
    <row r="17" spans="2:10" ht="15" thickBot="1" x14ac:dyDescent="0.45">
      <c r="E17" s="397"/>
      <c r="F17" s="398"/>
      <c r="G17" s="398"/>
      <c r="H17" s="398"/>
      <c r="I17" s="398"/>
      <c r="J17" s="399"/>
    </row>
    <row r="18" spans="2:10" x14ac:dyDescent="0.4">
      <c r="E18" s="59"/>
      <c r="F18" s="59"/>
      <c r="G18" s="59"/>
      <c r="H18" s="59"/>
      <c r="I18" s="59"/>
      <c r="J18" s="59"/>
    </row>
    <row r="19" spans="2:10" ht="15" thickBot="1" x14ac:dyDescent="0.45">
      <c r="E19" s="139"/>
      <c r="F19" s="139"/>
      <c r="G19" s="139"/>
      <c r="H19" s="139"/>
      <c r="I19" s="139"/>
      <c r="J19" s="139"/>
    </row>
    <row r="20" spans="2:10" x14ac:dyDescent="0.4">
      <c r="B20" s="400" t="s">
        <v>120</v>
      </c>
      <c r="C20" s="400"/>
      <c r="D20" s="400"/>
      <c r="E20" s="391" t="s">
        <v>203</v>
      </c>
      <c r="F20" s="392"/>
      <c r="G20" s="392"/>
      <c r="H20" s="392"/>
      <c r="I20" s="392"/>
      <c r="J20" s="393"/>
    </row>
    <row r="21" spans="2:10" x14ac:dyDescent="0.4">
      <c r="E21" s="394"/>
      <c r="F21" s="395"/>
      <c r="G21" s="395"/>
      <c r="H21" s="395"/>
      <c r="I21" s="395"/>
      <c r="J21" s="396"/>
    </row>
    <row r="22" spans="2:10" ht="15" thickBot="1" x14ac:dyDescent="0.45">
      <c r="E22" s="397"/>
      <c r="F22" s="398"/>
      <c r="G22" s="398"/>
      <c r="H22" s="398"/>
      <c r="I22" s="398"/>
      <c r="J22" s="399"/>
    </row>
    <row r="23" spans="2:10" x14ac:dyDescent="0.4">
      <c r="E23" s="139"/>
      <c r="F23" s="139"/>
      <c r="G23" s="139"/>
      <c r="H23" s="139"/>
      <c r="I23" s="139"/>
      <c r="J23" s="139"/>
    </row>
    <row r="24" spans="2:10" ht="15" thickBot="1" x14ac:dyDescent="0.45">
      <c r="E24" s="139"/>
      <c r="F24" s="139"/>
      <c r="G24" s="139"/>
      <c r="H24" s="139"/>
      <c r="I24" s="139"/>
      <c r="J24" s="139"/>
    </row>
    <row r="25" spans="2:10" x14ac:dyDescent="0.4">
      <c r="B25" s="400" t="s">
        <v>82</v>
      </c>
      <c r="C25" s="400"/>
      <c r="D25" s="400"/>
      <c r="E25" s="391" t="s">
        <v>204</v>
      </c>
      <c r="F25" s="392"/>
      <c r="G25" s="392"/>
      <c r="H25" s="392"/>
      <c r="I25" s="392"/>
      <c r="J25" s="393"/>
    </row>
    <row r="26" spans="2:10" x14ac:dyDescent="0.4">
      <c r="E26" s="394"/>
      <c r="F26" s="395"/>
      <c r="G26" s="395"/>
      <c r="H26" s="395"/>
      <c r="I26" s="395"/>
      <c r="J26" s="396"/>
    </row>
    <row r="27" spans="2:10" x14ac:dyDescent="0.4">
      <c r="E27" s="394"/>
      <c r="F27" s="395"/>
      <c r="G27" s="395"/>
      <c r="H27" s="395"/>
      <c r="I27" s="395"/>
      <c r="J27" s="396"/>
    </row>
    <row r="28" spans="2:10" ht="15" thickBot="1" x14ac:dyDescent="0.45">
      <c r="E28" s="397"/>
      <c r="F28" s="398"/>
      <c r="G28" s="398"/>
      <c r="H28" s="398"/>
      <c r="I28" s="398"/>
      <c r="J28" s="399"/>
    </row>
    <row r="29" spans="2:10" ht="15" thickBot="1" x14ac:dyDescent="0.45"/>
    <row r="30" spans="2:10" ht="30.75" customHeight="1" x14ac:dyDescent="0.4">
      <c r="B30" s="419" t="s">
        <v>205</v>
      </c>
      <c r="C30" s="419"/>
      <c r="D30" s="420"/>
      <c r="E30" s="423" t="s">
        <v>322</v>
      </c>
      <c r="F30" s="424"/>
      <c r="G30" s="424"/>
      <c r="H30" s="424"/>
      <c r="I30" s="424"/>
      <c r="J30" s="425"/>
    </row>
    <row r="31" spans="2:10" x14ac:dyDescent="0.4">
      <c r="E31" s="426"/>
      <c r="F31" s="427"/>
      <c r="G31" s="427"/>
      <c r="H31" s="427"/>
      <c r="I31" s="427"/>
      <c r="J31" s="428"/>
    </row>
    <row r="32" spans="2:10" x14ac:dyDescent="0.4">
      <c r="E32" s="426"/>
      <c r="F32" s="427"/>
      <c r="G32" s="427"/>
      <c r="H32" s="427"/>
      <c r="I32" s="427"/>
      <c r="J32" s="428"/>
    </row>
    <row r="33" spans="2:10" x14ac:dyDescent="0.4">
      <c r="E33" s="426"/>
      <c r="F33" s="427"/>
      <c r="G33" s="427"/>
      <c r="H33" s="427"/>
      <c r="I33" s="427"/>
      <c r="J33" s="428"/>
    </row>
    <row r="34" spans="2:10" x14ac:dyDescent="0.4">
      <c r="E34" s="426"/>
      <c r="F34" s="427"/>
      <c r="G34" s="427"/>
      <c r="H34" s="427"/>
      <c r="I34" s="427"/>
      <c r="J34" s="428"/>
    </row>
    <row r="35" spans="2:10" x14ac:dyDescent="0.4">
      <c r="E35" s="426"/>
      <c r="F35" s="427"/>
      <c r="G35" s="427"/>
      <c r="H35" s="427"/>
      <c r="I35" s="427"/>
      <c r="J35" s="428"/>
    </row>
    <row r="36" spans="2:10" x14ac:dyDescent="0.4">
      <c r="E36" s="426"/>
      <c r="F36" s="427"/>
      <c r="G36" s="427"/>
      <c r="H36" s="427"/>
      <c r="I36" s="427"/>
      <c r="J36" s="428"/>
    </row>
    <row r="37" spans="2:10" ht="15" thickBot="1" x14ac:dyDescent="0.45">
      <c r="E37" s="429"/>
      <c r="F37" s="430"/>
      <c r="G37" s="430"/>
      <c r="H37" s="430"/>
      <c r="I37" s="430"/>
      <c r="J37" s="431"/>
    </row>
    <row r="39" spans="2:10" ht="15" thickBot="1" x14ac:dyDescent="0.45"/>
    <row r="40" spans="2:10" ht="15" customHeight="1" x14ac:dyDescent="0.4">
      <c r="B40" s="421" t="s">
        <v>197</v>
      </c>
      <c r="C40" s="421"/>
      <c r="D40" s="422"/>
      <c r="E40" s="423" t="s">
        <v>396</v>
      </c>
      <c r="F40" s="424"/>
      <c r="G40" s="424"/>
      <c r="H40" s="424"/>
      <c r="I40" s="424"/>
      <c r="J40" s="425"/>
    </row>
    <row r="41" spans="2:10" x14ac:dyDescent="0.4">
      <c r="B41" s="421"/>
      <c r="C41" s="421"/>
      <c r="D41" s="422"/>
      <c r="E41" s="426"/>
      <c r="F41" s="427"/>
      <c r="G41" s="427"/>
      <c r="H41" s="427"/>
      <c r="I41" s="427"/>
      <c r="J41" s="428"/>
    </row>
    <row r="42" spans="2:10" x14ac:dyDescent="0.4">
      <c r="E42" s="426"/>
      <c r="F42" s="427"/>
      <c r="G42" s="427"/>
      <c r="H42" s="427"/>
      <c r="I42" s="427"/>
      <c r="J42" s="428"/>
    </row>
    <row r="43" spans="2:10" x14ac:dyDescent="0.4">
      <c r="E43" s="426"/>
      <c r="F43" s="427"/>
      <c r="G43" s="427"/>
      <c r="H43" s="427"/>
      <c r="I43" s="427"/>
      <c r="J43" s="428"/>
    </row>
    <row r="44" spans="2:10" x14ac:dyDescent="0.4">
      <c r="E44" s="426"/>
      <c r="F44" s="427"/>
      <c r="G44" s="427"/>
      <c r="H44" s="427"/>
      <c r="I44" s="427"/>
      <c r="J44" s="428"/>
    </row>
    <row r="45" spans="2:10" x14ac:dyDescent="0.4">
      <c r="E45" s="426"/>
      <c r="F45" s="427"/>
      <c r="G45" s="427"/>
      <c r="H45" s="427"/>
      <c r="I45" s="427"/>
      <c r="J45" s="428"/>
    </row>
    <row r="46" spans="2:10" ht="15" thickBot="1" x14ac:dyDescent="0.45">
      <c r="E46" s="429"/>
      <c r="F46" s="430"/>
      <c r="G46" s="430"/>
      <c r="H46" s="430"/>
      <c r="I46" s="430"/>
      <c r="J46" s="431"/>
    </row>
    <row r="47" spans="2:10" ht="15" thickBot="1" x14ac:dyDescent="0.45"/>
    <row r="48" spans="2:10" ht="21" thickBot="1" x14ac:dyDescent="0.45">
      <c r="B48" s="151" t="s">
        <v>206</v>
      </c>
      <c r="C48" s="153">
        <v>2017</v>
      </c>
      <c r="D48" s="153">
        <v>2018</v>
      </c>
      <c r="E48" s="153">
        <v>2019</v>
      </c>
      <c r="F48" s="153">
        <v>2020</v>
      </c>
      <c r="G48" s="180">
        <v>44378</v>
      </c>
    </row>
    <row r="49" spans="2:13" s="75" customFormat="1" x14ac:dyDescent="0.4">
      <c r="B49" s="95" t="s">
        <v>207</v>
      </c>
      <c r="C49" s="182">
        <v>12.696400747949468</v>
      </c>
      <c r="D49" s="181">
        <v>12.03</v>
      </c>
      <c r="E49" s="181">
        <v>12.478999999999999</v>
      </c>
      <c r="F49" s="181">
        <v>13.462999999999999</v>
      </c>
      <c r="G49" s="181">
        <v>13.412000000000001</v>
      </c>
    </row>
    <row r="50" spans="2:13" s="75" customFormat="1" ht="21" thickBot="1" x14ac:dyDescent="0.45">
      <c r="B50" s="183" t="s">
        <v>208</v>
      </c>
      <c r="C50" s="185">
        <v>7.5784587175895712</v>
      </c>
      <c r="D50" s="184">
        <v>7.33</v>
      </c>
      <c r="E50" s="184">
        <v>7.9755000000000003</v>
      </c>
      <c r="F50" s="184">
        <v>7.8170000000000002</v>
      </c>
      <c r="G50" s="184">
        <v>6.8639999999999999</v>
      </c>
    </row>
    <row r="51" spans="2:13" s="75" customFormat="1" ht="15" thickTop="1" x14ac:dyDescent="0.4">
      <c r="B51" s="128"/>
      <c r="C51" s="129"/>
      <c r="D51" s="130"/>
      <c r="E51" s="129"/>
      <c r="F51" s="130"/>
      <c r="G51" s="129"/>
      <c r="H51" s="130"/>
      <c r="I51" s="129"/>
      <c r="J51" s="130"/>
      <c r="K51" s="129"/>
      <c r="L51" s="130"/>
      <c r="M51" s="130"/>
    </row>
    <row r="52" spans="2:13" s="75" customFormat="1" x14ac:dyDescent="0.4">
      <c r="B52" s="128"/>
      <c r="C52" s="129"/>
      <c r="D52" s="130"/>
      <c r="E52" s="129"/>
      <c r="F52" s="130"/>
      <c r="G52" s="129"/>
      <c r="H52" s="130"/>
      <c r="I52" s="129"/>
      <c r="J52" s="130"/>
      <c r="K52" s="129"/>
      <c r="L52" s="130"/>
      <c r="M52" s="130"/>
    </row>
    <row r="53" spans="2:13" s="75" customFormat="1" x14ac:dyDescent="0.4">
      <c r="B53" s="128"/>
      <c r="C53" s="129"/>
      <c r="D53" s="130"/>
      <c r="E53" s="129"/>
      <c r="F53" s="130"/>
      <c r="G53" s="129"/>
      <c r="H53" s="130"/>
      <c r="I53" s="129"/>
      <c r="J53" s="130"/>
      <c r="K53" s="129"/>
      <c r="L53" s="130"/>
      <c r="M53" s="130"/>
    </row>
    <row r="54" spans="2:13" s="75" customFormat="1" x14ac:dyDescent="0.4">
      <c r="B54" s="128"/>
      <c r="C54" s="129"/>
      <c r="D54" s="130"/>
      <c r="E54" s="129"/>
      <c r="F54" s="130"/>
      <c r="G54" s="129"/>
      <c r="H54" s="130"/>
      <c r="I54" s="129"/>
      <c r="J54" s="130"/>
      <c r="K54" s="129"/>
      <c r="L54" s="130"/>
      <c r="M54" s="130"/>
    </row>
    <row r="55" spans="2:13" s="75" customFormat="1" x14ac:dyDescent="0.4">
      <c r="B55" s="128"/>
      <c r="C55" s="129"/>
      <c r="D55" s="130"/>
      <c r="E55" s="129"/>
      <c r="F55" s="130"/>
      <c r="G55" s="129"/>
      <c r="H55" s="130"/>
      <c r="I55" s="129"/>
      <c r="J55" s="130"/>
      <c r="K55" s="129"/>
      <c r="L55" s="130"/>
      <c r="M55" s="130"/>
    </row>
    <row r="56" spans="2:13" s="75" customFormat="1" x14ac:dyDescent="0.4">
      <c r="B56" s="128"/>
      <c r="C56" s="129"/>
      <c r="D56" s="130"/>
      <c r="E56" s="129"/>
      <c r="F56" s="130"/>
      <c r="G56" s="129"/>
      <c r="H56" s="130"/>
      <c r="I56" s="129"/>
      <c r="J56" s="130"/>
      <c r="K56" s="129"/>
      <c r="L56" s="130"/>
      <c r="M56" s="130"/>
    </row>
    <row r="57" spans="2:13" s="75" customFormat="1" x14ac:dyDescent="0.4">
      <c r="B57" s="128"/>
      <c r="C57" s="129"/>
      <c r="D57" s="130"/>
      <c r="E57" s="129"/>
      <c r="F57" s="130"/>
      <c r="G57" s="129"/>
      <c r="H57" s="130"/>
      <c r="I57" s="129"/>
      <c r="J57" s="130"/>
      <c r="K57" s="129"/>
      <c r="L57" s="130"/>
      <c r="M57" s="130"/>
    </row>
    <row r="58" spans="2:13" s="75" customFormat="1" x14ac:dyDescent="0.4">
      <c r="B58" s="128"/>
      <c r="C58" s="129"/>
      <c r="D58" s="130"/>
      <c r="E58" s="129"/>
      <c r="F58" s="130"/>
      <c r="G58" s="129"/>
      <c r="H58" s="130"/>
      <c r="I58" s="129"/>
      <c r="J58" s="130"/>
      <c r="K58" s="129"/>
      <c r="L58" s="130"/>
      <c r="M58" s="130"/>
    </row>
    <row r="59" spans="2:13" s="75" customFormat="1" x14ac:dyDescent="0.4">
      <c r="B59" s="128"/>
      <c r="C59" s="129"/>
      <c r="D59" s="130"/>
      <c r="E59" s="129"/>
      <c r="F59" s="130"/>
      <c r="G59" s="129"/>
      <c r="H59" s="130"/>
      <c r="I59" s="129"/>
      <c r="J59" s="130"/>
      <c r="K59" s="129"/>
      <c r="L59" s="130"/>
      <c r="M59" s="130"/>
    </row>
    <row r="60" spans="2:13" s="75" customFormat="1" x14ac:dyDescent="0.4">
      <c r="B60" s="128"/>
      <c r="C60" s="129"/>
      <c r="D60" s="130"/>
      <c r="E60" s="129"/>
      <c r="F60" s="130"/>
      <c r="G60" s="129"/>
      <c r="H60" s="130"/>
      <c r="I60" s="129"/>
      <c r="J60" s="130"/>
      <c r="K60" s="129"/>
      <c r="L60" s="130"/>
      <c r="M60" s="130"/>
    </row>
    <row r="61" spans="2:13" s="75" customFormat="1" x14ac:dyDescent="0.4">
      <c r="B61" s="128"/>
      <c r="C61" s="129"/>
      <c r="D61" s="130"/>
      <c r="E61" s="129"/>
      <c r="F61" s="130"/>
      <c r="G61" s="129"/>
      <c r="H61" s="130"/>
      <c r="I61" s="129"/>
      <c r="J61" s="130"/>
      <c r="K61" s="129"/>
      <c r="L61" s="130"/>
      <c r="M61" s="130"/>
    </row>
    <row r="62" spans="2:13" s="75" customFormat="1" x14ac:dyDescent="0.4">
      <c r="B62" s="128"/>
      <c r="C62" s="129"/>
      <c r="D62" s="130"/>
      <c r="E62" s="129"/>
      <c r="F62" s="130"/>
      <c r="G62" s="129"/>
      <c r="H62" s="130"/>
      <c r="I62" s="129"/>
      <c r="J62" s="130"/>
      <c r="K62" s="129"/>
      <c r="L62" s="130"/>
      <c r="M62" s="130"/>
    </row>
    <row r="63" spans="2:13" s="75" customFormat="1" x14ac:dyDescent="0.4">
      <c r="B63" s="131"/>
      <c r="C63" s="132"/>
      <c r="D63" s="133"/>
      <c r="E63" s="132"/>
      <c r="F63" s="134"/>
      <c r="G63" s="132"/>
      <c r="H63" s="134"/>
      <c r="I63" s="132"/>
      <c r="J63" s="133"/>
      <c r="K63" s="132"/>
      <c r="L63" s="133"/>
      <c r="M63" s="133"/>
    </row>
    <row r="64" spans="2:13" s="75" customFormat="1" x14ac:dyDescent="0.4">
      <c r="B64" s="114"/>
      <c r="C64" s="112"/>
      <c r="D64" s="113"/>
      <c r="E64" s="112"/>
      <c r="F64" s="113"/>
      <c r="G64" s="112"/>
      <c r="H64" s="113"/>
      <c r="I64" s="112"/>
      <c r="J64" s="113"/>
    </row>
    <row r="69" spans="2:10" ht="15" thickBot="1" x14ac:dyDescent="0.45"/>
    <row r="70" spans="2:10" x14ac:dyDescent="0.4">
      <c r="B70" s="400" t="s">
        <v>100</v>
      </c>
      <c r="C70" s="400"/>
      <c r="D70" s="400"/>
      <c r="E70" s="423" t="s">
        <v>323</v>
      </c>
      <c r="F70" s="424"/>
      <c r="G70" s="424"/>
      <c r="H70" s="424"/>
      <c r="I70" s="425"/>
    </row>
    <row r="71" spans="2:10" x14ac:dyDescent="0.4">
      <c r="E71" s="426"/>
      <c r="F71" s="427"/>
      <c r="G71" s="427"/>
      <c r="H71" s="427"/>
      <c r="I71" s="428"/>
    </row>
    <row r="72" spans="2:10" ht="33.75" customHeight="1" x14ac:dyDescent="0.4">
      <c r="E72" s="426"/>
      <c r="F72" s="427"/>
      <c r="G72" s="427"/>
      <c r="H72" s="427"/>
      <c r="I72" s="428"/>
    </row>
    <row r="73" spans="2:10" ht="33.75" customHeight="1" thickBot="1" x14ac:dyDescent="0.45">
      <c r="E73" s="429"/>
      <c r="F73" s="430"/>
      <c r="G73" s="430"/>
      <c r="H73" s="430"/>
      <c r="I73" s="431"/>
      <c r="J73" s="140"/>
    </row>
    <row r="74" spans="2:10" ht="15" thickBot="1" x14ac:dyDescent="0.45"/>
    <row r="75" spans="2:10" x14ac:dyDescent="0.4">
      <c r="B75" s="400" t="s">
        <v>101</v>
      </c>
      <c r="C75" s="400"/>
      <c r="D75" s="400"/>
      <c r="E75" s="401" t="s">
        <v>324</v>
      </c>
      <c r="F75" s="402"/>
      <c r="G75" s="402"/>
      <c r="H75" s="51"/>
      <c r="I75" s="40"/>
    </row>
    <row r="76" spans="2:10" ht="15" thickBot="1" x14ac:dyDescent="0.45">
      <c r="E76" s="403"/>
      <c r="F76" s="404"/>
      <c r="G76" s="404"/>
      <c r="H76" s="52"/>
      <c r="I76" s="42"/>
    </row>
    <row r="77" spans="2:10" ht="15" thickBot="1" x14ac:dyDescent="0.45">
      <c r="F77" s="75"/>
    </row>
    <row r="78" spans="2:10" ht="15" customHeight="1" x14ac:dyDescent="0.4">
      <c r="E78" s="401" t="s">
        <v>325</v>
      </c>
      <c r="F78" s="402"/>
      <c r="G78" s="402"/>
      <c r="H78" s="76"/>
      <c r="I78" s="77"/>
    </row>
    <row r="79" spans="2:10" ht="15" thickBot="1" x14ac:dyDescent="0.45">
      <c r="E79" s="403"/>
      <c r="F79" s="404"/>
      <c r="G79" s="404"/>
      <c r="H79" s="78"/>
      <c r="I79" s="79"/>
    </row>
    <row r="80" spans="2:10" ht="15" thickBot="1" x14ac:dyDescent="0.45">
      <c r="F80" s="75"/>
    </row>
    <row r="81" spans="5:9" ht="15" customHeight="1" x14ac:dyDescent="0.4">
      <c r="E81" s="401" t="s">
        <v>326</v>
      </c>
      <c r="F81" s="402"/>
      <c r="G81" s="402"/>
      <c r="H81" s="80"/>
      <c r="I81" s="81"/>
    </row>
    <row r="82" spans="5:9" ht="15" thickBot="1" x14ac:dyDescent="0.45">
      <c r="E82" s="403"/>
      <c r="F82" s="404"/>
      <c r="G82" s="404"/>
      <c r="H82" s="82"/>
      <c r="I82" s="83"/>
    </row>
    <row r="84" spans="5:9" ht="15" thickBot="1" x14ac:dyDescent="0.45"/>
    <row r="85" spans="5:9" ht="15" thickBot="1" x14ac:dyDescent="0.45">
      <c r="E85" s="73" t="s">
        <v>143</v>
      </c>
      <c r="H85" s="110"/>
      <c r="I85" s="111"/>
    </row>
  </sheetData>
  <mergeCells count="18">
    <mergeCell ref="E81:G82"/>
    <mergeCell ref="B25:D25"/>
    <mergeCell ref="E25:J28"/>
    <mergeCell ref="B30:D30"/>
    <mergeCell ref="E30:J37"/>
    <mergeCell ref="B40:D41"/>
    <mergeCell ref="E40:J46"/>
    <mergeCell ref="B70:D70"/>
    <mergeCell ref="E70:I73"/>
    <mergeCell ref="B75:D75"/>
    <mergeCell ref="E75:G76"/>
    <mergeCell ref="E78:G79"/>
    <mergeCell ref="B2:D2"/>
    <mergeCell ref="E2:J6"/>
    <mergeCell ref="B10:D10"/>
    <mergeCell ref="E10:J17"/>
    <mergeCell ref="B20:D20"/>
    <mergeCell ref="E20:J2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tabColor theme="2" tint="-0.249977111117893"/>
  </sheetPr>
  <dimension ref="B1:O71"/>
  <sheetViews>
    <sheetView tabSelected="1" topLeftCell="A34" workbookViewId="0">
      <selection activeCell="F53" sqref="F53"/>
    </sheetView>
  </sheetViews>
  <sheetFormatPr defaultColWidth="11.3828125" defaultRowHeight="14.6" x14ac:dyDescent="0.4"/>
  <cols>
    <col min="1" max="1" width="11.3828125" style="73"/>
    <col min="2" max="2" width="14.69140625" style="73" customWidth="1"/>
    <col min="3" max="3" width="15.84375" style="73" customWidth="1"/>
    <col min="4" max="4" width="15.69140625" style="73" customWidth="1"/>
    <col min="5" max="5" width="14" style="73" customWidth="1"/>
    <col min="6" max="16384" width="11.3828125" style="73"/>
  </cols>
  <sheetData>
    <row r="1" spans="2:15" ht="15" thickBot="1" x14ac:dyDescent="0.45"/>
    <row r="2" spans="2:15" x14ac:dyDescent="0.4">
      <c r="B2" s="421" t="s">
        <v>209</v>
      </c>
      <c r="C2" s="421"/>
      <c r="D2" s="422"/>
      <c r="E2" s="391" t="s">
        <v>327</v>
      </c>
      <c r="F2" s="392"/>
      <c r="G2" s="392"/>
      <c r="H2" s="392"/>
      <c r="I2" s="392"/>
      <c r="J2" s="393"/>
      <c r="L2" s="30"/>
      <c r="M2" s="31"/>
      <c r="N2" s="31"/>
      <c r="O2" s="32"/>
    </row>
    <row r="3" spans="2:15" x14ac:dyDescent="0.4">
      <c r="B3" s="421"/>
      <c r="C3" s="421"/>
      <c r="D3" s="422"/>
      <c r="E3" s="394"/>
      <c r="F3" s="395"/>
      <c r="G3" s="395"/>
      <c r="H3" s="395"/>
      <c r="I3" s="395"/>
      <c r="J3" s="396"/>
      <c r="L3" s="33"/>
      <c r="M3" s="21"/>
      <c r="N3" s="21"/>
      <c r="O3" s="34"/>
    </row>
    <row r="4" spans="2:15" x14ac:dyDescent="0.4">
      <c r="E4" s="394"/>
      <c r="F4" s="395"/>
      <c r="G4" s="395"/>
      <c r="H4" s="395"/>
      <c r="I4" s="395"/>
      <c r="J4" s="396"/>
      <c r="L4" s="33"/>
      <c r="M4" s="21"/>
      <c r="N4" s="21"/>
      <c r="O4" s="34"/>
    </row>
    <row r="5" spans="2:15" ht="15" thickBot="1" x14ac:dyDescent="0.45">
      <c r="E5" s="394"/>
      <c r="F5" s="395"/>
      <c r="G5" s="395"/>
      <c r="H5" s="395"/>
      <c r="I5" s="395"/>
      <c r="J5" s="396"/>
      <c r="L5" s="35"/>
      <c r="M5" s="36"/>
      <c r="N5" s="36"/>
      <c r="O5" s="37"/>
    </row>
    <row r="6" spans="2:15" ht="27.75" customHeight="1" thickBot="1" x14ac:dyDescent="0.45">
      <c r="E6" s="397"/>
      <c r="F6" s="398"/>
      <c r="G6" s="398"/>
      <c r="H6" s="398"/>
      <c r="I6" s="398"/>
      <c r="J6" s="399"/>
    </row>
    <row r="7" spans="2:15" x14ac:dyDescent="0.4">
      <c r="E7" s="139"/>
      <c r="F7" s="139"/>
      <c r="G7" s="139"/>
      <c r="H7" s="139"/>
      <c r="I7" s="139"/>
      <c r="J7" s="139"/>
    </row>
    <row r="8" spans="2:15" x14ac:dyDescent="0.4">
      <c r="E8" s="139"/>
      <c r="F8" s="139"/>
      <c r="G8" s="139"/>
      <c r="H8" s="139"/>
      <c r="I8" s="139"/>
      <c r="J8" s="139"/>
    </row>
    <row r="9" spans="2:15" ht="15" thickBot="1" x14ac:dyDescent="0.45"/>
    <row r="10" spans="2:15" x14ac:dyDescent="0.4">
      <c r="B10" s="400" t="s">
        <v>119</v>
      </c>
      <c r="C10" s="400"/>
      <c r="D10" s="400"/>
      <c r="E10" s="391" t="s">
        <v>298</v>
      </c>
      <c r="F10" s="392"/>
      <c r="G10" s="392"/>
      <c r="H10" s="392"/>
      <c r="I10" s="392"/>
      <c r="J10" s="393"/>
    </row>
    <row r="11" spans="2:15" ht="17.25" customHeight="1" x14ac:dyDescent="0.4">
      <c r="E11" s="394"/>
      <c r="F11" s="395"/>
      <c r="G11" s="395"/>
      <c r="H11" s="395"/>
      <c r="I11" s="395"/>
      <c r="J11" s="396"/>
    </row>
    <row r="12" spans="2:15" ht="21" customHeight="1" x14ac:dyDescent="0.4">
      <c r="E12" s="394"/>
      <c r="F12" s="395"/>
      <c r="G12" s="395"/>
      <c r="H12" s="395"/>
      <c r="I12" s="395"/>
      <c r="J12" s="396"/>
    </row>
    <row r="13" spans="2:15" ht="21.75" customHeight="1" x14ac:dyDescent="0.4">
      <c r="E13" s="394"/>
      <c r="F13" s="395"/>
      <c r="G13" s="395"/>
      <c r="H13" s="395"/>
      <c r="I13" s="395"/>
      <c r="J13" s="396"/>
    </row>
    <row r="14" spans="2:15" ht="21" customHeight="1" x14ac:dyDescent="0.4">
      <c r="E14" s="394"/>
      <c r="F14" s="395"/>
      <c r="G14" s="395"/>
      <c r="H14" s="395"/>
      <c r="I14" s="395"/>
      <c r="J14" s="396"/>
    </row>
    <row r="15" spans="2:15" x14ac:dyDescent="0.4">
      <c r="E15" s="394"/>
      <c r="F15" s="395"/>
      <c r="G15" s="395"/>
      <c r="H15" s="395"/>
      <c r="I15" s="395"/>
      <c r="J15" s="396"/>
    </row>
    <row r="16" spans="2:15" x14ac:dyDescent="0.4">
      <c r="E16" s="394"/>
      <c r="F16" s="395"/>
      <c r="G16" s="395"/>
      <c r="H16" s="395"/>
      <c r="I16" s="395"/>
      <c r="J16" s="396"/>
    </row>
    <row r="17" spans="2:10" ht="15" thickBot="1" x14ac:dyDescent="0.45">
      <c r="E17" s="397"/>
      <c r="F17" s="398"/>
      <c r="G17" s="398"/>
      <c r="H17" s="398"/>
      <c r="I17" s="398"/>
      <c r="J17" s="399"/>
    </row>
    <row r="18" spans="2:10" x14ac:dyDescent="0.4">
      <c r="E18" s="59"/>
      <c r="F18" s="59"/>
      <c r="G18" s="59"/>
      <c r="H18" s="59"/>
      <c r="I18" s="59"/>
      <c r="J18" s="59"/>
    </row>
    <row r="19" spans="2:10" ht="15" thickBot="1" x14ac:dyDescent="0.45">
      <c r="E19" s="139"/>
      <c r="F19" s="139"/>
      <c r="G19" s="139"/>
      <c r="H19" s="139"/>
      <c r="I19" s="139"/>
      <c r="J19" s="139"/>
    </row>
    <row r="20" spans="2:10" x14ac:dyDescent="0.4">
      <c r="B20" s="400" t="s">
        <v>120</v>
      </c>
      <c r="C20" s="400"/>
      <c r="D20" s="400"/>
      <c r="E20" s="391" t="s">
        <v>210</v>
      </c>
      <c r="F20" s="392"/>
      <c r="G20" s="392"/>
      <c r="H20" s="392"/>
      <c r="I20" s="392"/>
      <c r="J20" s="393"/>
    </row>
    <row r="21" spans="2:10" x14ac:dyDescent="0.4">
      <c r="E21" s="394"/>
      <c r="F21" s="395"/>
      <c r="G21" s="395"/>
      <c r="H21" s="395"/>
      <c r="I21" s="395"/>
      <c r="J21" s="396"/>
    </row>
    <row r="22" spans="2:10" ht="15" thickBot="1" x14ac:dyDescent="0.45">
      <c r="E22" s="397"/>
      <c r="F22" s="398"/>
      <c r="G22" s="398"/>
      <c r="H22" s="398"/>
      <c r="I22" s="398"/>
      <c r="J22" s="399"/>
    </row>
    <row r="23" spans="2:10" x14ac:dyDescent="0.4">
      <c r="E23" s="139"/>
      <c r="F23" s="139"/>
      <c r="G23" s="139"/>
      <c r="H23" s="139"/>
      <c r="I23" s="139"/>
      <c r="J23" s="139"/>
    </row>
    <row r="24" spans="2:10" ht="15" thickBot="1" x14ac:dyDescent="0.45">
      <c r="E24" s="139"/>
      <c r="F24" s="139"/>
      <c r="G24" s="139"/>
      <c r="H24" s="139"/>
      <c r="I24" s="139"/>
      <c r="J24" s="139"/>
    </row>
    <row r="25" spans="2:10" x14ac:dyDescent="0.4">
      <c r="B25" s="400" t="s">
        <v>82</v>
      </c>
      <c r="C25" s="400"/>
      <c r="D25" s="400"/>
      <c r="E25" s="423" t="s">
        <v>328</v>
      </c>
      <c r="F25" s="424"/>
      <c r="G25" s="424"/>
      <c r="H25" s="424"/>
      <c r="I25" s="424"/>
      <c r="J25" s="425"/>
    </row>
    <row r="26" spans="2:10" x14ac:dyDescent="0.4">
      <c r="E26" s="426"/>
      <c r="F26" s="427"/>
      <c r="G26" s="427"/>
      <c r="H26" s="427"/>
      <c r="I26" s="427"/>
      <c r="J26" s="428"/>
    </row>
    <row r="27" spans="2:10" x14ac:dyDescent="0.4">
      <c r="E27" s="426"/>
      <c r="F27" s="427"/>
      <c r="G27" s="427"/>
      <c r="H27" s="427"/>
      <c r="I27" s="427"/>
      <c r="J27" s="428"/>
    </row>
    <row r="28" spans="2:10" x14ac:dyDescent="0.4">
      <c r="E28" s="426"/>
      <c r="F28" s="427"/>
      <c r="G28" s="427"/>
      <c r="H28" s="427"/>
      <c r="I28" s="427"/>
      <c r="J28" s="428"/>
    </row>
    <row r="29" spans="2:10" x14ac:dyDescent="0.4">
      <c r="E29" s="426"/>
      <c r="F29" s="427"/>
      <c r="G29" s="427"/>
      <c r="H29" s="427"/>
      <c r="I29" s="427"/>
      <c r="J29" s="428"/>
    </row>
    <row r="30" spans="2:10" ht="15" thickBot="1" x14ac:dyDescent="0.45">
      <c r="E30" s="429"/>
      <c r="F30" s="430"/>
      <c r="G30" s="430"/>
      <c r="H30" s="430"/>
      <c r="I30" s="430"/>
      <c r="J30" s="431"/>
    </row>
    <row r="31" spans="2:10" ht="15" thickBot="1" x14ac:dyDescent="0.45"/>
    <row r="32" spans="2:10" ht="30.75" customHeight="1" x14ac:dyDescent="0.4">
      <c r="B32" s="419" t="s">
        <v>211</v>
      </c>
      <c r="C32" s="419"/>
      <c r="D32" s="420"/>
      <c r="E32" s="423" t="s">
        <v>329</v>
      </c>
      <c r="F32" s="438"/>
      <c r="G32" s="438"/>
      <c r="H32" s="438"/>
      <c r="I32" s="438"/>
      <c r="J32" s="439"/>
    </row>
    <row r="33" spans="2:10" x14ac:dyDescent="0.4">
      <c r="E33" s="440"/>
      <c r="F33" s="441"/>
      <c r="G33" s="441"/>
      <c r="H33" s="441"/>
      <c r="I33" s="441"/>
      <c r="J33" s="442"/>
    </row>
    <row r="34" spans="2:10" x14ac:dyDescent="0.4">
      <c r="E34" s="440"/>
      <c r="F34" s="441"/>
      <c r="G34" s="441"/>
      <c r="H34" s="441"/>
      <c r="I34" s="441"/>
      <c r="J34" s="442"/>
    </row>
    <row r="35" spans="2:10" x14ac:dyDescent="0.4">
      <c r="E35" s="440"/>
      <c r="F35" s="441"/>
      <c r="G35" s="441"/>
      <c r="H35" s="441"/>
      <c r="I35" s="441"/>
      <c r="J35" s="442"/>
    </row>
    <row r="36" spans="2:10" x14ac:dyDescent="0.4">
      <c r="E36" s="440"/>
      <c r="F36" s="441"/>
      <c r="G36" s="441"/>
      <c r="H36" s="441"/>
      <c r="I36" s="441"/>
      <c r="J36" s="442"/>
    </row>
    <row r="37" spans="2:10" x14ac:dyDescent="0.4">
      <c r="E37" s="440"/>
      <c r="F37" s="441"/>
      <c r="G37" s="441"/>
      <c r="H37" s="441"/>
      <c r="I37" s="441"/>
      <c r="J37" s="442"/>
    </row>
    <row r="38" spans="2:10" x14ac:dyDescent="0.4">
      <c r="E38" s="440"/>
      <c r="F38" s="441"/>
      <c r="G38" s="441"/>
      <c r="H38" s="441"/>
      <c r="I38" s="441"/>
      <c r="J38" s="442"/>
    </row>
    <row r="39" spans="2:10" ht="15" thickBot="1" x14ac:dyDescent="0.45">
      <c r="E39" s="443"/>
      <c r="F39" s="444"/>
      <c r="G39" s="444"/>
      <c r="H39" s="444"/>
      <c r="I39" s="444"/>
      <c r="J39" s="445"/>
    </row>
    <row r="41" spans="2:10" ht="15" thickBot="1" x14ac:dyDescent="0.45"/>
    <row r="42" spans="2:10" ht="15" customHeight="1" x14ac:dyDescent="0.4">
      <c r="B42" s="421" t="s">
        <v>212</v>
      </c>
      <c r="C42" s="421"/>
      <c r="D42" s="422"/>
      <c r="E42" s="423" t="s">
        <v>331</v>
      </c>
      <c r="F42" s="424"/>
      <c r="G42" s="424"/>
      <c r="H42" s="424"/>
      <c r="I42" s="424"/>
      <c r="J42" s="425"/>
    </row>
    <row r="43" spans="2:10" x14ac:dyDescent="0.4">
      <c r="B43" s="421"/>
      <c r="C43" s="421"/>
      <c r="D43" s="422"/>
      <c r="E43" s="426"/>
      <c r="F43" s="427"/>
      <c r="G43" s="427"/>
      <c r="H43" s="427"/>
      <c r="I43" s="427"/>
      <c r="J43" s="428"/>
    </row>
    <row r="44" spans="2:10" x14ac:dyDescent="0.4">
      <c r="E44" s="426"/>
      <c r="F44" s="427"/>
      <c r="G44" s="427"/>
      <c r="H44" s="427"/>
      <c r="I44" s="427"/>
      <c r="J44" s="428"/>
    </row>
    <row r="45" spans="2:10" ht="15" thickBot="1" x14ac:dyDescent="0.45">
      <c r="E45" s="429"/>
      <c r="F45" s="430"/>
      <c r="G45" s="430"/>
      <c r="H45" s="430"/>
      <c r="I45" s="430"/>
      <c r="J45" s="431"/>
    </row>
    <row r="47" spans="2:10" x14ac:dyDescent="0.4">
      <c r="B47" s="186"/>
      <c r="C47" s="186"/>
      <c r="D47" s="186"/>
      <c r="E47" s="186"/>
      <c r="F47" s="186"/>
      <c r="G47" s="186"/>
      <c r="H47" s="187"/>
    </row>
    <row r="48" spans="2:10" s="75" customFormat="1" ht="51.45" x14ac:dyDescent="0.4">
      <c r="D48" s="190"/>
      <c r="E48" s="191" t="s">
        <v>213</v>
      </c>
      <c r="F48" s="192" t="s">
        <v>214</v>
      </c>
      <c r="G48" s="189"/>
      <c r="H48" s="189"/>
    </row>
    <row r="49" spans="2:13" s="75" customFormat="1" ht="30.9" x14ac:dyDescent="0.4">
      <c r="D49" s="190"/>
      <c r="E49" s="144" t="s">
        <v>215</v>
      </c>
      <c r="F49" s="193">
        <f>257.1059+4538.89+18.8779</f>
        <v>4814.8738000000003</v>
      </c>
      <c r="G49" s="189"/>
      <c r="H49" s="189"/>
    </row>
    <row r="50" spans="2:13" s="75" customFormat="1" x14ac:dyDescent="0.4">
      <c r="D50" s="130"/>
      <c r="E50" s="145" t="s">
        <v>189</v>
      </c>
      <c r="F50" s="194">
        <v>811845.27824748401</v>
      </c>
      <c r="G50" s="129"/>
      <c r="H50" s="130"/>
      <c r="I50" s="129"/>
      <c r="J50" s="130"/>
      <c r="K50" s="129"/>
      <c r="L50" s="130"/>
      <c r="M50" s="130"/>
    </row>
    <row r="51" spans="2:13" s="75" customFormat="1" ht="30.9" x14ac:dyDescent="0.4">
      <c r="D51" s="130"/>
      <c r="E51" s="146" t="s">
        <v>216</v>
      </c>
      <c r="F51" s="195">
        <f>F49/F50</f>
        <v>5.9307776112140272E-3</v>
      </c>
      <c r="G51" s="129"/>
      <c r="H51" s="130"/>
      <c r="I51" s="129"/>
      <c r="J51" s="130"/>
      <c r="K51" s="129"/>
      <c r="L51" s="130"/>
      <c r="M51" s="130"/>
    </row>
    <row r="52" spans="2:13" s="75" customFormat="1" ht="20.6" x14ac:dyDescent="0.4">
      <c r="D52" s="130"/>
      <c r="E52" s="145" t="s">
        <v>217</v>
      </c>
      <c r="F52" s="194">
        <f>3710+1220+1006</f>
        <v>5936</v>
      </c>
      <c r="G52" s="129"/>
      <c r="H52" s="130"/>
      <c r="I52" s="129"/>
      <c r="J52" s="130"/>
      <c r="K52" s="129"/>
      <c r="L52" s="130"/>
      <c r="M52" s="130"/>
    </row>
    <row r="53" spans="2:13" s="75" customFormat="1" ht="15" thickBot="1" x14ac:dyDescent="0.45">
      <c r="D53" s="130"/>
      <c r="E53" s="196" t="s">
        <v>218</v>
      </c>
      <c r="F53" s="244">
        <f>F52/F49</f>
        <v>1.2328464351443644</v>
      </c>
      <c r="G53" s="129"/>
      <c r="H53" s="130"/>
      <c r="I53" s="129"/>
      <c r="J53" s="130"/>
      <c r="K53" s="129"/>
      <c r="L53" s="130"/>
      <c r="M53" s="130"/>
    </row>
    <row r="54" spans="2:13" s="75" customFormat="1" ht="15" thickTop="1" x14ac:dyDescent="0.4">
      <c r="B54" s="128"/>
      <c r="C54" s="129"/>
      <c r="D54" s="130"/>
      <c r="E54" s="129"/>
      <c r="F54" s="130"/>
      <c r="G54" s="129"/>
      <c r="H54" s="130"/>
      <c r="I54" s="129"/>
      <c r="J54" s="130"/>
      <c r="K54" s="129"/>
      <c r="L54" s="130"/>
      <c r="M54" s="130"/>
    </row>
    <row r="55" spans="2:13" s="75" customFormat="1" x14ac:dyDescent="0.4">
      <c r="B55" s="128"/>
      <c r="C55" s="129"/>
      <c r="D55" s="130"/>
      <c r="E55" s="129"/>
      <c r="F55" s="130"/>
      <c r="G55" s="129"/>
      <c r="H55" s="130"/>
      <c r="I55" s="129"/>
      <c r="J55" s="130"/>
      <c r="K55" s="129"/>
      <c r="L55" s="130"/>
      <c r="M55" s="130"/>
    </row>
    <row r="56" spans="2:13" ht="15" thickBot="1" x14ac:dyDescent="0.45"/>
    <row r="57" spans="2:13" x14ac:dyDescent="0.4">
      <c r="B57" s="400" t="s">
        <v>100</v>
      </c>
      <c r="C57" s="400"/>
      <c r="D57" s="400"/>
      <c r="E57" s="423" t="s">
        <v>330</v>
      </c>
      <c r="F57" s="424"/>
      <c r="G57" s="424"/>
      <c r="H57" s="424"/>
      <c r="I57" s="425"/>
    </row>
    <row r="58" spans="2:13" x14ac:dyDescent="0.4">
      <c r="E58" s="426"/>
      <c r="F58" s="427"/>
      <c r="G58" s="427"/>
      <c r="H58" s="427"/>
      <c r="I58" s="428"/>
    </row>
    <row r="59" spans="2:13" ht="33.75" customHeight="1" thickBot="1" x14ac:dyDescent="0.45">
      <c r="E59" s="429"/>
      <c r="F59" s="430"/>
      <c r="G59" s="430"/>
      <c r="H59" s="430"/>
      <c r="I59" s="431"/>
      <c r="J59" s="140"/>
    </row>
    <row r="60" spans="2:13" ht="15" thickBot="1" x14ac:dyDescent="0.45"/>
    <row r="61" spans="2:13" x14ac:dyDescent="0.4">
      <c r="B61" s="400" t="s">
        <v>101</v>
      </c>
      <c r="C61" s="400"/>
      <c r="D61" s="400"/>
      <c r="E61" s="401" t="s">
        <v>332</v>
      </c>
      <c r="F61" s="402"/>
      <c r="G61" s="402"/>
      <c r="H61" s="51"/>
      <c r="I61" s="40"/>
    </row>
    <row r="62" spans="2:13" ht="15" thickBot="1" x14ac:dyDescent="0.45">
      <c r="E62" s="403"/>
      <c r="F62" s="404"/>
      <c r="G62" s="404"/>
      <c r="H62" s="52"/>
      <c r="I62" s="42"/>
    </row>
    <row r="63" spans="2:13" ht="15" thickBot="1" x14ac:dyDescent="0.45">
      <c r="F63" s="75"/>
    </row>
    <row r="64" spans="2:13" ht="15" customHeight="1" x14ac:dyDescent="0.4">
      <c r="E64" s="401" t="s">
        <v>333</v>
      </c>
      <c r="F64" s="402"/>
      <c r="G64" s="402"/>
      <c r="H64" s="76"/>
      <c r="I64" s="77"/>
    </row>
    <row r="65" spans="5:9" ht="15" thickBot="1" x14ac:dyDescent="0.45">
      <c r="E65" s="403"/>
      <c r="F65" s="404"/>
      <c r="G65" s="404"/>
      <c r="H65" s="78"/>
      <c r="I65" s="79"/>
    </row>
    <row r="66" spans="5:9" ht="15" thickBot="1" x14ac:dyDescent="0.45">
      <c r="F66" s="75"/>
    </row>
    <row r="67" spans="5:9" ht="15" customHeight="1" x14ac:dyDescent="0.4">
      <c r="E67" s="401" t="s">
        <v>334</v>
      </c>
      <c r="F67" s="402"/>
      <c r="G67" s="402"/>
      <c r="H67" s="80"/>
      <c r="I67" s="81"/>
    </row>
    <row r="68" spans="5:9" ht="15" thickBot="1" x14ac:dyDescent="0.45">
      <c r="E68" s="403"/>
      <c r="F68" s="404"/>
      <c r="G68" s="404"/>
      <c r="H68" s="82"/>
      <c r="I68" s="83"/>
    </row>
    <row r="70" spans="5:9" ht="15" thickBot="1" x14ac:dyDescent="0.45"/>
    <row r="71" spans="5:9" ht="15" thickBot="1" x14ac:dyDescent="0.45">
      <c r="E71" s="73" t="s">
        <v>143</v>
      </c>
      <c r="H71" s="245"/>
      <c r="I71" s="246"/>
    </row>
  </sheetData>
  <mergeCells count="18">
    <mergeCell ref="E67:G68"/>
    <mergeCell ref="B25:D25"/>
    <mergeCell ref="E25:J30"/>
    <mergeCell ref="B32:D32"/>
    <mergeCell ref="E32:J39"/>
    <mergeCell ref="B42:D43"/>
    <mergeCell ref="E42:J45"/>
    <mergeCell ref="B57:D57"/>
    <mergeCell ref="E57:I59"/>
    <mergeCell ref="B61:D61"/>
    <mergeCell ref="E61:G62"/>
    <mergeCell ref="E64:G65"/>
    <mergeCell ref="E2:J6"/>
    <mergeCell ref="B10:D10"/>
    <mergeCell ref="E10:J17"/>
    <mergeCell ref="B20:D20"/>
    <mergeCell ref="E20:J22"/>
    <mergeCell ref="B2:D3"/>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tabColor theme="2" tint="-0.249977111117893"/>
  </sheetPr>
  <dimension ref="B1:X80"/>
  <sheetViews>
    <sheetView workbookViewId="0">
      <selection activeCell="K82" sqref="K82"/>
    </sheetView>
  </sheetViews>
  <sheetFormatPr defaultColWidth="11.3828125" defaultRowHeight="14.6" x14ac:dyDescent="0.4"/>
  <cols>
    <col min="1" max="1" width="11.3828125" style="73"/>
    <col min="2" max="2" width="14.69140625" style="73" customWidth="1"/>
    <col min="3" max="3" width="15.84375" style="73" customWidth="1"/>
    <col min="4" max="4" width="15.69140625" style="73" customWidth="1"/>
    <col min="5" max="5" width="11.3828125" style="73" customWidth="1"/>
    <col min="6" max="11" width="11.3828125" style="73"/>
    <col min="12" max="12" width="22.3828125" style="73" customWidth="1"/>
    <col min="13" max="13" width="12.84375" style="73" customWidth="1"/>
    <col min="14" max="16384" width="11.3828125" style="73"/>
  </cols>
  <sheetData>
    <row r="1" spans="2:15" ht="15" thickBot="1" x14ac:dyDescent="0.45"/>
    <row r="2" spans="2:15" x14ac:dyDescent="0.4">
      <c r="B2" s="421" t="s">
        <v>219</v>
      </c>
      <c r="C2" s="421"/>
      <c r="D2" s="422"/>
      <c r="E2" s="391" t="s">
        <v>335</v>
      </c>
      <c r="F2" s="392"/>
      <c r="G2" s="392"/>
      <c r="H2" s="392"/>
      <c r="I2" s="392"/>
      <c r="J2" s="393"/>
      <c r="L2" s="30"/>
      <c r="M2" s="31"/>
      <c r="N2" s="31"/>
      <c r="O2" s="32"/>
    </row>
    <row r="3" spans="2:15" x14ac:dyDescent="0.4">
      <c r="B3" s="421"/>
      <c r="C3" s="421"/>
      <c r="D3" s="422"/>
      <c r="E3" s="394"/>
      <c r="F3" s="395"/>
      <c r="G3" s="395"/>
      <c r="H3" s="395"/>
      <c r="I3" s="395"/>
      <c r="J3" s="396"/>
      <c r="L3" s="33"/>
      <c r="M3" s="21"/>
      <c r="N3" s="21"/>
      <c r="O3" s="34"/>
    </row>
    <row r="4" spans="2:15" x14ac:dyDescent="0.4">
      <c r="E4" s="394"/>
      <c r="F4" s="395"/>
      <c r="G4" s="395"/>
      <c r="H4" s="395"/>
      <c r="I4" s="395"/>
      <c r="J4" s="396"/>
      <c r="L4" s="33"/>
      <c r="M4" s="21"/>
      <c r="N4" s="21"/>
      <c r="O4" s="34"/>
    </row>
    <row r="5" spans="2:15" ht="15" thickBot="1" x14ac:dyDescent="0.45">
      <c r="E5" s="394"/>
      <c r="F5" s="395"/>
      <c r="G5" s="395"/>
      <c r="H5" s="395"/>
      <c r="I5" s="395"/>
      <c r="J5" s="396"/>
      <c r="L5" s="35"/>
      <c r="M5" s="36"/>
      <c r="N5" s="36"/>
      <c r="O5" s="37"/>
    </row>
    <row r="6" spans="2:15" ht="27.75" customHeight="1" thickBot="1" x14ac:dyDescent="0.45">
      <c r="E6" s="397"/>
      <c r="F6" s="398"/>
      <c r="G6" s="398"/>
      <c r="H6" s="398"/>
      <c r="I6" s="398"/>
      <c r="J6" s="399"/>
    </row>
    <row r="7" spans="2:15" x14ac:dyDescent="0.4">
      <c r="E7" s="139"/>
      <c r="F7" s="139"/>
      <c r="G7" s="139"/>
      <c r="H7" s="139"/>
      <c r="I7" s="139"/>
      <c r="J7" s="139"/>
    </row>
    <row r="8" spans="2:15" x14ac:dyDescent="0.4">
      <c r="E8" s="139"/>
      <c r="F8" s="139"/>
      <c r="G8" s="139"/>
      <c r="H8" s="139"/>
      <c r="I8" s="139"/>
      <c r="J8" s="139"/>
    </row>
    <row r="9" spans="2:15" ht="15" thickBot="1" x14ac:dyDescent="0.45"/>
    <row r="10" spans="2:15" x14ac:dyDescent="0.4">
      <c r="B10" s="400" t="s">
        <v>119</v>
      </c>
      <c r="C10" s="400"/>
      <c r="D10" s="400"/>
      <c r="E10" s="391" t="s">
        <v>299</v>
      </c>
      <c r="F10" s="392"/>
      <c r="G10" s="392"/>
      <c r="H10" s="392"/>
      <c r="I10" s="392"/>
      <c r="J10" s="393"/>
    </row>
    <row r="11" spans="2:15" x14ac:dyDescent="0.4">
      <c r="E11" s="394"/>
      <c r="F11" s="395"/>
      <c r="G11" s="395"/>
      <c r="H11" s="395"/>
      <c r="I11" s="395"/>
      <c r="J11" s="396"/>
    </row>
    <row r="12" spans="2:15" x14ac:dyDescent="0.4">
      <c r="E12" s="394"/>
      <c r="F12" s="395"/>
      <c r="G12" s="395"/>
      <c r="H12" s="395"/>
      <c r="I12" s="395"/>
      <c r="J12" s="396"/>
    </row>
    <row r="13" spans="2:15" x14ac:dyDescent="0.4">
      <c r="E13" s="394"/>
      <c r="F13" s="395"/>
      <c r="G13" s="395"/>
      <c r="H13" s="395"/>
      <c r="I13" s="395"/>
      <c r="J13" s="396"/>
    </row>
    <row r="14" spans="2:15" x14ac:dyDescent="0.4">
      <c r="E14" s="394"/>
      <c r="F14" s="395"/>
      <c r="G14" s="395"/>
      <c r="H14" s="395"/>
      <c r="I14" s="395"/>
      <c r="J14" s="396"/>
    </row>
    <row r="15" spans="2:15" x14ac:dyDescent="0.4">
      <c r="E15" s="394"/>
      <c r="F15" s="395"/>
      <c r="G15" s="395"/>
      <c r="H15" s="395"/>
      <c r="I15" s="395"/>
      <c r="J15" s="396"/>
    </row>
    <row r="16" spans="2:15" x14ac:dyDescent="0.4">
      <c r="E16" s="394"/>
      <c r="F16" s="395"/>
      <c r="G16" s="395"/>
      <c r="H16" s="395"/>
      <c r="I16" s="395"/>
      <c r="J16" s="396"/>
    </row>
    <row r="17" spans="2:10" ht="15" thickBot="1" x14ac:dyDescent="0.45">
      <c r="E17" s="397"/>
      <c r="F17" s="398"/>
      <c r="G17" s="398"/>
      <c r="H17" s="398"/>
      <c r="I17" s="398"/>
      <c r="J17" s="399"/>
    </row>
    <row r="18" spans="2:10" x14ac:dyDescent="0.4">
      <c r="E18" s="59"/>
      <c r="F18" s="59"/>
      <c r="G18" s="59"/>
      <c r="H18" s="59"/>
      <c r="I18" s="59"/>
      <c r="J18" s="59"/>
    </row>
    <row r="19" spans="2:10" ht="15" thickBot="1" x14ac:dyDescent="0.45">
      <c r="E19" s="139"/>
      <c r="F19" s="139"/>
      <c r="G19" s="139"/>
      <c r="H19" s="139"/>
      <c r="I19" s="139"/>
      <c r="J19" s="139"/>
    </row>
    <row r="20" spans="2:10" x14ac:dyDescent="0.4">
      <c r="B20" s="400" t="s">
        <v>120</v>
      </c>
      <c r="C20" s="400"/>
      <c r="D20" s="400"/>
      <c r="E20" s="391" t="s">
        <v>222</v>
      </c>
      <c r="F20" s="392"/>
      <c r="G20" s="392"/>
      <c r="H20" s="392"/>
      <c r="I20" s="392"/>
      <c r="J20" s="393"/>
    </row>
    <row r="21" spans="2:10" x14ac:dyDescent="0.4">
      <c r="E21" s="394"/>
      <c r="F21" s="395"/>
      <c r="G21" s="395"/>
      <c r="H21" s="395"/>
      <c r="I21" s="395"/>
      <c r="J21" s="396"/>
    </row>
    <row r="22" spans="2:10" ht="15" thickBot="1" x14ac:dyDescent="0.45">
      <c r="E22" s="397"/>
      <c r="F22" s="398"/>
      <c r="G22" s="398"/>
      <c r="H22" s="398"/>
      <c r="I22" s="398"/>
      <c r="J22" s="399"/>
    </row>
    <row r="23" spans="2:10" x14ac:dyDescent="0.4">
      <c r="E23" s="139"/>
      <c r="F23" s="139"/>
      <c r="G23" s="139"/>
      <c r="H23" s="139"/>
      <c r="I23" s="139"/>
      <c r="J23" s="139"/>
    </row>
    <row r="24" spans="2:10" ht="15" thickBot="1" x14ac:dyDescent="0.45">
      <c r="E24" s="139"/>
      <c r="F24" s="139"/>
      <c r="G24" s="139"/>
      <c r="H24" s="139"/>
      <c r="I24" s="139"/>
      <c r="J24" s="139"/>
    </row>
    <row r="25" spans="2:10" x14ac:dyDescent="0.4">
      <c r="B25" s="400" t="s">
        <v>82</v>
      </c>
      <c r="C25" s="400"/>
      <c r="D25" s="400"/>
      <c r="E25" s="423" t="s">
        <v>336</v>
      </c>
      <c r="F25" s="424"/>
      <c r="G25" s="424"/>
      <c r="H25" s="424"/>
      <c r="I25" s="424"/>
      <c r="J25" s="425"/>
    </row>
    <row r="26" spans="2:10" x14ac:dyDescent="0.4">
      <c r="E26" s="426"/>
      <c r="F26" s="427"/>
      <c r="G26" s="427"/>
      <c r="H26" s="427"/>
      <c r="I26" s="427"/>
      <c r="J26" s="428"/>
    </row>
    <row r="27" spans="2:10" x14ac:dyDescent="0.4">
      <c r="E27" s="426"/>
      <c r="F27" s="427"/>
      <c r="G27" s="427"/>
      <c r="H27" s="427"/>
      <c r="I27" s="427"/>
      <c r="J27" s="428"/>
    </row>
    <row r="28" spans="2:10" ht="15" thickBot="1" x14ac:dyDescent="0.45">
      <c r="E28" s="429"/>
      <c r="F28" s="430"/>
      <c r="G28" s="430"/>
      <c r="H28" s="430"/>
      <c r="I28" s="430"/>
      <c r="J28" s="431"/>
    </row>
    <row r="29" spans="2:10" ht="15" thickBot="1" x14ac:dyDescent="0.45"/>
    <row r="30" spans="2:10" ht="30.75" customHeight="1" x14ac:dyDescent="0.4">
      <c r="B30" s="419" t="s">
        <v>220</v>
      </c>
      <c r="C30" s="419"/>
      <c r="D30" s="420"/>
      <c r="E30" s="423" t="s">
        <v>337</v>
      </c>
      <c r="F30" s="424"/>
      <c r="G30" s="424"/>
      <c r="H30" s="424"/>
      <c r="I30" s="424"/>
      <c r="J30" s="425"/>
    </row>
    <row r="31" spans="2:10" x14ac:dyDescent="0.4">
      <c r="E31" s="426"/>
      <c r="F31" s="427"/>
      <c r="G31" s="427"/>
      <c r="H31" s="427"/>
      <c r="I31" s="427"/>
      <c r="J31" s="428"/>
    </row>
    <row r="32" spans="2:10" x14ac:dyDescent="0.4">
      <c r="E32" s="426"/>
      <c r="F32" s="427"/>
      <c r="G32" s="427"/>
      <c r="H32" s="427"/>
      <c r="I32" s="427"/>
      <c r="J32" s="428"/>
    </row>
    <row r="33" spans="2:24" x14ac:dyDescent="0.4">
      <c r="E33" s="426"/>
      <c r="F33" s="427"/>
      <c r="G33" s="427"/>
      <c r="H33" s="427"/>
      <c r="I33" s="427"/>
      <c r="J33" s="428"/>
    </row>
    <row r="34" spans="2:24" ht="15" thickBot="1" x14ac:dyDescent="0.45">
      <c r="E34" s="429"/>
      <c r="F34" s="430"/>
      <c r="G34" s="430"/>
      <c r="H34" s="430"/>
      <c r="I34" s="430"/>
      <c r="J34" s="431"/>
    </row>
    <row r="36" spans="2:24" ht="15" thickBot="1" x14ac:dyDescent="0.45"/>
    <row r="37" spans="2:24" ht="15" customHeight="1" x14ac:dyDescent="0.4">
      <c r="B37" s="421" t="s">
        <v>221</v>
      </c>
      <c r="C37" s="421"/>
      <c r="D37" s="422"/>
      <c r="E37" s="423" t="s">
        <v>397</v>
      </c>
      <c r="F37" s="424"/>
      <c r="G37" s="424"/>
      <c r="H37" s="424"/>
      <c r="I37" s="424"/>
      <c r="J37" s="425"/>
    </row>
    <row r="38" spans="2:24" x14ac:dyDescent="0.4">
      <c r="B38" s="421"/>
      <c r="C38" s="421"/>
      <c r="D38" s="422"/>
      <c r="E38" s="426"/>
      <c r="F38" s="427"/>
      <c r="G38" s="427"/>
      <c r="H38" s="427"/>
      <c r="I38" s="427"/>
      <c r="J38" s="428"/>
    </row>
    <row r="39" spans="2:24" x14ac:dyDescent="0.4">
      <c r="E39" s="426"/>
      <c r="F39" s="427"/>
      <c r="G39" s="427"/>
      <c r="H39" s="427"/>
      <c r="I39" s="427"/>
      <c r="J39" s="428"/>
    </row>
    <row r="40" spans="2:24" x14ac:dyDescent="0.4">
      <c r="E40" s="426"/>
      <c r="F40" s="427"/>
      <c r="G40" s="427"/>
      <c r="H40" s="427"/>
      <c r="I40" s="427"/>
      <c r="J40" s="428"/>
    </row>
    <row r="41" spans="2:24" x14ac:dyDescent="0.4">
      <c r="E41" s="426"/>
      <c r="F41" s="427"/>
      <c r="G41" s="427"/>
      <c r="H41" s="427"/>
      <c r="I41" s="427"/>
      <c r="J41" s="428"/>
    </row>
    <row r="42" spans="2:24" x14ac:dyDescent="0.4">
      <c r="E42" s="426"/>
      <c r="F42" s="427"/>
      <c r="G42" s="427"/>
      <c r="H42" s="427"/>
      <c r="I42" s="427"/>
      <c r="J42" s="428"/>
    </row>
    <row r="43" spans="2:24" ht="15" thickBot="1" x14ac:dyDescent="0.45">
      <c r="E43" s="429"/>
      <c r="F43" s="430"/>
      <c r="G43" s="430"/>
      <c r="H43" s="430"/>
      <c r="I43" s="430"/>
      <c r="J43" s="431"/>
    </row>
    <row r="44" spans="2:24" x14ac:dyDescent="0.4">
      <c r="E44" s="197"/>
      <c r="F44" s="197"/>
      <c r="G44" s="197"/>
      <c r="H44" s="197"/>
      <c r="I44" s="197"/>
      <c r="J44" s="197"/>
    </row>
    <row r="45" spans="2:24" ht="15" x14ac:dyDescent="0.45">
      <c r="E45" s="197"/>
      <c r="F45" s="197"/>
      <c r="G45" s="197"/>
      <c r="H45" s="197"/>
      <c r="I45" s="197"/>
      <c r="J45" s="197"/>
      <c r="L45" s="247"/>
      <c r="M45" s="247" t="s">
        <v>338</v>
      </c>
      <c r="N45" s="247" t="s">
        <v>338</v>
      </c>
      <c r="O45" s="247" t="s">
        <v>338</v>
      </c>
      <c r="P45" s="247" t="s">
        <v>338</v>
      </c>
      <c r="Q45" s="247" t="s">
        <v>338</v>
      </c>
      <c r="R45" s="247" t="s">
        <v>338</v>
      </c>
      <c r="S45" s="247" t="s">
        <v>338</v>
      </c>
      <c r="T45" s="247" t="s">
        <v>338</v>
      </c>
      <c r="U45" s="247" t="s">
        <v>338</v>
      </c>
      <c r="V45" s="247" t="s">
        <v>338</v>
      </c>
      <c r="W45" s="247" t="s">
        <v>338</v>
      </c>
      <c r="X45" s="247" t="s">
        <v>338</v>
      </c>
    </row>
    <row r="46" spans="2:24" ht="15" x14ac:dyDescent="0.45">
      <c r="E46" s="197"/>
      <c r="F46" s="197"/>
      <c r="G46" s="197"/>
      <c r="H46" s="197"/>
      <c r="I46" s="197"/>
      <c r="J46" s="197"/>
      <c r="L46" s="247"/>
      <c r="M46" s="247"/>
      <c r="N46" s="247"/>
      <c r="O46" s="247"/>
      <c r="P46" s="247"/>
      <c r="Q46" s="247"/>
      <c r="R46" s="247"/>
      <c r="S46" s="247"/>
      <c r="T46" s="247"/>
      <c r="U46" s="247"/>
      <c r="V46" s="247"/>
      <c r="W46" s="247"/>
      <c r="X46" s="247"/>
    </row>
    <row r="47" spans="2:24" ht="15" x14ac:dyDescent="0.45">
      <c r="E47" s="197"/>
      <c r="F47" s="197"/>
      <c r="G47" s="197"/>
      <c r="H47" s="197"/>
      <c r="I47" s="197"/>
      <c r="J47" s="197"/>
      <c r="L47" s="247"/>
      <c r="M47" s="247" t="s">
        <v>339</v>
      </c>
      <c r="N47" s="247" t="s">
        <v>340</v>
      </c>
      <c r="O47" s="247" t="s">
        <v>341</v>
      </c>
      <c r="P47" s="247" t="s">
        <v>342</v>
      </c>
      <c r="Q47" s="247" t="s">
        <v>343</v>
      </c>
      <c r="R47" s="247" t="s">
        <v>344</v>
      </c>
      <c r="S47" s="247" t="s">
        <v>345</v>
      </c>
      <c r="T47" s="247" t="s">
        <v>346</v>
      </c>
      <c r="U47" s="247" t="s">
        <v>347</v>
      </c>
      <c r="V47" s="247" t="s">
        <v>348</v>
      </c>
      <c r="W47" s="247" t="s">
        <v>349</v>
      </c>
      <c r="X47" s="247" t="s">
        <v>350</v>
      </c>
    </row>
    <row r="48" spans="2:24" ht="15" x14ac:dyDescent="0.45">
      <c r="E48" s="197"/>
      <c r="F48" s="197"/>
      <c r="G48" s="197"/>
      <c r="H48" s="197"/>
      <c r="I48" s="197"/>
      <c r="J48" s="197"/>
      <c r="L48" s="247" t="s">
        <v>351</v>
      </c>
      <c r="M48" s="248">
        <v>64.380276069999994</v>
      </c>
      <c r="N48" s="248">
        <v>111.37974613</v>
      </c>
      <c r="O48" s="248">
        <v>81.345895470000002</v>
      </c>
      <c r="P48" s="248">
        <v>227.88629166000001</v>
      </c>
      <c r="Q48" s="248">
        <v>214.67913118999999</v>
      </c>
      <c r="R48" s="248">
        <v>98.709731270000006</v>
      </c>
      <c r="S48" s="248">
        <v>63.35355294</v>
      </c>
      <c r="T48" s="248">
        <v>152.76080433000001</v>
      </c>
      <c r="U48" s="248">
        <v>728.16572381000003</v>
      </c>
      <c r="V48" s="248">
        <v>318.36814389</v>
      </c>
      <c r="W48" s="248">
        <v>561.81590147999998</v>
      </c>
      <c r="X48" s="248">
        <v>98.971431580000001</v>
      </c>
    </row>
    <row r="49" spans="2:24" ht="15" x14ac:dyDescent="0.45">
      <c r="E49" s="197"/>
      <c r="F49" s="197"/>
      <c r="G49" s="197"/>
      <c r="H49" s="197"/>
      <c r="I49" s="197"/>
      <c r="J49" s="197"/>
      <c r="L49" s="247" t="s">
        <v>352</v>
      </c>
      <c r="M49" s="248">
        <v>0</v>
      </c>
      <c r="N49" s="248">
        <v>0</v>
      </c>
      <c r="O49" s="248">
        <v>0</v>
      </c>
      <c r="P49" s="248">
        <v>0</v>
      </c>
      <c r="Q49" s="248">
        <v>0</v>
      </c>
      <c r="R49" s="248">
        <v>8.2916294999999991</v>
      </c>
      <c r="S49" s="248">
        <v>0</v>
      </c>
      <c r="T49" s="248">
        <v>0</v>
      </c>
      <c r="U49" s="248">
        <v>0</v>
      </c>
      <c r="V49" s="248">
        <v>0</v>
      </c>
      <c r="W49" s="248">
        <v>0</v>
      </c>
      <c r="X49" s="248">
        <v>8.2916294999999991</v>
      </c>
    </row>
    <row r="50" spans="2:24" ht="15" x14ac:dyDescent="0.45">
      <c r="E50" s="197"/>
      <c r="F50" s="197"/>
      <c r="G50" s="197"/>
      <c r="H50" s="197"/>
      <c r="I50" s="197"/>
      <c r="J50" s="197"/>
      <c r="L50" s="247" t="s">
        <v>353</v>
      </c>
      <c r="M50" s="248">
        <v>64.380276069999994</v>
      </c>
      <c r="N50" s="248">
        <v>111.37974613</v>
      </c>
      <c r="O50" s="248">
        <v>81.345895470000002</v>
      </c>
      <c r="P50" s="248">
        <v>227.88629166000001</v>
      </c>
      <c r="Q50" s="248">
        <v>214.67913118999999</v>
      </c>
      <c r="R50" s="248">
        <v>107.00136077000001</v>
      </c>
      <c r="S50" s="248">
        <v>63.35355294</v>
      </c>
      <c r="T50" s="248">
        <v>152.76080433000001</v>
      </c>
      <c r="U50" s="248">
        <v>728.16572381000003</v>
      </c>
      <c r="V50" s="248">
        <v>318.36814389</v>
      </c>
      <c r="W50" s="248">
        <v>561.81590147999998</v>
      </c>
      <c r="X50" s="248">
        <v>107.26306108</v>
      </c>
    </row>
    <row r="51" spans="2:24" x14ac:dyDescent="0.4">
      <c r="E51" s="197"/>
      <c r="F51" s="197"/>
      <c r="G51" s="197"/>
      <c r="H51" s="197"/>
      <c r="I51" s="197"/>
      <c r="J51" s="197"/>
    </row>
    <row r="52" spans="2:24" x14ac:dyDescent="0.4">
      <c r="E52" s="197"/>
      <c r="F52" s="197"/>
      <c r="G52" s="197"/>
      <c r="H52" s="197"/>
      <c r="I52" s="197"/>
      <c r="J52" s="197"/>
    </row>
    <row r="53" spans="2:24" x14ac:dyDescent="0.4">
      <c r="E53" s="197"/>
      <c r="F53" s="197"/>
      <c r="G53" s="197"/>
      <c r="H53" s="197"/>
      <c r="I53" s="197"/>
      <c r="J53" s="197"/>
    </row>
    <row r="55" spans="2:24" x14ac:dyDescent="0.4">
      <c r="B55" s="186"/>
      <c r="C55" s="186"/>
      <c r="D55" s="186"/>
      <c r="E55" s="186"/>
      <c r="F55" s="186"/>
      <c r="G55" s="186"/>
      <c r="H55" s="187"/>
    </row>
    <row r="56" spans="2:24" s="75" customFormat="1" x14ac:dyDescent="0.4">
      <c r="B56" s="128"/>
      <c r="C56" s="129"/>
      <c r="D56" s="130"/>
      <c r="E56" s="129"/>
      <c r="F56" s="130"/>
      <c r="G56" s="129"/>
      <c r="H56" s="130"/>
      <c r="I56" s="129"/>
      <c r="J56" s="130"/>
      <c r="K56" s="129"/>
      <c r="L56" s="130"/>
      <c r="M56" s="130"/>
    </row>
    <row r="57" spans="2:24" s="75" customFormat="1" x14ac:dyDescent="0.4">
      <c r="B57" s="128"/>
      <c r="C57" s="129"/>
      <c r="D57" s="130"/>
      <c r="E57" s="129"/>
      <c r="F57" s="130"/>
      <c r="G57" s="129"/>
      <c r="H57" s="130"/>
      <c r="I57" s="129"/>
      <c r="J57" s="130"/>
      <c r="K57" s="129"/>
      <c r="L57" s="130"/>
      <c r="M57" s="130"/>
    </row>
    <row r="58" spans="2:24" s="75" customFormat="1" x14ac:dyDescent="0.4">
      <c r="B58" s="128"/>
      <c r="C58" s="129"/>
      <c r="D58" s="130"/>
      <c r="E58" s="129"/>
      <c r="F58" s="130"/>
      <c r="G58" s="129"/>
      <c r="H58" s="130"/>
      <c r="I58" s="129"/>
      <c r="J58" s="130"/>
      <c r="K58" s="129"/>
      <c r="L58" s="130"/>
      <c r="M58" s="130"/>
    </row>
    <row r="59" spans="2:24" s="75" customFormat="1" x14ac:dyDescent="0.4">
      <c r="B59" s="128"/>
      <c r="C59" s="129"/>
      <c r="D59" s="130"/>
      <c r="E59" s="129"/>
      <c r="F59" s="130"/>
      <c r="G59" s="129"/>
      <c r="H59" s="130"/>
      <c r="I59" s="129"/>
      <c r="J59" s="130"/>
      <c r="K59" s="129"/>
      <c r="L59" s="130"/>
      <c r="M59" s="130"/>
    </row>
    <row r="60" spans="2:24" s="75" customFormat="1" x14ac:dyDescent="0.4">
      <c r="B60" s="128"/>
      <c r="C60" s="129"/>
      <c r="D60" s="130"/>
      <c r="E60" s="129"/>
      <c r="F60" s="130"/>
      <c r="G60" s="129"/>
      <c r="H60" s="130"/>
      <c r="I60" s="129"/>
      <c r="J60" s="130"/>
      <c r="K60" s="129"/>
      <c r="L60" s="130"/>
      <c r="M60" s="130"/>
    </row>
    <row r="61" spans="2:24" s="75" customFormat="1" x14ac:dyDescent="0.4">
      <c r="B61" s="128"/>
      <c r="C61" s="129"/>
      <c r="D61" s="130"/>
      <c r="E61" s="129"/>
      <c r="F61" s="130"/>
      <c r="G61" s="129"/>
      <c r="H61" s="130"/>
      <c r="I61" s="129"/>
      <c r="J61" s="130"/>
      <c r="K61" s="129"/>
      <c r="L61" s="130"/>
      <c r="M61" s="130"/>
    </row>
    <row r="62" spans="2:24" s="75" customFormat="1" x14ac:dyDescent="0.4">
      <c r="B62" s="128"/>
      <c r="C62" s="129"/>
      <c r="D62" s="130"/>
      <c r="E62" s="129"/>
      <c r="F62" s="130"/>
      <c r="G62" s="129"/>
      <c r="H62" s="130"/>
      <c r="I62" s="129"/>
      <c r="J62" s="130"/>
      <c r="K62" s="129"/>
      <c r="L62" s="130"/>
      <c r="M62" s="130"/>
    </row>
    <row r="63" spans="2:24" s="75" customFormat="1" x14ac:dyDescent="0.4">
      <c r="B63" s="128"/>
      <c r="C63" s="129"/>
      <c r="D63" s="130"/>
      <c r="E63" s="129"/>
      <c r="F63" s="130"/>
      <c r="G63" s="129"/>
      <c r="H63" s="130"/>
      <c r="I63" s="129"/>
      <c r="J63" s="130"/>
      <c r="K63" s="129"/>
      <c r="L63" s="130"/>
      <c r="M63" s="130"/>
    </row>
    <row r="64" spans="2:24" ht="15" thickBot="1" x14ac:dyDescent="0.45"/>
    <row r="65" spans="2:10" x14ac:dyDescent="0.4">
      <c r="B65" s="400" t="s">
        <v>100</v>
      </c>
      <c r="C65" s="400"/>
      <c r="D65" s="400"/>
      <c r="E65" s="391" t="s">
        <v>398</v>
      </c>
      <c r="F65" s="438"/>
      <c r="G65" s="438"/>
      <c r="H65" s="438"/>
      <c r="I65" s="439"/>
    </row>
    <row r="66" spans="2:10" x14ac:dyDescent="0.4">
      <c r="E66" s="440"/>
      <c r="F66" s="441"/>
      <c r="G66" s="441"/>
      <c r="H66" s="441"/>
      <c r="I66" s="442"/>
    </row>
    <row r="67" spans="2:10" ht="33.75" customHeight="1" x14ac:dyDescent="0.4">
      <c r="E67" s="440"/>
      <c r="F67" s="441"/>
      <c r="G67" s="441"/>
      <c r="H67" s="441"/>
      <c r="I67" s="442"/>
    </row>
    <row r="68" spans="2:10" ht="33.75" customHeight="1" thickBot="1" x14ac:dyDescent="0.45">
      <c r="E68" s="443"/>
      <c r="F68" s="444"/>
      <c r="G68" s="444"/>
      <c r="H68" s="444"/>
      <c r="I68" s="445"/>
      <c r="J68" s="140"/>
    </row>
    <row r="69" spans="2:10" ht="15" thickBot="1" x14ac:dyDescent="0.45"/>
    <row r="70" spans="2:10" ht="23.25" customHeight="1" x14ac:dyDescent="0.4">
      <c r="B70" s="400" t="s">
        <v>101</v>
      </c>
      <c r="C70" s="400"/>
      <c r="D70" s="400"/>
      <c r="E70" s="446" t="s">
        <v>354</v>
      </c>
      <c r="F70" s="447"/>
      <c r="G70" s="447"/>
      <c r="H70" s="51"/>
      <c r="I70" s="40"/>
    </row>
    <row r="71" spans="2:10" ht="33.75" customHeight="1" thickBot="1" x14ac:dyDescent="0.45">
      <c r="E71" s="448"/>
      <c r="F71" s="449"/>
      <c r="G71" s="449"/>
      <c r="H71" s="52"/>
      <c r="I71" s="42"/>
    </row>
    <row r="72" spans="2:10" ht="15" thickBot="1" x14ac:dyDescent="0.45">
      <c r="F72" s="75"/>
    </row>
    <row r="73" spans="2:10" ht="15" customHeight="1" x14ac:dyDescent="0.4">
      <c r="E73" s="446" t="s">
        <v>356</v>
      </c>
      <c r="F73" s="447"/>
      <c r="G73" s="447"/>
      <c r="H73" s="76"/>
      <c r="I73" s="77"/>
    </row>
    <row r="74" spans="2:10" ht="30" customHeight="1" thickBot="1" x14ac:dyDescent="0.45">
      <c r="E74" s="448"/>
      <c r="F74" s="449"/>
      <c r="G74" s="449"/>
      <c r="H74" s="78"/>
      <c r="I74" s="79"/>
    </row>
    <row r="75" spans="2:10" ht="30" customHeight="1" thickBot="1" x14ac:dyDescent="0.45">
      <c r="F75" s="75"/>
    </row>
    <row r="76" spans="2:10" x14ac:dyDescent="0.4">
      <c r="E76" s="446" t="s">
        <v>355</v>
      </c>
      <c r="F76" s="447"/>
      <c r="G76" s="447"/>
      <c r="H76" s="80"/>
      <c r="I76" s="81"/>
    </row>
    <row r="77" spans="2:10" ht="15" thickBot="1" x14ac:dyDescent="0.45">
      <c r="E77" s="448"/>
      <c r="F77" s="449"/>
      <c r="G77" s="449"/>
      <c r="H77" s="82"/>
      <c r="I77" s="83"/>
    </row>
    <row r="79" spans="2:10" ht="15" thickBot="1" x14ac:dyDescent="0.45"/>
    <row r="80" spans="2:10" ht="15" thickBot="1" x14ac:dyDescent="0.45">
      <c r="E80" s="73" t="s">
        <v>143</v>
      </c>
      <c r="H80" s="245"/>
      <c r="I80" s="246"/>
    </row>
  </sheetData>
  <mergeCells count="18">
    <mergeCell ref="E76:G77"/>
    <mergeCell ref="B25:D25"/>
    <mergeCell ref="E25:J28"/>
    <mergeCell ref="B30:D30"/>
    <mergeCell ref="E30:J34"/>
    <mergeCell ref="B37:D38"/>
    <mergeCell ref="E37:J43"/>
    <mergeCell ref="B65:D65"/>
    <mergeCell ref="E65:I68"/>
    <mergeCell ref="B70:D70"/>
    <mergeCell ref="E70:G71"/>
    <mergeCell ref="E73:G74"/>
    <mergeCell ref="B2:D3"/>
    <mergeCell ref="E2:J6"/>
    <mergeCell ref="B10:D10"/>
    <mergeCell ref="E10:J17"/>
    <mergeCell ref="B20:D20"/>
    <mergeCell ref="E20:J22"/>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6">
    <tabColor theme="2" tint="-0.249977111117893"/>
  </sheetPr>
  <dimension ref="B1:O72"/>
  <sheetViews>
    <sheetView topLeftCell="A37" workbookViewId="0">
      <selection activeCell="L2" sqref="L2:O5"/>
    </sheetView>
  </sheetViews>
  <sheetFormatPr defaultColWidth="11.3828125" defaultRowHeight="14.6" x14ac:dyDescent="0.4"/>
  <cols>
    <col min="1" max="1" width="11.3828125" style="73"/>
    <col min="2" max="2" width="14.69140625" style="73" customWidth="1"/>
    <col min="3" max="3" width="15.84375" style="73" customWidth="1"/>
    <col min="4" max="4" width="15.69140625" style="73" customWidth="1"/>
    <col min="5" max="5" width="11.3828125" style="73" customWidth="1"/>
    <col min="6" max="16384" width="11.3828125" style="73"/>
  </cols>
  <sheetData>
    <row r="1" spans="2:15" ht="15" thickBot="1" x14ac:dyDescent="0.45"/>
    <row r="2" spans="2:15" x14ac:dyDescent="0.4">
      <c r="B2" s="421" t="s">
        <v>231</v>
      </c>
      <c r="C2" s="421"/>
      <c r="D2" s="422"/>
      <c r="E2" s="391" t="s">
        <v>232</v>
      </c>
      <c r="F2" s="392"/>
      <c r="G2" s="392"/>
      <c r="H2" s="392"/>
      <c r="I2" s="392"/>
      <c r="J2" s="393"/>
      <c r="L2" s="30"/>
      <c r="M2" s="31"/>
      <c r="N2" s="31"/>
      <c r="O2" s="32"/>
    </row>
    <row r="3" spans="2:15" x14ac:dyDescent="0.4">
      <c r="B3" s="421"/>
      <c r="C3" s="421"/>
      <c r="D3" s="422"/>
      <c r="E3" s="394"/>
      <c r="F3" s="395"/>
      <c r="G3" s="395"/>
      <c r="H3" s="395"/>
      <c r="I3" s="395"/>
      <c r="J3" s="396"/>
      <c r="L3" s="33"/>
      <c r="M3" s="21"/>
      <c r="N3" s="21"/>
      <c r="O3" s="34"/>
    </row>
    <row r="4" spans="2:15" x14ac:dyDescent="0.4">
      <c r="E4" s="394"/>
      <c r="F4" s="395"/>
      <c r="G4" s="395"/>
      <c r="H4" s="395"/>
      <c r="I4" s="395"/>
      <c r="J4" s="396"/>
      <c r="L4" s="33"/>
      <c r="M4" s="21"/>
      <c r="N4" s="21"/>
      <c r="O4" s="34"/>
    </row>
    <row r="5" spans="2:15" ht="15" thickBot="1" x14ac:dyDescent="0.45">
      <c r="E5" s="394"/>
      <c r="F5" s="395"/>
      <c r="G5" s="395"/>
      <c r="H5" s="395"/>
      <c r="I5" s="395"/>
      <c r="J5" s="396"/>
      <c r="L5" s="35"/>
      <c r="M5" s="36"/>
      <c r="N5" s="36"/>
      <c r="O5" s="37"/>
    </row>
    <row r="6" spans="2:15" ht="27.75" customHeight="1" thickBot="1" x14ac:dyDescent="0.45">
      <c r="E6" s="397"/>
      <c r="F6" s="398"/>
      <c r="G6" s="398"/>
      <c r="H6" s="398"/>
      <c r="I6" s="398"/>
      <c r="J6" s="399"/>
    </row>
    <row r="7" spans="2:15" x14ac:dyDescent="0.4">
      <c r="E7" s="205"/>
      <c r="F7" s="205"/>
      <c r="G7" s="205"/>
      <c r="H7" s="205"/>
      <c r="I7" s="205"/>
      <c r="J7" s="205"/>
    </row>
    <row r="8" spans="2:15" x14ac:dyDescent="0.4">
      <c r="E8" s="205"/>
      <c r="F8" s="205"/>
      <c r="G8" s="205"/>
      <c r="H8" s="205"/>
      <c r="I8" s="205"/>
      <c r="J8" s="205"/>
    </row>
    <row r="9" spans="2:15" ht="15" thickBot="1" x14ac:dyDescent="0.45"/>
    <row r="10" spans="2:15" x14ac:dyDescent="0.4">
      <c r="B10" s="400" t="s">
        <v>119</v>
      </c>
      <c r="C10" s="400"/>
      <c r="D10" s="400"/>
      <c r="E10" s="450"/>
      <c r="F10" s="438"/>
      <c r="G10" s="438"/>
      <c r="H10" s="438"/>
      <c r="I10" s="438"/>
      <c r="J10" s="439"/>
    </row>
    <row r="11" spans="2:15" x14ac:dyDescent="0.4">
      <c r="E11" s="440"/>
      <c r="F11" s="441"/>
      <c r="G11" s="441"/>
      <c r="H11" s="441"/>
      <c r="I11" s="441"/>
      <c r="J11" s="442"/>
    </row>
    <row r="12" spans="2:15" x14ac:dyDescent="0.4">
      <c r="E12" s="440"/>
      <c r="F12" s="441"/>
      <c r="G12" s="441"/>
      <c r="H12" s="441"/>
      <c r="I12" s="441"/>
      <c r="J12" s="442"/>
    </row>
    <row r="13" spans="2:15" x14ac:dyDescent="0.4">
      <c r="E13" s="440"/>
      <c r="F13" s="441"/>
      <c r="G13" s="441"/>
      <c r="H13" s="441"/>
      <c r="I13" s="441"/>
      <c r="J13" s="442"/>
    </row>
    <row r="14" spans="2:15" x14ac:dyDescent="0.4">
      <c r="E14" s="440"/>
      <c r="F14" s="441"/>
      <c r="G14" s="441"/>
      <c r="H14" s="441"/>
      <c r="I14" s="441"/>
      <c r="J14" s="442"/>
    </row>
    <row r="15" spans="2:15" x14ac:dyDescent="0.4">
      <c r="E15" s="440"/>
      <c r="F15" s="441"/>
      <c r="G15" s="441"/>
      <c r="H15" s="441"/>
      <c r="I15" s="441"/>
      <c r="J15" s="442"/>
    </row>
    <row r="16" spans="2:15" x14ac:dyDescent="0.4">
      <c r="E16" s="440"/>
      <c r="F16" s="441"/>
      <c r="G16" s="441"/>
      <c r="H16" s="441"/>
      <c r="I16" s="441"/>
      <c r="J16" s="442"/>
    </row>
    <row r="17" spans="2:10" ht="15" thickBot="1" x14ac:dyDescent="0.45">
      <c r="E17" s="443"/>
      <c r="F17" s="444"/>
      <c r="G17" s="444"/>
      <c r="H17" s="444"/>
      <c r="I17" s="444"/>
      <c r="J17" s="445"/>
    </row>
    <row r="18" spans="2:10" x14ac:dyDescent="0.4">
      <c r="E18" s="59"/>
      <c r="F18" s="59"/>
      <c r="G18" s="59"/>
      <c r="H18" s="59"/>
      <c r="I18" s="59"/>
      <c r="J18" s="59"/>
    </row>
    <row r="19" spans="2:10" ht="15" thickBot="1" x14ac:dyDescent="0.45">
      <c r="E19" s="205"/>
      <c r="F19" s="205"/>
      <c r="G19" s="205"/>
      <c r="H19" s="205"/>
      <c r="I19" s="205"/>
      <c r="J19" s="205"/>
    </row>
    <row r="20" spans="2:10" x14ac:dyDescent="0.4">
      <c r="B20" s="400" t="s">
        <v>120</v>
      </c>
      <c r="C20" s="400"/>
      <c r="D20" s="400"/>
      <c r="E20" s="391"/>
      <c r="F20" s="392"/>
      <c r="G20" s="392"/>
      <c r="H20" s="392"/>
      <c r="I20" s="392"/>
      <c r="J20" s="393"/>
    </row>
    <row r="21" spans="2:10" x14ac:dyDescent="0.4">
      <c r="E21" s="394"/>
      <c r="F21" s="395"/>
      <c r="G21" s="395"/>
      <c r="H21" s="395"/>
      <c r="I21" s="395"/>
      <c r="J21" s="396"/>
    </row>
    <row r="22" spans="2:10" ht="15" thickBot="1" x14ac:dyDescent="0.45">
      <c r="E22" s="397"/>
      <c r="F22" s="398"/>
      <c r="G22" s="398"/>
      <c r="H22" s="398"/>
      <c r="I22" s="398"/>
      <c r="J22" s="399"/>
    </row>
    <row r="23" spans="2:10" x14ac:dyDescent="0.4">
      <c r="E23" s="205"/>
      <c r="F23" s="205"/>
      <c r="G23" s="205"/>
      <c r="H23" s="205"/>
      <c r="I23" s="205"/>
      <c r="J23" s="205"/>
    </row>
    <row r="24" spans="2:10" ht="15" thickBot="1" x14ac:dyDescent="0.45">
      <c r="E24" s="205"/>
      <c r="F24" s="205"/>
      <c r="G24" s="205"/>
      <c r="H24" s="205"/>
      <c r="I24" s="205"/>
      <c r="J24" s="205"/>
    </row>
    <row r="25" spans="2:10" x14ac:dyDescent="0.4">
      <c r="B25" s="400" t="s">
        <v>82</v>
      </c>
      <c r="C25" s="400"/>
      <c r="D25" s="400"/>
      <c r="E25" s="391"/>
      <c r="F25" s="392"/>
      <c r="G25" s="392"/>
      <c r="H25" s="392"/>
      <c r="I25" s="392"/>
      <c r="J25" s="393"/>
    </row>
    <row r="26" spans="2:10" x14ac:dyDescent="0.4">
      <c r="E26" s="394"/>
      <c r="F26" s="395"/>
      <c r="G26" s="395"/>
      <c r="H26" s="395"/>
      <c r="I26" s="395"/>
      <c r="J26" s="396"/>
    </row>
    <row r="27" spans="2:10" x14ac:dyDescent="0.4">
      <c r="E27" s="394"/>
      <c r="F27" s="395"/>
      <c r="G27" s="395"/>
      <c r="H27" s="395"/>
      <c r="I27" s="395"/>
      <c r="J27" s="396"/>
    </row>
    <row r="28" spans="2:10" x14ac:dyDescent="0.4">
      <c r="E28" s="394"/>
      <c r="F28" s="395"/>
      <c r="G28" s="395"/>
      <c r="H28" s="395"/>
      <c r="I28" s="395"/>
      <c r="J28" s="396"/>
    </row>
    <row r="29" spans="2:10" x14ac:dyDescent="0.4">
      <c r="E29" s="394"/>
      <c r="F29" s="395"/>
      <c r="G29" s="395"/>
      <c r="H29" s="395"/>
      <c r="I29" s="395"/>
      <c r="J29" s="396"/>
    </row>
    <row r="30" spans="2:10" ht="15" thickBot="1" x14ac:dyDescent="0.45">
      <c r="E30" s="397"/>
      <c r="F30" s="398"/>
      <c r="G30" s="398"/>
      <c r="H30" s="398"/>
      <c r="I30" s="398"/>
      <c r="J30" s="399"/>
    </row>
    <row r="31" spans="2:10" ht="15" thickBot="1" x14ac:dyDescent="0.45"/>
    <row r="32" spans="2:10" ht="30.75" customHeight="1" x14ac:dyDescent="0.4">
      <c r="B32" s="419" t="s">
        <v>233</v>
      </c>
      <c r="C32" s="419"/>
      <c r="D32" s="420"/>
      <c r="E32" s="450"/>
      <c r="F32" s="438"/>
      <c r="G32" s="438"/>
      <c r="H32" s="438"/>
      <c r="I32" s="438"/>
      <c r="J32" s="439"/>
    </row>
    <row r="33" spans="2:10" x14ac:dyDescent="0.4">
      <c r="E33" s="440"/>
      <c r="F33" s="441"/>
      <c r="G33" s="441"/>
      <c r="H33" s="441"/>
      <c r="I33" s="441"/>
      <c r="J33" s="442"/>
    </row>
    <row r="34" spans="2:10" x14ac:dyDescent="0.4">
      <c r="E34" s="440"/>
      <c r="F34" s="441"/>
      <c r="G34" s="441"/>
      <c r="H34" s="441"/>
      <c r="I34" s="441"/>
      <c r="J34" s="442"/>
    </row>
    <row r="35" spans="2:10" x14ac:dyDescent="0.4">
      <c r="E35" s="440"/>
      <c r="F35" s="441"/>
      <c r="G35" s="441"/>
      <c r="H35" s="441"/>
      <c r="I35" s="441"/>
      <c r="J35" s="442"/>
    </row>
    <row r="36" spans="2:10" x14ac:dyDescent="0.4">
      <c r="E36" s="440"/>
      <c r="F36" s="441"/>
      <c r="G36" s="441"/>
      <c r="H36" s="441"/>
      <c r="I36" s="441"/>
      <c r="J36" s="442"/>
    </row>
    <row r="37" spans="2:10" x14ac:dyDescent="0.4">
      <c r="E37" s="440"/>
      <c r="F37" s="441"/>
      <c r="G37" s="441"/>
      <c r="H37" s="441"/>
      <c r="I37" s="441"/>
      <c r="J37" s="442"/>
    </row>
    <row r="38" spans="2:10" x14ac:dyDescent="0.4">
      <c r="E38" s="440"/>
      <c r="F38" s="441"/>
      <c r="G38" s="441"/>
      <c r="H38" s="441"/>
      <c r="I38" s="441"/>
      <c r="J38" s="442"/>
    </row>
    <row r="39" spans="2:10" ht="15" thickBot="1" x14ac:dyDescent="0.45">
      <c r="E39" s="443"/>
      <c r="F39" s="444"/>
      <c r="G39" s="444"/>
      <c r="H39" s="444"/>
      <c r="I39" s="444"/>
      <c r="J39" s="445"/>
    </row>
    <row r="41" spans="2:10" ht="15" thickBot="1" x14ac:dyDescent="0.45"/>
    <row r="42" spans="2:10" ht="15" customHeight="1" x14ac:dyDescent="0.4">
      <c r="B42" s="421" t="s">
        <v>234</v>
      </c>
      <c r="C42" s="421"/>
      <c r="D42" s="422"/>
      <c r="E42" s="450"/>
      <c r="F42" s="438"/>
      <c r="G42" s="438"/>
      <c r="H42" s="438"/>
      <c r="I42" s="438"/>
      <c r="J42" s="439"/>
    </row>
    <row r="43" spans="2:10" x14ac:dyDescent="0.4">
      <c r="B43" s="421"/>
      <c r="C43" s="421"/>
      <c r="D43" s="422"/>
      <c r="E43" s="440"/>
      <c r="F43" s="441"/>
      <c r="G43" s="441"/>
      <c r="H43" s="441"/>
      <c r="I43" s="441"/>
      <c r="J43" s="442"/>
    </row>
    <row r="44" spans="2:10" x14ac:dyDescent="0.4">
      <c r="E44" s="440"/>
      <c r="F44" s="441"/>
      <c r="G44" s="441"/>
      <c r="H44" s="441"/>
      <c r="I44" s="441"/>
      <c r="J44" s="442"/>
    </row>
    <row r="45" spans="2:10" x14ac:dyDescent="0.4">
      <c r="E45" s="440"/>
      <c r="F45" s="441"/>
      <c r="G45" s="441"/>
      <c r="H45" s="441"/>
      <c r="I45" s="441"/>
      <c r="J45" s="442"/>
    </row>
    <row r="46" spans="2:10" x14ac:dyDescent="0.4">
      <c r="E46" s="440"/>
      <c r="F46" s="441"/>
      <c r="G46" s="441"/>
      <c r="H46" s="441"/>
      <c r="I46" s="441"/>
      <c r="J46" s="442"/>
    </row>
    <row r="47" spans="2:10" x14ac:dyDescent="0.4">
      <c r="E47" s="440"/>
      <c r="F47" s="441"/>
      <c r="G47" s="441"/>
      <c r="H47" s="441"/>
      <c r="I47" s="441"/>
      <c r="J47" s="442"/>
    </row>
    <row r="48" spans="2:10" ht="15" thickBot="1" x14ac:dyDescent="0.45">
      <c r="E48" s="443"/>
      <c r="F48" s="444"/>
      <c r="G48" s="444"/>
      <c r="H48" s="444"/>
      <c r="I48" s="444"/>
      <c r="J48" s="445"/>
    </row>
    <row r="49" spans="2:13" x14ac:dyDescent="0.4">
      <c r="E49" s="207"/>
      <c r="F49" s="207"/>
      <c r="G49" s="207"/>
      <c r="H49" s="207"/>
      <c r="I49" s="207"/>
      <c r="J49" s="207"/>
    </row>
    <row r="50" spans="2:13" x14ac:dyDescent="0.4">
      <c r="E50" s="207"/>
      <c r="F50" s="207"/>
      <c r="G50" s="207"/>
      <c r="H50" s="207"/>
      <c r="I50" s="207"/>
      <c r="J50" s="207"/>
    </row>
    <row r="51" spans="2:13" x14ac:dyDescent="0.4">
      <c r="E51" s="188"/>
      <c r="F51" s="198"/>
      <c r="G51" s="207"/>
      <c r="H51" s="207"/>
      <c r="I51" s="207"/>
      <c r="J51" s="207"/>
    </row>
    <row r="52" spans="2:13" s="75" customFormat="1" x14ac:dyDescent="0.4">
      <c r="B52" s="128"/>
      <c r="C52" s="129"/>
      <c r="D52" s="130"/>
      <c r="E52" s="129"/>
      <c r="F52" s="130"/>
      <c r="G52" s="129"/>
      <c r="H52" s="130"/>
      <c r="I52" s="129"/>
      <c r="J52" s="130"/>
      <c r="K52" s="129"/>
      <c r="L52" s="130"/>
      <c r="M52" s="130"/>
    </row>
    <row r="53" spans="2:13" ht="15" thickBot="1" x14ac:dyDescent="0.45"/>
    <row r="54" spans="2:13" x14ac:dyDescent="0.4">
      <c r="B54" s="400" t="s">
        <v>100</v>
      </c>
      <c r="C54" s="400"/>
      <c r="D54" s="400"/>
      <c r="E54" s="391"/>
      <c r="F54" s="438"/>
      <c r="G54" s="438"/>
      <c r="H54" s="438"/>
      <c r="I54" s="439"/>
    </row>
    <row r="55" spans="2:13" x14ac:dyDescent="0.4">
      <c r="E55" s="440"/>
      <c r="F55" s="441"/>
      <c r="G55" s="441"/>
      <c r="H55" s="441"/>
      <c r="I55" s="442"/>
    </row>
    <row r="56" spans="2:13" ht="33.75" customHeight="1" x14ac:dyDescent="0.4">
      <c r="E56" s="440"/>
      <c r="F56" s="441"/>
      <c r="G56" s="441"/>
      <c r="H56" s="441"/>
      <c r="I56" s="442"/>
    </row>
    <row r="57" spans="2:13" ht="33.75" customHeight="1" x14ac:dyDescent="0.4">
      <c r="E57" s="440"/>
      <c r="F57" s="441"/>
      <c r="G57" s="441"/>
      <c r="H57" s="441"/>
      <c r="I57" s="442"/>
    </row>
    <row r="58" spans="2:13" ht="33.75" customHeight="1" x14ac:dyDescent="0.4">
      <c r="E58" s="440"/>
      <c r="F58" s="441"/>
      <c r="G58" s="441"/>
      <c r="H58" s="441"/>
      <c r="I58" s="442"/>
    </row>
    <row r="59" spans="2:13" ht="33.75" customHeight="1" x14ac:dyDescent="0.4">
      <c r="E59" s="440"/>
      <c r="F59" s="441"/>
      <c r="G59" s="441"/>
      <c r="H59" s="441"/>
      <c r="I59" s="442"/>
    </row>
    <row r="60" spans="2:13" ht="33.75" customHeight="1" thickBot="1" x14ac:dyDescent="0.45">
      <c r="E60" s="443"/>
      <c r="F60" s="444"/>
      <c r="G60" s="444"/>
      <c r="H60" s="444"/>
      <c r="I60" s="445"/>
      <c r="J60" s="206"/>
    </row>
    <row r="61" spans="2:13" ht="15" thickBot="1" x14ac:dyDescent="0.45"/>
    <row r="62" spans="2:13" x14ac:dyDescent="0.4">
      <c r="B62" s="400" t="s">
        <v>101</v>
      </c>
      <c r="C62" s="400"/>
      <c r="D62" s="400"/>
      <c r="E62" s="401"/>
      <c r="F62" s="402"/>
      <c r="G62" s="402"/>
      <c r="H62" s="51"/>
      <c r="I62" s="40"/>
    </row>
    <row r="63" spans="2:13" ht="15" thickBot="1" x14ac:dyDescent="0.45">
      <c r="E63" s="403"/>
      <c r="F63" s="404"/>
      <c r="G63" s="404"/>
      <c r="H63" s="52"/>
      <c r="I63" s="42"/>
    </row>
    <row r="64" spans="2:13" ht="15" thickBot="1" x14ac:dyDescent="0.45">
      <c r="F64" s="75"/>
    </row>
    <row r="65" spans="5:9" ht="15" customHeight="1" x14ac:dyDescent="0.4">
      <c r="E65" s="401"/>
      <c r="F65" s="402"/>
      <c r="G65" s="402"/>
      <c r="H65" s="76"/>
      <c r="I65" s="77"/>
    </row>
    <row r="66" spans="5:9" ht="15" thickBot="1" x14ac:dyDescent="0.45">
      <c r="E66" s="403"/>
      <c r="F66" s="404"/>
      <c r="G66" s="404"/>
      <c r="H66" s="78"/>
      <c r="I66" s="79"/>
    </row>
    <row r="67" spans="5:9" ht="15" thickBot="1" x14ac:dyDescent="0.45">
      <c r="F67" s="75"/>
    </row>
    <row r="68" spans="5:9" x14ac:dyDescent="0.4">
      <c r="E68" s="401"/>
      <c r="F68" s="402"/>
      <c r="G68" s="402"/>
      <c r="H68" s="80"/>
      <c r="I68" s="81"/>
    </row>
    <row r="69" spans="5:9" ht="15" thickBot="1" x14ac:dyDescent="0.45">
      <c r="E69" s="403"/>
      <c r="F69" s="404"/>
      <c r="G69" s="404"/>
      <c r="H69" s="82"/>
      <c r="I69" s="83"/>
    </row>
    <row r="71" spans="5:9" ht="15" thickBot="1" x14ac:dyDescent="0.45"/>
    <row r="72" spans="5:9" ht="15" thickBot="1" x14ac:dyDescent="0.45">
      <c r="E72" s="73" t="s">
        <v>143</v>
      </c>
      <c r="H72" s="110"/>
      <c r="I72" s="111"/>
    </row>
  </sheetData>
  <mergeCells count="18">
    <mergeCell ref="E68:G69"/>
    <mergeCell ref="B25:D25"/>
    <mergeCell ref="E25:J30"/>
    <mergeCell ref="B32:D32"/>
    <mergeCell ref="E32:J39"/>
    <mergeCell ref="B42:D43"/>
    <mergeCell ref="E42:J48"/>
    <mergeCell ref="B54:D54"/>
    <mergeCell ref="E54:I60"/>
    <mergeCell ref="B62:D62"/>
    <mergeCell ref="E62:G63"/>
    <mergeCell ref="E65:G66"/>
    <mergeCell ref="B2:D3"/>
    <mergeCell ref="E2:J6"/>
    <mergeCell ref="B10:D10"/>
    <mergeCell ref="E10:J17"/>
    <mergeCell ref="B20:D20"/>
    <mergeCell ref="E20:J22"/>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7">
    <tabColor theme="2" tint="-0.249977111117893"/>
  </sheetPr>
  <dimension ref="B1:O72"/>
  <sheetViews>
    <sheetView topLeftCell="A52" workbookViewId="0">
      <selection activeCell="L2" sqref="L2:O5"/>
    </sheetView>
  </sheetViews>
  <sheetFormatPr defaultColWidth="11.3828125" defaultRowHeight="14.6" x14ac:dyDescent="0.4"/>
  <cols>
    <col min="1" max="1" width="11.3828125" style="73"/>
    <col min="2" max="2" width="14.69140625" style="73" customWidth="1"/>
    <col min="3" max="3" width="15.84375" style="73" customWidth="1"/>
    <col min="4" max="4" width="15.69140625" style="73" customWidth="1"/>
    <col min="5" max="5" width="11.3828125" style="73" customWidth="1"/>
    <col min="6" max="16384" width="11.3828125" style="73"/>
  </cols>
  <sheetData>
    <row r="1" spans="2:15" ht="15" thickBot="1" x14ac:dyDescent="0.45"/>
    <row r="2" spans="2:15" x14ac:dyDescent="0.4">
      <c r="B2" s="421" t="s">
        <v>235</v>
      </c>
      <c r="C2" s="421"/>
      <c r="D2" s="422"/>
      <c r="E2" s="391" t="s">
        <v>238</v>
      </c>
      <c r="F2" s="392"/>
      <c r="G2" s="392"/>
      <c r="H2" s="392"/>
      <c r="I2" s="392"/>
      <c r="J2" s="393"/>
      <c r="L2" s="30"/>
      <c r="M2" s="31"/>
      <c r="N2" s="31"/>
      <c r="O2" s="32"/>
    </row>
    <row r="3" spans="2:15" x14ac:dyDescent="0.4">
      <c r="B3" s="421"/>
      <c r="C3" s="421"/>
      <c r="D3" s="422"/>
      <c r="E3" s="394"/>
      <c r="F3" s="395"/>
      <c r="G3" s="395"/>
      <c r="H3" s="395"/>
      <c r="I3" s="395"/>
      <c r="J3" s="396"/>
      <c r="L3" s="33"/>
      <c r="M3" s="21"/>
      <c r="N3" s="21"/>
      <c r="O3" s="34"/>
    </row>
    <row r="4" spans="2:15" x14ac:dyDescent="0.4">
      <c r="E4" s="394"/>
      <c r="F4" s="395"/>
      <c r="G4" s="395"/>
      <c r="H4" s="395"/>
      <c r="I4" s="395"/>
      <c r="J4" s="396"/>
      <c r="L4" s="33"/>
      <c r="M4" s="21"/>
      <c r="N4" s="21"/>
      <c r="O4" s="34"/>
    </row>
    <row r="5" spans="2:15" ht="15" thickBot="1" x14ac:dyDescent="0.45">
      <c r="E5" s="394"/>
      <c r="F5" s="395"/>
      <c r="G5" s="395"/>
      <c r="H5" s="395"/>
      <c r="I5" s="395"/>
      <c r="J5" s="396"/>
      <c r="L5" s="35"/>
      <c r="M5" s="36"/>
      <c r="N5" s="36"/>
      <c r="O5" s="37"/>
    </row>
    <row r="6" spans="2:15" ht="27.75" customHeight="1" thickBot="1" x14ac:dyDescent="0.45">
      <c r="E6" s="397"/>
      <c r="F6" s="398"/>
      <c r="G6" s="398"/>
      <c r="H6" s="398"/>
      <c r="I6" s="398"/>
      <c r="J6" s="399"/>
    </row>
    <row r="7" spans="2:15" x14ac:dyDescent="0.4">
      <c r="E7" s="205"/>
      <c r="F7" s="205"/>
      <c r="G7" s="205"/>
      <c r="H7" s="205"/>
      <c r="I7" s="205"/>
      <c r="J7" s="205"/>
    </row>
    <row r="8" spans="2:15" x14ac:dyDescent="0.4">
      <c r="E8" s="205"/>
      <c r="F8" s="205"/>
      <c r="G8" s="205"/>
      <c r="H8" s="205"/>
      <c r="I8" s="205"/>
      <c r="J8" s="205"/>
    </row>
    <row r="9" spans="2:15" ht="15" thickBot="1" x14ac:dyDescent="0.45"/>
    <row r="10" spans="2:15" x14ac:dyDescent="0.4">
      <c r="B10" s="400" t="s">
        <v>119</v>
      </c>
      <c r="C10" s="400"/>
      <c r="D10" s="400"/>
      <c r="E10" s="450"/>
      <c r="F10" s="438"/>
      <c r="G10" s="438"/>
      <c r="H10" s="438"/>
      <c r="I10" s="438"/>
      <c r="J10" s="439"/>
    </row>
    <row r="11" spans="2:15" x14ac:dyDescent="0.4">
      <c r="E11" s="440"/>
      <c r="F11" s="441"/>
      <c r="G11" s="441"/>
      <c r="H11" s="441"/>
      <c r="I11" s="441"/>
      <c r="J11" s="442"/>
    </row>
    <row r="12" spans="2:15" x14ac:dyDescent="0.4">
      <c r="E12" s="440"/>
      <c r="F12" s="441"/>
      <c r="G12" s="441"/>
      <c r="H12" s="441"/>
      <c r="I12" s="441"/>
      <c r="J12" s="442"/>
    </row>
    <row r="13" spans="2:15" x14ac:dyDescent="0.4">
      <c r="E13" s="440"/>
      <c r="F13" s="441"/>
      <c r="G13" s="441"/>
      <c r="H13" s="441"/>
      <c r="I13" s="441"/>
      <c r="J13" s="442"/>
    </row>
    <row r="14" spans="2:15" x14ac:dyDescent="0.4">
      <c r="E14" s="440"/>
      <c r="F14" s="441"/>
      <c r="G14" s="441"/>
      <c r="H14" s="441"/>
      <c r="I14" s="441"/>
      <c r="J14" s="442"/>
    </row>
    <row r="15" spans="2:15" x14ac:dyDescent="0.4">
      <c r="E15" s="440"/>
      <c r="F15" s="441"/>
      <c r="G15" s="441"/>
      <c r="H15" s="441"/>
      <c r="I15" s="441"/>
      <c r="J15" s="442"/>
    </row>
    <row r="16" spans="2:15" x14ac:dyDescent="0.4">
      <c r="E16" s="440"/>
      <c r="F16" s="441"/>
      <c r="G16" s="441"/>
      <c r="H16" s="441"/>
      <c r="I16" s="441"/>
      <c r="J16" s="442"/>
    </row>
    <row r="17" spans="2:10" ht="15" thickBot="1" x14ac:dyDescent="0.45">
      <c r="E17" s="443"/>
      <c r="F17" s="444"/>
      <c r="G17" s="444"/>
      <c r="H17" s="444"/>
      <c r="I17" s="444"/>
      <c r="J17" s="445"/>
    </row>
    <row r="18" spans="2:10" x14ac:dyDescent="0.4">
      <c r="E18" s="59"/>
      <c r="F18" s="59"/>
      <c r="G18" s="59"/>
      <c r="H18" s="59"/>
      <c r="I18" s="59"/>
      <c r="J18" s="59"/>
    </row>
    <row r="19" spans="2:10" ht="15" thickBot="1" x14ac:dyDescent="0.45">
      <c r="E19" s="205"/>
      <c r="F19" s="205"/>
      <c r="G19" s="205"/>
      <c r="H19" s="205"/>
      <c r="I19" s="205"/>
      <c r="J19" s="205"/>
    </row>
    <row r="20" spans="2:10" x14ac:dyDescent="0.4">
      <c r="B20" s="400" t="s">
        <v>120</v>
      </c>
      <c r="C20" s="400"/>
      <c r="D20" s="400"/>
      <c r="E20" s="391"/>
      <c r="F20" s="392"/>
      <c r="G20" s="392"/>
      <c r="H20" s="392"/>
      <c r="I20" s="392"/>
      <c r="J20" s="393"/>
    </row>
    <row r="21" spans="2:10" x14ac:dyDescent="0.4">
      <c r="E21" s="394"/>
      <c r="F21" s="395"/>
      <c r="G21" s="395"/>
      <c r="H21" s="395"/>
      <c r="I21" s="395"/>
      <c r="J21" s="396"/>
    </row>
    <row r="22" spans="2:10" ht="15" thickBot="1" x14ac:dyDescent="0.45">
      <c r="E22" s="397"/>
      <c r="F22" s="398"/>
      <c r="G22" s="398"/>
      <c r="H22" s="398"/>
      <c r="I22" s="398"/>
      <c r="J22" s="399"/>
    </row>
    <row r="23" spans="2:10" x14ac:dyDescent="0.4">
      <c r="E23" s="205"/>
      <c r="F23" s="205"/>
      <c r="G23" s="205"/>
      <c r="H23" s="205"/>
      <c r="I23" s="205"/>
      <c r="J23" s="205"/>
    </row>
    <row r="24" spans="2:10" ht="15" thickBot="1" x14ac:dyDescent="0.45">
      <c r="E24" s="205"/>
      <c r="F24" s="205"/>
      <c r="G24" s="205"/>
      <c r="H24" s="205"/>
      <c r="I24" s="205"/>
      <c r="J24" s="205"/>
    </row>
    <row r="25" spans="2:10" x14ac:dyDescent="0.4">
      <c r="B25" s="400" t="s">
        <v>82</v>
      </c>
      <c r="C25" s="400"/>
      <c r="D25" s="400"/>
      <c r="E25" s="391"/>
      <c r="F25" s="392"/>
      <c r="G25" s="392"/>
      <c r="H25" s="392"/>
      <c r="I25" s="392"/>
      <c r="J25" s="393"/>
    </row>
    <row r="26" spans="2:10" x14ac:dyDescent="0.4">
      <c r="E26" s="394"/>
      <c r="F26" s="395"/>
      <c r="G26" s="395"/>
      <c r="H26" s="395"/>
      <c r="I26" s="395"/>
      <c r="J26" s="396"/>
    </row>
    <row r="27" spans="2:10" x14ac:dyDescent="0.4">
      <c r="E27" s="394"/>
      <c r="F27" s="395"/>
      <c r="G27" s="395"/>
      <c r="H27" s="395"/>
      <c r="I27" s="395"/>
      <c r="J27" s="396"/>
    </row>
    <row r="28" spans="2:10" x14ac:dyDescent="0.4">
      <c r="E28" s="394"/>
      <c r="F28" s="395"/>
      <c r="G28" s="395"/>
      <c r="H28" s="395"/>
      <c r="I28" s="395"/>
      <c r="J28" s="396"/>
    </row>
    <row r="29" spans="2:10" x14ac:dyDescent="0.4">
      <c r="E29" s="394"/>
      <c r="F29" s="395"/>
      <c r="G29" s="395"/>
      <c r="H29" s="395"/>
      <c r="I29" s="395"/>
      <c r="J29" s="396"/>
    </row>
    <row r="30" spans="2:10" ht="15" thickBot="1" x14ac:dyDescent="0.45">
      <c r="E30" s="397"/>
      <c r="F30" s="398"/>
      <c r="G30" s="398"/>
      <c r="H30" s="398"/>
      <c r="I30" s="398"/>
      <c r="J30" s="399"/>
    </row>
    <row r="31" spans="2:10" ht="15" thickBot="1" x14ac:dyDescent="0.45"/>
    <row r="32" spans="2:10" ht="30.75" customHeight="1" x14ac:dyDescent="0.4">
      <c r="B32" s="419" t="s">
        <v>236</v>
      </c>
      <c r="C32" s="419"/>
      <c r="D32" s="420"/>
      <c r="E32" s="450"/>
      <c r="F32" s="438"/>
      <c r="G32" s="438"/>
      <c r="H32" s="438"/>
      <c r="I32" s="438"/>
      <c r="J32" s="439"/>
    </row>
    <row r="33" spans="2:10" x14ac:dyDescent="0.4">
      <c r="E33" s="440"/>
      <c r="F33" s="441"/>
      <c r="G33" s="441"/>
      <c r="H33" s="441"/>
      <c r="I33" s="441"/>
      <c r="J33" s="442"/>
    </row>
    <row r="34" spans="2:10" x14ac:dyDescent="0.4">
      <c r="E34" s="440"/>
      <c r="F34" s="441"/>
      <c r="G34" s="441"/>
      <c r="H34" s="441"/>
      <c r="I34" s="441"/>
      <c r="J34" s="442"/>
    </row>
    <row r="35" spans="2:10" x14ac:dyDescent="0.4">
      <c r="E35" s="440"/>
      <c r="F35" s="441"/>
      <c r="G35" s="441"/>
      <c r="H35" s="441"/>
      <c r="I35" s="441"/>
      <c r="J35" s="442"/>
    </row>
    <row r="36" spans="2:10" x14ac:dyDescent="0.4">
      <c r="E36" s="440"/>
      <c r="F36" s="441"/>
      <c r="G36" s="441"/>
      <c r="H36" s="441"/>
      <c r="I36" s="441"/>
      <c r="J36" s="442"/>
    </row>
    <row r="37" spans="2:10" x14ac:dyDescent="0.4">
      <c r="E37" s="440"/>
      <c r="F37" s="441"/>
      <c r="G37" s="441"/>
      <c r="H37" s="441"/>
      <c r="I37" s="441"/>
      <c r="J37" s="442"/>
    </row>
    <row r="38" spans="2:10" x14ac:dyDescent="0.4">
      <c r="E38" s="440"/>
      <c r="F38" s="441"/>
      <c r="G38" s="441"/>
      <c r="H38" s="441"/>
      <c r="I38" s="441"/>
      <c r="J38" s="442"/>
    </row>
    <row r="39" spans="2:10" ht="15" thickBot="1" x14ac:dyDescent="0.45">
      <c r="E39" s="443"/>
      <c r="F39" s="444"/>
      <c r="G39" s="444"/>
      <c r="H39" s="444"/>
      <c r="I39" s="444"/>
      <c r="J39" s="445"/>
    </row>
    <row r="41" spans="2:10" ht="15" thickBot="1" x14ac:dyDescent="0.45"/>
    <row r="42" spans="2:10" ht="15" customHeight="1" x14ac:dyDescent="0.4">
      <c r="B42" s="421" t="s">
        <v>237</v>
      </c>
      <c r="C42" s="421"/>
      <c r="D42" s="422"/>
      <c r="E42" s="450"/>
      <c r="F42" s="438"/>
      <c r="G42" s="438"/>
      <c r="H42" s="438"/>
      <c r="I42" s="438"/>
      <c r="J42" s="439"/>
    </row>
    <row r="43" spans="2:10" x14ac:dyDescent="0.4">
      <c r="B43" s="421"/>
      <c r="C43" s="421"/>
      <c r="D43" s="422"/>
      <c r="E43" s="440"/>
      <c r="F43" s="441"/>
      <c r="G43" s="441"/>
      <c r="H43" s="441"/>
      <c r="I43" s="441"/>
      <c r="J43" s="442"/>
    </row>
    <row r="44" spans="2:10" x14ac:dyDescent="0.4">
      <c r="E44" s="440"/>
      <c r="F44" s="441"/>
      <c r="G44" s="441"/>
      <c r="H44" s="441"/>
      <c r="I44" s="441"/>
      <c r="J44" s="442"/>
    </row>
    <row r="45" spans="2:10" x14ac:dyDescent="0.4">
      <c r="E45" s="440"/>
      <c r="F45" s="441"/>
      <c r="G45" s="441"/>
      <c r="H45" s="441"/>
      <c r="I45" s="441"/>
      <c r="J45" s="442"/>
    </row>
    <row r="46" spans="2:10" x14ac:dyDescent="0.4">
      <c r="E46" s="440"/>
      <c r="F46" s="441"/>
      <c r="G46" s="441"/>
      <c r="H46" s="441"/>
      <c r="I46" s="441"/>
      <c r="J46" s="442"/>
    </row>
    <row r="47" spans="2:10" x14ac:dyDescent="0.4">
      <c r="E47" s="440"/>
      <c r="F47" s="441"/>
      <c r="G47" s="441"/>
      <c r="H47" s="441"/>
      <c r="I47" s="441"/>
      <c r="J47" s="442"/>
    </row>
    <row r="48" spans="2:10" ht="15" thickBot="1" x14ac:dyDescent="0.45">
      <c r="E48" s="443"/>
      <c r="F48" s="444"/>
      <c r="G48" s="444"/>
      <c r="H48" s="444"/>
      <c r="I48" s="444"/>
      <c r="J48" s="445"/>
    </row>
    <row r="49" spans="2:13" x14ac:dyDescent="0.4">
      <c r="E49" s="207"/>
      <c r="F49" s="207"/>
      <c r="G49" s="207"/>
      <c r="H49" s="207"/>
      <c r="I49" s="207"/>
      <c r="J49" s="207"/>
    </row>
    <row r="50" spans="2:13" x14ac:dyDescent="0.4">
      <c r="E50" s="207"/>
      <c r="F50" s="207"/>
      <c r="G50" s="207"/>
      <c r="H50" s="207"/>
      <c r="I50" s="207"/>
      <c r="J50" s="207"/>
    </row>
    <row r="51" spans="2:13" x14ac:dyDescent="0.4">
      <c r="E51" s="188"/>
      <c r="F51" s="198"/>
      <c r="G51" s="207"/>
      <c r="H51" s="207"/>
      <c r="I51" s="207"/>
      <c r="J51" s="207"/>
    </row>
    <row r="52" spans="2:13" s="75" customFormat="1" x14ac:dyDescent="0.4">
      <c r="B52" s="128"/>
      <c r="C52" s="129"/>
      <c r="D52" s="130"/>
      <c r="E52" s="129"/>
      <c r="F52" s="130"/>
      <c r="G52" s="129"/>
      <c r="H52" s="130"/>
      <c r="I52" s="129"/>
      <c r="J52" s="130"/>
      <c r="K52" s="129"/>
      <c r="L52" s="130"/>
      <c r="M52" s="130"/>
    </row>
    <row r="53" spans="2:13" ht="15" thickBot="1" x14ac:dyDescent="0.45"/>
    <row r="54" spans="2:13" x14ac:dyDescent="0.4">
      <c r="B54" s="400" t="s">
        <v>100</v>
      </c>
      <c r="C54" s="400"/>
      <c r="D54" s="400"/>
      <c r="E54" s="391"/>
      <c r="F54" s="438"/>
      <c r="G54" s="438"/>
      <c r="H54" s="438"/>
      <c r="I54" s="439"/>
    </row>
    <row r="55" spans="2:13" x14ac:dyDescent="0.4">
      <c r="E55" s="440"/>
      <c r="F55" s="441"/>
      <c r="G55" s="441"/>
      <c r="H55" s="441"/>
      <c r="I55" s="442"/>
    </row>
    <row r="56" spans="2:13" ht="33.75" customHeight="1" x14ac:dyDescent="0.4">
      <c r="E56" s="440"/>
      <c r="F56" s="441"/>
      <c r="G56" s="441"/>
      <c r="H56" s="441"/>
      <c r="I56" s="442"/>
    </row>
    <row r="57" spans="2:13" ht="33.75" customHeight="1" x14ac:dyDescent="0.4">
      <c r="E57" s="440"/>
      <c r="F57" s="441"/>
      <c r="G57" s="441"/>
      <c r="H57" s="441"/>
      <c r="I57" s="442"/>
    </row>
    <row r="58" spans="2:13" ht="33.75" customHeight="1" x14ac:dyDescent="0.4">
      <c r="E58" s="440"/>
      <c r="F58" s="441"/>
      <c r="G58" s="441"/>
      <c r="H58" s="441"/>
      <c r="I58" s="442"/>
    </row>
    <row r="59" spans="2:13" ht="33.75" customHeight="1" x14ac:dyDescent="0.4">
      <c r="E59" s="440"/>
      <c r="F59" s="441"/>
      <c r="G59" s="441"/>
      <c r="H59" s="441"/>
      <c r="I59" s="442"/>
    </row>
    <row r="60" spans="2:13" ht="33.75" customHeight="1" thickBot="1" x14ac:dyDescent="0.45">
      <c r="E60" s="443"/>
      <c r="F60" s="444"/>
      <c r="G60" s="444"/>
      <c r="H60" s="444"/>
      <c r="I60" s="445"/>
      <c r="J60" s="206"/>
    </row>
    <row r="61" spans="2:13" ht="15" thickBot="1" x14ac:dyDescent="0.45"/>
    <row r="62" spans="2:13" x14ac:dyDescent="0.4">
      <c r="B62" s="400" t="s">
        <v>101</v>
      </c>
      <c r="C62" s="400"/>
      <c r="D62" s="400"/>
      <c r="E62" s="401"/>
      <c r="F62" s="402"/>
      <c r="G62" s="402"/>
      <c r="H62" s="51"/>
      <c r="I62" s="40"/>
    </row>
    <row r="63" spans="2:13" ht="15" thickBot="1" x14ac:dyDescent="0.45">
      <c r="E63" s="403"/>
      <c r="F63" s="404"/>
      <c r="G63" s="404"/>
      <c r="H63" s="52"/>
      <c r="I63" s="42"/>
    </row>
    <row r="64" spans="2:13" ht="15" thickBot="1" x14ac:dyDescent="0.45">
      <c r="F64" s="75"/>
    </row>
    <row r="65" spans="5:9" ht="15" customHeight="1" x14ac:dyDescent="0.4">
      <c r="E65" s="401"/>
      <c r="F65" s="402"/>
      <c r="G65" s="402"/>
      <c r="H65" s="76"/>
      <c r="I65" s="77"/>
    </row>
    <row r="66" spans="5:9" ht="15" thickBot="1" x14ac:dyDescent="0.45">
      <c r="E66" s="403"/>
      <c r="F66" s="404"/>
      <c r="G66" s="404"/>
      <c r="H66" s="78"/>
      <c r="I66" s="79"/>
    </row>
    <row r="67" spans="5:9" ht="15" thickBot="1" x14ac:dyDescent="0.45">
      <c r="F67" s="75"/>
    </row>
    <row r="68" spans="5:9" x14ac:dyDescent="0.4">
      <c r="E68" s="401"/>
      <c r="F68" s="402"/>
      <c r="G68" s="402"/>
      <c r="H68" s="80"/>
      <c r="I68" s="81"/>
    </row>
    <row r="69" spans="5:9" ht="15" thickBot="1" x14ac:dyDescent="0.45">
      <c r="E69" s="403"/>
      <c r="F69" s="404"/>
      <c r="G69" s="404"/>
      <c r="H69" s="82"/>
      <c r="I69" s="83"/>
    </row>
    <row r="71" spans="5:9" ht="15" thickBot="1" x14ac:dyDescent="0.45"/>
    <row r="72" spans="5:9" ht="15" thickBot="1" x14ac:dyDescent="0.45">
      <c r="E72" s="73" t="s">
        <v>143</v>
      </c>
      <c r="H72" s="110"/>
      <c r="I72" s="111"/>
    </row>
  </sheetData>
  <mergeCells count="18">
    <mergeCell ref="E68:G69"/>
    <mergeCell ref="B25:D25"/>
    <mergeCell ref="E25:J30"/>
    <mergeCell ref="B32:D32"/>
    <mergeCell ref="E32:J39"/>
    <mergeCell ref="B42:D43"/>
    <mergeCell ref="E42:J48"/>
    <mergeCell ref="B54:D54"/>
    <mergeCell ref="E54:I60"/>
    <mergeCell ref="B62:D62"/>
    <mergeCell ref="E62:G63"/>
    <mergeCell ref="E65:G66"/>
    <mergeCell ref="B2:D3"/>
    <mergeCell ref="E2:J6"/>
    <mergeCell ref="B10:D10"/>
    <mergeCell ref="E10:J17"/>
    <mergeCell ref="B20:D20"/>
    <mergeCell ref="E20:J22"/>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8">
    <tabColor theme="0" tint="-0.34998626667073579"/>
  </sheetPr>
  <dimension ref="B1:O60"/>
  <sheetViews>
    <sheetView workbookViewId="0">
      <selection activeCell="F42" sqref="F42"/>
    </sheetView>
  </sheetViews>
  <sheetFormatPr defaultColWidth="11.3828125" defaultRowHeight="14.6" x14ac:dyDescent="0.4"/>
  <cols>
    <col min="1" max="1" width="11.3828125" style="73"/>
    <col min="2" max="2" width="14.69140625" style="73" customWidth="1"/>
    <col min="3" max="3" width="15.84375" style="73" customWidth="1"/>
    <col min="4" max="5" width="15.69140625" style="73" customWidth="1"/>
    <col min="6" max="6" width="11.3828125" style="73"/>
    <col min="7" max="7" width="14.84375" style="73" customWidth="1"/>
    <col min="8" max="16384" width="11.3828125" style="73"/>
  </cols>
  <sheetData>
    <row r="1" spans="2:15" ht="15" thickBot="1" x14ac:dyDescent="0.45"/>
    <row r="2" spans="2:15" x14ac:dyDescent="0.4">
      <c r="B2" s="421" t="s">
        <v>239</v>
      </c>
      <c r="C2" s="421"/>
      <c r="D2" s="422"/>
      <c r="E2" s="391" t="s">
        <v>241</v>
      </c>
      <c r="F2" s="392"/>
      <c r="G2" s="392"/>
      <c r="H2" s="392"/>
      <c r="I2" s="392"/>
      <c r="J2" s="393"/>
      <c r="L2" s="30"/>
      <c r="M2" s="31"/>
      <c r="N2" s="31"/>
      <c r="O2" s="32"/>
    </row>
    <row r="3" spans="2:15" x14ac:dyDescent="0.4">
      <c r="B3" s="421"/>
      <c r="C3" s="421"/>
      <c r="D3" s="422"/>
      <c r="E3" s="394"/>
      <c r="F3" s="395"/>
      <c r="G3" s="395"/>
      <c r="H3" s="395"/>
      <c r="I3" s="395"/>
      <c r="J3" s="396"/>
      <c r="L3" s="33"/>
      <c r="M3" s="21"/>
      <c r="N3" s="21"/>
      <c r="O3" s="34"/>
    </row>
    <row r="4" spans="2:15" x14ac:dyDescent="0.4">
      <c r="E4" s="394"/>
      <c r="F4" s="395"/>
      <c r="G4" s="395"/>
      <c r="H4" s="395"/>
      <c r="I4" s="395"/>
      <c r="J4" s="396"/>
      <c r="L4" s="33"/>
      <c r="M4" s="21"/>
      <c r="N4" s="21"/>
      <c r="O4" s="34"/>
    </row>
    <row r="5" spans="2:15" ht="15" thickBot="1" x14ac:dyDescent="0.45">
      <c r="E5" s="394"/>
      <c r="F5" s="395"/>
      <c r="G5" s="395"/>
      <c r="H5" s="395"/>
      <c r="I5" s="395"/>
      <c r="J5" s="396"/>
      <c r="L5" s="35"/>
      <c r="M5" s="36"/>
      <c r="N5" s="36"/>
      <c r="O5" s="37"/>
    </row>
    <row r="6" spans="2:15" x14ac:dyDescent="0.4">
      <c r="E6" s="394"/>
      <c r="F6" s="395"/>
      <c r="G6" s="395"/>
      <c r="H6" s="395"/>
      <c r="I6" s="395"/>
      <c r="J6" s="396"/>
    </row>
    <row r="7" spans="2:15" ht="27.75" customHeight="1" thickBot="1" x14ac:dyDescent="0.45">
      <c r="E7" s="397"/>
      <c r="F7" s="398"/>
      <c r="G7" s="398"/>
      <c r="H7" s="398"/>
      <c r="I7" s="398"/>
      <c r="J7" s="399"/>
    </row>
    <row r="8" spans="2:15" x14ac:dyDescent="0.4">
      <c r="E8" s="205"/>
      <c r="F8" s="205"/>
      <c r="G8" s="205"/>
      <c r="H8" s="205"/>
      <c r="I8" s="205"/>
      <c r="J8" s="205"/>
    </row>
    <row r="9" spans="2:15" x14ac:dyDescent="0.4">
      <c r="E9" s="205"/>
      <c r="F9" s="205"/>
      <c r="G9" s="205"/>
      <c r="H9" s="205"/>
      <c r="I9" s="205"/>
      <c r="J9" s="205"/>
    </row>
    <row r="10" spans="2:15" ht="15" thickBot="1" x14ac:dyDescent="0.45"/>
    <row r="11" spans="2:15" x14ac:dyDescent="0.4">
      <c r="B11" s="400" t="s">
        <v>119</v>
      </c>
      <c r="C11" s="400"/>
      <c r="D11" s="400"/>
      <c r="E11" s="391" t="s">
        <v>365</v>
      </c>
      <c r="F11" s="392"/>
      <c r="G11" s="392"/>
      <c r="H11" s="392"/>
      <c r="I11" s="392"/>
      <c r="J11" s="393"/>
    </row>
    <row r="12" spans="2:15" x14ac:dyDescent="0.4">
      <c r="E12" s="394"/>
      <c r="F12" s="395"/>
      <c r="G12" s="395"/>
      <c r="H12" s="395"/>
      <c r="I12" s="395"/>
      <c r="J12" s="396"/>
    </row>
    <row r="13" spans="2:15" x14ac:dyDescent="0.4">
      <c r="E13" s="394"/>
      <c r="F13" s="395"/>
      <c r="G13" s="395"/>
      <c r="H13" s="395"/>
      <c r="I13" s="395"/>
      <c r="J13" s="396"/>
    </row>
    <row r="14" spans="2:15" ht="15" thickBot="1" x14ac:dyDescent="0.45">
      <c r="E14" s="397"/>
      <c r="F14" s="398"/>
      <c r="G14" s="398"/>
      <c r="H14" s="398"/>
      <c r="I14" s="398"/>
      <c r="J14" s="399"/>
    </row>
    <row r="15" spans="2:15" x14ac:dyDescent="0.4">
      <c r="E15" s="59"/>
      <c r="F15" s="59"/>
      <c r="G15" s="59"/>
      <c r="H15" s="59"/>
      <c r="I15" s="59"/>
      <c r="J15" s="59"/>
    </row>
    <row r="16" spans="2:15" ht="15" thickBot="1" x14ac:dyDescent="0.45">
      <c r="E16" s="205"/>
      <c r="F16" s="205"/>
      <c r="G16" s="205"/>
      <c r="H16" s="205"/>
      <c r="I16" s="205"/>
      <c r="J16" s="205"/>
    </row>
    <row r="17" spans="2:10" x14ac:dyDescent="0.4">
      <c r="B17" s="400" t="s">
        <v>120</v>
      </c>
      <c r="C17" s="400"/>
      <c r="D17" s="400"/>
      <c r="E17" s="391" t="s">
        <v>366</v>
      </c>
      <c r="F17" s="392"/>
      <c r="G17" s="392"/>
      <c r="H17" s="392"/>
      <c r="I17" s="392"/>
      <c r="J17" s="393"/>
    </row>
    <row r="18" spans="2:10" x14ac:dyDescent="0.4">
      <c r="E18" s="394"/>
      <c r="F18" s="395"/>
      <c r="G18" s="395"/>
      <c r="H18" s="395"/>
      <c r="I18" s="395"/>
      <c r="J18" s="396"/>
    </row>
    <row r="19" spans="2:10" ht="15" thickBot="1" x14ac:dyDescent="0.45">
      <c r="E19" s="397"/>
      <c r="F19" s="398"/>
      <c r="G19" s="398"/>
      <c r="H19" s="398"/>
      <c r="I19" s="398"/>
      <c r="J19" s="399"/>
    </row>
    <row r="20" spans="2:10" x14ac:dyDescent="0.4">
      <c r="E20" s="205"/>
      <c r="F20" s="205"/>
      <c r="G20" s="205"/>
      <c r="H20" s="205"/>
      <c r="I20" s="205"/>
      <c r="J20" s="205"/>
    </row>
    <row r="21" spans="2:10" ht="15" thickBot="1" x14ac:dyDescent="0.45">
      <c r="E21" s="205"/>
      <c r="F21" s="205"/>
      <c r="G21" s="205"/>
      <c r="H21" s="205"/>
      <c r="I21" s="205"/>
      <c r="J21" s="205"/>
    </row>
    <row r="22" spans="2:10" x14ac:dyDescent="0.4">
      <c r="B22" s="400" t="s">
        <v>82</v>
      </c>
      <c r="C22" s="400"/>
      <c r="D22" s="400"/>
      <c r="E22" s="423" t="s">
        <v>367</v>
      </c>
      <c r="F22" s="424"/>
      <c r="G22" s="424"/>
      <c r="H22" s="424"/>
      <c r="I22" s="424"/>
      <c r="J22" s="425"/>
    </row>
    <row r="23" spans="2:10" x14ac:dyDescent="0.4">
      <c r="E23" s="426"/>
      <c r="F23" s="427"/>
      <c r="G23" s="427"/>
      <c r="H23" s="427"/>
      <c r="I23" s="427"/>
      <c r="J23" s="428"/>
    </row>
    <row r="24" spans="2:10" x14ac:dyDescent="0.4">
      <c r="E24" s="426"/>
      <c r="F24" s="427"/>
      <c r="G24" s="427"/>
      <c r="H24" s="427"/>
      <c r="I24" s="427"/>
      <c r="J24" s="428"/>
    </row>
    <row r="25" spans="2:10" ht="15" thickBot="1" x14ac:dyDescent="0.45">
      <c r="E25" s="429"/>
      <c r="F25" s="430"/>
      <c r="G25" s="430"/>
      <c r="H25" s="430"/>
      <c r="I25" s="430"/>
      <c r="J25" s="431"/>
    </row>
    <row r="26" spans="2:10" ht="15" thickBot="1" x14ac:dyDescent="0.45"/>
    <row r="27" spans="2:10" ht="30.75" customHeight="1" x14ac:dyDescent="0.4">
      <c r="B27" s="421" t="s">
        <v>240</v>
      </c>
      <c r="C27" s="421"/>
      <c r="D27" s="422"/>
      <c r="E27" s="423" t="s">
        <v>368</v>
      </c>
      <c r="F27" s="424"/>
      <c r="G27" s="424"/>
      <c r="H27" s="424"/>
      <c r="I27" s="424"/>
      <c r="J27" s="425"/>
    </row>
    <row r="28" spans="2:10" x14ac:dyDescent="0.4">
      <c r="E28" s="426"/>
      <c r="F28" s="427"/>
      <c r="G28" s="427"/>
      <c r="H28" s="427"/>
      <c r="I28" s="427"/>
      <c r="J28" s="428"/>
    </row>
    <row r="29" spans="2:10" x14ac:dyDescent="0.4">
      <c r="E29" s="426"/>
      <c r="F29" s="427"/>
      <c r="G29" s="427"/>
      <c r="H29" s="427"/>
      <c r="I29" s="427"/>
      <c r="J29" s="428"/>
    </row>
    <row r="30" spans="2:10" x14ac:dyDescent="0.4">
      <c r="E30" s="426"/>
      <c r="F30" s="427"/>
      <c r="G30" s="427"/>
      <c r="H30" s="427"/>
      <c r="I30" s="427"/>
      <c r="J30" s="428"/>
    </row>
    <row r="31" spans="2:10" x14ac:dyDescent="0.4">
      <c r="E31" s="426"/>
      <c r="F31" s="427"/>
      <c r="G31" s="427"/>
      <c r="H31" s="427"/>
      <c r="I31" s="427"/>
      <c r="J31" s="428"/>
    </row>
    <row r="32" spans="2:10" x14ac:dyDescent="0.4">
      <c r="E32" s="426"/>
      <c r="F32" s="427"/>
      <c r="G32" s="427"/>
      <c r="H32" s="427"/>
      <c r="I32" s="427"/>
      <c r="J32" s="428"/>
    </row>
    <row r="33" spans="2:14" ht="15" thickBot="1" x14ac:dyDescent="0.45">
      <c r="E33" s="429"/>
      <c r="F33" s="430"/>
      <c r="G33" s="430"/>
      <c r="H33" s="430"/>
      <c r="I33" s="430"/>
      <c r="J33" s="431"/>
    </row>
    <row r="36" spans="2:14" x14ac:dyDescent="0.4">
      <c r="D36" s="105"/>
      <c r="E36" s="213"/>
      <c r="F36" s="213"/>
      <c r="G36" s="213"/>
      <c r="H36" s="213"/>
      <c r="I36" s="213"/>
      <c r="J36" s="213"/>
    </row>
    <row r="37" spans="2:14" s="75" customFormat="1" ht="20.6" x14ac:dyDescent="0.4">
      <c r="E37" s="252" t="s">
        <v>242</v>
      </c>
      <c r="F37" s="256">
        <v>2017</v>
      </c>
      <c r="G37" s="256">
        <v>2018</v>
      </c>
      <c r="H37" s="256">
        <v>2019</v>
      </c>
      <c r="I37" s="256">
        <v>2020</v>
      </c>
      <c r="J37" s="255">
        <v>44378</v>
      </c>
      <c r="K37" s="213"/>
      <c r="L37" s="213"/>
      <c r="M37" s="213"/>
      <c r="N37" s="213"/>
    </row>
    <row r="38" spans="2:14" s="75" customFormat="1" x14ac:dyDescent="0.4">
      <c r="E38" s="95" t="s">
        <v>243</v>
      </c>
      <c r="F38" s="181">
        <f>45.81533718+992.57355076</f>
        <v>1038.3888879399999</v>
      </c>
      <c r="G38" s="181">
        <f>534.59958513+26.15748823</f>
        <v>560.75707336000005</v>
      </c>
      <c r="H38" s="181">
        <f>4.52318188+382.55260394</f>
        <v>387.07578581999996</v>
      </c>
      <c r="I38" s="181">
        <f>967.239336712+4.94181816</f>
        <v>972.18115487199998</v>
      </c>
      <c r="J38" s="181">
        <f>2015.5462+5.51454544</f>
        <v>2021.0607454399999</v>
      </c>
      <c r="K38" s="213"/>
      <c r="L38" s="213"/>
      <c r="M38" s="213"/>
      <c r="N38" s="213"/>
    </row>
    <row r="39" spans="2:14" s="75" customFormat="1" x14ac:dyDescent="0.4">
      <c r="E39" s="92" t="s">
        <v>244</v>
      </c>
      <c r="F39" s="214">
        <f>2.04794669+324.21209407</f>
        <v>326.26004075999998</v>
      </c>
      <c r="G39" s="214">
        <f>400.292521+1.00763014</f>
        <v>401.30015114000003</v>
      </c>
      <c r="H39" s="214">
        <f>0.67698327+373.38928248</f>
        <v>374.06626575000001</v>
      </c>
      <c r="I39" s="214">
        <f>270.11052629+0.40494178</f>
        <v>270.51546807</v>
      </c>
      <c r="J39" s="214">
        <f>314.69566891+0.343118566</f>
        <v>315.03878747599998</v>
      </c>
      <c r="K39" s="213"/>
      <c r="L39" s="213"/>
      <c r="M39" s="213"/>
      <c r="N39" s="213"/>
    </row>
    <row r="40" spans="2:14" s="75" customFormat="1" x14ac:dyDescent="0.4">
      <c r="E40" s="215" t="s">
        <v>245</v>
      </c>
      <c r="F40" s="216">
        <f t="shared" ref="F40:I40" si="0">F38+F39</f>
        <v>1364.6489286999999</v>
      </c>
      <c r="G40" s="216">
        <f t="shared" si="0"/>
        <v>962.05722450000007</v>
      </c>
      <c r="H40" s="216">
        <f t="shared" si="0"/>
        <v>761.14205156999992</v>
      </c>
      <c r="I40" s="216">
        <f t="shared" si="0"/>
        <v>1242.696622942</v>
      </c>
      <c r="J40" s="216">
        <f>J38+J39</f>
        <v>2336.099532916</v>
      </c>
      <c r="K40" s="213"/>
      <c r="L40" s="213"/>
      <c r="M40" s="213"/>
      <c r="N40" s="213"/>
    </row>
    <row r="41" spans="2:14" s="75" customFormat="1" ht="31.3" thickBot="1" x14ac:dyDescent="0.45">
      <c r="E41" s="183" t="s">
        <v>246</v>
      </c>
      <c r="F41" s="217">
        <f>F40/F42</f>
        <v>9.8952920940369893E-2</v>
      </c>
      <c r="G41" s="217">
        <f t="shared" ref="F41:I41" si="1">G40/G42</f>
        <v>6.4934836058247791E-2</v>
      </c>
      <c r="H41" s="217">
        <f t="shared" si="1"/>
        <v>6.4313115651735114E-2</v>
      </c>
      <c r="I41" s="217">
        <f t="shared" si="1"/>
        <v>8.7026842748513994E-2</v>
      </c>
      <c r="J41" s="217">
        <f>J40/J42</f>
        <v>0.14321844521552021</v>
      </c>
      <c r="K41" s="257">
        <f>AVERAGE(F41:J41)</f>
        <v>9.1689232122877412E-2</v>
      </c>
      <c r="L41" s="213"/>
      <c r="M41" s="213"/>
      <c r="N41" s="213"/>
    </row>
    <row r="42" spans="2:14" s="75" customFormat="1" ht="15" thickTop="1" x14ac:dyDescent="0.4">
      <c r="E42" s="218" t="s">
        <v>247</v>
      </c>
      <c r="F42" s="219">
        <f>123.18432186+7.95076665+4739.49523763+8920.26049074</f>
        <v>13790.890816880001</v>
      </c>
      <c r="G42" s="219">
        <f>4954.62390985+9747.44351899+105.68947054+7.97657898</f>
        <v>14815.733478360002</v>
      </c>
      <c r="H42" s="219">
        <f>63.53403116+6.55531823+1086.25333734+10678.60021499</f>
        <v>11834.94290172</v>
      </c>
      <c r="I42" s="219">
        <f>2245.0225+11953.73563422+74.54503754+6.16030979</f>
        <v>14279.463481549999</v>
      </c>
      <c r="J42" s="219">
        <f>2738.3998+13489.6073+77.42038194+6.01570822</f>
        <v>16311.44319016</v>
      </c>
      <c r="K42" s="130"/>
      <c r="L42" s="130"/>
    </row>
    <row r="43" spans="2:14" s="75" customFormat="1" x14ac:dyDescent="0.4">
      <c r="E43" s="213" t="s">
        <v>392</v>
      </c>
      <c r="F43" s="213"/>
      <c r="G43" s="213"/>
      <c r="H43" s="213"/>
      <c r="I43" s="213"/>
      <c r="J43" s="213"/>
      <c r="K43" s="130"/>
      <c r="L43" s="130"/>
    </row>
    <row r="44" spans="2:14" s="75" customFormat="1" x14ac:dyDescent="0.4">
      <c r="E44" s="213"/>
      <c r="F44" s="213"/>
      <c r="G44" s="213"/>
      <c r="H44" s="213"/>
      <c r="I44" s="213"/>
      <c r="J44" s="213"/>
      <c r="K44" s="130"/>
      <c r="L44" s="130"/>
    </row>
    <row r="45" spans="2:14" ht="15" thickBot="1" x14ac:dyDescent="0.45"/>
    <row r="46" spans="2:14" x14ac:dyDescent="0.4">
      <c r="B46" s="400" t="s">
        <v>100</v>
      </c>
      <c r="C46" s="400"/>
      <c r="D46" s="400"/>
      <c r="E46" s="391" t="s">
        <v>369</v>
      </c>
      <c r="F46" s="392"/>
      <c r="G46" s="392"/>
      <c r="H46" s="392"/>
      <c r="I46" s="393"/>
    </row>
    <row r="47" spans="2:14" x14ac:dyDescent="0.4">
      <c r="E47" s="394"/>
      <c r="F47" s="395"/>
      <c r="G47" s="395"/>
      <c r="H47" s="395"/>
      <c r="I47" s="396"/>
    </row>
    <row r="48" spans="2:14" ht="33.75" customHeight="1" thickBot="1" x14ac:dyDescent="0.45">
      <c r="E48" s="397"/>
      <c r="F48" s="398"/>
      <c r="G48" s="398"/>
      <c r="H48" s="398"/>
      <c r="I48" s="399"/>
    </row>
    <row r="49" spans="2:9" ht="15" thickBot="1" x14ac:dyDescent="0.45"/>
    <row r="50" spans="2:9" x14ac:dyDescent="0.4">
      <c r="B50" s="400" t="s">
        <v>101</v>
      </c>
      <c r="C50" s="400"/>
      <c r="D50" s="400"/>
      <c r="E50" s="401" t="s">
        <v>393</v>
      </c>
      <c r="F50" s="402"/>
      <c r="G50" s="402"/>
      <c r="H50" s="51"/>
      <c r="I50" s="40"/>
    </row>
    <row r="51" spans="2:9" ht="15" thickBot="1" x14ac:dyDescent="0.45">
      <c r="E51" s="403"/>
      <c r="F51" s="404"/>
      <c r="G51" s="404"/>
      <c r="H51" s="52"/>
      <c r="I51" s="42"/>
    </row>
    <row r="52" spans="2:9" ht="15" thickBot="1" x14ac:dyDescent="0.45">
      <c r="F52" s="75"/>
    </row>
    <row r="53" spans="2:9" ht="24.75" customHeight="1" x14ac:dyDescent="0.4">
      <c r="E53" s="401" t="s">
        <v>394</v>
      </c>
      <c r="F53" s="406"/>
      <c r="G53" s="406"/>
      <c r="H53" s="76"/>
      <c r="I53" s="77"/>
    </row>
    <row r="54" spans="2:9" ht="21" customHeight="1" thickBot="1" x14ac:dyDescent="0.45">
      <c r="E54" s="407"/>
      <c r="F54" s="408"/>
      <c r="G54" s="408"/>
      <c r="H54" s="78"/>
      <c r="I54" s="79"/>
    </row>
    <row r="55" spans="2:9" ht="15" thickBot="1" x14ac:dyDescent="0.45">
      <c r="F55" s="75"/>
    </row>
    <row r="56" spans="2:9" x14ac:dyDescent="0.4">
      <c r="E56" s="401" t="s">
        <v>395</v>
      </c>
      <c r="F56" s="402"/>
      <c r="G56" s="402"/>
      <c r="H56" s="80"/>
      <c r="I56" s="81"/>
    </row>
    <row r="57" spans="2:9" ht="15" thickBot="1" x14ac:dyDescent="0.45">
      <c r="E57" s="403"/>
      <c r="F57" s="404"/>
      <c r="G57" s="404"/>
      <c r="H57" s="82"/>
      <c r="I57" s="83"/>
    </row>
    <row r="59" spans="2:9" ht="15" thickBot="1" x14ac:dyDescent="0.45"/>
    <row r="60" spans="2:9" ht="15" thickBot="1" x14ac:dyDescent="0.45">
      <c r="E60" s="73" t="s">
        <v>143</v>
      </c>
      <c r="H60" s="126"/>
      <c r="I60" s="127"/>
    </row>
  </sheetData>
  <mergeCells count="16">
    <mergeCell ref="E56:G57"/>
    <mergeCell ref="B22:D22"/>
    <mergeCell ref="E22:J25"/>
    <mergeCell ref="B27:D27"/>
    <mergeCell ref="E27:J33"/>
    <mergeCell ref="B46:D46"/>
    <mergeCell ref="E46:I48"/>
    <mergeCell ref="B50:D50"/>
    <mergeCell ref="E50:G51"/>
    <mergeCell ref="E53:G54"/>
    <mergeCell ref="B2:D3"/>
    <mergeCell ref="E2:J7"/>
    <mergeCell ref="B11:D11"/>
    <mergeCell ref="E11:J14"/>
    <mergeCell ref="B17:D17"/>
    <mergeCell ref="E17:J19"/>
  </mergeCell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
    <tabColor theme="0" tint="-0.34998626667073579"/>
  </sheetPr>
  <dimension ref="B1:O90"/>
  <sheetViews>
    <sheetView zoomScale="120" zoomScaleNormal="120" workbookViewId="0">
      <selection activeCell="D26" sqref="D26"/>
    </sheetView>
  </sheetViews>
  <sheetFormatPr defaultColWidth="11.53515625" defaultRowHeight="14.6" x14ac:dyDescent="0.4"/>
  <cols>
    <col min="1" max="16384" width="11.53515625" style="73"/>
  </cols>
  <sheetData>
    <row r="1" spans="2:15" ht="15" thickBot="1" x14ac:dyDescent="0.45">
      <c r="L1" s="30"/>
      <c r="M1" s="31"/>
      <c r="N1" s="31"/>
      <c r="O1" s="32"/>
    </row>
    <row r="2" spans="2:15" ht="14.5" customHeight="1" x14ac:dyDescent="0.4">
      <c r="B2" s="421" t="s">
        <v>33</v>
      </c>
      <c r="C2" s="421"/>
      <c r="D2" s="422"/>
      <c r="E2" s="391" t="s">
        <v>474</v>
      </c>
      <c r="F2" s="392"/>
      <c r="G2" s="392"/>
      <c r="H2" s="392"/>
      <c r="I2" s="392"/>
      <c r="J2" s="393"/>
      <c r="L2" s="33"/>
      <c r="M2" s="21"/>
      <c r="N2" s="21"/>
      <c r="O2" s="34"/>
    </row>
    <row r="3" spans="2:15" x14ac:dyDescent="0.4">
      <c r="B3" s="421"/>
      <c r="C3" s="421"/>
      <c r="D3" s="422"/>
      <c r="E3" s="394"/>
      <c r="F3" s="395"/>
      <c r="G3" s="395"/>
      <c r="H3" s="395"/>
      <c r="I3" s="395"/>
      <c r="J3" s="396"/>
      <c r="L3" s="33"/>
      <c r="M3" s="21"/>
      <c r="N3" s="21"/>
      <c r="O3" s="34"/>
    </row>
    <row r="4" spans="2:15" ht="15" thickBot="1" x14ac:dyDescent="0.45">
      <c r="E4" s="394"/>
      <c r="F4" s="395"/>
      <c r="G4" s="395"/>
      <c r="H4" s="395"/>
      <c r="I4" s="395"/>
      <c r="J4" s="396"/>
      <c r="L4" s="35"/>
      <c r="M4" s="36"/>
      <c r="N4" s="36"/>
      <c r="O4" s="37"/>
    </row>
    <row r="5" spans="2:15" x14ac:dyDescent="0.4">
      <c r="E5" s="394"/>
      <c r="F5" s="395"/>
      <c r="G5" s="395"/>
      <c r="H5" s="395"/>
      <c r="I5" s="395"/>
      <c r="J5" s="396"/>
    </row>
    <row r="6" spans="2:15" x14ac:dyDescent="0.4">
      <c r="E6" s="394"/>
      <c r="F6" s="395"/>
      <c r="G6" s="395"/>
      <c r="H6" s="395"/>
      <c r="I6" s="395"/>
      <c r="J6" s="396"/>
    </row>
    <row r="7" spans="2:15" x14ac:dyDescent="0.4">
      <c r="E7" s="394"/>
      <c r="F7" s="395"/>
      <c r="G7" s="395"/>
      <c r="H7" s="395"/>
      <c r="I7" s="395"/>
      <c r="J7" s="396"/>
    </row>
    <row r="8" spans="2:15" x14ac:dyDescent="0.4">
      <c r="E8" s="394"/>
      <c r="F8" s="395"/>
      <c r="G8" s="395"/>
      <c r="H8" s="395"/>
      <c r="I8" s="395"/>
      <c r="J8" s="396"/>
    </row>
    <row r="9" spans="2:15" x14ac:dyDescent="0.4">
      <c r="E9" s="394"/>
      <c r="F9" s="395"/>
      <c r="G9" s="395"/>
      <c r="H9" s="395"/>
      <c r="I9" s="395"/>
      <c r="J9" s="396"/>
    </row>
    <row r="10" spans="2:15" ht="15" thickBot="1" x14ac:dyDescent="0.45">
      <c r="E10" s="397"/>
      <c r="F10" s="398"/>
      <c r="G10" s="398"/>
      <c r="H10" s="398"/>
      <c r="I10" s="398"/>
      <c r="J10" s="399"/>
    </row>
    <row r="11" spans="2:15" x14ac:dyDescent="0.4">
      <c r="E11" s="278"/>
      <c r="F11" s="278"/>
      <c r="G11" s="278"/>
      <c r="H11" s="278"/>
      <c r="I11" s="278"/>
      <c r="J11" s="278"/>
    </row>
    <row r="12" spans="2:15" ht="15" thickBot="1" x14ac:dyDescent="0.45">
      <c r="E12" s="278"/>
      <c r="F12" s="278"/>
      <c r="G12" s="278"/>
      <c r="H12" s="278"/>
      <c r="I12" s="278"/>
      <c r="J12" s="278"/>
    </row>
    <row r="13" spans="2:15" ht="13.95" customHeight="1" x14ac:dyDescent="0.4">
      <c r="B13" s="451" t="s">
        <v>458</v>
      </c>
      <c r="C13" s="451"/>
      <c r="D13" s="319"/>
      <c r="E13" s="391" t="s">
        <v>472</v>
      </c>
      <c r="F13" s="392"/>
      <c r="G13" s="392"/>
      <c r="H13" s="392"/>
      <c r="I13" s="392"/>
      <c r="J13" s="393"/>
    </row>
    <row r="14" spans="2:15" ht="13.95" customHeight="1" x14ac:dyDescent="0.4">
      <c r="B14" s="451"/>
      <c r="C14" s="451"/>
      <c r="D14" s="319"/>
      <c r="E14" s="394"/>
      <c r="F14" s="395"/>
      <c r="G14" s="395"/>
      <c r="H14" s="395"/>
      <c r="I14" s="395"/>
      <c r="J14" s="396"/>
    </row>
    <row r="15" spans="2:15" ht="13.95" customHeight="1" x14ac:dyDescent="0.4">
      <c r="B15" s="320"/>
      <c r="C15" s="320"/>
      <c r="D15" s="319"/>
      <c r="E15" s="394"/>
      <c r="F15" s="395"/>
      <c r="G15" s="395"/>
      <c r="H15" s="395"/>
      <c r="I15" s="395"/>
      <c r="J15" s="396"/>
    </row>
    <row r="16" spans="2:15" ht="13.95" customHeight="1" x14ac:dyDescent="0.4">
      <c r="B16" s="320"/>
      <c r="C16" s="320"/>
      <c r="D16" s="319"/>
      <c r="E16" s="394"/>
      <c r="F16" s="395"/>
      <c r="G16" s="395"/>
      <c r="H16" s="395"/>
      <c r="I16" s="395"/>
      <c r="J16" s="396"/>
    </row>
    <row r="17" spans="2:10" x14ac:dyDescent="0.4">
      <c r="B17" s="320"/>
      <c r="C17" s="320"/>
      <c r="D17" s="319"/>
      <c r="E17" s="394"/>
      <c r="F17" s="395"/>
      <c r="G17" s="395"/>
      <c r="H17" s="395"/>
      <c r="I17" s="395"/>
      <c r="J17" s="396"/>
    </row>
    <row r="18" spans="2:10" ht="15" thickBot="1" x14ac:dyDescent="0.45">
      <c r="E18" s="397"/>
      <c r="F18" s="398"/>
      <c r="G18" s="398"/>
      <c r="H18" s="398"/>
      <c r="I18" s="398"/>
      <c r="J18" s="399"/>
    </row>
    <row r="19" spans="2:10" x14ac:dyDescent="0.4">
      <c r="E19" s="278"/>
      <c r="F19" s="278"/>
      <c r="G19" s="278"/>
      <c r="H19" s="278"/>
      <c r="I19" s="278"/>
      <c r="J19" s="278"/>
    </row>
    <row r="20" spans="2:10" ht="15" thickBot="1" x14ac:dyDescent="0.45">
      <c r="E20" s="278"/>
      <c r="F20" s="278"/>
      <c r="G20" s="278"/>
      <c r="H20" s="278"/>
      <c r="I20" s="278"/>
      <c r="J20" s="278"/>
    </row>
    <row r="21" spans="2:10" ht="14.5" customHeight="1" x14ac:dyDescent="0.4">
      <c r="B21" s="451" t="s">
        <v>459</v>
      </c>
      <c r="C21" s="451"/>
      <c r="D21" s="321"/>
      <c r="E21" s="391" t="s">
        <v>460</v>
      </c>
      <c r="F21" s="392"/>
      <c r="G21" s="392"/>
      <c r="H21" s="392"/>
      <c r="I21" s="392"/>
      <c r="J21" s="393"/>
    </row>
    <row r="22" spans="2:10" ht="12" customHeight="1" x14ac:dyDescent="0.4">
      <c r="B22" s="451"/>
      <c r="C22" s="451"/>
      <c r="E22" s="394"/>
      <c r="F22" s="395"/>
      <c r="G22" s="395"/>
      <c r="H22" s="395"/>
      <c r="I22" s="395"/>
      <c r="J22" s="396"/>
    </row>
    <row r="23" spans="2:10" ht="316.95" hidden="1" customHeight="1" x14ac:dyDescent="0.4">
      <c r="E23" s="394"/>
      <c r="F23" s="395"/>
      <c r="G23" s="395"/>
      <c r="H23" s="395"/>
      <c r="I23" s="395"/>
      <c r="J23" s="396"/>
    </row>
    <row r="24" spans="2:10" ht="187.2" hidden="1" customHeight="1" x14ac:dyDescent="0.4">
      <c r="E24" s="394"/>
      <c r="F24" s="395"/>
      <c r="G24" s="395"/>
      <c r="H24" s="395"/>
      <c r="I24" s="395"/>
      <c r="J24" s="396"/>
    </row>
    <row r="25" spans="2:10" x14ac:dyDescent="0.4">
      <c r="E25" s="394"/>
      <c r="F25" s="395"/>
      <c r="G25" s="395"/>
      <c r="H25" s="395"/>
      <c r="I25" s="395"/>
      <c r="J25" s="396"/>
    </row>
    <row r="26" spans="2:10" x14ac:dyDescent="0.4">
      <c r="E26" s="394"/>
      <c r="F26" s="395"/>
      <c r="G26" s="395"/>
      <c r="H26" s="395"/>
      <c r="I26" s="395"/>
      <c r="J26" s="396"/>
    </row>
    <row r="27" spans="2:10" x14ac:dyDescent="0.4">
      <c r="E27" s="394"/>
      <c r="F27" s="395"/>
      <c r="G27" s="395"/>
      <c r="H27" s="395"/>
      <c r="I27" s="395"/>
      <c r="J27" s="396"/>
    </row>
    <row r="28" spans="2:10" x14ac:dyDescent="0.4">
      <c r="E28" s="394"/>
      <c r="F28" s="395"/>
      <c r="G28" s="395"/>
      <c r="H28" s="395"/>
      <c r="I28" s="395"/>
      <c r="J28" s="396"/>
    </row>
    <row r="29" spans="2:10" ht="15" thickBot="1" x14ac:dyDescent="0.45">
      <c r="E29" s="397"/>
      <c r="F29" s="398"/>
      <c r="G29" s="398"/>
      <c r="H29" s="398"/>
      <c r="I29" s="398"/>
      <c r="J29" s="399"/>
    </row>
    <row r="30" spans="2:10" x14ac:dyDescent="0.4">
      <c r="E30" s="59"/>
      <c r="F30" s="59"/>
      <c r="G30" s="59"/>
      <c r="H30" s="59"/>
      <c r="I30" s="59"/>
      <c r="J30" s="59"/>
    </row>
    <row r="31" spans="2:10" ht="15" thickBot="1" x14ac:dyDescent="0.45">
      <c r="B31" s="321"/>
      <c r="C31" s="321"/>
      <c r="D31" s="321"/>
      <c r="E31" s="59"/>
      <c r="F31" s="59"/>
      <c r="G31" s="59"/>
      <c r="H31" s="59"/>
      <c r="I31" s="59"/>
      <c r="J31" s="59"/>
    </row>
    <row r="32" spans="2:10" ht="14.5" customHeight="1" x14ac:dyDescent="0.4">
      <c r="B32" s="451" t="s">
        <v>119</v>
      </c>
      <c r="C32" s="451"/>
      <c r="D32" s="321"/>
      <c r="E32" s="391" t="s">
        <v>473</v>
      </c>
      <c r="F32" s="392"/>
      <c r="G32" s="392"/>
      <c r="H32" s="392"/>
      <c r="I32" s="392"/>
      <c r="J32" s="393"/>
    </row>
    <row r="33" spans="2:11" x14ac:dyDescent="0.4">
      <c r="B33" s="451"/>
      <c r="C33" s="451"/>
      <c r="D33" s="321"/>
      <c r="E33" s="394"/>
      <c r="F33" s="395"/>
      <c r="G33" s="395"/>
      <c r="H33" s="395"/>
      <c r="I33" s="395"/>
      <c r="J33" s="396"/>
      <c r="K33" s="322"/>
    </row>
    <row r="34" spans="2:11" x14ac:dyDescent="0.4">
      <c r="E34" s="394"/>
      <c r="F34" s="395"/>
      <c r="G34" s="395"/>
      <c r="H34" s="395"/>
      <c r="I34" s="395"/>
      <c r="J34" s="396"/>
    </row>
    <row r="35" spans="2:11" ht="15" thickBot="1" x14ac:dyDescent="0.45">
      <c r="E35" s="397"/>
      <c r="F35" s="398"/>
      <c r="G35" s="398"/>
      <c r="H35" s="398"/>
      <c r="I35" s="398"/>
      <c r="J35" s="399"/>
    </row>
    <row r="36" spans="2:11" x14ac:dyDescent="0.4">
      <c r="E36" s="59"/>
      <c r="F36" s="59"/>
      <c r="G36" s="59"/>
      <c r="H36" s="59"/>
      <c r="I36" s="59"/>
      <c r="J36" s="59"/>
    </row>
    <row r="37" spans="2:11" ht="15" thickBot="1" x14ac:dyDescent="0.45">
      <c r="E37" s="60"/>
      <c r="F37" s="278"/>
      <c r="G37" s="278"/>
      <c r="H37" s="278"/>
      <c r="I37" s="278"/>
      <c r="J37" s="278"/>
    </row>
    <row r="38" spans="2:11" x14ac:dyDescent="0.4">
      <c r="B38" s="400" t="s">
        <v>83</v>
      </c>
      <c r="C38" s="400"/>
      <c r="D38" s="400"/>
      <c r="E38" s="391" t="s">
        <v>475</v>
      </c>
      <c r="F38" s="392"/>
      <c r="G38" s="392"/>
      <c r="H38" s="392"/>
      <c r="I38" s="392"/>
      <c r="J38" s="393"/>
    </row>
    <row r="39" spans="2:11" x14ac:dyDescent="0.4">
      <c r="E39" s="394"/>
      <c r="F39" s="395"/>
      <c r="G39" s="395"/>
      <c r="H39" s="395"/>
      <c r="I39" s="395"/>
      <c r="J39" s="396"/>
    </row>
    <row r="40" spans="2:11" x14ac:dyDescent="0.4">
      <c r="E40" s="394"/>
      <c r="F40" s="395"/>
      <c r="G40" s="395"/>
      <c r="H40" s="395"/>
      <c r="I40" s="395"/>
      <c r="J40" s="396"/>
    </row>
    <row r="41" spans="2:11" x14ac:dyDescent="0.4">
      <c r="E41" s="394"/>
      <c r="F41" s="395"/>
      <c r="G41" s="395"/>
      <c r="H41" s="395"/>
      <c r="I41" s="395"/>
      <c r="J41" s="396"/>
    </row>
    <row r="42" spans="2:11" x14ac:dyDescent="0.4">
      <c r="E42" s="394"/>
      <c r="F42" s="395"/>
      <c r="G42" s="395"/>
      <c r="H42" s="395"/>
      <c r="I42" s="395"/>
      <c r="J42" s="396"/>
    </row>
    <row r="43" spans="2:11" x14ac:dyDescent="0.4">
      <c r="E43" s="394"/>
      <c r="F43" s="395"/>
      <c r="G43" s="395"/>
      <c r="H43" s="395"/>
      <c r="I43" s="395"/>
      <c r="J43" s="396"/>
    </row>
    <row r="44" spans="2:11" x14ac:dyDescent="0.4">
      <c r="E44" s="394"/>
      <c r="F44" s="395"/>
      <c r="G44" s="395"/>
      <c r="H44" s="395"/>
      <c r="I44" s="395"/>
      <c r="J44" s="396"/>
    </row>
    <row r="45" spans="2:11" x14ac:dyDescent="0.4">
      <c r="E45" s="394"/>
      <c r="F45" s="395"/>
      <c r="G45" s="395"/>
      <c r="H45" s="395"/>
      <c r="I45" s="395"/>
      <c r="J45" s="396"/>
    </row>
    <row r="46" spans="2:11" x14ac:dyDescent="0.4">
      <c r="E46" s="394"/>
      <c r="F46" s="395"/>
      <c r="G46" s="395"/>
      <c r="H46" s="395"/>
      <c r="I46" s="395"/>
      <c r="J46" s="396"/>
    </row>
    <row r="47" spans="2:11" x14ac:dyDescent="0.4">
      <c r="E47" s="394"/>
      <c r="F47" s="395"/>
      <c r="G47" s="395"/>
      <c r="H47" s="395"/>
      <c r="I47" s="395"/>
      <c r="J47" s="396"/>
    </row>
    <row r="48" spans="2:11" x14ac:dyDescent="0.4">
      <c r="E48" s="394"/>
      <c r="F48" s="395"/>
      <c r="G48" s="395"/>
      <c r="H48" s="395"/>
      <c r="I48" s="395"/>
      <c r="J48" s="396"/>
    </row>
    <row r="49" spans="2:10" x14ac:dyDescent="0.4">
      <c r="E49" s="394"/>
      <c r="F49" s="395"/>
      <c r="G49" s="395"/>
      <c r="H49" s="395"/>
      <c r="I49" s="395"/>
      <c r="J49" s="396"/>
    </row>
    <row r="50" spans="2:10" x14ac:dyDescent="0.4">
      <c r="E50" s="394"/>
      <c r="F50" s="395"/>
      <c r="G50" s="395"/>
      <c r="H50" s="395"/>
      <c r="I50" s="395"/>
      <c r="J50" s="396"/>
    </row>
    <row r="51" spans="2:10" x14ac:dyDescent="0.4">
      <c r="E51" s="394"/>
      <c r="F51" s="395"/>
      <c r="G51" s="395"/>
      <c r="H51" s="395"/>
      <c r="I51" s="395"/>
      <c r="J51" s="396"/>
    </row>
    <row r="52" spans="2:10" x14ac:dyDescent="0.4">
      <c r="E52" s="394"/>
      <c r="F52" s="395"/>
      <c r="G52" s="395"/>
      <c r="H52" s="395"/>
      <c r="I52" s="395"/>
      <c r="J52" s="396"/>
    </row>
    <row r="53" spans="2:10" x14ac:dyDescent="0.4">
      <c r="E53" s="394"/>
      <c r="F53" s="395"/>
      <c r="G53" s="395"/>
      <c r="H53" s="395"/>
      <c r="I53" s="395"/>
      <c r="J53" s="396"/>
    </row>
    <row r="54" spans="2:10" ht="15" customHeight="1" thickBot="1" x14ac:dyDescent="0.45">
      <c r="E54" s="397"/>
      <c r="F54" s="398"/>
      <c r="G54" s="398"/>
      <c r="H54" s="398"/>
      <c r="I54" s="398"/>
      <c r="J54" s="399"/>
    </row>
    <row r="56" spans="2:10" ht="15" thickBot="1" x14ac:dyDescent="0.45"/>
    <row r="57" spans="2:10" ht="14.5" customHeight="1" x14ac:dyDescent="0.4">
      <c r="B57" s="400" t="s">
        <v>100</v>
      </c>
      <c r="C57" s="400"/>
      <c r="D57" s="400"/>
      <c r="E57" s="410" t="s">
        <v>463</v>
      </c>
      <c r="F57" s="411"/>
      <c r="G57" s="411"/>
      <c r="H57" s="411"/>
      <c r="I57" s="411"/>
      <c r="J57" s="412"/>
    </row>
    <row r="58" spans="2:10" x14ac:dyDescent="0.4">
      <c r="E58" s="413"/>
      <c r="F58" s="414"/>
      <c r="G58" s="414"/>
      <c r="H58" s="414"/>
      <c r="I58" s="414"/>
      <c r="J58" s="415"/>
    </row>
    <row r="59" spans="2:10" x14ac:dyDescent="0.4">
      <c r="E59" s="413"/>
      <c r="F59" s="414"/>
      <c r="G59" s="414"/>
      <c r="H59" s="414"/>
      <c r="I59" s="414"/>
      <c r="J59" s="415"/>
    </row>
    <row r="60" spans="2:10" x14ac:dyDescent="0.4">
      <c r="E60" s="413"/>
      <c r="F60" s="414"/>
      <c r="G60" s="414"/>
      <c r="H60" s="414"/>
      <c r="I60" s="414"/>
      <c r="J60" s="415"/>
    </row>
    <row r="61" spans="2:10" x14ac:dyDescent="0.4">
      <c r="E61" s="413"/>
      <c r="F61" s="414"/>
      <c r="G61" s="414"/>
      <c r="H61" s="414"/>
      <c r="I61" s="414"/>
      <c r="J61" s="415"/>
    </row>
    <row r="62" spans="2:10" x14ac:dyDescent="0.4">
      <c r="E62" s="413"/>
      <c r="F62" s="414"/>
      <c r="G62" s="414"/>
      <c r="H62" s="414"/>
      <c r="I62" s="414"/>
      <c r="J62" s="415"/>
    </row>
    <row r="63" spans="2:10" x14ac:dyDescent="0.4">
      <c r="E63" s="413"/>
      <c r="F63" s="414"/>
      <c r="G63" s="414"/>
      <c r="H63" s="414"/>
      <c r="I63" s="414"/>
      <c r="J63" s="415"/>
    </row>
    <row r="64" spans="2:10" x14ac:dyDescent="0.4">
      <c r="E64" s="413"/>
      <c r="F64" s="414"/>
      <c r="G64" s="414"/>
      <c r="H64" s="414"/>
      <c r="I64" s="414"/>
      <c r="J64" s="415"/>
    </row>
    <row r="65" spans="4:10" x14ac:dyDescent="0.4">
      <c r="E65" s="413"/>
      <c r="F65" s="414"/>
      <c r="G65" s="414"/>
      <c r="H65" s="414"/>
      <c r="I65" s="414"/>
      <c r="J65" s="415"/>
    </row>
    <row r="66" spans="4:10" x14ac:dyDescent="0.4">
      <c r="E66" s="413"/>
      <c r="F66" s="414"/>
      <c r="G66" s="414"/>
      <c r="H66" s="414"/>
      <c r="I66" s="414"/>
      <c r="J66" s="415"/>
    </row>
    <row r="67" spans="4:10" x14ac:dyDescent="0.4">
      <c r="E67" s="413"/>
      <c r="F67" s="414"/>
      <c r="G67" s="414"/>
      <c r="H67" s="414"/>
      <c r="I67" s="414"/>
      <c r="J67" s="415"/>
    </row>
    <row r="68" spans="4:10" x14ac:dyDescent="0.4">
      <c r="E68" s="413"/>
      <c r="F68" s="414"/>
      <c r="G68" s="414"/>
      <c r="H68" s="414"/>
      <c r="I68" s="414"/>
      <c r="J68" s="415"/>
    </row>
    <row r="69" spans="4:10" x14ac:dyDescent="0.4">
      <c r="E69" s="413"/>
      <c r="F69" s="414"/>
      <c r="G69" s="414"/>
      <c r="H69" s="414"/>
      <c r="I69" s="414"/>
      <c r="J69" s="415"/>
    </row>
    <row r="70" spans="4:10" x14ac:dyDescent="0.4">
      <c r="E70" s="413"/>
      <c r="F70" s="414"/>
      <c r="G70" s="414"/>
      <c r="H70" s="414"/>
      <c r="I70" s="414"/>
      <c r="J70" s="415"/>
    </row>
    <row r="71" spans="4:10" ht="15" thickBot="1" x14ac:dyDescent="0.45">
      <c r="E71" s="416"/>
      <c r="F71" s="417"/>
      <c r="G71" s="417"/>
      <c r="H71" s="417"/>
      <c r="I71" s="417"/>
      <c r="J71" s="418"/>
    </row>
    <row r="73" spans="4:10" ht="15" thickBot="1" x14ac:dyDescent="0.45"/>
    <row r="74" spans="4:10" ht="14.5" customHeight="1" x14ac:dyDescent="0.4">
      <c r="D74" s="73" t="s">
        <v>461</v>
      </c>
      <c r="E74" s="410" t="s">
        <v>476</v>
      </c>
      <c r="F74" s="411"/>
      <c r="G74" s="411"/>
      <c r="H74" s="412"/>
    </row>
    <row r="75" spans="4:10" x14ac:dyDescent="0.4">
      <c r="E75" s="413"/>
      <c r="F75" s="414"/>
      <c r="G75" s="414"/>
      <c r="H75" s="415"/>
    </row>
    <row r="76" spans="4:10" x14ac:dyDescent="0.4">
      <c r="E76" s="413"/>
      <c r="F76" s="414"/>
      <c r="G76" s="414"/>
      <c r="H76" s="415"/>
    </row>
    <row r="77" spans="4:10" ht="15" thickBot="1" x14ac:dyDescent="0.45">
      <c r="E77" s="416"/>
      <c r="F77" s="417"/>
      <c r="G77" s="417"/>
      <c r="H77" s="418"/>
    </row>
    <row r="79" spans="4:10" ht="15" thickBot="1" x14ac:dyDescent="0.45">
      <c r="E79" s="452" t="s">
        <v>469</v>
      </c>
      <c r="F79" s="452"/>
      <c r="G79" s="452"/>
    </row>
    <row r="80" spans="4:10" x14ac:dyDescent="0.4">
      <c r="E80" s="401" t="s">
        <v>497</v>
      </c>
      <c r="F80" s="402"/>
      <c r="G80" s="402"/>
      <c r="H80" s="51"/>
      <c r="I80" s="40"/>
    </row>
    <row r="81" spans="5:9" ht="15" thickBot="1" x14ac:dyDescent="0.45">
      <c r="E81" s="403"/>
      <c r="F81" s="404"/>
      <c r="G81" s="404"/>
      <c r="H81" s="52"/>
      <c r="I81" s="42"/>
    </row>
    <row r="82" spans="5:9" ht="15" thickBot="1" x14ac:dyDescent="0.45">
      <c r="F82" s="75"/>
    </row>
    <row r="83" spans="5:9" x14ac:dyDescent="0.4">
      <c r="E83" s="401" t="s">
        <v>496</v>
      </c>
      <c r="F83" s="402"/>
      <c r="G83" s="402"/>
      <c r="H83" s="76"/>
      <c r="I83" s="77"/>
    </row>
    <row r="84" spans="5:9" ht="15" thickBot="1" x14ac:dyDescent="0.45">
      <c r="E84" s="403"/>
      <c r="F84" s="404"/>
      <c r="G84" s="404"/>
      <c r="H84" s="78"/>
      <c r="I84" s="79"/>
    </row>
    <row r="85" spans="5:9" ht="15" thickBot="1" x14ac:dyDescent="0.45">
      <c r="F85" s="75"/>
    </row>
    <row r="86" spans="5:9" x14ac:dyDescent="0.4">
      <c r="E86" s="401" t="s">
        <v>498</v>
      </c>
      <c r="F86" s="402"/>
      <c r="G86" s="402"/>
      <c r="H86" s="80"/>
      <c r="I86" s="81"/>
    </row>
    <row r="87" spans="5:9" ht="15" thickBot="1" x14ac:dyDescent="0.45">
      <c r="E87" s="403"/>
      <c r="F87" s="404"/>
      <c r="G87" s="404"/>
      <c r="H87" s="82"/>
      <c r="I87" s="83"/>
    </row>
    <row r="89" spans="5:9" ht="15" thickBot="1" x14ac:dyDescent="0.45"/>
    <row r="90" spans="5:9" ht="15" thickBot="1" x14ac:dyDescent="0.45">
      <c r="E90" s="73" t="s">
        <v>143</v>
      </c>
      <c r="H90" s="245"/>
      <c r="I90" s="246"/>
    </row>
  </sheetData>
  <mergeCells count="17">
    <mergeCell ref="B2:D3"/>
    <mergeCell ref="B13:C14"/>
    <mergeCell ref="B57:D57"/>
    <mergeCell ref="E2:J10"/>
    <mergeCell ref="E13:J18"/>
    <mergeCell ref="E83:G84"/>
    <mergeCell ref="E86:G87"/>
    <mergeCell ref="B38:D38"/>
    <mergeCell ref="E38:J54"/>
    <mergeCell ref="B21:C22"/>
    <mergeCell ref="B32:C33"/>
    <mergeCell ref="E21:J29"/>
    <mergeCell ref="E79:G79"/>
    <mergeCell ref="E32:J35"/>
    <mergeCell ref="E57:J71"/>
    <mergeCell ref="E74:H77"/>
    <mergeCell ref="E80:G81"/>
  </mergeCells>
  <pageMargins left="0.7" right="0.7" top="0.75" bottom="0.75" header="0.3" footer="0.3"/>
  <pageSetup orientation="portrait" horizontalDpi="200" verticalDpi="2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4">
    <tabColor theme="2" tint="-0.249977111117893"/>
  </sheetPr>
  <dimension ref="B1:O70"/>
  <sheetViews>
    <sheetView topLeftCell="A34" workbookViewId="0">
      <selection activeCell="E60" sqref="E60:I70"/>
    </sheetView>
  </sheetViews>
  <sheetFormatPr defaultColWidth="11.3828125" defaultRowHeight="14.6" x14ac:dyDescent="0.4"/>
  <cols>
    <col min="1" max="1" width="11.3828125" style="73"/>
    <col min="2" max="2" width="14.69140625" style="73" customWidth="1"/>
    <col min="3" max="3" width="15.84375" style="73" customWidth="1"/>
    <col min="4" max="4" width="15.69140625" style="73" customWidth="1"/>
    <col min="5" max="5" width="11.3828125" style="73" customWidth="1"/>
    <col min="6" max="16384" width="11.3828125" style="73"/>
  </cols>
  <sheetData>
    <row r="1" spans="2:15" ht="15" thickBot="1" x14ac:dyDescent="0.45"/>
    <row r="2" spans="2:15" x14ac:dyDescent="0.4">
      <c r="B2" s="421" t="s">
        <v>223</v>
      </c>
      <c r="C2" s="421"/>
      <c r="D2" s="422"/>
      <c r="E2" s="391" t="s">
        <v>230</v>
      </c>
      <c r="F2" s="392"/>
      <c r="G2" s="392"/>
      <c r="H2" s="392"/>
      <c r="I2" s="392"/>
      <c r="J2" s="393"/>
      <c r="L2" s="30"/>
      <c r="M2" s="31"/>
      <c r="N2" s="31"/>
      <c r="O2" s="32"/>
    </row>
    <row r="3" spans="2:15" x14ac:dyDescent="0.4">
      <c r="B3" s="421"/>
      <c r="C3" s="421"/>
      <c r="D3" s="422"/>
      <c r="E3" s="394"/>
      <c r="F3" s="395"/>
      <c r="G3" s="395"/>
      <c r="H3" s="395"/>
      <c r="I3" s="395"/>
      <c r="J3" s="396"/>
      <c r="L3" s="33"/>
      <c r="M3" s="21"/>
      <c r="N3" s="21"/>
      <c r="O3" s="34"/>
    </row>
    <row r="4" spans="2:15" x14ac:dyDescent="0.4">
      <c r="E4" s="394"/>
      <c r="F4" s="395"/>
      <c r="G4" s="395"/>
      <c r="H4" s="395"/>
      <c r="I4" s="395"/>
      <c r="J4" s="396"/>
      <c r="L4" s="33"/>
      <c r="M4" s="21"/>
      <c r="N4" s="21"/>
      <c r="O4" s="34"/>
    </row>
    <row r="5" spans="2:15" ht="15" thickBot="1" x14ac:dyDescent="0.45">
      <c r="E5" s="394"/>
      <c r="F5" s="395"/>
      <c r="G5" s="395"/>
      <c r="H5" s="395"/>
      <c r="I5" s="395"/>
      <c r="J5" s="396"/>
      <c r="L5" s="35"/>
      <c r="M5" s="36"/>
      <c r="N5" s="36"/>
      <c r="O5" s="37"/>
    </row>
    <row r="6" spans="2:15" ht="27.75" customHeight="1" thickBot="1" x14ac:dyDescent="0.45">
      <c r="E6" s="397"/>
      <c r="F6" s="398"/>
      <c r="G6" s="398"/>
      <c r="H6" s="398"/>
      <c r="I6" s="398"/>
      <c r="J6" s="399"/>
    </row>
    <row r="7" spans="2:15" x14ac:dyDescent="0.4">
      <c r="E7" s="139"/>
      <c r="F7" s="139"/>
      <c r="G7" s="139"/>
      <c r="H7" s="139"/>
      <c r="I7" s="139"/>
      <c r="J7" s="139"/>
    </row>
    <row r="8" spans="2:15" x14ac:dyDescent="0.4">
      <c r="E8" s="139"/>
      <c r="F8" s="139"/>
      <c r="G8" s="139"/>
      <c r="H8" s="139"/>
      <c r="I8" s="139"/>
      <c r="J8" s="139"/>
    </row>
    <row r="9" spans="2:15" ht="15" thickBot="1" x14ac:dyDescent="0.45"/>
    <row r="10" spans="2:15" x14ac:dyDescent="0.4">
      <c r="B10" s="400" t="s">
        <v>119</v>
      </c>
      <c r="C10" s="400"/>
      <c r="D10" s="400"/>
      <c r="E10" s="391" t="s">
        <v>300</v>
      </c>
      <c r="F10" s="392"/>
      <c r="G10" s="392"/>
      <c r="H10" s="392"/>
      <c r="I10" s="392"/>
      <c r="J10" s="393"/>
    </row>
    <row r="11" spans="2:15" x14ac:dyDescent="0.4">
      <c r="E11" s="394"/>
      <c r="F11" s="395"/>
      <c r="G11" s="395"/>
      <c r="H11" s="395"/>
      <c r="I11" s="395"/>
      <c r="J11" s="396"/>
    </row>
    <row r="12" spans="2:15" x14ac:dyDescent="0.4">
      <c r="E12" s="394"/>
      <c r="F12" s="395"/>
      <c r="G12" s="395"/>
      <c r="H12" s="395"/>
      <c r="I12" s="395"/>
      <c r="J12" s="396"/>
    </row>
    <row r="13" spans="2:15" x14ac:dyDescent="0.4">
      <c r="E13" s="394"/>
      <c r="F13" s="395"/>
      <c r="G13" s="395"/>
      <c r="H13" s="395"/>
      <c r="I13" s="395"/>
      <c r="J13" s="396"/>
    </row>
    <row r="14" spans="2:15" x14ac:dyDescent="0.4">
      <c r="E14" s="394"/>
      <c r="F14" s="395"/>
      <c r="G14" s="395"/>
      <c r="H14" s="395"/>
      <c r="I14" s="395"/>
      <c r="J14" s="396"/>
    </row>
    <row r="15" spans="2:15" ht="15" thickBot="1" x14ac:dyDescent="0.45">
      <c r="E15" s="397"/>
      <c r="F15" s="398"/>
      <c r="G15" s="398"/>
      <c r="H15" s="398"/>
      <c r="I15" s="398"/>
      <c r="J15" s="399"/>
    </row>
    <row r="16" spans="2:15" x14ac:dyDescent="0.4">
      <c r="E16" s="59"/>
      <c r="F16" s="59"/>
      <c r="G16" s="59"/>
      <c r="H16" s="59"/>
      <c r="I16" s="59"/>
      <c r="J16" s="59"/>
    </row>
    <row r="17" spans="2:10" ht="15" thickBot="1" x14ac:dyDescent="0.45">
      <c r="E17" s="139"/>
      <c r="F17" s="139"/>
      <c r="G17" s="139"/>
      <c r="H17" s="139"/>
      <c r="I17" s="139"/>
      <c r="J17" s="139"/>
    </row>
    <row r="18" spans="2:10" x14ac:dyDescent="0.4">
      <c r="B18" s="400" t="s">
        <v>120</v>
      </c>
      <c r="C18" s="400"/>
      <c r="D18" s="400"/>
      <c r="E18" s="391" t="s">
        <v>222</v>
      </c>
      <c r="F18" s="392"/>
      <c r="G18" s="392"/>
      <c r="H18" s="392"/>
      <c r="I18" s="392"/>
      <c r="J18" s="393"/>
    </row>
    <row r="19" spans="2:10" x14ac:dyDescent="0.4">
      <c r="E19" s="394"/>
      <c r="F19" s="395"/>
      <c r="G19" s="395"/>
      <c r="H19" s="395"/>
      <c r="I19" s="395"/>
      <c r="J19" s="396"/>
    </row>
    <row r="20" spans="2:10" ht="15" thickBot="1" x14ac:dyDescent="0.45">
      <c r="E20" s="397"/>
      <c r="F20" s="398"/>
      <c r="G20" s="398"/>
      <c r="H20" s="398"/>
      <c r="I20" s="398"/>
      <c r="J20" s="399"/>
    </row>
    <row r="21" spans="2:10" x14ac:dyDescent="0.4">
      <c r="E21" s="139"/>
      <c r="F21" s="139"/>
      <c r="G21" s="139"/>
      <c r="H21" s="139"/>
      <c r="I21" s="139"/>
      <c r="J21" s="139"/>
    </row>
    <row r="22" spans="2:10" ht="15" thickBot="1" x14ac:dyDescent="0.45">
      <c r="E22" s="139"/>
      <c r="F22" s="139"/>
      <c r="G22" s="139"/>
      <c r="H22" s="139"/>
      <c r="I22" s="139"/>
      <c r="J22" s="139"/>
    </row>
    <row r="23" spans="2:10" x14ac:dyDescent="0.4">
      <c r="B23" s="400" t="s">
        <v>82</v>
      </c>
      <c r="C23" s="400"/>
      <c r="D23" s="400"/>
      <c r="E23" s="423" t="s">
        <v>357</v>
      </c>
      <c r="F23" s="424"/>
      <c r="G23" s="424"/>
      <c r="H23" s="424"/>
      <c r="I23" s="424"/>
      <c r="J23" s="425"/>
    </row>
    <row r="24" spans="2:10" x14ac:dyDescent="0.4">
      <c r="E24" s="426"/>
      <c r="F24" s="427"/>
      <c r="G24" s="427"/>
      <c r="H24" s="427"/>
      <c r="I24" s="427"/>
      <c r="J24" s="428"/>
    </row>
    <row r="25" spans="2:10" x14ac:dyDescent="0.4">
      <c r="E25" s="426"/>
      <c r="F25" s="427"/>
      <c r="G25" s="427"/>
      <c r="H25" s="427"/>
      <c r="I25" s="427"/>
      <c r="J25" s="428"/>
    </row>
    <row r="26" spans="2:10" x14ac:dyDescent="0.4">
      <c r="E26" s="426"/>
      <c r="F26" s="427"/>
      <c r="G26" s="427"/>
      <c r="H26" s="427"/>
      <c r="I26" s="427"/>
      <c r="J26" s="428"/>
    </row>
    <row r="27" spans="2:10" x14ac:dyDescent="0.4">
      <c r="E27" s="426"/>
      <c r="F27" s="427"/>
      <c r="G27" s="427"/>
      <c r="H27" s="427"/>
      <c r="I27" s="427"/>
      <c r="J27" s="428"/>
    </row>
    <row r="28" spans="2:10" ht="15" thickBot="1" x14ac:dyDescent="0.45">
      <c r="E28" s="429"/>
      <c r="F28" s="430"/>
      <c r="G28" s="430"/>
      <c r="H28" s="430"/>
      <c r="I28" s="430"/>
      <c r="J28" s="431"/>
    </row>
    <row r="29" spans="2:10" ht="15" thickBot="1" x14ac:dyDescent="0.45"/>
    <row r="30" spans="2:10" ht="30.75" customHeight="1" x14ac:dyDescent="0.4">
      <c r="B30" s="419" t="s">
        <v>224</v>
      </c>
      <c r="C30" s="419"/>
      <c r="D30" s="420"/>
      <c r="E30" s="423" t="s">
        <v>358</v>
      </c>
      <c r="F30" s="424"/>
      <c r="G30" s="424"/>
      <c r="H30" s="424"/>
      <c r="I30" s="424"/>
      <c r="J30" s="425"/>
    </row>
    <row r="31" spans="2:10" x14ac:dyDescent="0.4">
      <c r="E31" s="426"/>
      <c r="F31" s="427"/>
      <c r="G31" s="427"/>
      <c r="H31" s="427"/>
      <c r="I31" s="427"/>
      <c r="J31" s="428"/>
    </row>
    <row r="32" spans="2:10" x14ac:dyDescent="0.4">
      <c r="E32" s="426"/>
      <c r="F32" s="427"/>
      <c r="G32" s="427"/>
      <c r="H32" s="427"/>
      <c r="I32" s="427"/>
      <c r="J32" s="428"/>
    </row>
    <row r="33" spans="2:10" x14ac:dyDescent="0.4">
      <c r="E33" s="426"/>
      <c r="F33" s="427"/>
      <c r="G33" s="427"/>
      <c r="H33" s="427"/>
      <c r="I33" s="427"/>
      <c r="J33" s="428"/>
    </row>
    <row r="34" spans="2:10" x14ac:dyDescent="0.4">
      <c r="E34" s="426"/>
      <c r="F34" s="427"/>
      <c r="G34" s="427"/>
      <c r="H34" s="427"/>
      <c r="I34" s="427"/>
      <c r="J34" s="428"/>
    </row>
    <row r="35" spans="2:10" x14ac:dyDescent="0.4">
      <c r="E35" s="426"/>
      <c r="F35" s="427"/>
      <c r="G35" s="427"/>
      <c r="H35" s="427"/>
      <c r="I35" s="427"/>
      <c r="J35" s="428"/>
    </row>
    <row r="36" spans="2:10" x14ac:dyDescent="0.4">
      <c r="E36" s="426"/>
      <c r="F36" s="427"/>
      <c r="G36" s="427"/>
      <c r="H36" s="427"/>
      <c r="I36" s="427"/>
      <c r="J36" s="428"/>
    </row>
    <row r="37" spans="2:10" ht="15" thickBot="1" x14ac:dyDescent="0.45">
      <c r="E37" s="429"/>
      <c r="F37" s="430"/>
      <c r="G37" s="430"/>
      <c r="H37" s="430"/>
      <c r="I37" s="430"/>
      <c r="J37" s="431"/>
    </row>
    <row r="39" spans="2:10" ht="15" thickBot="1" x14ac:dyDescent="0.45"/>
    <row r="40" spans="2:10" ht="15" customHeight="1" x14ac:dyDescent="0.4">
      <c r="B40" s="421" t="s">
        <v>225</v>
      </c>
      <c r="C40" s="421"/>
      <c r="D40" s="422"/>
      <c r="E40" s="423" t="s">
        <v>359</v>
      </c>
      <c r="F40" s="424"/>
      <c r="G40" s="424"/>
      <c r="H40" s="424"/>
      <c r="I40" s="424"/>
      <c r="J40" s="425"/>
    </row>
    <row r="41" spans="2:10" x14ac:dyDescent="0.4">
      <c r="B41" s="421"/>
      <c r="C41" s="421"/>
      <c r="D41" s="422"/>
      <c r="E41" s="426"/>
      <c r="F41" s="427"/>
      <c r="G41" s="427"/>
      <c r="H41" s="427"/>
      <c r="I41" s="427"/>
      <c r="J41" s="428"/>
    </row>
    <row r="42" spans="2:10" x14ac:dyDescent="0.4">
      <c r="E42" s="426"/>
      <c r="F42" s="427"/>
      <c r="G42" s="427"/>
      <c r="H42" s="427"/>
      <c r="I42" s="427"/>
      <c r="J42" s="428"/>
    </row>
    <row r="43" spans="2:10" x14ac:dyDescent="0.4">
      <c r="E43" s="426"/>
      <c r="F43" s="427"/>
      <c r="G43" s="427"/>
      <c r="H43" s="427"/>
      <c r="I43" s="427"/>
      <c r="J43" s="428"/>
    </row>
    <row r="44" spans="2:10" x14ac:dyDescent="0.4">
      <c r="E44" s="426"/>
      <c r="F44" s="427"/>
      <c r="G44" s="427"/>
      <c r="H44" s="427"/>
      <c r="I44" s="427"/>
      <c r="J44" s="428"/>
    </row>
    <row r="45" spans="2:10" ht="15" thickBot="1" x14ac:dyDescent="0.45">
      <c r="E45" s="429"/>
      <c r="F45" s="430"/>
      <c r="G45" s="430"/>
      <c r="H45" s="430"/>
      <c r="I45" s="430"/>
      <c r="J45" s="431"/>
    </row>
    <row r="46" spans="2:10" x14ac:dyDescent="0.4">
      <c r="E46" s="197"/>
      <c r="F46" s="197"/>
      <c r="G46" s="197"/>
      <c r="H46" s="197"/>
      <c r="I46" s="197"/>
      <c r="J46" s="197"/>
    </row>
    <row r="47" spans="2:10" ht="15" thickBot="1" x14ac:dyDescent="0.45">
      <c r="E47" s="197"/>
      <c r="F47" s="197"/>
      <c r="G47" s="197"/>
      <c r="H47" s="197"/>
      <c r="I47" s="197"/>
      <c r="J47" s="197"/>
    </row>
    <row r="48" spans="2:10" ht="15" thickBot="1" x14ac:dyDescent="0.45">
      <c r="D48" s="199" t="s">
        <v>227</v>
      </c>
      <c r="E48" s="200">
        <v>2017</v>
      </c>
      <c r="F48" s="200">
        <v>2018</v>
      </c>
      <c r="G48" s="200">
        <v>2019</v>
      </c>
      <c r="H48" s="200">
        <v>2020</v>
      </c>
      <c r="I48" s="152">
        <v>44378</v>
      </c>
    </row>
    <row r="49" spans="2:13" x14ac:dyDescent="0.4">
      <c r="D49" s="95" t="s">
        <v>226</v>
      </c>
      <c r="E49" s="201">
        <v>4873.8999999999996</v>
      </c>
      <c r="F49" s="201">
        <v>3969.8</v>
      </c>
      <c r="G49" s="201">
        <v>3247.9</v>
      </c>
      <c r="H49" s="201">
        <v>2906.67751658</v>
      </c>
      <c r="I49" s="201">
        <v>2810.2090801999998</v>
      </c>
    </row>
    <row r="50" spans="2:13" x14ac:dyDescent="0.4">
      <c r="D50" s="202" t="s">
        <v>228</v>
      </c>
      <c r="E50" s="203">
        <v>110.1</v>
      </c>
      <c r="F50" s="203">
        <v>99.2</v>
      </c>
      <c r="G50" s="203">
        <v>83.1</v>
      </c>
      <c r="H50" s="212">
        <v>77.2723201596</v>
      </c>
      <c r="I50" s="211">
        <v>79.17396051035999</v>
      </c>
    </row>
    <row r="51" spans="2:13" ht="15" thickBot="1" x14ac:dyDescent="0.45">
      <c r="D51" s="119" t="s">
        <v>229</v>
      </c>
      <c r="E51" s="204">
        <v>4984</v>
      </c>
      <c r="F51" s="204">
        <v>4069</v>
      </c>
      <c r="G51" s="204">
        <v>3331</v>
      </c>
      <c r="H51" s="204">
        <f>H49+H50</f>
        <v>2983.9498367396</v>
      </c>
      <c r="I51" s="204">
        <f>I49+I50</f>
        <v>2889.3830407103596</v>
      </c>
      <c r="L51" s="249"/>
    </row>
    <row r="52" spans="2:13" ht="15" thickTop="1" x14ac:dyDescent="0.4">
      <c r="D52" s="73" t="s">
        <v>360</v>
      </c>
      <c r="E52" s="150">
        <v>160779.91</v>
      </c>
      <c r="F52" s="150">
        <v>178292.38</v>
      </c>
      <c r="G52" s="150">
        <v>192728.59999999998</v>
      </c>
      <c r="H52" s="150">
        <v>235233.02999999997</v>
      </c>
      <c r="I52" s="150">
        <v>278770.78000000003</v>
      </c>
      <c r="J52" s="197"/>
    </row>
    <row r="53" spans="2:13" s="75" customFormat="1" x14ac:dyDescent="0.4">
      <c r="B53" s="128"/>
      <c r="C53" s="129"/>
      <c r="D53" s="130" t="s">
        <v>361</v>
      </c>
      <c r="E53" s="130">
        <f>+E51/E52</f>
        <v>3.0998897810055995E-2</v>
      </c>
      <c r="F53" s="130">
        <f t="shared" ref="F53:I53" si="0">+F51/F52</f>
        <v>2.2822063399456555E-2</v>
      </c>
      <c r="G53" s="130">
        <f t="shared" si="0"/>
        <v>1.7283371539045064E-2</v>
      </c>
      <c r="H53" s="130">
        <f t="shared" si="0"/>
        <v>1.2685080138361523E-2</v>
      </c>
      <c r="I53" s="130">
        <f t="shared" si="0"/>
        <v>1.0364727037426087E-2</v>
      </c>
      <c r="J53" s="130">
        <f>+AVERAGE(E53:I53)</f>
        <v>1.8830827984869042E-2</v>
      </c>
      <c r="K53" s="150"/>
      <c r="L53" s="130"/>
      <c r="M53" s="130"/>
    </row>
    <row r="54" spans="2:13" ht="15" thickBot="1" x14ac:dyDescent="0.45"/>
    <row r="55" spans="2:13" x14ac:dyDescent="0.4">
      <c r="B55" s="251" t="s">
        <v>100</v>
      </c>
      <c r="C55" s="251"/>
      <c r="D55" s="250"/>
      <c r="E55" s="423" t="s">
        <v>399</v>
      </c>
      <c r="F55" s="424"/>
      <c r="G55" s="424"/>
      <c r="H55" s="424"/>
      <c r="I55" s="425"/>
    </row>
    <row r="56" spans="2:13" x14ac:dyDescent="0.4">
      <c r="E56" s="426"/>
      <c r="F56" s="427"/>
      <c r="G56" s="427"/>
      <c r="H56" s="427"/>
      <c r="I56" s="428"/>
    </row>
    <row r="57" spans="2:13" ht="33.75" customHeight="1" x14ac:dyDescent="0.4">
      <c r="E57" s="426"/>
      <c r="F57" s="427"/>
      <c r="G57" s="427"/>
      <c r="H57" s="427"/>
      <c r="I57" s="428"/>
    </row>
    <row r="58" spans="2:13" ht="33.75" customHeight="1" thickBot="1" x14ac:dyDescent="0.45">
      <c r="E58" s="429"/>
      <c r="F58" s="430"/>
      <c r="G58" s="430"/>
      <c r="H58" s="430"/>
      <c r="I58" s="431"/>
    </row>
    <row r="59" spans="2:13" ht="15" thickBot="1" x14ac:dyDescent="0.45"/>
    <row r="60" spans="2:13" x14ac:dyDescent="0.4">
      <c r="B60" s="400" t="s">
        <v>101</v>
      </c>
      <c r="C60" s="400"/>
      <c r="D60" s="400"/>
      <c r="E60" s="401" t="s">
        <v>363</v>
      </c>
      <c r="F60" s="402"/>
      <c r="G60" s="402"/>
      <c r="H60" s="51"/>
      <c r="I60" s="40"/>
    </row>
    <row r="61" spans="2:13" ht="15" thickBot="1" x14ac:dyDescent="0.45">
      <c r="E61" s="403"/>
      <c r="F61" s="404"/>
      <c r="G61" s="404"/>
      <c r="H61" s="52"/>
      <c r="I61" s="42"/>
    </row>
    <row r="62" spans="2:13" ht="15" thickBot="1" x14ac:dyDescent="0.45">
      <c r="F62" s="75"/>
    </row>
    <row r="63" spans="2:13" ht="15" customHeight="1" x14ac:dyDescent="0.4">
      <c r="E63" s="401" t="s">
        <v>362</v>
      </c>
      <c r="F63" s="402"/>
      <c r="G63" s="402"/>
      <c r="H63" s="76"/>
      <c r="I63" s="77"/>
    </row>
    <row r="64" spans="2:13" ht="15" thickBot="1" x14ac:dyDescent="0.45">
      <c r="E64" s="403"/>
      <c r="F64" s="404"/>
      <c r="G64" s="404"/>
      <c r="H64" s="78"/>
      <c r="I64" s="79"/>
    </row>
    <row r="65" spans="5:9" ht="15" thickBot="1" x14ac:dyDescent="0.45">
      <c r="F65" s="75"/>
    </row>
    <row r="66" spans="5:9" ht="15" customHeight="1" x14ac:dyDescent="0.4">
      <c r="E66" s="401" t="s">
        <v>364</v>
      </c>
      <c r="F66" s="402"/>
      <c r="G66" s="402"/>
      <c r="H66" s="80"/>
      <c r="I66" s="81"/>
    </row>
    <row r="67" spans="5:9" ht="15" thickBot="1" x14ac:dyDescent="0.45">
      <c r="E67" s="403"/>
      <c r="F67" s="404"/>
      <c r="G67" s="404"/>
      <c r="H67" s="82"/>
      <c r="I67" s="83"/>
    </row>
    <row r="69" spans="5:9" ht="15" thickBot="1" x14ac:dyDescent="0.45"/>
    <row r="70" spans="5:9" ht="15" thickBot="1" x14ac:dyDescent="0.45">
      <c r="E70" s="73" t="s">
        <v>143</v>
      </c>
      <c r="H70" s="245"/>
      <c r="I70" s="246"/>
    </row>
  </sheetData>
  <mergeCells count="17">
    <mergeCell ref="E66:G67"/>
    <mergeCell ref="B23:D23"/>
    <mergeCell ref="E23:J28"/>
    <mergeCell ref="B30:D30"/>
    <mergeCell ref="E30:J37"/>
    <mergeCell ref="B40:D41"/>
    <mergeCell ref="E40:J45"/>
    <mergeCell ref="E55:I58"/>
    <mergeCell ref="B60:D60"/>
    <mergeCell ref="E60:G61"/>
    <mergeCell ref="E63:G64"/>
    <mergeCell ref="B2:D3"/>
    <mergeCell ref="E2:J6"/>
    <mergeCell ref="B10:D10"/>
    <mergeCell ref="E10:J15"/>
    <mergeCell ref="B18:D18"/>
    <mergeCell ref="E18:J20"/>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19">
    <tabColor rgb="FF002060"/>
  </sheetPr>
  <dimension ref="A1:M170"/>
  <sheetViews>
    <sheetView zoomScale="99" zoomScaleNormal="99" workbookViewId="0">
      <pane ySplit="12" topLeftCell="A68" activePane="bottomLeft" state="frozen"/>
      <selection pane="bottomLeft" activeCell="L71" sqref="L71"/>
    </sheetView>
  </sheetViews>
  <sheetFormatPr defaultColWidth="11.53515625" defaultRowHeight="14.6" x14ac:dyDescent="0.4"/>
  <cols>
    <col min="1" max="1" width="11.53515625" style="3"/>
    <col min="2" max="2" width="39.15234375" style="3" customWidth="1"/>
    <col min="3" max="3" width="29.3828125" style="3" customWidth="1"/>
    <col min="4" max="16384" width="11.53515625" style="3"/>
  </cols>
  <sheetData>
    <row r="1" spans="1:13" s="12" customFormat="1" ht="15" thickBot="1" x14ac:dyDescent="0.45"/>
    <row r="2" spans="1:13" s="12" customFormat="1" ht="14.5" customHeight="1" x14ac:dyDescent="0.4">
      <c r="A2" s="379" t="s">
        <v>79</v>
      </c>
      <c r="B2" s="380"/>
      <c r="C2" s="381" t="s">
        <v>85</v>
      </c>
      <c r="D2" s="382"/>
      <c r="E2" s="382"/>
      <c r="F2" s="382"/>
      <c r="G2" s="383"/>
    </row>
    <row r="3" spans="1:13" s="12" customFormat="1" ht="14.5" customHeight="1" x14ac:dyDescent="0.4">
      <c r="A3" s="379"/>
      <c r="B3" s="380"/>
      <c r="C3" s="384"/>
      <c r="D3" s="385"/>
      <c r="E3" s="385"/>
      <c r="F3" s="385"/>
      <c r="G3" s="386"/>
    </row>
    <row r="4" spans="1:13" s="12" customFormat="1" ht="14.5" customHeight="1" x14ac:dyDescent="0.4">
      <c r="A4" s="379"/>
      <c r="B4" s="380"/>
      <c r="C4" s="384"/>
      <c r="D4" s="385"/>
      <c r="E4" s="385"/>
      <c r="F4" s="385"/>
      <c r="G4" s="386"/>
    </row>
    <row r="5" spans="1:13" s="12" customFormat="1" ht="14.5" customHeight="1" x14ac:dyDescent="0.4">
      <c r="A5" s="379"/>
      <c r="B5" s="380"/>
      <c r="C5" s="384"/>
      <c r="D5" s="385"/>
      <c r="E5" s="385"/>
      <c r="F5" s="385"/>
      <c r="G5" s="386"/>
    </row>
    <row r="6" spans="1:13" s="12" customFormat="1" ht="14.5" customHeight="1" x14ac:dyDescent="0.4">
      <c r="A6" s="379"/>
      <c r="B6" s="380"/>
      <c r="C6" s="384"/>
      <c r="D6" s="385"/>
      <c r="E6" s="385"/>
      <c r="F6" s="385"/>
      <c r="G6" s="386"/>
    </row>
    <row r="7" spans="1:13" s="12" customFormat="1" ht="14.5" customHeight="1" x14ac:dyDescent="0.4">
      <c r="A7" s="379"/>
      <c r="B7" s="380"/>
      <c r="C7" s="384"/>
      <c r="D7" s="385"/>
      <c r="E7" s="385"/>
      <c r="F7" s="385"/>
      <c r="G7" s="386"/>
    </row>
    <row r="8" spans="1:13" s="12" customFormat="1" ht="14.5" customHeight="1" x14ac:dyDescent="0.4">
      <c r="A8" s="379"/>
      <c r="B8" s="380"/>
      <c r="C8" s="384"/>
      <c r="D8" s="385"/>
      <c r="E8" s="385"/>
      <c r="F8" s="385"/>
      <c r="G8" s="386"/>
    </row>
    <row r="9" spans="1:13" s="12" customFormat="1" ht="14.5" customHeight="1" x14ac:dyDescent="0.4">
      <c r="A9" s="379"/>
      <c r="B9" s="380"/>
      <c r="C9" s="384"/>
      <c r="D9" s="385"/>
      <c r="E9" s="385"/>
      <c r="F9" s="385"/>
      <c r="G9" s="386"/>
    </row>
    <row r="10" spans="1:13" s="12" customFormat="1" ht="14.5" customHeight="1" x14ac:dyDescent="0.4">
      <c r="A10" s="379"/>
      <c r="B10" s="380"/>
      <c r="C10" s="384"/>
      <c r="D10" s="385"/>
      <c r="E10" s="385"/>
      <c r="F10" s="385"/>
      <c r="G10" s="386"/>
    </row>
    <row r="11" spans="1:13" s="12" customFormat="1" ht="14.5" customHeight="1" thickBot="1" x14ac:dyDescent="0.45">
      <c r="A11" s="379"/>
      <c r="B11" s="380"/>
      <c r="C11" s="387"/>
      <c r="D11" s="388"/>
      <c r="E11" s="388"/>
      <c r="F11" s="388"/>
      <c r="G11" s="389"/>
    </row>
    <row r="12" spans="1:13" s="12" customFormat="1" ht="15" customHeight="1" x14ac:dyDescent="0.4">
      <c r="A12" s="379"/>
      <c r="B12" s="379"/>
      <c r="C12" s="15"/>
      <c r="D12" s="15"/>
      <c r="E12" s="15"/>
      <c r="F12" s="15"/>
      <c r="G12" s="15"/>
      <c r="H12" s="15"/>
    </row>
    <row r="14" spans="1:13" x14ac:dyDescent="0.4">
      <c r="B14" s="5" t="s">
        <v>80</v>
      </c>
    </row>
    <row r="16" spans="1:13" ht="14.5" customHeight="1" x14ac:dyDescent="0.4">
      <c r="B16" s="5" t="s">
        <v>3</v>
      </c>
      <c r="C16" s="453" t="s">
        <v>95</v>
      </c>
      <c r="D16" s="453"/>
      <c r="E16" s="453"/>
      <c r="F16" s="453"/>
      <c r="G16" s="453"/>
      <c r="L16" s="6"/>
      <c r="M16" s="4"/>
    </row>
    <row r="17" spans="2:13" ht="14.5" customHeight="1" x14ac:dyDescent="0.4">
      <c r="C17" s="453"/>
      <c r="D17" s="453"/>
      <c r="E17" s="453"/>
      <c r="F17" s="453"/>
      <c r="G17" s="453"/>
      <c r="L17" s="6"/>
      <c r="M17" s="4"/>
    </row>
    <row r="18" spans="2:13" ht="14.5" customHeight="1" x14ac:dyDescent="0.4">
      <c r="C18" s="453"/>
      <c r="D18" s="453"/>
      <c r="E18" s="453"/>
      <c r="F18" s="453"/>
      <c r="G18" s="453"/>
      <c r="L18" s="6"/>
    </row>
    <row r="19" spans="2:13" ht="14.5" customHeight="1" x14ac:dyDescent="0.4">
      <c r="C19" s="453"/>
      <c r="D19" s="453"/>
      <c r="E19" s="453"/>
      <c r="F19" s="453"/>
      <c r="G19" s="453"/>
      <c r="L19" s="6"/>
    </row>
    <row r="20" spans="2:13" ht="14.5" customHeight="1" x14ac:dyDescent="0.4">
      <c r="C20" s="453"/>
      <c r="D20" s="453"/>
      <c r="E20" s="453"/>
      <c r="F20" s="453"/>
      <c r="G20" s="453"/>
      <c r="L20" s="6"/>
    </row>
    <row r="21" spans="2:13" ht="14.5" customHeight="1" x14ac:dyDescent="0.4">
      <c r="C21" s="453"/>
      <c r="D21" s="453"/>
      <c r="E21" s="453"/>
      <c r="F21" s="453"/>
      <c r="G21" s="453"/>
      <c r="L21" s="6"/>
    </row>
    <row r="22" spans="2:13" ht="14.5" customHeight="1" x14ac:dyDescent="0.4">
      <c r="C22" s="453"/>
      <c r="D22" s="453"/>
      <c r="E22" s="453"/>
      <c r="F22" s="453"/>
      <c r="G22" s="453"/>
      <c r="L22" s="6"/>
    </row>
    <row r="23" spans="2:13" ht="15.65" customHeight="1" x14ac:dyDescent="0.4">
      <c r="C23" s="453"/>
      <c r="D23" s="453"/>
      <c r="E23" s="453"/>
      <c r="F23" s="453"/>
      <c r="G23" s="453"/>
    </row>
    <row r="24" spans="2:13" ht="14.5" customHeight="1" x14ac:dyDescent="0.4">
      <c r="C24" s="453"/>
      <c r="D24" s="453"/>
      <c r="E24" s="453"/>
      <c r="F24" s="453"/>
      <c r="G24" s="453"/>
    </row>
    <row r="25" spans="2:13" ht="15.65" customHeight="1" x14ac:dyDescent="0.4">
      <c r="C25" s="453"/>
      <c r="D25" s="453"/>
      <c r="E25" s="453"/>
      <c r="F25" s="453"/>
      <c r="G25" s="453"/>
    </row>
    <row r="26" spans="2:13" ht="15.65" customHeight="1" x14ac:dyDescent="0.4"/>
    <row r="27" spans="2:13" ht="15.65" customHeight="1" x14ac:dyDescent="0.4"/>
    <row r="28" spans="2:13" ht="15.45" x14ac:dyDescent="0.4">
      <c r="B28" s="5" t="s">
        <v>80</v>
      </c>
      <c r="D28" s="2"/>
    </row>
    <row r="30" spans="2:13" ht="14.5" customHeight="1" x14ac:dyDescent="0.4">
      <c r="C30" s="454" t="s">
        <v>96</v>
      </c>
      <c r="D30" s="455"/>
      <c r="E30" s="455"/>
      <c r="F30" s="455"/>
      <c r="G30" s="455"/>
      <c r="H30" s="455"/>
      <c r="I30" s="455"/>
      <c r="J30" s="29"/>
    </row>
    <row r="31" spans="2:13" ht="14.5" customHeight="1" x14ac:dyDescent="0.4">
      <c r="C31" s="455"/>
      <c r="D31" s="455"/>
      <c r="E31" s="455"/>
      <c r="F31" s="455"/>
      <c r="G31" s="455"/>
      <c r="H31" s="455"/>
      <c r="I31" s="455"/>
      <c r="J31" s="29"/>
    </row>
    <row r="32" spans="2:13" ht="14.5" customHeight="1" x14ac:dyDescent="0.4">
      <c r="C32" s="455"/>
      <c r="D32" s="455"/>
      <c r="E32" s="455"/>
      <c r="F32" s="455"/>
      <c r="G32" s="455"/>
      <c r="H32" s="455"/>
      <c r="I32" s="455"/>
      <c r="J32" s="29"/>
    </row>
    <row r="33" spans="3:10" ht="14.5" customHeight="1" x14ac:dyDescent="0.4">
      <c r="C33" s="455"/>
      <c r="D33" s="455"/>
      <c r="E33" s="455"/>
      <c r="F33" s="455"/>
      <c r="G33" s="455"/>
      <c r="H33" s="455"/>
      <c r="I33" s="455"/>
      <c r="J33" s="29"/>
    </row>
    <row r="34" spans="3:10" ht="14.5" customHeight="1" x14ac:dyDescent="0.4">
      <c r="C34" s="455"/>
      <c r="D34" s="455"/>
      <c r="E34" s="455"/>
      <c r="F34" s="455"/>
      <c r="G34" s="455"/>
      <c r="H34" s="455"/>
      <c r="I34" s="455"/>
      <c r="J34" s="29"/>
    </row>
    <row r="35" spans="3:10" ht="14.5" customHeight="1" x14ac:dyDescent="0.4">
      <c r="C35" s="455"/>
      <c r="D35" s="455"/>
      <c r="E35" s="455"/>
      <c r="F35" s="455"/>
      <c r="G35" s="455"/>
      <c r="H35" s="455"/>
      <c r="I35" s="455"/>
      <c r="J35" s="29"/>
    </row>
    <row r="36" spans="3:10" ht="14.5" customHeight="1" x14ac:dyDescent="0.4">
      <c r="C36" s="455"/>
      <c r="D36" s="455"/>
      <c r="E36" s="455"/>
      <c r="F36" s="455"/>
      <c r="G36" s="455"/>
      <c r="H36" s="455"/>
      <c r="I36" s="455"/>
      <c r="J36" s="29"/>
    </row>
    <row r="37" spans="3:10" ht="14.5" customHeight="1" x14ac:dyDescent="0.4">
      <c r="C37" s="455"/>
      <c r="D37" s="455"/>
      <c r="E37" s="455"/>
      <c r="F37" s="455"/>
      <c r="G37" s="455"/>
      <c r="H37" s="455"/>
      <c r="I37" s="455"/>
      <c r="J37" s="29"/>
    </row>
    <row r="38" spans="3:10" ht="14.5" customHeight="1" x14ac:dyDescent="0.4">
      <c r="C38" s="455"/>
      <c r="D38" s="455"/>
      <c r="E38" s="455"/>
      <c r="F38" s="455"/>
      <c r="G38" s="455"/>
      <c r="H38" s="455"/>
      <c r="I38" s="455"/>
      <c r="J38" s="29"/>
    </row>
    <row r="39" spans="3:10" ht="14.5" customHeight="1" x14ac:dyDescent="0.4">
      <c r="C39" s="455"/>
      <c r="D39" s="455"/>
      <c r="E39" s="455"/>
      <c r="F39" s="455"/>
      <c r="G39" s="455"/>
      <c r="H39" s="455"/>
      <c r="I39" s="455"/>
      <c r="J39" s="29"/>
    </row>
    <row r="40" spans="3:10" ht="14.5" customHeight="1" x14ac:dyDescent="0.4">
      <c r="C40" s="455"/>
      <c r="D40" s="455"/>
      <c r="E40" s="455"/>
      <c r="F40" s="455"/>
      <c r="G40" s="455"/>
      <c r="H40" s="455"/>
      <c r="I40" s="455"/>
      <c r="J40" s="29"/>
    </row>
    <row r="41" spans="3:10" ht="14.5" customHeight="1" x14ac:dyDescent="0.4">
      <c r="C41" s="455"/>
      <c r="D41" s="455"/>
      <c r="E41" s="455"/>
      <c r="F41" s="455"/>
      <c r="G41" s="455"/>
      <c r="H41" s="455"/>
      <c r="I41" s="455"/>
      <c r="J41" s="29"/>
    </row>
    <row r="42" spans="3:10" ht="14.5" customHeight="1" x14ac:dyDescent="0.4">
      <c r="C42" s="455"/>
      <c r="D42" s="455"/>
      <c r="E42" s="455"/>
      <c r="F42" s="455"/>
      <c r="G42" s="455"/>
      <c r="H42" s="455"/>
      <c r="I42" s="455"/>
      <c r="J42" s="29"/>
    </row>
    <row r="43" spans="3:10" ht="14.5" customHeight="1" x14ac:dyDescent="0.4">
      <c r="C43" s="455"/>
      <c r="D43" s="455"/>
      <c r="E43" s="455"/>
      <c r="F43" s="455"/>
      <c r="G43" s="455"/>
      <c r="H43" s="455"/>
      <c r="I43" s="455"/>
      <c r="J43" s="29"/>
    </row>
    <row r="44" spans="3:10" ht="14.5" customHeight="1" x14ac:dyDescent="0.4">
      <c r="C44" s="455"/>
      <c r="D44" s="455"/>
      <c r="E44" s="455"/>
      <c r="F44" s="455"/>
      <c r="G44" s="455"/>
      <c r="H44" s="455"/>
      <c r="I44" s="455"/>
      <c r="J44" s="29"/>
    </row>
    <row r="45" spans="3:10" ht="14.5" customHeight="1" x14ac:dyDescent="0.4">
      <c r="C45" s="455"/>
      <c r="D45" s="455"/>
      <c r="E45" s="455"/>
      <c r="F45" s="455"/>
      <c r="G45" s="455"/>
      <c r="H45" s="455"/>
      <c r="I45" s="455"/>
      <c r="J45" s="29"/>
    </row>
    <row r="46" spans="3:10" ht="14.5" customHeight="1" x14ac:dyDescent="0.4">
      <c r="C46" s="455"/>
      <c r="D46" s="455"/>
      <c r="E46" s="455"/>
      <c r="F46" s="455"/>
      <c r="G46" s="455"/>
      <c r="H46" s="455"/>
      <c r="I46" s="455"/>
      <c r="J46" s="29"/>
    </row>
    <row r="47" spans="3:10" ht="14.5" customHeight="1" x14ac:dyDescent="0.4">
      <c r="C47" s="455"/>
      <c r="D47" s="455"/>
      <c r="E47" s="455"/>
      <c r="F47" s="455"/>
      <c r="G47" s="455"/>
      <c r="H47" s="455"/>
      <c r="I47" s="455"/>
      <c r="J47" s="29"/>
    </row>
    <row r="48" spans="3:10" ht="14.5" customHeight="1" x14ac:dyDescent="0.4">
      <c r="C48" s="455"/>
      <c r="D48" s="455"/>
      <c r="E48" s="455"/>
      <c r="F48" s="455"/>
      <c r="G48" s="455"/>
      <c r="H48" s="455"/>
      <c r="I48" s="455"/>
      <c r="J48" s="29"/>
    </row>
    <row r="49" spans="3:10" ht="14.5" customHeight="1" x14ac:dyDescent="0.4">
      <c r="C49" s="455"/>
      <c r="D49" s="455"/>
      <c r="E49" s="455"/>
      <c r="F49" s="455"/>
      <c r="G49" s="455"/>
      <c r="H49" s="455"/>
      <c r="I49" s="455"/>
      <c r="J49" s="29"/>
    </row>
    <row r="50" spans="3:10" ht="14.5" customHeight="1" x14ac:dyDescent="0.4">
      <c r="C50" s="455"/>
      <c r="D50" s="455"/>
      <c r="E50" s="455"/>
      <c r="F50" s="455"/>
      <c r="G50" s="455"/>
      <c r="H50" s="455"/>
      <c r="I50" s="455"/>
      <c r="J50" s="29"/>
    </row>
    <row r="51" spans="3:10" ht="14.5" customHeight="1" x14ac:dyDescent="0.4">
      <c r="C51" s="455"/>
      <c r="D51" s="455"/>
      <c r="E51" s="455"/>
      <c r="F51" s="455"/>
      <c r="G51" s="455"/>
      <c r="H51" s="455"/>
      <c r="I51" s="455"/>
      <c r="J51" s="29"/>
    </row>
    <row r="52" spans="3:10" ht="14.5" customHeight="1" x14ac:dyDescent="0.4">
      <c r="C52" s="455"/>
      <c r="D52" s="455"/>
      <c r="E52" s="455"/>
      <c r="F52" s="455"/>
      <c r="G52" s="455"/>
      <c r="H52" s="455"/>
      <c r="I52" s="455"/>
      <c r="J52" s="29"/>
    </row>
    <row r="53" spans="3:10" ht="14.5" customHeight="1" x14ac:dyDescent="0.4">
      <c r="C53" s="455"/>
      <c r="D53" s="455"/>
      <c r="E53" s="455"/>
      <c r="F53" s="455"/>
      <c r="G53" s="455"/>
      <c r="H53" s="455"/>
      <c r="I53" s="455"/>
      <c r="J53" s="29"/>
    </row>
    <row r="54" spans="3:10" ht="14.5" customHeight="1" x14ac:dyDescent="0.4">
      <c r="C54" s="455"/>
      <c r="D54" s="455"/>
      <c r="E54" s="455"/>
      <c r="F54" s="455"/>
      <c r="G54" s="455"/>
      <c r="H54" s="455"/>
      <c r="I54" s="455"/>
      <c r="J54" s="29"/>
    </row>
    <row r="55" spans="3:10" ht="14.5" customHeight="1" x14ac:dyDescent="0.4">
      <c r="C55" s="455"/>
      <c r="D55" s="455"/>
      <c r="E55" s="455"/>
      <c r="F55" s="455"/>
      <c r="G55" s="455"/>
      <c r="H55" s="455"/>
      <c r="I55" s="455"/>
      <c r="J55" s="29"/>
    </row>
    <row r="56" spans="3:10" ht="14.5" customHeight="1" x14ac:dyDescent="0.4">
      <c r="C56" s="455"/>
      <c r="D56" s="455"/>
      <c r="E56" s="455"/>
      <c r="F56" s="455"/>
      <c r="G56" s="455"/>
      <c r="H56" s="455"/>
      <c r="I56" s="455"/>
      <c r="J56" s="29"/>
    </row>
    <row r="57" spans="3:10" ht="14.5" customHeight="1" x14ac:dyDescent="0.4">
      <c r="C57" s="455"/>
      <c r="D57" s="455"/>
      <c r="E57" s="455"/>
      <c r="F57" s="455"/>
      <c r="G57" s="455"/>
      <c r="H57" s="455"/>
      <c r="I57" s="455"/>
      <c r="J57" s="29"/>
    </row>
    <row r="58" spans="3:10" ht="14.5" customHeight="1" x14ac:dyDescent="0.4">
      <c r="C58" s="455"/>
      <c r="D58" s="455"/>
      <c r="E58" s="455"/>
      <c r="F58" s="455"/>
      <c r="G58" s="455"/>
      <c r="H58" s="455"/>
      <c r="I58" s="455"/>
      <c r="J58" s="29"/>
    </row>
    <row r="59" spans="3:10" ht="14.5" customHeight="1" x14ac:dyDescent="0.4">
      <c r="C59" s="455"/>
      <c r="D59" s="455"/>
      <c r="E59" s="455"/>
      <c r="F59" s="455"/>
      <c r="G59" s="455"/>
      <c r="H59" s="455"/>
      <c r="I59" s="455"/>
      <c r="J59" s="29"/>
    </row>
    <row r="60" spans="3:10" ht="14.5" customHeight="1" x14ac:dyDescent="0.4">
      <c r="C60" s="455"/>
      <c r="D60" s="455"/>
      <c r="E60" s="455"/>
      <c r="F60" s="455"/>
      <c r="G60" s="455"/>
      <c r="H60" s="455"/>
      <c r="I60" s="455"/>
      <c r="J60" s="29"/>
    </row>
    <row r="61" spans="3:10" ht="14.5" customHeight="1" x14ac:dyDescent="0.4">
      <c r="C61" s="455"/>
      <c r="D61" s="455"/>
      <c r="E61" s="455"/>
      <c r="F61" s="455"/>
      <c r="G61" s="455"/>
      <c r="H61" s="455"/>
      <c r="I61" s="455"/>
      <c r="J61" s="29"/>
    </row>
    <row r="62" spans="3:10" ht="14.5" customHeight="1" x14ac:dyDescent="0.4">
      <c r="C62" s="455"/>
      <c r="D62" s="455"/>
      <c r="E62" s="455"/>
      <c r="F62" s="455"/>
      <c r="G62" s="455"/>
      <c r="H62" s="455"/>
      <c r="I62" s="455"/>
      <c r="J62" s="29"/>
    </row>
    <row r="63" spans="3:10" ht="14.5" customHeight="1" x14ac:dyDescent="0.4">
      <c r="C63" s="455"/>
      <c r="D63" s="455"/>
      <c r="E63" s="455"/>
      <c r="F63" s="455"/>
      <c r="G63" s="455"/>
      <c r="H63" s="455"/>
      <c r="I63" s="455"/>
      <c r="J63" s="29"/>
    </row>
    <row r="64" spans="3:10" ht="14.5" customHeight="1" x14ac:dyDescent="0.4">
      <c r="C64" s="455"/>
      <c r="D64" s="455"/>
      <c r="E64" s="455"/>
      <c r="F64" s="455"/>
      <c r="G64" s="455"/>
      <c r="H64" s="455"/>
      <c r="I64" s="455"/>
      <c r="J64" s="29"/>
    </row>
    <row r="65" spans="3:10" ht="14.5" customHeight="1" x14ac:dyDescent="0.4">
      <c r="C65" s="455"/>
      <c r="D65" s="455"/>
      <c r="E65" s="455"/>
      <c r="F65" s="455"/>
      <c r="G65" s="455"/>
      <c r="H65" s="455"/>
      <c r="I65" s="455"/>
      <c r="J65" s="29"/>
    </row>
    <row r="66" spans="3:10" ht="14.5" customHeight="1" x14ac:dyDescent="0.4">
      <c r="C66" s="455"/>
      <c r="D66" s="455"/>
      <c r="E66" s="455"/>
      <c r="F66" s="455"/>
      <c r="G66" s="455"/>
      <c r="H66" s="455"/>
      <c r="I66" s="455"/>
      <c r="J66" s="29"/>
    </row>
    <row r="67" spans="3:10" ht="14.5" customHeight="1" x14ac:dyDescent="0.4">
      <c r="C67" s="455"/>
      <c r="D67" s="455"/>
      <c r="E67" s="455"/>
      <c r="F67" s="455"/>
      <c r="G67" s="455"/>
      <c r="H67" s="455"/>
      <c r="I67" s="455"/>
      <c r="J67" s="29"/>
    </row>
    <row r="68" spans="3:10" ht="14.5" customHeight="1" x14ac:dyDescent="0.4">
      <c r="C68" s="455"/>
      <c r="D68" s="455"/>
      <c r="E68" s="455"/>
      <c r="F68" s="455"/>
      <c r="G68" s="455"/>
      <c r="H68" s="455"/>
      <c r="I68" s="455"/>
      <c r="J68" s="29"/>
    </row>
    <row r="69" spans="3:10" ht="14.5" customHeight="1" x14ac:dyDescent="0.4">
      <c r="C69" s="455"/>
      <c r="D69" s="455"/>
      <c r="E69" s="455"/>
      <c r="F69" s="455"/>
      <c r="G69" s="455"/>
      <c r="H69" s="455"/>
      <c r="I69" s="455"/>
      <c r="J69" s="29"/>
    </row>
    <row r="70" spans="3:10" ht="14.5" customHeight="1" x14ac:dyDescent="0.4">
      <c r="C70" s="455"/>
      <c r="D70" s="455"/>
      <c r="E70" s="455"/>
      <c r="F70" s="455"/>
      <c r="G70" s="455"/>
      <c r="H70" s="455"/>
      <c r="I70" s="455"/>
      <c r="J70" s="29"/>
    </row>
    <row r="71" spans="3:10" ht="14.5" customHeight="1" x14ac:dyDescent="0.4">
      <c r="C71" s="455"/>
      <c r="D71" s="455"/>
      <c r="E71" s="455"/>
      <c r="F71" s="455"/>
      <c r="G71" s="455"/>
      <c r="H71" s="455"/>
      <c r="I71" s="455"/>
      <c r="J71" s="29"/>
    </row>
    <row r="72" spans="3:10" ht="14.5" customHeight="1" x14ac:dyDescent="0.4">
      <c r="C72" s="455"/>
      <c r="D72" s="455"/>
      <c r="E72" s="455"/>
      <c r="F72" s="455"/>
      <c r="G72" s="455"/>
      <c r="H72" s="455"/>
      <c r="I72" s="455"/>
      <c r="J72" s="29"/>
    </row>
    <row r="73" spans="3:10" ht="14.5" customHeight="1" x14ac:dyDescent="0.4">
      <c r="C73" s="455"/>
      <c r="D73" s="455"/>
      <c r="E73" s="455"/>
      <c r="F73" s="455"/>
      <c r="G73" s="455"/>
      <c r="H73" s="455"/>
      <c r="I73" s="455"/>
      <c r="J73" s="29"/>
    </row>
    <row r="74" spans="3:10" ht="14.5" customHeight="1" x14ac:dyDescent="0.4">
      <c r="C74" s="455"/>
      <c r="D74" s="455"/>
      <c r="E74" s="455"/>
      <c r="F74" s="455"/>
      <c r="G74" s="455"/>
      <c r="H74" s="455"/>
      <c r="I74" s="455"/>
      <c r="J74" s="29"/>
    </row>
    <row r="75" spans="3:10" ht="14.5" customHeight="1" x14ac:dyDescent="0.4">
      <c r="C75" s="455"/>
      <c r="D75" s="455"/>
      <c r="E75" s="455"/>
      <c r="F75" s="455"/>
      <c r="G75" s="455"/>
      <c r="H75" s="455"/>
      <c r="I75" s="455"/>
      <c r="J75" s="29"/>
    </row>
    <row r="76" spans="3:10" ht="14.5" customHeight="1" x14ac:dyDescent="0.4">
      <c r="C76" s="455"/>
      <c r="D76" s="455"/>
      <c r="E76" s="455"/>
      <c r="F76" s="455"/>
      <c r="G76" s="455"/>
      <c r="H76" s="455"/>
      <c r="I76" s="455"/>
      <c r="J76" s="29"/>
    </row>
    <row r="77" spans="3:10" ht="14.5" customHeight="1" x14ac:dyDescent="0.4">
      <c r="C77" s="455"/>
      <c r="D77" s="455"/>
      <c r="E77" s="455"/>
      <c r="F77" s="455"/>
      <c r="G77" s="455"/>
      <c r="H77" s="455"/>
      <c r="I77" s="455"/>
      <c r="J77" s="29"/>
    </row>
    <row r="78" spans="3:10" ht="14.5" customHeight="1" x14ac:dyDescent="0.4">
      <c r="C78" s="455"/>
      <c r="D78" s="455"/>
      <c r="E78" s="455"/>
      <c r="F78" s="455"/>
      <c r="G78" s="455"/>
      <c r="H78" s="455"/>
      <c r="I78" s="455"/>
      <c r="J78" s="29"/>
    </row>
    <row r="79" spans="3:10" ht="14.5" customHeight="1" x14ac:dyDescent="0.4">
      <c r="C79" s="455"/>
      <c r="D79" s="455"/>
      <c r="E79" s="455"/>
      <c r="F79" s="455"/>
      <c r="G79" s="455"/>
      <c r="H79" s="455"/>
      <c r="I79" s="455"/>
      <c r="J79" s="29"/>
    </row>
    <row r="80" spans="3:10" ht="14.5" customHeight="1" x14ac:dyDescent="0.4">
      <c r="C80" s="455"/>
      <c r="D80" s="455"/>
      <c r="E80" s="455"/>
      <c r="F80" s="455"/>
      <c r="G80" s="455"/>
      <c r="H80" s="455"/>
      <c r="I80" s="455"/>
      <c r="J80" s="29"/>
    </row>
    <row r="81" spans="3:10" ht="14.5" customHeight="1" x14ac:dyDescent="0.4">
      <c r="C81" s="455"/>
      <c r="D81" s="455"/>
      <c r="E81" s="455"/>
      <c r="F81" s="455"/>
      <c r="G81" s="455"/>
      <c r="H81" s="455"/>
      <c r="I81" s="455"/>
      <c r="J81" s="29"/>
    </row>
    <row r="82" spans="3:10" ht="14.5" customHeight="1" x14ac:dyDescent="0.4">
      <c r="C82" s="455"/>
      <c r="D82" s="455"/>
      <c r="E82" s="455"/>
      <c r="F82" s="455"/>
      <c r="G82" s="455"/>
      <c r="H82" s="455"/>
      <c r="I82" s="455"/>
      <c r="J82" s="29"/>
    </row>
    <row r="83" spans="3:10" ht="14.5" customHeight="1" x14ac:dyDescent="0.4">
      <c r="C83" s="455"/>
      <c r="D83" s="455"/>
      <c r="E83" s="455"/>
      <c r="F83" s="455"/>
      <c r="G83" s="455"/>
      <c r="H83" s="455"/>
      <c r="I83" s="455"/>
      <c r="J83" s="29"/>
    </row>
    <row r="84" spans="3:10" ht="14.5" customHeight="1" x14ac:dyDescent="0.4">
      <c r="C84" s="455"/>
      <c r="D84" s="455"/>
      <c r="E84" s="455"/>
      <c r="F84" s="455"/>
      <c r="G84" s="455"/>
      <c r="H84" s="455"/>
      <c r="I84" s="455"/>
      <c r="J84" s="29"/>
    </row>
    <row r="85" spans="3:10" ht="14.5" customHeight="1" x14ac:dyDescent="0.4">
      <c r="C85" s="455"/>
      <c r="D85" s="455"/>
      <c r="E85" s="455"/>
      <c r="F85" s="455"/>
      <c r="G85" s="455"/>
      <c r="H85" s="455"/>
      <c r="I85" s="455"/>
      <c r="J85" s="29"/>
    </row>
    <row r="86" spans="3:10" ht="14.5" customHeight="1" x14ac:dyDescent="0.4">
      <c r="C86" s="455"/>
      <c r="D86" s="455"/>
      <c r="E86" s="455"/>
      <c r="F86" s="455"/>
      <c r="G86" s="455"/>
      <c r="H86" s="455"/>
      <c r="I86" s="455"/>
      <c r="J86" s="29"/>
    </row>
    <row r="87" spans="3:10" ht="14.5" customHeight="1" x14ac:dyDescent="0.4">
      <c r="C87" s="455"/>
      <c r="D87" s="455"/>
      <c r="E87" s="455"/>
      <c r="F87" s="455"/>
      <c r="G87" s="455"/>
      <c r="H87" s="455"/>
      <c r="I87" s="455"/>
      <c r="J87" s="29"/>
    </row>
    <row r="88" spans="3:10" ht="14.5" customHeight="1" x14ac:dyDescent="0.4">
      <c r="C88" s="455"/>
      <c r="D88" s="455"/>
      <c r="E88" s="455"/>
      <c r="F88" s="455"/>
      <c r="G88" s="455"/>
      <c r="H88" s="455"/>
      <c r="I88" s="455"/>
      <c r="J88" s="29"/>
    </row>
    <row r="89" spans="3:10" ht="14.5" customHeight="1" x14ac:dyDescent="0.4">
      <c r="C89" s="455"/>
      <c r="D89" s="455"/>
      <c r="E89" s="455"/>
      <c r="F89" s="455"/>
      <c r="G89" s="455"/>
      <c r="H89" s="455"/>
      <c r="I89" s="455"/>
      <c r="J89" s="29"/>
    </row>
    <row r="90" spans="3:10" ht="14.5" customHeight="1" x14ac:dyDescent="0.4">
      <c r="C90" s="455"/>
      <c r="D90" s="455"/>
      <c r="E90" s="455"/>
      <c r="F90" s="455"/>
      <c r="G90" s="455"/>
      <c r="H90" s="455"/>
      <c r="I90" s="455"/>
      <c r="J90" s="29"/>
    </row>
    <row r="91" spans="3:10" ht="14.5" customHeight="1" x14ac:dyDescent="0.4">
      <c r="C91" s="455"/>
      <c r="D91" s="455"/>
      <c r="E91" s="455"/>
      <c r="F91" s="455"/>
      <c r="G91" s="455"/>
      <c r="H91" s="455"/>
      <c r="I91" s="455"/>
      <c r="J91" s="29"/>
    </row>
    <row r="92" spans="3:10" ht="14.5" customHeight="1" x14ac:dyDescent="0.4">
      <c r="C92" s="455"/>
      <c r="D92" s="455"/>
      <c r="E92" s="455"/>
      <c r="F92" s="455"/>
      <c r="G92" s="455"/>
      <c r="H92" s="455"/>
      <c r="I92" s="455"/>
      <c r="J92" s="29"/>
    </row>
    <row r="93" spans="3:10" ht="14.5" customHeight="1" x14ac:dyDescent="0.4">
      <c r="C93" s="455"/>
      <c r="D93" s="455"/>
      <c r="E93" s="455"/>
      <c r="F93" s="455"/>
      <c r="G93" s="455"/>
      <c r="H93" s="455"/>
      <c r="I93" s="455"/>
      <c r="J93" s="29"/>
    </row>
    <row r="94" spans="3:10" ht="14.5" customHeight="1" x14ac:dyDescent="0.4">
      <c r="C94" s="455"/>
      <c r="D94" s="455"/>
      <c r="E94" s="455"/>
      <c r="F94" s="455"/>
      <c r="G94" s="455"/>
      <c r="H94" s="455"/>
      <c r="I94" s="455"/>
      <c r="J94" s="29"/>
    </row>
    <row r="95" spans="3:10" ht="14.5" customHeight="1" x14ac:dyDescent="0.4">
      <c r="C95" s="455"/>
      <c r="D95" s="455"/>
      <c r="E95" s="455"/>
      <c r="F95" s="455"/>
      <c r="G95" s="455"/>
      <c r="H95" s="455"/>
      <c r="I95" s="455"/>
      <c r="J95" s="29"/>
    </row>
    <row r="96" spans="3:10" ht="14.5" customHeight="1" x14ac:dyDescent="0.4">
      <c r="C96" s="455"/>
      <c r="D96" s="455"/>
      <c r="E96" s="455"/>
      <c r="F96" s="455"/>
      <c r="G96" s="455"/>
      <c r="H96" s="455"/>
      <c r="I96" s="455"/>
      <c r="J96" s="29"/>
    </row>
    <row r="97" spans="3:10" ht="14.5" customHeight="1" x14ac:dyDescent="0.4">
      <c r="C97" s="455"/>
      <c r="D97" s="455"/>
      <c r="E97" s="455"/>
      <c r="F97" s="455"/>
      <c r="G97" s="455"/>
      <c r="H97" s="455"/>
      <c r="I97" s="455"/>
      <c r="J97" s="29"/>
    </row>
    <row r="98" spans="3:10" ht="14.5" customHeight="1" x14ac:dyDescent="0.4">
      <c r="C98" s="455"/>
      <c r="D98" s="455"/>
      <c r="E98" s="455"/>
      <c r="F98" s="455"/>
      <c r="G98" s="455"/>
      <c r="H98" s="455"/>
      <c r="I98" s="455"/>
      <c r="J98" s="29"/>
    </row>
    <row r="99" spans="3:10" ht="14.5" customHeight="1" x14ac:dyDescent="0.4">
      <c r="C99" s="455"/>
      <c r="D99" s="455"/>
      <c r="E99" s="455"/>
      <c r="F99" s="455"/>
      <c r="G99" s="455"/>
      <c r="H99" s="455"/>
      <c r="I99" s="455"/>
      <c r="J99" s="29"/>
    </row>
    <row r="100" spans="3:10" ht="14.5" customHeight="1" x14ac:dyDescent="0.4">
      <c r="C100" s="455"/>
      <c r="D100" s="455"/>
      <c r="E100" s="455"/>
      <c r="F100" s="455"/>
      <c r="G100" s="455"/>
      <c r="H100" s="455"/>
      <c r="I100" s="455"/>
      <c r="J100" s="29"/>
    </row>
    <row r="101" spans="3:10" ht="14.5" customHeight="1" x14ac:dyDescent="0.4">
      <c r="C101" s="455"/>
      <c r="D101" s="455"/>
      <c r="E101" s="455"/>
      <c r="F101" s="455"/>
      <c r="G101" s="455"/>
      <c r="H101" s="455"/>
      <c r="I101" s="455"/>
      <c r="J101" s="29"/>
    </row>
    <row r="102" spans="3:10" ht="14.5" customHeight="1" x14ac:dyDescent="0.4">
      <c r="C102" s="455"/>
      <c r="D102" s="455"/>
      <c r="E102" s="455"/>
      <c r="F102" s="455"/>
      <c r="G102" s="455"/>
      <c r="H102" s="455"/>
      <c r="I102" s="455"/>
      <c r="J102" s="29"/>
    </row>
    <row r="103" spans="3:10" ht="14.5" customHeight="1" x14ac:dyDescent="0.4">
      <c r="C103" s="455"/>
      <c r="D103" s="455"/>
      <c r="E103" s="455"/>
      <c r="F103" s="455"/>
      <c r="G103" s="455"/>
      <c r="H103" s="455"/>
      <c r="I103" s="455"/>
      <c r="J103" s="29"/>
    </row>
    <row r="104" spans="3:10" ht="14.5" customHeight="1" x14ac:dyDescent="0.4">
      <c r="C104" s="455"/>
      <c r="D104" s="455"/>
      <c r="E104" s="455"/>
      <c r="F104" s="455"/>
      <c r="G104" s="455"/>
      <c r="H104" s="455"/>
      <c r="I104" s="455"/>
      <c r="J104" s="29"/>
    </row>
    <row r="105" spans="3:10" ht="14.5" customHeight="1" x14ac:dyDescent="0.4">
      <c r="C105" s="455"/>
      <c r="D105" s="455"/>
      <c r="E105" s="455"/>
      <c r="F105" s="455"/>
      <c r="G105" s="455"/>
      <c r="H105" s="455"/>
      <c r="I105" s="455"/>
      <c r="J105" s="29"/>
    </row>
    <row r="106" spans="3:10" ht="14.5" customHeight="1" x14ac:dyDescent="0.4">
      <c r="C106" s="455"/>
      <c r="D106" s="455"/>
      <c r="E106" s="455"/>
      <c r="F106" s="455"/>
      <c r="G106" s="455"/>
      <c r="H106" s="455"/>
      <c r="I106" s="455"/>
      <c r="J106" s="29"/>
    </row>
    <row r="107" spans="3:10" ht="14.5" customHeight="1" x14ac:dyDescent="0.4">
      <c r="C107" s="455"/>
      <c r="D107" s="455"/>
      <c r="E107" s="455"/>
      <c r="F107" s="455"/>
      <c r="G107" s="455"/>
      <c r="H107" s="455"/>
      <c r="I107" s="455"/>
      <c r="J107" s="29"/>
    </row>
    <row r="108" spans="3:10" ht="14.5" customHeight="1" x14ac:dyDescent="0.4">
      <c r="C108" s="455"/>
      <c r="D108" s="455"/>
      <c r="E108" s="455"/>
      <c r="F108" s="455"/>
      <c r="G108" s="455"/>
      <c r="H108" s="455"/>
      <c r="I108" s="455"/>
      <c r="J108" s="29"/>
    </row>
    <row r="109" spans="3:10" ht="14.5" customHeight="1" x14ac:dyDescent="0.4">
      <c r="C109" s="455"/>
      <c r="D109" s="455"/>
      <c r="E109" s="455"/>
      <c r="F109" s="455"/>
      <c r="G109" s="455"/>
      <c r="H109" s="455"/>
      <c r="I109" s="455"/>
      <c r="J109" s="29"/>
    </row>
    <row r="110" spans="3:10" ht="14.5" customHeight="1" x14ac:dyDescent="0.4">
      <c r="C110" s="455"/>
      <c r="D110" s="455"/>
      <c r="E110" s="455"/>
      <c r="F110" s="455"/>
      <c r="G110" s="455"/>
      <c r="H110" s="455"/>
      <c r="I110" s="455"/>
      <c r="J110" s="29"/>
    </row>
    <row r="111" spans="3:10" ht="14.5" customHeight="1" x14ac:dyDescent="0.4">
      <c r="C111" s="455"/>
      <c r="D111" s="455"/>
      <c r="E111" s="455"/>
      <c r="F111" s="455"/>
      <c r="G111" s="455"/>
      <c r="H111" s="455"/>
      <c r="I111" s="455"/>
      <c r="J111" s="29"/>
    </row>
    <row r="112" spans="3:10" ht="14.5" customHeight="1" x14ac:dyDescent="0.4">
      <c r="C112" s="455"/>
      <c r="D112" s="455"/>
      <c r="E112" s="455"/>
      <c r="F112" s="455"/>
      <c r="G112" s="455"/>
      <c r="H112" s="455"/>
      <c r="I112" s="455"/>
      <c r="J112" s="29"/>
    </row>
    <row r="113" spans="3:10" ht="14.5" customHeight="1" x14ac:dyDescent="0.4">
      <c r="C113" s="455"/>
      <c r="D113" s="455"/>
      <c r="E113" s="455"/>
      <c r="F113" s="455"/>
      <c r="G113" s="455"/>
      <c r="H113" s="455"/>
      <c r="I113" s="455"/>
      <c r="J113" s="29"/>
    </row>
    <row r="114" spans="3:10" ht="14.5" customHeight="1" x14ac:dyDescent="0.4">
      <c r="C114" s="455"/>
      <c r="D114" s="455"/>
      <c r="E114" s="455"/>
      <c r="F114" s="455"/>
      <c r="G114" s="455"/>
      <c r="H114" s="455"/>
      <c r="I114" s="455"/>
      <c r="J114" s="29"/>
    </row>
    <row r="115" spans="3:10" ht="14.5" customHeight="1" x14ac:dyDescent="0.4">
      <c r="C115" s="455"/>
      <c r="D115" s="455"/>
      <c r="E115" s="455"/>
      <c r="F115" s="455"/>
      <c r="G115" s="455"/>
      <c r="H115" s="455"/>
      <c r="I115" s="455"/>
      <c r="J115" s="29"/>
    </row>
    <row r="116" spans="3:10" ht="14.5" customHeight="1" x14ac:dyDescent="0.4">
      <c r="C116" s="455"/>
      <c r="D116" s="455"/>
      <c r="E116" s="455"/>
      <c r="F116" s="455"/>
      <c r="G116" s="455"/>
      <c r="H116" s="455"/>
      <c r="I116" s="455"/>
      <c r="J116" s="29"/>
    </row>
    <row r="117" spans="3:10" ht="14.5" customHeight="1" x14ac:dyDescent="0.4">
      <c r="C117" s="455"/>
      <c r="D117" s="455"/>
      <c r="E117" s="455"/>
      <c r="F117" s="455"/>
      <c r="G117" s="455"/>
      <c r="H117" s="455"/>
      <c r="I117" s="455"/>
      <c r="J117" s="29"/>
    </row>
    <row r="118" spans="3:10" ht="14.5" customHeight="1" x14ac:dyDescent="0.4">
      <c r="C118" s="455"/>
      <c r="D118" s="455"/>
      <c r="E118" s="455"/>
      <c r="F118" s="455"/>
      <c r="G118" s="455"/>
      <c r="H118" s="455"/>
      <c r="I118" s="455"/>
      <c r="J118" s="29"/>
    </row>
    <row r="119" spans="3:10" ht="14.5" customHeight="1" x14ac:dyDescent="0.4">
      <c r="C119" s="455"/>
      <c r="D119" s="455"/>
      <c r="E119" s="455"/>
      <c r="F119" s="455"/>
      <c r="G119" s="455"/>
      <c r="H119" s="455"/>
      <c r="I119" s="455"/>
      <c r="J119" s="29"/>
    </row>
    <row r="120" spans="3:10" ht="14.5" customHeight="1" x14ac:dyDescent="0.4">
      <c r="C120" s="455"/>
      <c r="D120" s="455"/>
      <c r="E120" s="455"/>
      <c r="F120" s="455"/>
      <c r="G120" s="455"/>
      <c r="H120" s="455"/>
      <c r="I120" s="455"/>
      <c r="J120" s="29"/>
    </row>
    <row r="121" spans="3:10" ht="14.5" customHeight="1" x14ac:dyDescent="0.4">
      <c r="C121" s="455"/>
      <c r="D121" s="455"/>
      <c r="E121" s="455"/>
      <c r="F121" s="455"/>
      <c r="G121" s="455"/>
      <c r="H121" s="455"/>
      <c r="I121" s="455"/>
      <c r="J121" s="29"/>
    </row>
    <row r="122" spans="3:10" ht="14.5" customHeight="1" x14ac:dyDescent="0.4">
      <c r="C122" s="455"/>
      <c r="D122" s="455"/>
      <c r="E122" s="455"/>
      <c r="F122" s="455"/>
      <c r="G122" s="455"/>
      <c r="H122" s="455"/>
      <c r="I122" s="455"/>
      <c r="J122" s="29"/>
    </row>
    <row r="123" spans="3:10" ht="14.5" customHeight="1" x14ac:dyDescent="0.4">
      <c r="C123" s="455"/>
      <c r="D123" s="455"/>
      <c r="E123" s="455"/>
      <c r="F123" s="455"/>
      <c r="G123" s="455"/>
      <c r="H123" s="455"/>
      <c r="I123" s="455"/>
      <c r="J123" s="29"/>
    </row>
    <row r="124" spans="3:10" ht="14.5" customHeight="1" x14ac:dyDescent="0.4">
      <c r="C124" s="455"/>
      <c r="D124" s="455"/>
      <c r="E124" s="455"/>
      <c r="F124" s="455"/>
      <c r="G124" s="455"/>
      <c r="H124" s="455"/>
      <c r="I124" s="455"/>
      <c r="J124" s="29"/>
    </row>
    <row r="125" spans="3:10" ht="14.5" customHeight="1" x14ac:dyDescent="0.4">
      <c r="C125" s="455"/>
      <c r="D125" s="455"/>
      <c r="E125" s="455"/>
      <c r="F125" s="455"/>
      <c r="G125" s="455"/>
      <c r="H125" s="455"/>
      <c r="I125" s="455"/>
      <c r="J125" s="29"/>
    </row>
    <row r="126" spans="3:10" ht="14.5" customHeight="1" x14ac:dyDescent="0.4">
      <c r="C126" s="455"/>
      <c r="D126" s="455"/>
      <c r="E126" s="455"/>
      <c r="F126" s="455"/>
      <c r="G126" s="455"/>
      <c r="H126" s="455"/>
      <c r="I126" s="455"/>
      <c r="J126" s="29"/>
    </row>
    <row r="127" spans="3:10" ht="14.5" customHeight="1" x14ac:dyDescent="0.4">
      <c r="C127" s="455"/>
      <c r="D127" s="455"/>
      <c r="E127" s="455"/>
      <c r="F127" s="455"/>
      <c r="G127" s="455"/>
      <c r="H127" s="455"/>
      <c r="I127" s="455"/>
      <c r="J127" s="29"/>
    </row>
    <row r="128" spans="3:10" ht="14.5" customHeight="1" x14ac:dyDescent="0.4">
      <c r="C128" s="455"/>
      <c r="D128" s="455"/>
      <c r="E128" s="455"/>
      <c r="F128" s="455"/>
      <c r="G128" s="455"/>
      <c r="H128" s="455"/>
      <c r="I128" s="455"/>
      <c r="J128" s="29"/>
    </row>
    <row r="129" spans="3:10" ht="14.5" customHeight="1" x14ac:dyDescent="0.4">
      <c r="C129" s="455"/>
      <c r="D129" s="455"/>
      <c r="E129" s="455"/>
      <c r="F129" s="455"/>
      <c r="G129" s="455"/>
      <c r="H129" s="455"/>
      <c r="I129" s="455"/>
      <c r="J129" s="29"/>
    </row>
    <row r="130" spans="3:10" ht="14.5" customHeight="1" x14ac:dyDescent="0.4">
      <c r="C130" s="455"/>
      <c r="D130" s="455"/>
      <c r="E130" s="455"/>
      <c r="F130" s="455"/>
      <c r="G130" s="455"/>
      <c r="H130" s="455"/>
      <c r="I130" s="455"/>
      <c r="J130" s="29"/>
    </row>
    <row r="131" spans="3:10" ht="14.5" customHeight="1" x14ac:dyDescent="0.4">
      <c r="C131" s="29"/>
      <c r="D131" s="29"/>
      <c r="E131" s="29"/>
      <c r="F131" s="29"/>
      <c r="G131" s="29"/>
      <c r="H131" s="29"/>
      <c r="I131" s="29"/>
      <c r="J131" s="29"/>
    </row>
    <row r="132" spans="3:10" ht="14.5" customHeight="1" x14ac:dyDescent="0.4">
      <c r="C132" s="29"/>
      <c r="D132" s="29"/>
      <c r="E132" s="29"/>
      <c r="F132" s="29"/>
      <c r="G132" s="29"/>
      <c r="H132" s="29"/>
      <c r="I132" s="29"/>
      <c r="J132" s="29"/>
    </row>
    <row r="133" spans="3:10" ht="14.5" customHeight="1" x14ac:dyDescent="0.4">
      <c r="C133" s="29"/>
      <c r="D133" s="29"/>
      <c r="E133" s="29"/>
      <c r="F133" s="29"/>
      <c r="G133" s="29"/>
      <c r="H133" s="29"/>
      <c r="I133" s="29"/>
      <c r="J133" s="29"/>
    </row>
    <row r="134" spans="3:10" ht="14.5" customHeight="1" x14ac:dyDescent="0.4">
      <c r="C134" s="29"/>
      <c r="D134" s="29"/>
      <c r="E134" s="29"/>
      <c r="F134" s="29"/>
      <c r="G134" s="29"/>
      <c r="H134" s="29"/>
      <c r="I134" s="29"/>
      <c r="J134" s="29"/>
    </row>
    <row r="135" spans="3:10" ht="14.5" customHeight="1" x14ac:dyDescent="0.4">
      <c r="C135" s="29"/>
      <c r="D135" s="29"/>
      <c r="E135" s="29"/>
      <c r="F135" s="29"/>
      <c r="G135" s="29"/>
      <c r="H135" s="29"/>
      <c r="I135" s="29"/>
      <c r="J135" s="29"/>
    </row>
    <row r="136" spans="3:10" ht="14.5" customHeight="1" x14ac:dyDescent="0.4">
      <c r="C136" s="29"/>
      <c r="D136" s="29"/>
      <c r="E136" s="29"/>
      <c r="F136" s="29"/>
      <c r="G136" s="29"/>
      <c r="H136" s="29"/>
      <c r="I136" s="29"/>
      <c r="J136" s="29"/>
    </row>
    <row r="137" spans="3:10" ht="14.5" customHeight="1" x14ac:dyDescent="0.4">
      <c r="C137" s="29"/>
      <c r="D137" s="29"/>
      <c r="E137" s="29"/>
      <c r="F137" s="29"/>
      <c r="G137" s="29"/>
      <c r="H137" s="29"/>
      <c r="I137" s="29"/>
      <c r="J137" s="29"/>
    </row>
    <row r="138" spans="3:10" ht="14.5" customHeight="1" x14ac:dyDescent="0.4">
      <c r="C138" s="29"/>
      <c r="D138" s="29"/>
      <c r="E138" s="29"/>
      <c r="F138" s="29"/>
      <c r="G138" s="29"/>
      <c r="H138" s="29"/>
      <c r="I138" s="29"/>
      <c r="J138" s="29"/>
    </row>
    <row r="139" spans="3:10" ht="14.5" customHeight="1" x14ac:dyDescent="0.4">
      <c r="C139" s="29"/>
      <c r="D139" s="29"/>
      <c r="E139" s="29"/>
      <c r="F139" s="29"/>
      <c r="G139" s="29"/>
      <c r="H139" s="29"/>
      <c r="I139" s="29"/>
      <c r="J139" s="29"/>
    </row>
    <row r="140" spans="3:10" ht="14.5" customHeight="1" x14ac:dyDescent="0.4">
      <c r="C140" s="29"/>
      <c r="D140" s="29"/>
      <c r="E140" s="29"/>
      <c r="F140" s="29"/>
      <c r="G140" s="29"/>
      <c r="H140" s="29"/>
      <c r="I140" s="29"/>
      <c r="J140" s="29"/>
    </row>
    <row r="141" spans="3:10" ht="14.5" customHeight="1" x14ac:dyDescent="0.4">
      <c r="C141" s="29"/>
      <c r="D141" s="29"/>
      <c r="E141" s="29"/>
      <c r="F141" s="29"/>
      <c r="G141" s="29"/>
      <c r="H141" s="29"/>
      <c r="I141" s="29"/>
      <c r="J141" s="29"/>
    </row>
    <row r="142" spans="3:10" ht="14.5" customHeight="1" x14ac:dyDescent="0.4">
      <c r="C142" s="29"/>
      <c r="D142" s="29"/>
      <c r="E142" s="29"/>
      <c r="F142" s="29"/>
      <c r="G142" s="29"/>
      <c r="H142" s="29"/>
      <c r="I142" s="29"/>
      <c r="J142" s="29"/>
    </row>
    <row r="143" spans="3:10" ht="14.5" customHeight="1" x14ac:dyDescent="0.4">
      <c r="C143" s="29"/>
      <c r="D143" s="29"/>
      <c r="E143" s="29"/>
      <c r="F143" s="29"/>
      <c r="G143" s="29"/>
      <c r="H143" s="29"/>
      <c r="I143" s="29"/>
      <c r="J143" s="29"/>
    </row>
    <row r="144" spans="3:10" ht="14.5" customHeight="1" x14ac:dyDescent="0.4">
      <c r="C144" s="29"/>
      <c r="D144" s="29"/>
      <c r="E144" s="29"/>
      <c r="F144" s="29"/>
      <c r="G144" s="29"/>
      <c r="H144" s="29"/>
      <c r="I144" s="29"/>
      <c r="J144" s="29"/>
    </row>
    <row r="145" spans="3:10" ht="14.5" customHeight="1" x14ac:dyDescent="0.4">
      <c r="C145" s="29"/>
      <c r="D145" s="29"/>
      <c r="E145" s="29"/>
      <c r="F145" s="29"/>
      <c r="G145" s="29"/>
      <c r="H145" s="29"/>
      <c r="I145" s="29"/>
      <c r="J145" s="29"/>
    </row>
    <row r="146" spans="3:10" ht="14.5" customHeight="1" x14ac:dyDescent="0.4">
      <c r="C146" s="29"/>
      <c r="D146" s="29"/>
      <c r="E146" s="29"/>
      <c r="F146" s="29"/>
      <c r="G146" s="29"/>
      <c r="H146" s="29"/>
      <c r="I146" s="29"/>
      <c r="J146" s="29"/>
    </row>
    <row r="147" spans="3:10" ht="14.5" customHeight="1" x14ac:dyDescent="0.4">
      <c r="C147" s="29"/>
      <c r="D147" s="29"/>
      <c r="E147" s="29"/>
      <c r="F147" s="29"/>
      <c r="G147" s="29"/>
      <c r="H147" s="29"/>
      <c r="I147" s="29"/>
      <c r="J147" s="29"/>
    </row>
    <row r="148" spans="3:10" ht="14.5" customHeight="1" x14ac:dyDescent="0.4">
      <c r="C148" s="29"/>
      <c r="D148" s="29"/>
      <c r="E148" s="29"/>
      <c r="F148" s="29"/>
      <c r="G148" s="29"/>
      <c r="H148" s="29"/>
      <c r="I148" s="29"/>
      <c r="J148" s="29"/>
    </row>
    <row r="149" spans="3:10" ht="14.5" customHeight="1" x14ac:dyDescent="0.4">
      <c r="C149" s="29"/>
      <c r="D149" s="29"/>
      <c r="E149" s="29"/>
      <c r="F149" s="29"/>
      <c r="G149" s="29"/>
      <c r="H149" s="29"/>
      <c r="I149" s="29"/>
      <c r="J149" s="29"/>
    </row>
    <row r="150" spans="3:10" ht="14.5" customHeight="1" x14ac:dyDescent="0.4">
      <c r="C150" s="29"/>
      <c r="D150" s="29"/>
      <c r="E150" s="29"/>
      <c r="F150" s="29"/>
      <c r="G150" s="29"/>
      <c r="H150" s="29"/>
      <c r="I150" s="29"/>
      <c r="J150" s="29"/>
    </row>
    <row r="151" spans="3:10" ht="14.5" customHeight="1" x14ac:dyDescent="0.4">
      <c r="C151" s="29"/>
      <c r="D151" s="29"/>
      <c r="E151" s="29"/>
      <c r="F151" s="29"/>
      <c r="G151" s="29"/>
      <c r="H151" s="29"/>
      <c r="I151" s="29"/>
      <c r="J151" s="29"/>
    </row>
    <row r="152" spans="3:10" ht="14.5" customHeight="1" x14ac:dyDescent="0.4">
      <c r="C152" s="29"/>
      <c r="D152" s="29"/>
      <c r="E152" s="29"/>
      <c r="F152" s="29"/>
      <c r="G152" s="29"/>
      <c r="H152" s="29"/>
      <c r="I152" s="29"/>
      <c r="J152" s="29"/>
    </row>
    <row r="153" spans="3:10" ht="14.5" customHeight="1" x14ac:dyDescent="0.4">
      <c r="C153" s="29"/>
      <c r="D153" s="29"/>
      <c r="E153" s="29"/>
      <c r="F153" s="29"/>
      <c r="G153" s="29"/>
      <c r="H153" s="29"/>
      <c r="I153" s="29"/>
      <c r="J153" s="29"/>
    </row>
    <row r="154" spans="3:10" ht="14.5" customHeight="1" x14ac:dyDescent="0.4">
      <c r="C154" s="29"/>
      <c r="D154" s="29"/>
      <c r="E154" s="29"/>
      <c r="F154" s="29"/>
      <c r="G154" s="29"/>
      <c r="H154" s="29"/>
      <c r="I154" s="29"/>
      <c r="J154" s="29"/>
    </row>
    <row r="155" spans="3:10" ht="14.5" customHeight="1" x14ac:dyDescent="0.4">
      <c r="C155" s="29"/>
      <c r="D155" s="29"/>
      <c r="E155" s="29"/>
      <c r="F155" s="29"/>
      <c r="G155" s="29"/>
      <c r="H155" s="29"/>
      <c r="I155" s="29"/>
      <c r="J155" s="29"/>
    </row>
    <row r="156" spans="3:10" ht="14.5" customHeight="1" x14ac:dyDescent="0.4">
      <c r="C156" s="29"/>
      <c r="D156" s="29"/>
      <c r="E156" s="29"/>
      <c r="F156" s="29"/>
      <c r="G156" s="29"/>
      <c r="H156" s="29"/>
      <c r="I156" s="29"/>
      <c r="J156" s="29"/>
    </row>
    <row r="157" spans="3:10" ht="14.5" customHeight="1" x14ac:dyDescent="0.4">
      <c r="C157" s="29"/>
      <c r="D157" s="29"/>
      <c r="E157" s="29"/>
      <c r="F157" s="29"/>
      <c r="G157" s="29"/>
      <c r="H157" s="29"/>
      <c r="I157" s="29"/>
      <c r="J157" s="29"/>
    </row>
    <row r="158" spans="3:10" ht="14.5" customHeight="1" x14ac:dyDescent="0.4">
      <c r="C158" s="29"/>
      <c r="D158" s="29"/>
      <c r="E158" s="29"/>
      <c r="F158" s="29"/>
      <c r="G158" s="29"/>
      <c r="H158" s="29"/>
      <c r="I158" s="29"/>
      <c r="J158" s="29"/>
    </row>
    <row r="159" spans="3:10" ht="14.5" customHeight="1" x14ac:dyDescent="0.4">
      <c r="C159" s="29"/>
      <c r="D159" s="29"/>
      <c r="E159" s="29"/>
      <c r="F159" s="29"/>
      <c r="G159" s="29"/>
      <c r="H159" s="29"/>
      <c r="I159" s="29"/>
      <c r="J159" s="29"/>
    </row>
    <row r="160" spans="3:10" ht="14.5" customHeight="1" x14ac:dyDescent="0.4">
      <c r="C160" s="29"/>
      <c r="D160" s="29"/>
      <c r="E160" s="29"/>
      <c r="F160" s="29"/>
      <c r="G160" s="29"/>
      <c r="H160" s="29"/>
      <c r="I160" s="29"/>
      <c r="J160" s="29"/>
    </row>
    <row r="161" spans="3:10" ht="14.5" customHeight="1" x14ac:dyDescent="0.4">
      <c r="C161" s="29"/>
      <c r="D161" s="29"/>
      <c r="E161" s="29"/>
      <c r="F161" s="29"/>
      <c r="G161" s="29"/>
      <c r="H161" s="29"/>
      <c r="I161" s="29"/>
      <c r="J161" s="29"/>
    </row>
    <row r="162" spans="3:10" ht="14.5" customHeight="1" x14ac:dyDescent="0.4">
      <c r="C162" s="29"/>
      <c r="D162" s="29"/>
      <c r="E162" s="29"/>
      <c r="F162" s="29"/>
      <c r="G162" s="29"/>
      <c r="H162" s="29"/>
      <c r="I162" s="29"/>
      <c r="J162" s="29"/>
    </row>
    <row r="163" spans="3:10" ht="14.5" customHeight="1" x14ac:dyDescent="0.4">
      <c r="C163" s="29"/>
      <c r="D163" s="29"/>
      <c r="E163" s="29"/>
      <c r="F163" s="29"/>
      <c r="G163" s="29"/>
      <c r="H163" s="29"/>
      <c r="I163" s="29"/>
      <c r="J163" s="29"/>
    </row>
    <row r="164" spans="3:10" ht="14.5" customHeight="1" x14ac:dyDescent="0.4">
      <c r="C164" s="29"/>
      <c r="D164" s="29"/>
      <c r="E164" s="29"/>
      <c r="F164" s="29"/>
      <c r="G164" s="29"/>
      <c r="H164" s="29"/>
      <c r="I164" s="29"/>
      <c r="J164" s="29"/>
    </row>
    <row r="165" spans="3:10" ht="14.5" customHeight="1" x14ac:dyDescent="0.4">
      <c r="C165" s="29"/>
      <c r="D165" s="29"/>
      <c r="E165" s="29"/>
      <c r="F165" s="29"/>
      <c r="G165" s="29"/>
      <c r="H165" s="29"/>
      <c r="I165" s="29"/>
      <c r="J165" s="29"/>
    </row>
    <row r="166" spans="3:10" ht="14.5" customHeight="1" x14ac:dyDescent="0.4">
      <c r="C166" s="29"/>
      <c r="D166" s="29"/>
      <c r="E166" s="29"/>
      <c r="F166" s="29"/>
      <c r="G166" s="29"/>
      <c r="H166" s="29"/>
      <c r="I166" s="29"/>
      <c r="J166" s="29"/>
    </row>
    <row r="167" spans="3:10" ht="14.5" customHeight="1" x14ac:dyDescent="0.4">
      <c r="C167" s="29"/>
      <c r="D167" s="29"/>
      <c r="E167" s="29"/>
      <c r="F167" s="29"/>
      <c r="G167" s="29"/>
      <c r="H167" s="29"/>
      <c r="I167" s="29"/>
      <c r="J167" s="29"/>
    </row>
    <row r="168" spans="3:10" ht="14.5" customHeight="1" x14ac:dyDescent="0.4">
      <c r="C168" s="29"/>
      <c r="D168" s="29"/>
      <c r="E168" s="29"/>
      <c r="F168" s="29"/>
      <c r="G168" s="29"/>
      <c r="H168" s="29"/>
      <c r="I168" s="29"/>
      <c r="J168" s="29"/>
    </row>
    <row r="169" spans="3:10" ht="14.5" customHeight="1" x14ac:dyDescent="0.4">
      <c r="C169" s="29"/>
      <c r="D169" s="29"/>
      <c r="E169" s="29"/>
      <c r="F169" s="29"/>
      <c r="G169" s="29"/>
      <c r="H169" s="29"/>
      <c r="I169" s="29"/>
      <c r="J169" s="29"/>
    </row>
    <row r="170" spans="3:10" ht="14.5" customHeight="1" x14ac:dyDescent="0.4">
      <c r="C170" s="29"/>
      <c r="D170" s="29"/>
      <c r="E170" s="29"/>
      <c r="F170" s="29"/>
      <c r="G170" s="29"/>
      <c r="H170" s="29"/>
      <c r="I170" s="29"/>
      <c r="J170" s="29"/>
    </row>
  </sheetData>
  <mergeCells count="4">
    <mergeCell ref="A2:B12"/>
    <mergeCell ref="C2:G11"/>
    <mergeCell ref="C16:G25"/>
    <mergeCell ref="C30:I130"/>
  </mergeCells>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rgb="FF0070C0"/>
  </sheetPr>
  <dimension ref="A1:M92"/>
  <sheetViews>
    <sheetView zoomScale="98" zoomScaleNormal="98" workbookViewId="0">
      <pane ySplit="12" topLeftCell="A13" activePane="bottomLeft" state="frozen"/>
      <selection pane="bottomLeft" activeCell="C2" sqref="C2:G11"/>
    </sheetView>
  </sheetViews>
  <sheetFormatPr defaultColWidth="11.53515625" defaultRowHeight="14.6" x14ac:dyDescent="0.4"/>
  <cols>
    <col min="1" max="1" width="11.53515625" style="3"/>
    <col min="2" max="2" width="38.15234375" style="3" customWidth="1"/>
    <col min="3" max="3" width="29.3828125" style="3" customWidth="1"/>
    <col min="4" max="16384" width="11.53515625" style="3"/>
  </cols>
  <sheetData>
    <row r="1" spans="1:13" s="12" customFormat="1" ht="15" thickBot="1" x14ac:dyDescent="0.45"/>
    <row r="2" spans="1:13" s="12" customFormat="1" ht="14.5" customHeight="1" x14ac:dyDescent="0.4">
      <c r="A2" s="379" t="s">
        <v>79</v>
      </c>
      <c r="B2" s="380"/>
      <c r="C2" s="381" t="s">
        <v>85</v>
      </c>
      <c r="D2" s="382"/>
      <c r="E2" s="382"/>
      <c r="F2" s="382"/>
      <c r="G2" s="383"/>
    </row>
    <row r="3" spans="1:13" s="12" customFormat="1" ht="14.5" customHeight="1" x14ac:dyDescent="0.4">
      <c r="A3" s="379"/>
      <c r="B3" s="380"/>
      <c r="C3" s="384"/>
      <c r="D3" s="385"/>
      <c r="E3" s="385"/>
      <c r="F3" s="385"/>
      <c r="G3" s="386"/>
      <c r="I3" s="20"/>
    </row>
    <row r="4" spans="1:13" s="12" customFormat="1" ht="14.5" customHeight="1" x14ac:dyDescent="0.4">
      <c r="A4" s="379"/>
      <c r="B4" s="380"/>
      <c r="C4" s="384"/>
      <c r="D4" s="385"/>
      <c r="E4" s="385"/>
      <c r="F4" s="385"/>
      <c r="G4" s="386"/>
    </row>
    <row r="5" spans="1:13" s="12" customFormat="1" ht="14.5" customHeight="1" x14ac:dyDescent="0.4">
      <c r="A5" s="379"/>
      <c r="B5" s="380"/>
      <c r="C5" s="384"/>
      <c r="D5" s="385"/>
      <c r="E5" s="385"/>
      <c r="F5" s="385"/>
      <c r="G5" s="386"/>
    </row>
    <row r="6" spans="1:13" s="12" customFormat="1" ht="14.5" customHeight="1" x14ac:dyDescent="0.4">
      <c r="A6" s="379"/>
      <c r="B6" s="380"/>
      <c r="C6" s="384"/>
      <c r="D6" s="385"/>
      <c r="E6" s="385"/>
      <c r="F6" s="385"/>
      <c r="G6" s="386"/>
    </row>
    <row r="7" spans="1:13" s="12" customFormat="1" ht="14.5" customHeight="1" x14ac:dyDescent="0.4">
      <c r="A7" s="379"/>
      <c r="B7" s="380"/>
      <c r="C7" s="384"/>
      <c r="D7" s="385"/>
      <c r="E7" s="385"/>
      <c r="F7" s="385"/>
      <c r="G7" s="386"/>
    </row>
    <row r="8" spans="1:13" s="12" customFormat="1" ht="14.5" customHeight="1" x14ac:dyDescent="0.4">
      <c r="A8" s="379"/>
      <c r="B8" s="380"/>
      <c r="C8" s="384"/>
      <c r="D8" s="385"/>
      <c r="E8" s="385"/>
      <c r="F8" s="385"/>
      <c r="G8" s="386"/>
    </row>
    <row r="9" spans="1:13" s="12" customFormat="1" ht="14.5" customHeight="1" x14ac:dyDescent="0.4">
      <c r="A9" s="379"/>
      <c r="B9" s="380"/>
      <c r="C9" s="384"/>
      <c r="D9" s="385"/>
      <c r="E9" s="385"/>
      <c r="F9" s="385"/>
      <c r="G9" s="386"/>
    </row>
    <row r="10" spans="1:13" s="12" customFormat="1" ht="14.5" customHeight="1" x14ac:dyDescent="0.4">
      <c r="A10" s="379"/>
      <c r="B10" s="380"/>
      <c r="C10" s="384"/>
      <c r="D10" s="385"/>
      <c r="E10" s="385"/>
      <c r="F10" s="385"/>
      <c r="G10" s="386"/>
    </row>
    <row r="11" spans="1:13" s="12" customFormat="1" ht="14.5" customHeight="1" thickBot="1" x14ac:dyDescent="0.45">
      <c r="A11" s="379"/>
      <c r="B11" s="380"/>
      <c r="C11" s="387"/>
      <c r="D11" s="388"/>
      <c r="E11" s="388"/>
      <c r="F11" s="388"/>
      <c r="G11" s="389"/>
    </row>
    <row r="12" spans="1:13" s="12" customFormat="1" ht="15" customHeight="1" x14ac:dyDescent="0.4">
      <c r="A12" s="379"/>
      <c r="B12" s="379"/>
      <c r="C12" s="15"/>
      <c r="D12" s="15"/>
      <c r="E12" s="15"/>
      <c r="F12" s="15"/>
      <c r="G12" s="15"/>
      <c r="H12" s="15"/>
    </row>
    <row r="14" spans="1:13" x14ac:dyDescent="0.4">
      <c r="B14" s="5" t="s">
        <v>4</v>
      </c>
    </row>
    <row r="16" spans="1:13" ht="14.5" customHeight="1" x14ac:dyDescent="0.4">
      <c r="B16" s="5" t="s">
        <v>74</v>
      </c>
      <c r="C16" s="378" t="s">
        <v>86</v>
      </c>
      <c r="D16" s="378"/>
      <c r="E16" s="378"/>
      <c r="F16" s="378"/>
      <c r="G16" s="378"/>
      <c r="L16" s="6"/>
      <c r="M16" s="4"/>
    </row>
    <row r="17" spans="2:13" x14ac:dyDescent="0.4">
      <c r="C17" s="378"/>
      <c r="D17" s="378"/>
      <c r="E17" s="378"/>
      <c r="F17" s="378"/>
      <c r="G17" s="378"/>
      <c r="L17" s="6"/>
      <c r="M17" s="4"/>
    </row>
    <row r="18" spans="2:13" x14ac:dyDescent="0.4">
      <c r="C18" s="378"/>
      <c r="D18" s="378"/>
      <c r="E18" s="378"/>
      <c r="F18" s="378"/>
      <c r="G18" s="378"/>
      <c r="L18" s="6"/>
    </row>
    <row r="19" spans="2:13" x14ac:dyDescent="0.4">
      <c r="C19" s="378"/>
      <c r="D19" s="378"/>
      <c r="E19" s="378"/>
      <c r="F19" s="378"/>
      <c r="G19" s="378"/>
      <c r="L19" s="6"/>
    </row>
    <row r="20" spans="2:13" x14ac:dyDescent="0.4">
      <c r="C20" s="378"/>
      <c r="D20" s="378"/>
      <c r="E20" s="378"/>
      <c r="F20" s="378"/>
      <c r="G20" s="378"/>
      <c r="L20" s="6"/>
    </row>
    <row r="21" spans="2:13" x14ac:dyDescent="0.4">
      <c r="C21" s="378"/>
      <c r="D21" s="378"/>
      <c r="E21" s="378"/>
      <c r="F21" s="378"/>
      <c r="G21" s="378"/>
      <c r="L21" s="6"/>
    </row>
    <row r="22" spans="2:13" x14ac:dyDescent="0.4">
      <c r="C22" s="378"/>
      <c r="D22" s="378"/>
      <c r="E22" s="378"/>
      <c r="F22" s="378"/>
      <c r="G22" s="378"/>
      <c r="L22" s="6"/>
    </row>
    <row r="23" spans="2:13" ht="15.65" customHeight="1" x14ac:dyDescent="0.4">
      <c r="C23" s="378"/>
      <c r="D23" s="378"/>
      <c r="E23" s="378"/>
      <c r="F23" s="378"/>
      <c r="G23" s="378"/>
    </row>
    <row r="26" spans="2:13" ht="15.45" x14ac:dyDescent="0.4">
      <c r="B26" s="5" t="s">
        <v>76</v>
      </c>
      <c r="D26" s="2"/>
    </row>
    <row r="28" spans="2:13" ht="14.5" customHeight="1" x14ac:dyDescent="0.4">
      <c r="C28" s="390" t="s">
        <v>92</v>
      </c>
      <c r="D28" s="390"/>
      <c r="E28" s="390"/>
      <c r="F28" s="390"/>
      <c r="G28" s="390"/>
      <c r="H28" s="390"/>
      <c r="I28" s="390"/>
      <c r="J28" s="390"/>
    </row>
    <row r="29" spans="2:13" ht="14.5" customHeight="1" x14ac:dyDescent="0.4">
      <c r="C29" s="390"/>
      <c r="D29" s="390"/>
      <c r="E29" s="390"/>
      <c r="F29" s="390"/>
      <c r="G29" s="390"/>
      <c r="H29" s="390"/>
      <c r="I29" s="390"/>
      <c r="J29" s="390"/>
    </row>
    <row r="30" spans="2:13" ht="14.5" customHeight="1" x14ac:dyDescent="0.4">
      <c r="C30" s="390"/>
      <c r="D30" s="390"/>
      <c r="E30" s="390"/>
      <c r="F30" s="390"/>
      <c r="G30" s="390"/>
      <c r="H30" s="390"/>
      <c r="I30" s="390"/>
      <c r="J30" s="390"/>
    </row>
    <row r="31" spans="2:13" ht="14.5" customHeight="1" x14ac:dyDescent="0.4">
      <c r="C31" s="390"/>
      <c r="D31" s="390"/>
      <c r="E31" s="390"/>
      <c r="F31" s="390"/>
      <c r="G31" s="390"/>
      <c r="H31" s="390"/>
      <c r="I31" s="390"/>
      <c r="J31" s="390"/>
    </row>
    <row r="32" spans="2:13" ht="14.5" customHeight="1" x14ac:dyDescent="0.4">
      <c r="C32" s="390"/>
      <c r="D32" s="390"/>
      <c r="E32" s="390"/>
      <c r="F32" s="390"/>
      <c r="G32" s="390"/>
      <c r="H32" s="390"/>
      <c r="I32" s="390"/>
      <c r="J32" s="390"/>
    </row>
    <row r="33" spans="3:10" ht="14.5" customHeight="1" x14ac:dyDescent="0.4">
      <c r="C33" s="390"/>
      <c r="D33" s="390"/>
      <c r="E33" s="390"/>
      <c r="F33" s="390"/>
      <c r="G33" s="390"/>
      <c r="H33" s="390"/>
      <c r="I33" s="390"/>
      <c r="J33" s="390"/>
    </row>
    <row r="34" spans="3:10" ht="14.5" customHeight="1" x14ac:dyDescent="0.4">
      <c r="C34" s="390"/>
      <c r="D34" s="390"/>
      <c r="E34" s="390"/>
      <c r="F34" s="390"/>
      <c r="G34" s="390"/>
      <c r="H34" s="390"/>
      <c r="I34" s="390"/>
      <c r="J34" s="390"/>
    </row>
    <row r="35" spans="3:10" ht="14.5" customHeight="1" x14ac:dyDescent="0.4">
      <c r="C35" s="390"/>
      <c r="D35" s="390"/>
      <c r="E35" s="390"/>
      <c r="F35" s="390"/>
      <c r="G35" s="390"/>
      <c r="H35" s="390"/>
      <c r="I35" s="390"/>
      <c r="J35" s="390"/>
    </row>
    <row r="36" spans="3:10" ht="14.5" customHeight="1" x14ac:dyDescent="0.4">
      <c r="C36" s="390"/>
      <c r="D36" s="390"/>
      <c r="E36" s="390"/>
      <c r="F36" s="390"/>
      <c r="G36" s="390"/>
      <c r="H36" s="390"/>
      <c r="I36" s="390"/>
      <c r="J36" s="390"/>
    </row>
    <row r="37" spans="3:10" ht="14.5" customHeight="1" x14ac:dyDescent="0.4">
      <c r="C37" s="390"/>
      <c r="D37" s="390"/>
      <c r="E37" s="390"/>
      <c r="F37" s="390"/>
      <c r="G37" s="390"/>
      <c r="H37" s="390"/>
      <c r="I37" s="390"/>
      <c r="J37" s="390"/>
    </row>
    <row r="38" spans="3:10" ht="14.5" customHeight="1" x14ac:dyDescent="0.4">
      <c r="C38" s="390"/>
      <c r="D38" s="390"/>
      <c r="E38" s="390"/>
      <c r="F38" s="390"/>
      <c r="G38" s="390"/>
      <c r="H38" s="390"/>
      <c r="I38" s="390"/>
      <c r="J38" s="390"/>
    </row>
    <row r="39" spans="3:10" ht="14.5" customHeight="1" x14ac:dyDescent="0.4">
      <c r="C39" s="390"/>
      <c r="D39" s="390"/>
      <c r="E39" s="390"/>
      <c r="F39" s="390"/>
      <c r="G39" s="390"/>
      <c r="H39" s="390"/>
      <c r="I39" s="390"/>
      <c r="J39" s="390"/>
    </row>
    <row r="40" spans="3:10" ht="14.5" customHeight="1" x14ac:dyDescent="0.4">
      <c r="C40" s="390"/>
      <c r="D40" s="390"/>
      <c r="E40" s="390"/>
      <c r="F40" s="390"/>
      <c r="G40" s="390"/>
      <c r="H40" s="390"/>
      <c r="I40" s="390"/>
      <c r="J40" s="390"/>
    </row>
    <row r="41" spans="3:10" ht="14.5" customHeight="1" x14ac:dyDescent="0.4">
      <c r="C41" s="390"/>
      <c r="D41" s="390"/>
      <c r="E41" s="390"/>
      <c r="F41" s="390"/>
      <c r="G41" s="390"/>
      <c r="H41" s="390"/>
      <c r="I41" s="390"/>
      <c r="J41" s="390"/>
    </row>
    <row r="42" spans="3:10" ht="14.5" customHeight="1" x14ac:dyDescent="0.4">
      <c r="C42" s="390"/>
      <c r="D42" s="390"/>
      <c r="E42" s="390"/>
      <c r="F42" s="390"/>
      <c r="G42" s="390"/>
      <c r="H42" s="390"/>
      <c r="I42" s="390"/>
      <c r="J42" s="390"/>
    </row>
    <row r="43" spans="3:10" ht="14.5" customHeight="1" x14ac:dyDescent="0.4">
      <c r="C43" s="390"/>
      <c r="D43" s="390"/>
      <c r="E43" s="390"/>
      <c r="F43" s="390"/>
      <c r="G43" s="390"/>
      <c r="H43" s="390"/>
      <c r="I43" s="390"/>
      <c r="J43" s="390"/>
    </row>
    <row r="44" spans="3:10" ht="14.5" customHeight="1" x14ac:dyDescent="0.4">
      <c r="C44" s="390"/>
      <c r="D44" s="390"/>
      <c r="E44" s="390"/>
      <c r="F44" s="390"/>
      <c r="G44" s="390"/>
      <c r="H44" s="390"/>
      <c r="I44" s="390"/>
      <c r="J44" s="390"/>
    </row>
    <row r="45" spans="3:10" ht="14.5" customHeight="1" x14ac:dyDescent="0.4">
      <c r="C45" s="390"/>
      <c r="D45" s="390"/>
      <c r="E45" s="390"/>
      <c r="F45" s="390"/>
      <c r="G45" s="390"/>
      <c r="H45" s="390"/>
      <c r="I45" s="390"/>
      <c r="J45" s="390"/>
    </row>
    <row r="46" spans="3:10" ht="14.5" customHeight="1" x14ac:dyDescent="0.4">
      <c r="C46" s="390"/>
      <c r="D46" s="390"/>
      <c r="E46" s="390"/>
      <c r="F46" s="390"/>
      <c r="G46" s="390"/>
      <c r="H46" s="390"/>
      <c r="I46" s="390"/>
      <c r="J46" s="390"/>
    </row>
    <row r="47" spans="3:10" ht="14.5" customHeight="1" x14ac:dyDescent="0.4">
      <c r="C47" s="390"/>
      <c r="D47" s="390"/>
      <c r="E47" s="390"/>
      <c r="F47" s="390"/>
      <c r="G47" s="390"/>
      <c r="H47" s="390"/>
      <c r="I47" s="390"/>
      <c r="J47" s="390"/>
    </row>
    <row r="48" spans="3:10" ht="14.5" customHeight="1" x14ac:dyDescent="0.4">
      <c r="C48" s="390"/>
      <c r="D48" s="390"/>
      <c r="E48" s="390"/>
      <c r="F48" s="390"/>
      <c r="G48" s="390"/>
      <c r="H48" s="390"/>
      <c r="I48" s="390"/>
      <c r="J48" s="390"/>
    </row>
    <row r="49" spans="3:10" ht="14.5" customHeight="1" x14ac:dyDescent="0.4">
      <c r="C49" s="390"/>
      <c r="D49" s="390"/>
      <c r="E49" s="390"/>
      <c r="F49" s="390"/>
      <c r="G49" s="390"/>
      <c r="H49" s="390"/>
      <c r="I49" s="390"/>
      <c r="J49" s="390"/>
    </row>
    <row r="50" spans="3:10" ht="14.5" customHeight="1" x14ac:dyDescent="0.4">
      <c r="C50" s="390"/>
      <c r="D50" s="390"/>
      <c r="E50" s="390"/>
      <c r="F50" s="390"/>
      <c r="G50" s="390"/>
      <c r="H50" s="390"/>
      <c r="I50" s="390"/>
      <c r="J50" s="390"/>
    </row>
    <row r="51" spans="3:10" ht="14.5" customHeight="1" x14ac:dyDescent="0.4">
      <c r="C51" s="390"/>
      <c r="D51" s="390"/>
      <c r="E51" s="390"/>
      <c r="F51" s="390"/>
      <c r="G51" s="390"/>
      <c r="H51" s="390"/>
      <c r="I51" s="390"/>
      <c r="J51" s="390"/>
    </row>
    <row r="52" spans="3:10" ht="14.5" customHeight="1" x14ac:dyDescent="0.4">
      <c r="C52" s="390"/>
      <c r="D52" s="390"/>
      <c r="E52" s="390"/>
      <c r="F52" s="390"/>
      <c r="G52" s="390"/>
      <c r="H52" s="390"/>
      <c r="I52" s="390"/>
      <c r="J52" s="390"/>
    </row>
    <row r="53" spans="3:10" ht="14.5" customHeight="1" x14ac:dyDescent="0.4">
      <c r="C53" s="390"/>
      <c r="D53" s="390"/>
      <c r="E53" s="390"/>
      <c r="F53" s="390"/>
      <c r="G53" s="390"/>
      <c r="H53" s="390"/>
      <c r="I53" s="390"/>
      <c r="J53" s="390"/>
    </row>
    <row r="54" spans="3:10" ht="14.5" customHeight="1" x14ac:dyDescent="0.4">
      <c r="C54" s="390"/>
      <c r="D54" s="390"/>
      <c r="E54" s="390"/>
      <c r="F54" s="390"/>
      <c r="G54" s="390"/>
      <c r="H54" s="390"/>
      <c r="I54" s="390"/>
      <c r="J54" s="390"/>
    </row>
    <row r="55" spans="3:10" ht="14.5" customHeight="1" x14ac:dyDescent="0.4">
      <c r="C55" s="390"/>
      <c r="D55" s="390"/>
      <c r="E55" s="390"/>
      <c r="F55" s="390"/>
      <c r="G55" s="390"/>
      <c r="H55" s="390"/>
      <c r="I55" s="390"/>
      <c r="J55" s="390"/>
    </row>
    <row r="56" spans="3:10" ht="14.5" customHeight="1" x14ac:dyDescent="0.4">
      <c r="C56" s="390"/>
      <c r="D56" s="390"/>
      <c r="E56" s="390"/>
      <c r="F56" s="390"/>
      <c r="G56" s="390"/>
      <c r="H56" s="390"/>
      <c r="I56" s="390"/>
      <c r="J56" s="390"/>
    </row>
    <row r="57" spans="3:10" ht="14.5" customHeight="1" x14ac:dyDescent="0.4">
      <c r="C57" s="390"/>
      <c r="D57" s="390"/>
      <c r="E57" s="390"/>
      <c r="F57" s="390"/>
      <c r="G57" s="390"/>
      <c r="H57" s="390"/>
      <c r="I57" s="390"/>
      <c r="J57" s="390"/>
    </row>
    <row r="58" spans="3:10" ht="14.5" customHeight="1" x14ac:dyDescent="0.4">
      <c r="C58" s="390"/>
      <c r="D58" s="390"/>
      <c r="E58" s="390"/>
      <c r="F58" s="390"/>
      <c r="G58" s="390"/>
      <c r="H58" s="390"/>
      <c r="I58" s="390"/>
      <c r="J58" s="390"/>
    </row>
    <row r="59" spans="3:10" ht="14.5" customHeight="1" x14ac:dyDescent="0.4">
      <c r="C59" s="390"/>
      <c r="D59" s="390"/>
      <c r="E59" s="390"/>
      <c r="F59" s="390"/>
      <c r="G59" s="390"/>
      <c r="H59" s="390"/>
      <c r="I59" s="390"/>
      <c r="J59" s="390"/>
    </row>
    <row r="60" spans="3:10" ht="14.5" customHeight="1" x14ac:dyDescent="0.4">
      <c r="C60" s="390"/>
      <c r="D60" s="390"/>
      <c r="E60" s="390"/>
      <c r="F60" s="390"/>
      <c r="G60" s="390"/>
      <c r="H60" s="390"/>
      <c r="I60" s="390"/>
      <c r="J60" s="390"/>
    </row>
    <row r="61" spans="3:10" ht="14.5" customHeight="1" x14ac:dyDescent="0.4">
      <c r="C61" s="390"/>
      <c r="D61" s="390"/>
      <c r="E61" s="390"/>
      <c r="F61" s="390"/>
      <c r="G61" s="390"/>
      <c r="H61" s="390"/>
      <c r="I61" s="390"/>
      <c r="J61" s="390"/>
    </row>
    <row r="62" spans="3:10" ht="14.5" customHeight="1" x14ac:dyDescent="0.4">
      <c r="C62" s="390"/>
      <c r="D62" s="390"/>
      <c r="E62" s="390"/>
      <c r="F62" s="390"/>
      <c r="G62" s="390"/>
      <c r="H62" s="390"/>
      <c r="I62" s="390"/>
      <c r="J62" s="390"/>
    </row>
    <row r="63" spans="3:10" ht="14.5" customHeight="1" x14ac:dyDescent="0.4">
      <c r="C63" s="390"/>
      <c r="D63" s="390"/>
      <c r="E63" s="390"/>
      <c r="F63" s="390"/>
      <c r="G63" s="390"/>
      <c r="H63" s="390"/>
      <c r="I63" s="390"/>
      <c r="J63" s="390"/>
    </row>
    <row r="64" spans="3:10" ht="14.5" customHeight="1" x14ac:dyDescent="0.4">
      <c r="C64" s="390"/>
      <c r="D64" s="390"/>
      <c r="E64" s="390"/>
      <c r="F64" s="390"/>
      <c r="G64" s="390"/>
      <c r="H64" s="390"/>
      <c r="I64" s="390"/>
      <c r="J64" s="390"/>
    </row>
    <row r="65" spans="3:10" ht="14.5" customHeight="1" x14ac:dyDescent="0.4">
      <c r="C65" s="390"/>
      <c r="D65" s="390"/>
      <c r="E65" s="390"/>
      <c r="F65" s="390"/>
      <c r="G65" s="390"/>
      <c r="H65" s="390"/>
      <c r="I65" s="390"/>
      <c r="J65" s="390"/>
    </row>
    <row r="66" spans="3:10" ht="14.5" customHeight="1" x14ac:dyDescent="0.4">
      <c r="C66" s="390"/>
      <c r="D66" s="390"/>
      <c r="E66" s="390"/>
      <c r="F66" s="390"/>
      <c r="G66" s="390"/>
      <c r="H66" s="390"/>
      <c r="I66" s="390"/>
      <c r="J66" s="390"/>
    </row>
    <row r="67" spans="3:10" ht="14.5" customHeight="1" x14ac:dyDescent="0.4">
      <c r="C67" s="390"/>
      <c r="D67" s="390"/>
      <c r="E67" s="390"/>
      <c r="F67" s="390"/>
      <c r="G67" s="390"/>
      <c r="H67" s="390"/>
      <c r="I67" s="390"/>
      <c r="J67" s="390"/>
    </row>
    <row r="68" spans="3:10" ht="14.5" customHeight="1" x14ac:dyDescent="0.4">
      <c r="C68" s="390"/>
      <c r="D68" s="390"/>
      <c r="E68" s="390"/>
      <c r="F68" s="390"/>
      <c r="G68" s="390"/>
      <c r="H68" s="390"/>
      <c r="I68" s="390"/>
      <c r="J68" s="390"/>
    </row>
    <row r="69" spans="3:10" ht="14.5" customHeight="1" x14ac:dyDescent="0.4">
      <c r="C69" s="390"/>
      <c r="D69" s="390"/>
      <c r="E69" s="390"/>
      <c r="F69" s="390"/>
      <c r="G69" s="390"/>
      <c r="H69" s="390"/>
      <c r="I69" s="390"/>
      <c r="J69" s="390"/>
    </row>
    <row r="70" spans="3:10" ht="14.5" customHeight="1" x14ac:dyDescent="0.4">
      <c r="C70" s="390"/>
      <c r="D70" s="390"/>
      <c r="E70" s="390"/>
      <c r="F70" s="390"/>
      <c r="G70" s="390"/>
      <c r="H70" s="390"/>
      <c r="I70" s="390"/>
      <c r="J70" s="390"/>
    </row>
    <row r="71" spans="3:10" ht="14.5" customHeight="1" x14ac:dyDescent="0.4">
      <c r="C71" s="390"/>
      <c r="D71" s="390"/>
      <c r="E71" s="390"/>
      <c r="F71" s="390"/>
      <c r="G71" s="390"/>
      <c r="H71" s="390"/>
      <c r="I71" s="390"/>
      <c r="J71" s="390"/>
    </row>
    <row r="72" spans="3:10" ht="14.5" customHeight="1" x14ac:dyDescent="0.4">
      <c r="C72" s="390"/>
      <c r="D72" s="390"/>
      <c r="E72" s="390"/>
      <c r="F72" s="390"/>
      <c r="G72" s="390"/>
      <c r="H72" s="390"/>
      <c r="I72" s="390"/>
      <c r="J72" s="390"/>
    </row>
    <row r="73" spans="3:10" ht="14.5" customHeight="1" x14ac:dyDescent="0.4">
      <c r="C73" s="390"/>
      <c r="D73" s="390"/>
      <c r="E73" s="390"/>
      <c r="F73" s="390"/>
      <c r="G73" s="390"/>
      <c r="H73" s="390"/>
      <c r="I73" s="390"/>
      <c r="J73" s="390"/>
    </row>
    <row r="74" spans="3:10" ht="14.5" customHeight="1" x14ac:dyDescent="0.4">
      <c r="C74" s="390"/>
      <c r="D74" s="390"/>
      <c r="E74" s="390"/>
      <c r="F74" s="390"/>
      <c r="G74" s="390"/>
      <c r="H74" s="390"/>
      <c r="I74" s="390"/>
      <c r="J74" s="390"/>
    </row>
    <row r="75" spans="3:10" ht="14.5" customHeight="1" x14ac:dyDescent="0.4">
      <c r="C75" s="390"/>
      <c r="D75" s="390"/>
      <c r="E75" s="390"/>
      <c r="F75" s="390"/>
      <c r="G75" s="390"/>
      <c r="H75" s="390"/>
      <c r="I75" s="390"/>
      <c r="J75" s="390"/>
    </row>
    <row r="76" spans="3:10" ht="14.5" customHeight="1" x14ac:dyDescent="0.4">
      <c r="C76" s="390"/>
      <c r="D76" s="390"/>
      <c r="E76" s="390"/>
      <c r="F76" s="390"/>
      <c r="G76" s="390"/>
      <c r="H76" s="390"/>
      <c r="I76" s="390"/>
      <c r="J76" s="390"/>
    </row>
    <row r="77" spans="3:10" ht="14.5" customHeight="1" x14ac:dyDescent="0.4">
      <c r="C77" s="390"/>
      <c r="D77" s="390"/>
      <c r="E77" s="390"/>
      <c r="F77" s="390"/>
      <c r="G77" s="390"/>
      <c r="H77" s="390"/>
      <c r="I77" s="390"/>
      <c r="J77" s="390"/>
    </row>
    <row r="78" spans="3:10" ht="14.5" customHeight="1" x14ac:dyDescent="0.4">
      <c r="C78" s="390"/>
      <c r="D78" s="390"/>
      <c r="E78" s="390"/>
      <c r="F78" s="390"/>
      <c r="G78" s="390"/>
      <c r="H78" s="390"/>
      <c r="I78" s="390"/>
      <c r="J78" s="390"/>
    </row>
    <row r="79" spans="3:10" ht="14.5" customHeight="1" x14ac:dyDescent="0.4">
      <c r="C79" s="390"/>
      <c r="D79" s="390"/>
      <c r="E79" s="390"/>
      <c r="F79" s="390"/>
      <c r="G79" s="390"/>
      <c r="H79" s="390"/>
      <c r="I79" s="390"/>
      <c r="J79" s="390"/>
    </row>
    <row r="80" spans="3:10" ht="14.5" customHeight="1" x14ac:dyDescent="0.4">
      <c r="C80" s="390"/>
      <c r="D80" s="390"/>
      <c r="E80" s="390"/>
      <c r="F80" s="390"/>
      <c r="G80" s="390"/>
      <c r="H80" s="390"/>
      <c r="I80" s="390"/>
      <c r="J80" s="390"/>
    </row>
    <row r="81" spans="3:10" ht="14.5" customHeight="1" x14ac:dyDescent="0.4">
      <c r="C81" s="390"/>
      <c r="D81" s="390"/>
      <c r="E81" s="390"/>
      <c r="F81" s="390"/>
      <c r="G81" s="390"/>
      <c r="H81" s="390"/>
      <c r="I81" s="390"/>
      <c r="J81" s="390"/>
    </row>
    <row r="82" spans="3:10" ht="14.5" customHeight="1" x14ac:dyDescent="0.4">
      <c r="C82" s="390"/>
      <c r="D82" s="390"/>
      <c r="E82" s="390"/>
      <c r="F82" s="390"/>
      <c r="G82" s="390"/>
      <c r="H82" s="390"/>
      <c r="I82" s="390"/>
      <c r="J82" s="390"/>
    </row>
    <row r="83" spans="3:10" ht="14.5" customHeight="1" x14ac:dyDescent="0.4">
      <c r="C83" s="390"/>
      <c r="D83" s="390"/>
      <c r="E83" s="390"/>
      <c r="F83" s="390"/>
      <c r="G83" s="390"/>
      <c r="H83" s="390"/>
      <c r="I83" s="390"/>
      <c r="J83" s="390"/>
    </row>
    <row r="84" spans="3:10" ht="14.5" customHeight="1" x14ac:dyDescent="0.4">
      <c r="C84" s="390"/>
      <c r="D84" s="390"/>
      <c r="E84" s="390"/>
      <c r="F84" s="390"/>
      <c r="G84" s="390"/>
      <c r="H84" s="390"/>
      <c r="I84" s="390"/>
      <c r="J84" s="390"/>
    </row>
    <row r="85" spans="3:10" ht="14.5" customHeight="1" x14ac:dyDescent="0.4">
      <c r="C85" s="390"/>
      <c r="D85" s="390"/>
      <c r="E85" s="390"/>
      <c r="F85" s="390"/>
      <c r="G85" s="390"/>
      <c r="H85" s="390"/>
      <c r="I85" s="390"/>
      <c r="J85" s="390"/>
    </row>
    <row r="86" spans="3:10" ht="14.5" customHeight="1" x14ac:dyDescent="0.4">
      <c r="C86" s="390"/>
      <c r="D86" s="390"/>
      <c r="E86" s="390"/>
      <c r="F86" s="390"/>
      <c r="G86" s="390"/>
      <c r="H86" s="390"/>
      <c r="I86" s="390"/>
      <c r="J86" s="390"/>
    </row>
    <row r="87" spans="3:10" ht="14.5" customHeight="1" x14ac:dyDescent="0.4">
      <c r="C87" s="390"/>
      <c r="D87" s="390"/>
      <c r="E87" s="390"/>
      <c r="F87" s="390"/>
      <c r="G87" s="390"/>
      <c r="H87" s="390"/>
      <c r="I87" s="390"/>
      <c r="J87" s="390"/>
    </row>
    <row r="88" spans="3:10" ht="14.5" customHeight="1" x14ac:dyDescent="0.4">
      <c r="C88" s="390"/>
      <c r="D88" s="390"/>
      <c r="E88" s="390"/>
      <c r="F88" s="390"/>
      <c r="G88" s="390"/>
      <c r="H88" s="390"/>
      <c r="I88" s="390"/>
      <c r="J88" s="390"/>
    </row>
    <row r="89" spans="3:10" ht="14.5" customHeight="1" x14ac:dyDescent="0.4">
      <c r="C89" s="390"/>
      <c r="D89" s="390"/>
      <c r="E89" s="390"/>
      <c r="F89" s="390"/>
      <c r="G89" s="390"/>
      <c r="H89" s="390"/>
      <c r="I89" s="390"/>
      <c r="J89" s="390"/>
    </row>
    <row r="90" spans="3:10" ht="14.5" customHeight="1" x14ac:dyDescent="0.4">
      <c r="C90" s="390"/>
      <c r="D90" s="390"/>
      <c r="E90" s="390"/>
      <c r="F90" s="390"/>
      <c r="G90" s="390"/>
      <c r="H90" s="390"/>
      <c r="I90" s="390"/>
      <c r="J90" s="390"/>
    </row>
    <row r="91" spans="3:10" ht="14.5" customHeight="1" x14ac:dyDescent="0.4">
      <c r="C91" s="390"/>
      <c r="D91" s="390"/>
      <c r="E91" s="390"/>
      <c r="F91" s="390"/>
      <c r="G91" s="390"/>
      <c r="H91" s="390"/>
      <c r="I91" s="390"/>
      <c r="J91" s="390"/>
    </row>
    <row r="92" spans="3:10" ht="14.5" customHeight="1" x14ac:dyDescent="0.4">
      <c r="C92" s="390"/>
      <c r="D92" s="390"/>
      <c r="E92" s="390"/>
      <c r="F92" s="390"/>
      <c r="G92" s="390"/>
      <c r="H92" s="390"/>
      <c r="I92" s="390"/>
      <c r="J92" s="390"/>
    </row>
  </sheetData>
  <mergeCells count="4">
    <mergeCell ref="C16:G23"/>
    <mergeCell ref="A2:B12"/>
    <mergeCell ref="C2:G11"/>
    <mergeCell ref="C28:J92"/>
  </mergeCells>
  <pageMargins left="0.7" right="0.7" top="0.75" bottom="0.75" header="0.3" footer="0.3"/>
  <pageSetup orientation="portrait" horizontalDpi="200" verticalDpi="2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2">
    <tabColor rgb="FF002060"/>
  </sheetPr>
  <dimension ref="B1:O75"/>
  <sheetViews>
    <sheetView topLeftCell="A4" workbookViewId="0">
      <selection activeCell="E75" sqref="E75:I75"/>
    </sheetView>
  </sheetViews>
  <sheetFormatPr defaultColWidth="11.3828125" defaultRowHeight="14.6" x14ac:dyDescent="0.4"/>
  <cols>
    <col min="1" max="1" width="11.3828125" style="73"/>
    <col min="2" max="2" width="14.69140625" style="73" customWidth="1"/>
    <col min="3" max="3" width="15.84375" style="73" customWidth="1"/>
    <col min="4" max="4" width="15.69140625" style="73" customWidth="1"/>
    <col min="5" max="5" width="12.84375" style="73" customWidth="1"/>
    <col min="6" max="16384" width="11.3828125" style="73"/>
  </cols>
  <sheetData>
    <row r="1" spans="2:15" ht="15" thickBot="1" x14ac:dyDescent="0.45"/>
    <row r="2" spans="2:15" x14ac:dyDescent="0.4">
      <c r="B2" s="421" t="s">
        <v>256</v>
      </c>
      <c r="C2" s="421"/>
      <c r="D2" s="422"/>
      <c r="E2" s="391" t="s">
        <v>259</v>
      </c>
      <c r="F2" s="392"/>
      <c r="G2" s="392"/>
      <c r="H2" s="392"/>
      <c r="I2" s="392"/>
      <c r="J2" s="393"/>
      <c r="L2" s="30"/>
      <c r="M2" s="31"/>
      <c r="N2" s="31"/>
      <c r="O2" s="32"/>
    </row>
    <row r="3" spans="2:15" x14ac:dyDescent="0.4">
      <c r="B3" s="421"/>
      <c r="C3" s="421"/>
      <c r="D3" s="422"/>
      <c r="E3" s="394"/>
      <c r="F3" s="395"/>
      <c r="G3" s="395"/>
      <c r="H3" s="395"/>
      <c r="I3" s="395"/>
      <c r="J3" s="396"/>
      <c r="L3" s="33"/>
      <c r="M3" s="21"/>
      <c r="N3" s="21"/>
      <c r="O3" s="34"/>
    </row>
    <row r="4" spans="2:15" x14ac:dyDescent="0.4">
      <c r="E4" s="394"/>
      <c r="F4" s="395"/>
      <c r="G4" s="395"/>
      <c r="H4" s="395"/>
      <c r="I4" s="395"/>
      <c r="J4" s="396"/>
      <c r="L4" s="33"/>
      <c r="M4" s="21"/>
      <c r="N4" s="21"/>
      <c r="O4" s="34"/>
    </row>
    <row r="5" spans="2:15" ht="15" thickBot="1" x14ac:dyDescent="0.45">
      <c r="E5" s="394"/>
      <c r="F5" s="395"/>
      <c r="G5" s="395"/>
      <c r="H5" s="395"/>
      <c r="I5" s="395"/>
      <c r="J5" s="396"/>
      <c r="L5" s="35"/>
      <c r="M5" s="36"/>
      <c r="N5" s="36"/>
      <c r="O5" s="37"/>
    </row>
    <row r="6" spans="2:15" x14ac:dyDescent="0.4">
      <c r="E6" s="394"/>
      <c r="F6" s="395"/>
      <c r="G6" s="395"/>
      <c r="H6" s="395"/>
      <c r="I6" s="395"/>
      <c r="J6" s="396"/>
    </row>
    <row r="7" spans="2:15" x14ac:dyDescent="0.4">
      <c r="E7" s="394"/>
      <c r="F7" s="395"/>
      <c r="G7" s="395"/>
      <c r="H7" s="395"/>
      <c r="I7" s="395"/>
      <c r="J7" s="396"/>
    </row>
    <row r="8" spans="2:15" x14ac:dyDescent="0.4">
      <c r="E8" s="394"/>
      <c r="F8" s="395"/>
      <c r="G8" s="395"/>
      <c r="H8" s="395"/>
      <c r="I8" s="395"/>
      <c r="J8" s="396"/>
    </row>
    <row r="9" spans="2:15" x14ac:dyDescent="0.4">
      <c r="E9" s="394"/>
      <c r="F9" s="395"/>
      <c r="G9" s="395"/>
      <c r="H9" s="395"/>
      <c r="I9" s="395"/>
      <c r="J9" s="396"/>
    </row>
    <row r="10" spans="2:15" x14ac:dyDescent="0.4">
      <c r="E10" s="394"/>
      <c r="F10" s="395"/>
      <c r="G10" s="395"/>
      <c r="H10" s="395"/>
      <c r="I10" s="395"/>
      <c r="J10" s="396"/>
    </row>
    <row r="11" spans="2:15" ht="24.75" customHeight="1" x14ac:dyDescent="0.4">
      <c r="E11" s="394"/>
      <c r="F11" s="395"/>
      <c r="G11" s="395"/>
      <c r="H11" s="395"/>
      <c r="I11" s="395"/>
      <c r="J11" s="396"/>
    </row>
    <row r="12" spans="2:15" ht="27.75" customHeight="1" thickBot="1" x14ac:dyDescent="0.45">
      <c r="E12" s="397"/>
      <c r="F12" s="398"/>
      <c r="G12" s="398"/>
      <c r="H12" s="398"/>
      <c r="I12" s="398"/>
      <c r="J12" s="399"/>
    </row>
    <row r="13" spans="2:15" x14ac:dyDescent="0.4">
      <c r="E13" s="208"/>
      <c r="F13" s="208"/>
      <c r="G13" s="208"/>
      <c r="H13" s="208"/>
      <c r="I13" s="208"/>
      <c r="J13" s="208"/>
    </row>
    <row r="14" spans="2:15" x14ac:dyDescent="0.4">
      <c r="E14" s="208"/>
      <c r="F14" s="208"/>
      <c r="G14" s="208"/>
      <c r="H14" s="208"/>
      <c r="I14" s="208"/>
      <c r="J14" s="208"/>
    </row>
    <row r="15" spans="2:15" ht="15" thickBot="1" x14ac:dyDescent="0.45"/>
    <row r="16" spans="2:15" x14ac:dyDescent="0.4">
      <c r="B16" s="400" t="s">
        <v>119</v>
      </c>
      <c r="C16" s="400"/>
      <c r="D16" s="400"/>
      <c r="E16" s="391"/>
      <c r="F16" s="392"/>
      <c r="G16" s="392"/>
      <c r="H16" s="392"/>
      <c r="I16" s="392"/>
      <c r="J16" s="393"/>
    </row>
    <row r="17" spans="2:10" x14ac:dyDescent="0.4">
      <c r="E17" s="394"/>
      <c r="F17" s="395"/>
      <c r="G17" s="395"/>
      <c r="H17" s="395"/>
      <c r="I17" s="395"/>
      <c r="J17" s="396"/>
    </row>
    <row r="18" spans="2:10" x14ac:dyDescent="0.4">
      <c r="E18" s="394"/>
      <c r="F18" s="395"/>
      <c r="G18" s="395"/>
      <c r="H18" s="395"/>
      <c r="I18" s="395"/>
      <c r="J18" s="396"/>
    </row>
    <row r="19" spans="2:10" x14ac:dyDescent="0.4">
      <c r="E19" s="394"/>
      <c r="F19" s="395"/>
      <c r="G19" s="395"/>
      <c r="H19" s="395"/>
      <c r="I19" s="395"/>
      <c r="J19" s="396"/>
    </row>
    <row r="20" spans="2:10" ht="15" thickBot="1" x14ac:dyDescent="0.45">
      <c r="E20" s="397"/>
      <c r="F20" s="398"/>
      <c r="G20" s="398"/>
      <c r="H20" s="398"/>
      <c r="I20" s="398"/>
      <c r="J20" s="399"/>
    </row>
    <row r="21" spans="2:10" x14ac:dyDescent="0.4">
      <c r="E21" s="59"/>
      <c r="F21" s="59"/>
      <c r="G21" s="59"/>
      <c r="H21" s="59"/>
      <c r="I21" s="59"/>
      <c r="J21" s="59"/>
    </row>
    <row r="22" spans="2:10" ht="15" thickBot="1" x14ac:dyDescent="0.45">
      <c r="E22" s="208"/>
      <c r="F22" s="208"/>
      <c r="G22" s="208"/>
      <c r="H22" s="208"/>
      <c r="I22" s="208"/>
      <c r="J22" s="208"/>
    </row>
    <row r="23" spans="2:10" x14ac:dyDescent="0.4">
      <c r="B23" s="400" t="s">
        <v>120</v>
      </c>
      <c r="C23" s="400"/>
      <c r="D23" s="400"/>
      <c r="E23" s="391"/>
      <c r="F23" s="392"/>
      <c r="G23" s="392"/>
      <c r="H23" s="392"/>
      <c r="I23" s="392"/>
      <c r="J23" s="393"/>
    </row>
    <row r="24" spans="2:10" x14ac:dyDescent="0.4">
      <c r="E24" s="394"/>
      <c r="F24" s="395"/>
      <c r="G24" s="395"/>
      <c r="H24" s="395"/>
      <c r="I24" s="395"/>
      <c r="J24" s="396"/>
    </row>
    <row r="25" spans="2:10" ht="15" thickBot="1" x14ac:dyDescent="0.45">
      <c r="E25" s="397"/>
      <c r="F25" s="398"/>
      <c r="G25" s="398"/>
      <c r="H25" s="398"/>
      <c r="I25" s="398"/>
      <c r="J25" s="399"/>
    </row>
    <row r="26" spans="2:10" x14ac:dyDescent="0.4">
      <c r="E26" s="208"/>
      <c r="F26" s="208"/>
      <c r="G26" s="208"/>
      <c r="H26" s="208"/>
      <c r="I26" s="208"/>
      <c r="J26" s="208"/>
    </row>
    <row r="27" spans="2:10" ht="15" thickBot="1" x14ac:dyDescent="0.45">
      <c r="E27" s="208"/>
      <c r="F27" s="208"/>
      <c r="G27" s="208"/>
      <c r="H27" s="208"/>
      <c r="I27" s="208"/>
      <c r="J27" s="208"/>
    </row>
    <row r="28" spans="2:10" x14ac:dyDescent="0.4">
      <c r="B28" s="400" t="s">
        <v>82</v>
      </c>
      <c r="C28" s="400"/>
      <c r="D28" s="400"/>
      <c r="E28" s="450"/>
      <c r="F28" s="438"/>
      <c r="G28" s="438"/>
      <c r="H28" s="438"/>
      <c r="I28" s="438"/>
      <c r="J28" s="439"/>
    </row>
    <row r="29" spans="2:10" x14ac:dyDescent="0.4">
      <c r="E29" s="440"/>
      <c r="F29" s="441"/>
      <c r="G29" s="441"/>
      <c r="H29" s="441"/>
      <c r="I29" s="441"/>
      <c r="J29" s="442"/>
    </row>
    <row r="30" spans="2:10" x14ac:dyDescent="0.4">
      <c r="E30" s="440"/>
      <c r="F30" s="441"/>
      <c r="G30" s="441"/>
      <c r="H30" s="441"/>
      <c r="I30" s="441"/>
      <c r="J30" s="442"/>
    </row>
    <row r="31" spans="2:10" x14ac:dyDescent="0.4">
      <c r="E31" s="440"/>
      <c r="F31" s="441"/>
      <c r="G31" s="441"/>
      <c r="H31" s="441"/>
      <c r="I31" s="441"/>
      <c r="J31" s="442"/>
    </row>
    <row r="32" spans="2:10" x14ac:dyDescent="0.4">
      <c r="E32" s="440"/>
      <c r="F32" s="441"/>
      <c r="G32" s="441"/>
      <c r="H32" s="441"/>
      <c r="I32" s="441"/>
      <c r="J32" s="442"/>
    </row>
    <row r="33" spans="2:10" ht="15" thickBot="1" x14ac:dyDescent="0.45">
      <c r="E33" s="443"/>
      <c r="F33" s="444"/>
      <c r="G33" s="444"/>
      <c r="H33" s="444"/>
      <c r="I33" s="444"/>
      <c r="J33" s="445"/>
    </row>
    <row r="34" spans="2:10" ht="15" thickBot="1" x14ac:dyDescent="0.45"/>
    <row r="35" spans="2:10" ht="30.75" customHeight="1" x14ac:dyDescent="0.4">
      <c r="B35" s="421" t="s">
        <v>257</v>
      </c>
      <c r="C35" s="421"/>
      <c r="D35" s="422"/>
      <c r="E35" s="450"/>
      <c r="F35" s="438"/>
      <c r="G35" s="438"/>
      <c r="H35" s="438"/>
      <c r="I35" s="438"/>
      <c r="J35" s="439"/>
    </row>
    <row r="36" spans="2:10" x14ac:dyDescent="0.4">
      <c r="E36" s="440"/>
      <c r="F36" s="441"/>
      <c r="G36" s="441"/>
      <c r="H36" s="441"/>
      <c r="I36" s="441"/>
      <c r="J36" s="442"/>
    </row>
    <row r="37" spans="2:10" x14ac:dyDescent="0.4">
      <c r="E37" s="440"/>
      <c r="F37" s="441"/>
      <c r="G37" s="441"/>
      <c r="H37" s="441"/>
      <c r="I37" s="441"/>
      <c r="J37" s="442"/>
    </row>
    <row r="38" spans="2:10" x14ac:dyDescent="0.4">
      <c r="E38" s="440"/>
      <c r="F38" s="441"/>
      <c r="G38" s="441"/>
      <c r="H38" s="441"/>
      <c r="I38" s="441"/>
      <c r="J38" s="442"/>
    </row>
    <row r="39" spans="2:10" x14ac:dyDescent="0.4">
      <c r="E39" s="440"/>
      <c r="F39" s="441"/>
      <c r="G39" s="441"/>
      <c r="H39" s="441"/>
      <c r="I39" s="441"/>
      <c r="J39" s="442"/>
    </row>
    <row r="40" spans="2:10" x14ac:dyDescent="0.4">
      <c r="E40" s="440"/>
      <c r="F40" s="441"/>
      <c r="G40" s="441"/>
      <c r="H40" s="441"/>
      <c r="I40" s="441"/>
      <c r="J40" s="442"/>
    </row>
    <row r="41" spans="2:10" x14ac:dyDescent="0.4">
      <c r="E41" s="440"/>
      <c r="F41" s="441"/>
      <c r="G41" s="441"/>
      <c r="H41" s="441"/>
      <c r="I41" s="441"/>
      <c r="J41" s="442"/>
    </row>
    <row r="42" spans="2:10" ht="15" thickBot="1" x14ac:dyDescent="0.45">
      <c r="E42" s="443"/>
      <c r="F42" s="444"/>
      <c r="G42" s="444"/>
      <c r="H42" s="444"/>
      <c r="I42" s="444"/>
      <c r="J42" s="445"/>
    </row>
    <row r="44" spans="2:10" ht="15" thickBot="1" x14ac:dyDescent="0.45"/>
    <row r="45" spans="2:10" ht="15" customHeight="1" x14ac:dyDescent="0.4">
      <c r="B45" s="421" t="s">
        <v>258</v>
      </c>
      <c r="C45" s="421"/>
      <c r="D45" s="422"/>
      <c r="E45" s="450"/>
      <c r="F45" s="438"/>
      <c r="G45" s="438"/>
      <c r="H45" s="438"/>
      <c r="I45" s="438"/>
      <c r="J45" s="439"/>
    </row>
    <row r="46" spans="2:10" x14ac:dyDescent="0.4">
      <c r="B46" s="421"/>
      <c r="C46" s="421"/>
      <c r="D46" s="422"/>
      <c r="E46" s="440"/>
      <c r="F46" s="441"/>
      <c r="G46" s="441"/>
      <c r="H46" s="441"/>
      <c r="I46" s="441"/>
      <c r="J46" s="442"/>
    </row>
    <row r="47" spans="2:10" x14ac:dyDescent="0.4">
      <c r="E47" s="440"/>
      <c r="F47" s="441"/>
      <c r="G47" s="441"/>
      <c r="H47" s="441"/>
      <c r="I47" s="441"/>
      <c r="J47" s="442"/>
    </row>
    <row r="48" spans="2:10" x14ac:dyDescent="0.4">
      <c r="E48" s="440"/>
      <c r="F48" s="441"/>
      <c r="G48" s="441"/>
      <c r="H48" s="441"/>
      <c r="I48" s="441"/>
      <c r="J48" s="442"/>
    </row>
    <row r="49" spans="2:12" x14ac:dyDescent="0.4">
      <c r="E49" s="440"/>
      <c r="F49" s="441"/>
      <c r="G49" s="441"/>
      <c r="H49" s="441"/>
      <c r="I49" s="441"/>
      <c r="J49" s="442"/>
    </row>
    <row r="50" spans="2:12" x14ac:dyDescent="0.4">
      <c r="E50" s="440"/>
      <c r="F50" s="441"/>
      <c r="G50" s="441"/>
      <c r="H50" s="441"/>
      <c r="I50" s="441"/>
      <c r="J50" s="442"/>
    </row>
    <row r="51" spans="2:12" ht="15" thickBot="1" x14ac:dyDescent="0.45">
      <c r="E51" s="443"/>
      <c r="F51" s="444"/>
      <c r="G51" s="444"/>
      <c r="H51" s="444"/>
      <c r="I51" s="444"/>
      <c r="J51" s="445"/>
    </row>
    <row r="53" spans="2:12" x14ac:dyDescent="0.4">
      <c r="D53" s="105"/>
      <c r="E53" s="213"/>
      <c r="F53" s="213"/>
      <c r="G53" s="213"/>
      <c r="H53" s="213"/>
      <c r="I53" s="213"/>
      <c r="J53" s="213"/>
    </row>
    <row r="54" spans="2:12" s="75" customFormat="1" x14ac:dyDescent="0.4">
      <c r="E54" s="213"/>
      <c r="F54" s="213"/>
      <c r="G54" s="213"/>
      <c r="H54" s="213"/>
      <c r="I54" s="213"/>
      <c r="J54" s="213"/>
      <c r="K54" s="130"/>
      <c r="L54" s="130"/>
    </row>
    <row r="55" spans="2:12" s="75" customFormat="1" x14ac:dyDescent="0.4">
      <c r="E55" s="213"/>
      <c r="F55" s="213"/>
      <c r="G55" s="213"/>
      <c r="H55" s="213"/>
      <c r="I55" s="213"/>
      <c r="J55" s="213"/>
      <c r="K55" s="130"/>
      <c r="L55" s="130"/>
    </row>
    <row r="56" spans="2:12" ht="15" thickBot="1" x14ac:dyDescent="0.45"/>
    <row r="57" spans="2:12" x14ac:dyDescent="0.4">
      <c r="B57" s="400" t="s">
        <v>100</v>
      </c>
      <c r="C57" s="400"/>
      <c r="D57" s="400"/>
      <c r="E57" s="450"/>
      <c r="F57" s="438"/>
      <c r="G57" s="438"/>
      <c r="H57" s="438"/>
      <c r="I57" s="439"/>
    </row>
    <row r="58" spans="2:12" x14ac:dyDescent="0.4">
      <c r="E58" s="440"/>
      <c r="F58" s="441"/>
      <c r="G58" s="441"/>
      <c r="H58" s="441"/>
      <c r="I58" s="442"/>
    </row>
    <row r="59" spans="2:12" ht="33.75" customHeight="1" x14ac:dyDescent="0.4">
      <c r="E59" s="440"/>
      <c r="F59" s="441"/>
      <c r="G59" s="441"/>
      <c r="H59" s="441"/>
      <c r="I59" s="442"/>
    </row>
    <row r="60" spans="2:12" ht="33.75" customHeight="1" x14ac:dyDescent="0.4">
      <c r="E60" s="440"/>
      <c r="F60" s="441"/>
      <c r="G60" s="441"/>
      <c r="H60" s="441"/>
      <c r="I60" s="442"/>
    </row>
    <row r="61" spans="2:12" ht="33.75" customHeight="1" x14ac:dyDescent="0.4">
      <c r="E61" s="440"/>
      <c r="F61" s="441"/>
      <c r="G61" s="441"/>
      <c r="H61" s="441"/>
      <c r="I61" s="442"/>
    </row>
    <row r="62" spans="2:12" ht="33.75" customHeight="1" x14ac:dyDescent="0.4">
      <c r="E62" s="440"/>
      <c r="F62" s="441"/>
      <c r="G62" s="441"/>
      <c r="H62" s="441"/>
      <c r="I62" s="442"/>
    </row>
    <row r="63" spans="2:12" ht="33.75" customHeight="1" thickBot="1" x14ac:dyDescent="0.45">
      <c r="E63" s="443"/>
      <c r="F63" s="444"/>
      <c r="G63" s="444"/>
      <c r="H63" s="444"/>
      <c r="I63" s="445"/>
      <c r="J63" s="209"/>
    </row>
    <row r="64" spans="2:12" ht="15" thickBot="1" x14ac:dyDescent="0.45"/>
    <row r="65" spans="2:9" x14ac:dyDescent="0.4">
      <c r="B65" s="400" t="s">
        <v>101</v>
      </c>
      <c r="C65" s="400"/>
      <c r="D65" s="400"/>
      <c r="E65" s="401"/>
      <c r="F65" s="402"/>
      <c r="G65" s="402"/>
      <c r="H65" s="51"/>
      <c r="I65" s="40"/>
    </row>
    <row r="66" spans="2:9" ht="15" thickBot="1" x14ac:dyDescent="0.45">
      <c r="E66" s="403"/>
      <c r="F66" s="404"/>
      <c r="G66" s="404"/>
      <c r="H66" s="52"/>
      <c r="I66" s="42"/>
    </row>
    <row r="67" spans="2:9" ht="15" thickBot="1" x14ac:dyDescent="0.45">
      <c r="F67" s="75"/>
    </row>
    <row r="68" spans="2:9" ht="15" customHeight="1" x14ac:dyDescent="0.4">
      <c r="E68" s="401"/>
      <c r="F68" s="402"/>
      <c r="G68" s="402"/>
      <c r="H68" s="76"/>
      <c r="I68" s="77"/>
    </row>
    <row r="69" spans="2:9" ht="15" thickBot="1" x14ac:dyDescent="0.45">
      <c r="E69" s="403"/>
      <c r="F69" s="404"/>
      <c r="G69" s="404"/>
      <c r="H69" s="78"/>
      <c r="I69" s="79"/>
    </row>
    <row r="70" spans="2:9" ht="15" thickBot="1" x14ac:dyDescent="0.45">
      <c r="F70" s="75"/>
    </row>
    <row r="71" spans="2:9" x14ac:dyDescent="0.4">
      <c r="E71" s="401"/>
      <c r="F71" s="402"/>
      <c r="G71" s="402"/>
      <c r="H71" s="80"/>
      <c r="I71" s="81"/>
    </row>
    <row r="72" spans="2:9" ht="15" thickBot="1" x14ac:dyDescent="0.45">
      <c r="E72" s="403"/>
      <c r="F72" s="404"/>
      <c r="G72" s="404"/>
      <c r="H72" s="82"/>
      <c r="I72" s="83"/>
    </row>
    <row r="74" spans="2:9" ht="15" thickBot="1" x14ac:dyDescent="0.45"/>
    <row r="75" spans="2:9" ht="15" thickBot="1" x14ac:dyDescent="0.45">
      <c r="E75" s="73" t="s">
        <v>143</v>
      </c>
      <c r="H75" s="110"/>
      <c r="I75" s="111"/>
    </row>
  </sheetData>
  <mergeCells count="18">
    <mergeCell ref="B2:D3"/>
    <mergeCell ref="E2:J12"/>
    <mergeCell ref="B16:D16"/>
    <mergeCell ref="E16:J20"/>
    <mergeCell ref="B23:D23"/>
    <mergeCell ref="E23:J25"/>
    <mergeCell ref="E71:G72"/>
    <mergeCell ref="B28:D28"/>
    <mergeCell ref="E28:J33"/>
    <mergeCell ref="B35:D35"/>
    <mergeCell ref="E35:J42"/>
    <mergeCell ref="B45:D46"/>
    <mergeCell ref="E45:J51"/>
    <mergeCell ref="B57:D57"/>
    <mergeCell ref="E57:I63"/>
    <mergeCell ref="B65:D65"/>
    <mergeCell ref="E65:G66"/>
    <mergeCell ref="E68:G69"/>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
    <tabColor rgb="FF002060"/>
  </sheetPr>
  <dimension ref="B1:O101"/>
  <sheetViews>
    <sheetView topLeftCell="A49" zoomScale="120" zoomScaleNormal="120" workbookViewId="0">
      <selection activeCell="L47" sqref="A37:L50"/>
    </sheetView>
  </sheetViews>
  <sheetFormatPr defaultColWidth="11.53515625" defaultRowHeight="14.6" x14ac:dyDescent="0.4"/>
  <cols>
    <col min="1" max="16384" width="11.53515625" style="73"/>
  </cols>
  <sheetData>
    <row r="1" spans="2:15" ht="15" thickBot="1" x14ac:dyDescent="0.45">
      <c r="L1" s="30"/>
      <c r="M1" s="31"/>
      <c r="N1" s="31"/>
      <c r="O1" s="32"/>
    </row>
    <row r="2" spans="2:15" ht="14.5" customHeight="1" x14ac:dyDescent="0.4">
      <c r="B2" s="400" t="s">
        <v>97</v>
      </c>
      <c r="C2" s="400"/>
      <c r="D2" s="400"/>
      <c r="E2" s="391" t="s">
        <v>98</v>
      </c>
      <c r="F2" s="392"/>
      <c r="G2" s="392"/>
      <c r="H2" s="392"/>
      <c r="I2" s="392"/>
      <c r="J2" s="393"/>
      <c r="L2" s="33"/>
      <c r="M2" s="21"/>
      <c r="N2" s="21"/>
      <c r="O2" s="34"/>
    </row>
    <row r="3" spans="2:15" x14ac:dyDescent="0.4">
      <c r="E3" s="394"/>
      <c r="F3" s="395"/>
      <c r="G3" s="395"/>
      <c r="H3" s="395"/>
      <c r="I3" s="395"/>
      <c r="J3" s="396"/>
      <c r="L3" s="33"/>
      <c r="M3" s="21"/>
      <c r="N3" s="21"/>
      <c r="O3" s="34"/>
    </row>
    <row r="4" spans="2:15" ht="15" thickBot="1" x14ac:dyDescent="0.45">
      <c r="E4" s="397"/>
      <c r="F4" s="398"/>
      <c r="G4" s="398"/>
      <c r="H4" s="398"/>
      <c r="I4" s="398"/>
      <c r="J4" s="399"/>
      <c r="L4" s="35"/>
      <c r="M4" s="36"/>
      <c r="N4" s="36"/>
      <c r="O4" s="37"/>
    </row>
    <row r="5" spans="2:15" ht="15" thickBot="1" x14ac:dyDescent="0.45"/>
    <row r="6" spans="2:15" x14ac:dyDescent="0.4">
      <c r="B6" s="400" t="s">
        <v>81</v>
      </c>
      <c r="C6" s="400"/>
      <c r="D6" s="400"/>
      <c r="E6" s="391" t="s">
        <v>477</v>
      </c>
      <c r="F6" s="392"/>
      <c r="G6" s="392"/>
      <c r="H6" s="392"/>
      <c r="I6" s="392"/>
      <c r="J6" s="393"/>
    </row>
    <row r="7" spans="2:15" x14ac:dyDescent="0.4">
      <c r="B7" s="297"/>
      <c r="C7" s="297"/>
      <c r="D7" s="297"/>
      <c r="E7" s="394"/>
      <c r="F7" s="395"/>
      <c r="G7" s="395"/>
      <c r="H7" s="395"/>
      <c r="I7" s="395"/>
      <c r="J7" s="396"/>
    </row>
    <row r="8" spans="2:15" x14ac:dyDescent="0.4">
      <c r="B8" s="297"/>
      <c r="C8" s="297"/>
      <c r="D8" s="297"/>
      <c r="E8" s="394"/>
      <c r="F8" s="395"/>
      <c r="G8" s="395"/>
      <c r="H8" s="395"/>
      <c r="I8" s="395"/>
      <c r="J8" s="396"/>
    </row>
    <row r="9" spans="2:15" x14ac:dyDescent="0.4">
      <c r="B9" s="297"/>
      <c r="C9" s="297"/>
      <c r="D9" s="297"/>
      <c r="E9" s="394"/>
      <c r="F9" s="395"/>
      <c r="G9" s="395"/>
      <c r="H9" s="395"/>
      <c r="I9" s="395"/>
      <c r="J9" s="396"/>
    </row>
    <row r="10" spans="2:15" x14ac:dyDescent="0.4">
      <c r="E10" s="394"/>
      <c r="F10" s="395"/>
      <c r="G10" s="395"/>
      <c r="H10" s="395"/>
      <c r="I10" s="395"/>
      <c r="J10" s="396"/>
    </row>
    <row r="11" spans="2:15" ht="15" thickBot="1" x14ac:dyDescent="0.45">
      <c r="E11" s="397"/>
      <c r="F11" s="398"/>
      <c r="G11" s="398"/>
      <c r="H11" s="398"/>
      <c r="I11" s="398"/>
      <c r="J11" s="399"/>
    </row>
    <row r="12" spans="2:15" ht="15" thickBot="1" x14ac:dyDescent="0.45"/>
    <row r="13" spans="2:15" ht="14.5" customHeight="1" x14ac:dyDescent="0.4">
      <c r="B13" s="400" t="s">
        <v>82</v>
      </c>
      <c r="C13" s="400"/>
      <c r="D13" s="400"/>
      <c r="E13" s="391" t="s">
        <v>478</v>
      </c>
      <c r="F13" s="392"/>
      <c r="G13" s="392"/>
      <c r="H13" s="392"/>
      <c r="I13" s="392"/>
      <c r="J13" s="393"/>
    </row>
    <row r="14" spans="2:15" x14ac:dyDescent="0.4">
      <c r="E14" s="394"/>
      <c r="F14" s="395"/>
      <c r="G14" s="395"/>
      <c r="H14" s="395"/>
      <c r="I14" s="395"/>
      <c r="J14" s="396"/>
    </row>
    <row r="15" spans="2:15" x14ac:dyDescent="0.4">
      <c r="E15" s="394"/>
      <c r="F15" s="395"/>
      <c r="G15" s="395"/>
      <c r="H15" s="395"/>
      <c r="I15" s="395"/>
      <c r="J15" s="396"/>
    </row>
    <row r="16" spans="2:15" x14ac:dyDescent="0.4">
      <c r="E16" s="394"/>
      <c r="F16" s="395"/>
      <c r="G16" s="395"/>
      <c r="H16" s="395"/>
      <c r="I16" s="395"/>
      <c r="J16" s="396"/>
    </row>
    <row r="17" spans="2:10" ht="15" thickBot="1" x14ac:dyDescent="0.45">
      <c r="E17" s="397"/>
      <c r="F17" s="398"/>
      <c r="G17" s="398"/>
      <c r="H17" s="398"/>
      <c r="I17" s="398"/>
      <c r="J17" s="399"/>
    </row>
    <row r="18" spans="2:10" ht="15" thickBot="1" x14ac:dyDescent="0.45"/>
    <row r="19" spans="2:10" x14ac:dyDescent="0.4">
      <c r="B19" s="400" t="s">
        <v>83</v>
      </c>
      <c r="C19" s="400"/>
      <c r="D19" s="400"/>
      <c r="E19" s="391" t="s">
        <v>479</v>
      </c>
      <c r="F19" s="392"/>
      <c r="G19" s="392"/>
      <c r="H19" s="392"/>
      <c r="I19" s="392"/>
      <c r="J19" s="393"/>
    </row>
    <row r="20" spans="2:10" x14ac:dyDescent="0.4">
      <c r="E20" s="394"/>
      <c r="F20" s="395"/>
      <c r="G20" s="395"/>
      <c r="H20" s="395"/>
      <c r="I20" s="395"/>
      <c r="J20" s="396"/>
    </row>
    <row r="21" spans="2:10" x14ac:dyDescent="0.4">
      <c r="E21" s="394"/>
      <c r="F21" s="395"/>
      <c r="G21" s="395"/>
      <c r="H21" s="395"/>
      <c r="I21" s="395"/>
      <c r="J21" s="396"/>
    </row>
    <row r="22" spans="2:10" x14ac:dyDescent="0.4">
      <c r="E22" s="394"/>
      <c r="F22" s="395"/>
      <c r="G22" s="395"/>
      <c r="H22" s="395"/>
      <c r="I22" s="395"/>
      <c r="J22" s="396"/>
    </row>
    <row r="23" spans="2:10" x14ac:dyDescent="0.4">
      <c r="E23" s="394"/>
      <c r="F23" s="395"/>
      <c r="G23" s="395"/>
      <c r="H23" s="395"/>
      <c r="I23" s="395"/>
      <c r="J23" s="396"/>
    </row>
    <row r="24" spans="2:10" x14ac:dyDescent="0.4">
      <c r="E24" s="394"/>
      <c r="F24" s="395"/>
      <c r="G24" s="395"/>
      <c r="H24" s="395"/>
      <c r="I24" s="395"/>
      <c r="J24" s="396"/>
    </row>
    <row r="25" spans="2:10" x14ac:dyDescent="0.4">
      <c r="E25" s="394"/>
      <c r="F25" s="395"/>
      <c r="G25" s="395"/>
      <c r="H25" s="395"/>
      <c r="I25" s="395"/>
      <c r="J25" s="396"/>
    </row>
    <row r="26" spans="2:10" x14ac:dyDescent="0.4">
      <c r="E26" s="394"/>
      <c r="F26" s="395"/>
      <c r="G26" s="395"/>
      <c r="H26" s="395"/>
      <c r="I26" s="395"/>
      <c r="J26" s="396"/>
    </row>
    <row r="27" spans="2:10" x14ac:dyDescent="0.4">
      <c r="E27" s="394"/>
      <c r="F27" s="395"/>
      <c r="G27" s="395"/>
      <c r="H27" s="395"/>
      <c r="I27" s="395"/>
      <c r="J27" s="396"/>
    </row>
    <row r="28" spans="2:10" x14ac:dyDescent="0.4">
      <c r="E28" s="394"/>
      <c r="F28" s="395"/>
      <c r="G28" s="395"/>
      <c r="H28" s="395"/>
      <c r="I28" s="395"/>
      <c r="J28" s="396"/>
    </row>
    <row r="29" spans="2:10" x14ac:dyDescent="0.4">
      <c r="E29" s="394"/>
      <c r="F29" s="395"/>
      <c r="G29" s="395"/>
      <c r="H29" s="395"/>
      <c r="I29" s="395"/>
      <c r="J29" s="396"/>
    </row>
    <row r="30" spans="2:10" x14ac:dyDescent="0.4">
      <c r="E30" s="394"/>
      <c r="F30" s="395"/>
      <c r="G30" s="395"/>
      <c r="H30" s="395"/>
      <c r="I30" s="395"/>
      <c r="J30" s="396"/>
    </row>
    <row r="31" spans="2:10" x14ac:dyDescent="0.4">
      <c r="E31" s="394"/>
      <c r="F31" s="395"/>
      <c r="G31" s="395"/>
      <c r="H31" s="395"/>
      <c r="I31" s="395"/>
      <c r="J31" s="396"/>
    </row>
    <row r="32" spans="2:10" x14ac:dyDescent="0.4">
      <c r="E32" s="394"/>
      <c r="F32" s="395"/>
      <c r="G32" s="395"/>
      <c r="H32" s="395"/>
      <c r="I32" s="395"/>
      <c r="J32" s="396"/>
    </row>
    <row r="33" spans="2:10" x14ac:dyDescent="0.4">
      <c r="E33" s="394"/>
      <c r="F33" s="395"/>
      <c r="G33" s="395"/>
      <c r="H33" s="395"/>
      <c r="I33" s="395"/>
      <c r="J33" s="396"/>
    </row>
    <row r="34" spans="2:10" ht="15" thickBot="1" x14ac:dyDescent="0.45">
      <c r="E34" s="397"/>
      <c r="F34" s="398"/>
      <c r="G34" s="398"/>
      <c r="H34" s="398"/>
      <c r="I34" s="398"/>
      <c r="J34" s="399"/>
    </row>
    <row r="36" spans="2:10" ht="15" thickBot="1" x14ac:dyDescent="0.45"/>
    <row r="37" spans="2:10" ht="14.5" customHeight="1" x14ac:dyDescent="0.4">
      <c r="B37" s="400" t="s">
        <v>84</v>
      </c>
      <c r="C37" s="400"/>
      <c r="D37" s="400"/>
      <c r="E37" s="391" t="s">
        <v>480</v>
      </c>
      <c r="F37" s="392"/>
      <c r="G37" s="392"/>
      <c r="H37" s="392"/>
      <c r="I37" s="392"/>
      <c r="J37" s="393"/>
    </row>
    <row r="38" spans="2:10" x14ac:dyDescent="0.4">
      <c r="E38" s="394"/>
      <c r="F38" s="395"/>
      <c r="G38" s="395"/>
      <c r="H38" s="395"/>
      <c r="I38" s="395"/>
      <c r="J38" s="396"/>
    </row>
    <row r="39" spans="2:10" x14ac:dyDescent="0.4">
      <c r="E39" s="394"/>
      <c r="F39" s="395"/>
      <c r="G39" s="395"/>
      <c r="H39" s="395"/>
      <c r="I39" s="395"/>
      <c r="J39" s="396"/>
    </row>
    <row r="40" spans="2:10" x14ac:dyDescent="0.4">
      <c r="E40" s="394"/>
      <c r="F40" s="395"/>
      <c r="G40" s="395"/>
      <c r="H40" s="395"/>
      <c r="I40" s="395"/>
      <c r="J40" s="396"/>
    </row>
    <row r="41" spans="2:10" x14ac:dyDescent="0.4">
      <c r="E41" s="394"/>
      <c r="F41" s="395"/>
      <c r="G41" s="395"/>
      <c r="H41" s="395"/>
      <c r="I41" s="395"/>
      <c r="J41" s="396"/>
    </row>
    <row r="42" spans="2:10" x14ac:dyDescent="0.4">
      <c r="E42" s="394"/>
      <c r="F42" s="395"/>
      <c r="G42" s="395"/>
      <c r="H42" s="395"/>
      <c r="I42" s="395"/>
      <c r="J42" s="396"/>
    </row>
    <row r="43" spans="2:10" x14ac:dyDescent="0.4">
      <c r="E43" s="394"/>
      <c r="F43" s="395"/>
      <c r="G43" s="395"/>
      <c r="H43" s="395"/>
      <c r="I43" s="395"/>
      <c r="J43" s="396"/>
    </row>
    <row r="44" spans="2:10" x14ac:dyDescent="0.4">
      <c r="E44" s="394"/>
      <c r="F44" s="395"/>
      <c r="G44" s="395"/>
      <c r="H44" s="395"/>
      <c r="I44" s="395"/>
      <c r="J44" s="396"/>
    </row>
    <row r="45" spans="2:10" x14ac:dyDescent="0.4">
      <c r="E45" s="394"/>
      <c r="F45" s="395"/>
      <c r="G45" s="395"/>
      <c r="H45" s="395"/>
      <c r="I45" s="395"/>
      <c r="J45" s="396"/>
    </row>
    <row r="46" spans="2:10" x14ac:dyDescent="0.4">
      <c r="E46" s="394"/>
      <c r="F46" s="395"/>
      <c r="G46" s="395"/>
      <c r="H46" s="395"/>
      <c r="I46" s="395"/>
      <c r="J46" s="396"/>
    </row>
    <row r="47" spans="2:10" x14ac:dyDescent="0.4">
      <c r="E47" s="394"/>
      <c r="F47" s="395"/>
      <c r="G47" s="395"/>
      <c r="H47" s="395"/>
      <c r="I47" s="395"/>
      <c r="J47" s="396"/>
    </row>
    <row r="48" spans="2:10" x14ac:dyDescent="0.4">
      <c r="E48" s="394"/>
      <c r="F48" s="395"/>
      <c r="G48" s="395"/>
      <c r="H48" s="395"/>
      <c r="I48" s="395"/>
      <c r="J48" s="396"/>
    </row>
    <row r="49" spans="5:10" x14ac:dyDescent="0.4">
      <c r="E49" s="394"/>
      <c r="F49" s="395"/>
      <c r="G49" s="395"/>
      <c r="H49" s="395"/>
      <c r="I49" s="395"/>
      <c r="J49" s="396"/>
    </row>
    <row r="50" spans="5:10" ht="15" thickBot="1" x14ac:dyDescent="0.45">
      <c r="E50" s="397"/>
      <c r="F50" s="398"/>
      <c r="G50" s="398"/>
      <c r="H50" s="398"/>
      <c r="I50" s="398"/>
      <c r="J50" s="399"/>
    </row>
    <row r="52" spans="5:10" x14ac:dyDescent="0.4">
      <c r="F52" s="17"/>
    </row>
    <row r="53" spans="5:10" x14ac:dyDescent="0.4">
      <c r="F53" s="16"/>
    </row>
    <row r="68" spans="2:11" x14ac:dyDescent="0.4">
      <c r="E68" s="460" t="s">
        <v>99</v>
      </c>
      <c r="F68" s="460"/>
    </row>
    <row r="69" spans="2:11" ht="15" thickBot="1" x14ac:dyDescent="0.45"/>
    <row r="70" spans="2:11" x14ac:dyDescent="0.4">
      <c r="B70" s="400" t="s">
        <v>100</v>
      </c>
      <c r="C70" s="400"/>
      <c r="D70" s="400"/>
      <c r="E70" s="410" t="s">
        <v>481</v>
      </c>
      <c r="F70" s="411"/>
      <c r="G70" s="411"/>
      <c r="H70" s="411"/>
      <c r="I70" s="411"/>
      <c r="J70" s="411"/>
      <c r="K70" s="412"/>
    </row>
    <row r="71" spans="2:11" x14ac:dyDescent="0.4">
      <c r="E71" s="413"/>
      <c r="F71" s="414"/>
      <c r="G71" s="414"/>
      <c r="H71" s="414"/>
      <c r="I71" s="414"/>
      <c r="J71" s="414"/>
      <c r="K71" s="415"/>
    </row>
    <row r="72" spans="2:11" x14ac:dyDescent="0.4">
      <c r="E72" s="413"/>
      <c r="F72" s="414"/>
      <c r="G72" s="414"/>
      <c r="H72" s="414"/>
      <c r="I72" s="414"/>
      <c r="J72" s="414"/>
      <c r="K72" s="415"/>
    </row>
    <row r="73" spans="2:11" x14ac:dyDescent="0.4">
      <c r="E73" s="413"/>
      <c r="F73" s="414"/>
      <c r="G73" s="414"/>
      <c r="H73" s="414"/>
      <c r="I73" s="414"/>
      <c r="J73" s="414"/>
      <c r="K73" s="415"/>
    </row>
    <row r="74" spans="2:11" x14ac:dyDescent="0.4">
      <c r="E74" s="413"/>
      <c r="F74" s="414"/>
      <c r="G74" s="414"/>
      <c r="H74" s="414"/>
      <c r="I74" s="414"/>
      <c r="J74" s="414"/>
      <c r="K74" s="415"/>
    </row>
    <row r="75" spans="2:11" x14ac:dyDescent="0.4">
      <c r="E75" s="413"/>
      <c r="F75" s="414"/>
      <c r="G75" s="414"/>
      <c r="H75" s="414"/>
      <c r="I75" s="414"/>
      <c r="J75" s="414"/>
      <c r="K75" s="415"/>
    </row>
    <row r="76" spans="2:11" x14ac:dyDescent="0.4">
      <c r="E76" s="413"/>
      <c r="F76" s="414"/>
      <c r="G76" s="414"/>
      <c r="H76" s="414"/>
      <c r="I76" s="414"/>
      <c r="J76" s="414"/>
      <c r="K76" s="415"/>
    </row>
    <row r="77" spans="2:11" x14ac:dyDescent="0.4">
      <c r="E77" s="413"/>
      <c r="F77" s="414"/>
      <c r="G77" s="414"/>
      <c r="H77" s="414"/>
      <c r="I77" s="414"/>
      <c r="J77" s="414"/>
      <c r="K77" s="415"/>
    </row>
    <row r="78" spans="2:11" x14ac:dyDescent="0.4">
      <c r="E78" s="413"/>
      <c r="F78" s="414"/>
      <c r="G78" s="414"/>
      <c r="H78" s="414"/>
      <c r="I78" s="414"/>
      <c r="J78" s="414"/>
      <c r="K78" s="415"/>
    </row>
    <row r="79" spans="2:11" x14ac:dyDescent="0.4">
      <c r="E79" s="413"/>
      <c r="F79" s="414"/>
      <c r="G79" s="414"/>
      <c r="H79" s="414"/>
      <c r="I79" s="414"/>
      <c r="J79" s="414"/>
      <c r="K79" s="415"/>
    </row>
    <row r="80" spans="2:11" x14ac:dyDescent="0.4">
      <c r="E80" s="413"/>
      <c r="F80" s="414"/>
      <c r="G80" s="414"/>
      <c r="H80" s="414"/>
      <c r="I80" s="414"/>
      <c r="J80" s="414"/>
      <c r="K80" s="415"/>
    </row>
    <row r="81" spans="2:11" x14ac:dyDescent="0.4">
      <c r="E81" s="413"/>
      <c r="F81" s="414"/>
      <c r="G81" s="414"/>
      <c r="H81" s="414"/>
      <c r="I81" s="414"/>
      <c r="J81" s="414"/>
      <c r="K81" s="415"/>
    </row>
    <row r="82" spans="2:11" x14ac:dyDescent="0.4">
      <c r="E82" s="413"/>
      <c r="F82" s="414"/>
      <c r="G82" s="414"/>
      <c r="H82" s="414"/>
      <c r="I82" s="414"/>
      <c r="J82" s="414"/>
      <c r="K82" s="415"/>
    </row>
    <row r="83" spans="2:11" x14ac:dyDescent="0.4">
      <c r="E83" s="413"/>
      <c r="F83" s="414"/>
      <c r="G83" s="414"/>
      <c r="H83" s="414"/>
      <c r="I83" s="414"/>
      <c r="J83" s="414"/>
      <c r="K83" s="415"/>
    </row>
    <row r="84" spans="2:11" x14ac:dyDescent="0.4">
      <c r="E84" s="413"/>
      <c r="F84" s="414"/>
      <c r="G84" s="414"/>
      <c r="H84" s="414"/>
      <c r="I84" s="414"/>
      <c r="J84" s="414"/>
      <c r="K84" s="415"/>
    </row>
    <row r="85" spans="2:11" x14ac:dyDescent="0.4">
      <c r="E85" s="413"/>
      <c r="F85" s="414"/>
      <c r="G85" s="414"/>
      <c r="H85" s="414"/>
      <c r="I85" s="414"/>
      <c r="J85" s="414"/>
      <c r="K85" s="415"/>
    </row>
    <row r="86" spans="2:11" x14ac:dyDescent="0.4">
      <c r="E86" s="413"/>
      <c r="F86" s="414"/>
      <c r="G86" s="414"/>
      <c r="H86" s="414"/>
      <c r="I86" s="414"/>
      <c r="J86" s="414"/>
      <c r="K86" s="415"/>
    </row>
    <row r="87" spans="2:11" x14ac:dyDescent="0.4">
      <c r="E87" s="413"/>
      <c r="F87" s="414"/>
      <c r="G87" s="414"/>
      <c r="H87" s="414"/>
      <c r="I87" s="414"/>
      <c r="J87" s="414"/>
      <c r="K87" s="415"/>
    </row>
    <row r="88" spans="2:11" ht="15" thickBot="1" x14ac:dyDescent="0.45">
      <c r="E88" s="416"/>
      <c r="F88" s="417"/>
      <c r="G88" s="417"/>
      <c r="H88" s="417"/>
      <c r="I88" s="417"/>
      <c r="J88" s="417"/>
      <c r="K88" s="418"/>
    </row>
    <row r="89" spans="2:11" x14ac:dyDescent="0.4">
      <c r="E89" s="279"/>
      <c r="F89" s="279"/>
      <c r="G89" s="279"/>
      <c r="H89" s="279"/>
      <c r="I89" s="279"/>
      <c r="J89" s="279"/>
      <c r="K89" s="279"/>
    </row>
    <row r="90" spans="2:11" x14ac:dyDescent="0.4">
      <c r="E90" s="279"/>
      <c r="F90" s="279"/>
      <c r="G90" s="279"/>
      <c r="H90" s="279"/>
      <c r="I90" s="279"/>
      <c r="J90" s="279"/>
      <c r="K90" s="279"/>
    </row>
    <row r="91" spans="2:11" ht="15" thickBot="1" x14ac:dyDescent="0.45"/>
    <row r="92" spans="2:11" x14ac:dyDescent="0.4">
      <c r="B92" s="400" t="s">
        <v>101</v>
      </c>
      <c r="C92" s="400"/>
      <c r="D92" s="400"/>
      <c r="E92" s="456" t="s">
        <v>102</v>
      </c>
      <c r="F92" s="51"/>
      <c r="G92" s="39"/>
      <c r="H92" s="39"/>
      <c r="I92" s="40"/>
    </row>
    <row r="93" spans="2:11" ht="15" thickBot="1" x14ac:dyDescent="0.45">
      <c r="E93" s="457"/>
      <c r="F93" s="52"/>
      <c r="G93" s="41"/>
      <c r="H93" s="41"/>
      <c r="I93" s="42"/>
    </row>
    <row r="94" spans="2:11" ht="15" thickBot="1" x14ac:dyDescent="0.45"/>
    <row r="95" spans="2:11" x14ac:dyDescent="0.4">
      <c r="E95" s="456" t="s">
        <v>470</v>
      </c>
      <c r="F95" s="53"/>
      <c r="G95" s="47"/>
      <c r="H95" s="47"/>
      <c r="I95" s="48"/>
    </row>
    <row r="96" spans="2:11" ht="15" thickBot="1" x14ac:dyDescent="0.45">
      <c r="E96" s="457"/>
      <c r="F96" s="54"/>
      <c r="G96" s="49"/>
      <c r="H96" s="49"/>
      <c r="I96" s="50"/>
    </row>
    <row r="97" spans="5:9" ht="15" thickBot="1" x14ac:dyDescent="0.45"/>
    <row r="98" spans="5:9" x14ac:dyDescent="0.4">
      <c r="E98" s="458" t="s">
        <v>103</v>
      </c>
      <c r="F98" s="55"/>
      <c r="G98" s="43"/>
      <c r="H98" s="43"/>
      <c r="I98" s="44"/>
    </row>
    <row r="99" spans="5:9" ht="15" thickBot="1" x14ac:dyDescent="0.45">
      <c r="E99" s="459"/>
      <c r="F99" s="56"/>
      <c r="G99" s="45"/>
      <c r="H99" s="45"/>
      <c r="I99" s="46"/>
    </row>
    <row r="100" spans="5:9" ht="15" thickBot="1" x14ac:dyDescent="0.45"/>
    <row r="101" spans="5:9" ht="15" thickBot="1" x14ac:dyDescent="0.45">
      <c r="E101" s="301" t="s">
        <v>143</v>
      </c>
      <c r="F101" s="301"/>
      <c r="H101" s="110"/>
      <c r="I101" s="111"/>
    </row>
  </sheetData>
  <mergeCells count="17">
    <mergeCell ref="B92:D92"/>
    <mergeCell ref="E95:E96"/>
    <mergeCell ref="E92:E93"/>
    <mergeCell ref="E98:E99"/>
    <mergeCell ref="B19:D19"/>
    <mergeCell ref="E19:J34"/>
    <mergeCell ref="B37:D37"/>
    <mergeCell ref="E37:J50"/>
    <mergeCell ref="E68:F68"/>
    <mergeCell ref="B70:D70"/>
    <mergeCell ref="E70:K88"/>
    <mergeCell ref="B2:D2"/>
    <mergeCell ref="E2:J4"/>
    <mergeCell ref="B6:D6"/>
    <mergeCell ref="E6:J11"/>
    <mergeCell ref="B13:D13"/>
    <mergeCell ref="E13:J17"/>
  </mergeCells>
  <pageMargins left="0.7" right="0.7" top="0.75" bottom="0.75" header="0.3" footer="0.3"/>
  <pageSetup orientation="portrait" horizontalDpi="200" verticalDpi="2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3">
    <tabColor rgb="FF002060"/>
  </sheetPr>
  <dimension ref="B1:O106"/>
  <sheetViews>
    <sheetView topLeftCell="A13" zoomScale="120" zoomScaleNormal="120" workbookViewId="0">
      <selection activeCell="D63" sqref="D63"/>
    </sheetView>
  </sheetViews>
  <sheetFormatPr defaultColWidth="11.53515625" defaultRowHeight="14.6" x14ac:dyDescent="0.4"/>
  <cols>
    <col min="1" max="16384" width="11.53515625" style="73"/>
  </cols>
  <sheetData>
    <row r="1" spans="2:15" ht="15" thickBot="1" x14ac:dyDescent="0.45">
      <c r="L1" s="30"/>
      <c r="M1" s="31"/>
      <c r="N1" s="31"/>
      <c r="O1" s="32"/>
    </row>
    <row r="2" spans="2:15" ht="14.5" customHeight="1" x14ac:dyDescent="0.4">
      <c r="B2" s="419" t="s">
        <v>41</v>
      </c>
      <c r="C2" s="419"/>
      <c r="D2" s="250"/>
      <c r="E2" s="391" t="s">
        <v>482</v>
      </c>
      <c r="F2" s="392"/>
      <c r="G2" s="392"/>
      <c r="H2" s="392"/>
      <c r="I2" s="392"/>
      <c r="J2" s="393"/>
      <c r="L2" s="33"/>
      <c r="M2" s="21"/>
      <c r="N2" s="21"/>
      <c r="O2" s="34"/>
    </row>
    <row r="3" spans="2:15" x14ac:dyDescent="0.4">
      <c r="B3" s="419"/>
      <c r="C3" s="419"/>
      <c r="E3" s="394"/>
      <c r="F3" s="395"/>
      <c r="G3" s="395"/>
      <c r="H3" s="395"/>
      <c r="I3" s="395"/>
      <c r="J3" s="396"/>
      <c r="L3" s="33"/>
      <c r="M3" s="21"/>
      <c r="N3" s="21"/>
      <c r="O3" s="34"/>
    </row>
    <row r="4" spans="2:15" ht="15" thickBot="1" x14ac:dyDescent="0.45">
      <c r="E4" s="394"/>
      <c r="F4" s="395"/>
      <c r="G4" s="395"/>
      <c r="H4" s="395"/>
      <c r="I4" s="395"/>
      <c r="J4" s="396"/>
      <c r="L4" s="35"/>
      <c r="M4" s="36"/>
      <c r="N4" s="36"/>
      <c r="O4" s="37"/>
    </row>
    <row r="5" spans="2:15" x14ac:dyDescent="0.4">
      <c r="E5" s="394"/>
      <c r="F5" s="395"/>
      <c r="G5" s="395"/>
      <c r="H5" s="395"/>
      <c r="I5" s="395"/>
      <c r="J5" s="396"/>
    </row>
    <row r="6" spans="2:15" x14ac:dyDescent="0.4">
      <c r="E6" s="394"/>
      <c r="F6" s="395"/>
      <c r="G6" s="395"/>
      <c r="H6" s="395"/>
      <c r="I6" s="395"/>
      <c r="J6" s="396"/>
    </row>
    <row r="7" spans="2:15" x14ac:dyDescent="0.4">
      <c r="E7" s="394"/>
      <c r="F7" s="395"/>
      <c r="G7" s="395"/>
      <c r="H7" s="395"/>
      <c r="I7" s="395"/>
      <c r="J7" s="396"/>
    </row>
    <row r="8" spans="2:15" x14ac:dyDescent="0.4">
      <c r="E8" s="394"/>
      <c r="F8" s="395"/>
      <c r="G8" s="395"/>
      <c r="H8" s="395"/>
      <c r="I8" s="395"/>
      <c r="J8" s="396"/>
    </row>
    <row r="9" spans="2:15" x14ac:dyDescent="0.4">
      <c r="E9" s="394"/>
      <c r="F9" s="395"/>
      <c r="G9" s="395"/>
      <c r="H9" s="395"/>
      <c r="I9" s="395"/>
      <c r="J9" s="396"/>
    </row>
    <row r="10" spans="2:15" ht="15" thickBot="1" x14ac:dyDescent="0.45">
      <c r="E10" s="397"/>
      <c r="F10" s="398"/>
      <c r="G10" s="398"/>
      <c r="H10" s="398"/>
      <c r="I10" s="398"/>
      <c r="J10" s="399"/>
    </row>
    <row r="11" spans="2:15" x14ac:dyDescent="0.4">
      <c r="E11" s="278"/>
      <c r="F11" s="278"/>
      <c r="G11" s="278"/>
      <c r="H11" s="278"/>
      <c r="I11" s="278"/>
      <c r="J11" s="278"/>
    </row>
    <row r="12" spans="2:15" ht="15" thickBot="1" x14ac:dyDescent="0.45"/>
    <row r="13" spans="2:15" x14ac:dyDescent="0.4">
      <c r="B13" s="400" t="s">
        <v>81</v>
      </c>
      <c r="C13" s="400"/>
      <c r="D13" s="400"/>
      <c r="E13" s="391" t="s">
        <v>447</v>
      </c>
      <c r="F13" s="392"/>
      <c r="G13" s="392"/>
      <c r="H13" s="392"/>
      <c r="I13" s="392"/>
      <c r="J13" s="393"/>
    </row>
    <row r="14" spans="2:15" x14ac:dyDescent="0.4">
      <c r="B14" s="277"/>
      <c r="C14" s="277"/>
      <c r="D14" s="277"/>
      <c r="E14" s="394"/>
      <c r="F14" s="395"/>
      <c r="G14" s="395"/>
      <c r="H14" s="395"/>
      <c r="I14" s="395"/>
      <c r="J14" s="396"/>
    </row>
    <row r="15" spans="2:15" x14ac:dyDescent="0.4">
      <c r="B15" s="277"/>
      <c r="C15" s="277"/>
      <c r="D15" s="277"/>
      <c r="E15" s="394"/>
      <c r="F15" s="395"/>
      <c r="G15" s="395"/>
      <c r="H15" s="395"/>
      <c r="I15" s="395"/>
      <c r="J15" s="396"/>
    </row>
    <row r="16" spans="2:15" ht="15" thickBot="1" x14ac:dyDescent="0.45">
      <c r="B16" s="277"/>
      <c r="C16" s="277"/>
      <c r="D16" s="277"/>
      <c r="E16" s="397"/>
      <c r="F16" s="398"/>
      <c r="G16" s="398"/>
      <c r="H16" s="398"/>
      <c r="I16" s="398"/>
      <c r="J16" s="399"/>
    </row>
    <row r="17" spans="2:10" ht="15" thickBot="1" x14ac:dyDescent="0.45"/>
    <row r="18" spans="2:10" ht="14.5" customHeight="1" x14ac:dyDescent="0.4">
      <c r="B18" s="400" t="s">
        <v>82</v>
      </c>
      <c r="C18" s="400"/>
      <c r="D18" s="400"/>
      <c r="E18" s="391" t="s">
        <v>483</v>
      </c>
      <c r="F18" s="392"/>
      <c r="G18" s="392"/>
      <c r="H18" s="392"/>
      <c r="I18" s="392"/>
      <c r="J18" s="393"/>
    </row>
    <row r="19" spans="2:10" x14ac:dyDescent="0.4">
      <c r="E19" s="394"/>
      <c r="F19" s="395"/>
      <c r="G19" s="395"/>
      <c r="H19" s="395"/>
      <c r="I19" s="395"/>
      <c r="J19" s="396"/>
    </row>
    <row r="20" spans="2:10" x14ac:dyDescent="0.4">
      <c r="E20" s="394"/>
      <c r="F20" s="395"/>
      <c r="G20" s="395"/>
      <c r="H20" s="395"/>
      <c r="I20" s="395"/>
      <c r="J20" s="396"/>
    </row>
    <row r="21" spans="2:10" x14ac:dyDescent="0.4">
      <c r="E21" s="394"/>
      <c r="F21" s="395"/>
      <c r="G21" s="395"/>
      <c r="H21" s="395"/>
      <c r="I21" s="395"/>
      <c r="J21" s="396"/>
    </row>
    <row r="22" spans="2:10" x14ac:dyDescent="0.4">
      <c r="E22" s="394"/>
      <c r="F22" s="395"/>
      <c r="G22" s="395"/>
      <c r="H22" s="395"/>
      <c r="I22" s="395"/>
      <c r="J22" s="396"/>
    </row>
    <row r="23" spans="2:10" x14ac:dyDescent="0.4">
      <c r="E23" s="394"/>
      <c r="F23" s="395"/>
      <c r="G23" s="395"/>
      <c r="H23" s="395"/>
      <c r="I23" s="395"/>
      <c r="J23" s="396"/>
    </row>
    <row r="24" spans="2:10" x14ac:dyDescent="0.4">
      <c r="E24" s="394"/>
      <c r="F24" s="395"/>
      <c r="G24" s="395"/>
      <c r="H24" s="395"/>
      <c r="I24" s="395"/>
      <c r="J24" s="396"/>
    </row>
    <row r="25" spans="2:10" ht="15" thickBot="1" x14ac:dyDescent="0.45">
      <c r="E25" s="397"/>
      <c r="F25" s="398"/>
      <c r="G25" s="398"/>
      <c r="H25" s="398"/>
      <c r="I25" s="398"/>
      <c r="J25" s="399"/>
    </row>
    <row r="26" spans="2:10" ht="15" thickBot="1" x14ac:dyDescent="0.45"/>
    <row r="27" spans="2:10" x14ac:dyDescent="0.4">
      <c r="B27" s="400" t="s">
        <v>83</v>
      </c>
      <c r="C27" s="400"/>
      <c r="D27" s="400"/>
      <c r="E27" s="391" t="s">
        <v>484</v>
      </c>
      <c r="F27" s="392"/>
      <c r="G27" s="392"/>
      <c r="H27" s="392"/>
      <c r="I27" s="392"/>
      <c r="J27" s="393"/>
    </row>
    <row r="28" spans="2:10" x14ac:dyDescent="0.4">
      <c r="E28" s="394"/>
      <c r="F28" s="395"/>
      <c r="G28" s="395"/>
      <c r="H28" s="395"/>
      <c r="I28" s="395"/>
      <c r="J28" s="396"/>
    </row>
    <row r="29" spans="2:10" x14ac:dyDescent="0.4">
      <c r="E29" s="394"/>
      <c r="F29" s="395"/>
      <c r="G29" s="395"/>
      <c r="H29" s="395"/>
      <c r="I29" s="395"/>
      <c r="J29" s="396"/>
    </row>
    <row r="30" spans="2:10" x14ac:dyDescent="0.4">
      <c r="E30" s="394"/>
      <c r="F30" s="395"/>
      <c r="G30" s="395"/>
      <c r="H30" s="395"/>
      <c r="I30" s="395"/>
      <c r="J30" s="396"/>
    </row>
    <row r="31" spans="2:10" x14ac:dyDescent="0.4">
      <c r="E31" s="394"/>
      <c r="F31" s="395"/>
      <c r="G31" s="395"/>
      <c r="H31" s="395"/>
      <c r="I31" s="395"/>
      <c r="J31" s="396"/>
    </row>
    <row r="32" spans="2:10" x14ac:dyDescent="0.4">
      <c r="E32" s="394"/>
      <c r="F32" s="395"/>
      <c r="G32" s="395"/>
      <c r="H32" s="395"/>
      <c r="I32" s="395"/>
      <c r="J32" s="396"/>
    </row>
    <row r="33" spans="2:10" x14ac:dyDescent="0.4">
      <c r="E33" s="394"/>
      <c r="F33" s="395"/>
      <c r="G33" s="395"/>
      <c r="H33" s="395"/>
      <c r="I33" s="395"/>
      <c r="J33" s="396"/>
    </row>
    <row r="34" spans="2:10" x14ac:dyDescent="0.4">
      <c r="E34" s="394"/>
      <c r="F34" s="395"/>
      <c r="G34" s="395"/>
      <c r="H34" s="395"/>
      <c r="I34" s="395"/>
      <c r="J34" s="396"/>
    </row>
    <row r="35" spans="2:10" x14ac:dyDescent="0.4">
      <c r="E35" s="394"/>
      <c r="F35" s="395"/>
      <c r="G35" s="395"/>
      <c r="H35" s="395"/>
      <c r="I35" s="395"/>
      <c r="J35" s="396"/>
    </row>
    <row r="36" spans="2:10" x14ac:dyDescent="0.4">
      <c r="E36" s="394"/>
      <c r="F36" s="395"/>
      <c r="G36" s="395"/>
      <c r="H36" s="395"/>
      <c r="I36" s="395"/>
      <c r="J36" s="396"/>
    </row>
    <row r="37" spans="2:10" x14ac:dyDescent="0.4">
      <c r="E37" s="394"/>
      <c r="F37" s="395"/>
      <c r="G37" s="395"/>
      <c r="H37" s="395"/>
      <c r="I37" s="395"/>
      <c r="J37" s="396"/>
    </row>
    <row r="38" spans="2:10" x14ac:dyDescent="0.4">
      <c r="E38" s="394"/>
      <c r="F38" s="395"/>
      <c r="G38" s="395"/>
      <c r="H38" s="395"/>
      <c r="I38" s="395"/>
      <c r="J38" s="396"/>
    </row>
    <row r="39" spans="2:10" x14ac:dyDescent="0.4">
      <c r="E39" s="394"/>
      <c r="F39" s="395"/>
      <c r="G39" s="395"/>
      <c r="H39" s="395"/>
      <c r="I39" s="395"/>
      <c r="J39" s="396"/>
    </row>
    <row r="40" spans="2:10" x14ac:dyDescent="0.4">
      <c r="E40" s="394"/>
      <c r="F40" s="395"/>
      <c r="G40" s="395"/>
      <c r="H40" s="395"/>
      <c r="I40" s="395"/>
      <c r="J40" s="396"/>
    </row>
    <row r="41" spans="2:10" ht="15" thickBot="1" x14ac:dyDescent="0.45">
      <c r="E41" s="397"/>
      <c r="F41" s="398"/>
      <c r="G41" s="398"/>
      <c r="H41" s="398"/>
      <c r="I41" s="398"/>
      <c r="J41" s="399"/>
    </row>
    <row r="43" spans="2:10" ht="15" thickBot="1" x14ac:dyDescent="0.45"/>
    <row r="44" spans="2:10" ht="14.5" customHeight="1" x14ac:dyDescent="0.4">
      <c r="B44" s="400" t="s">
        <v>84</v>
      </c>
      <c r="C44" s="400"/>
      <c r="D44" s="400"/>
      <c r="E44" s="391" t="s">
        <v>485</v>
      </c>
      <c r="F44" s="392"/>
      <c r="G44" s="392"/>
      <c r="H44" s="392"/>
      <c r="I44" s="392"/>
      <c r="J44" s="393"/>
    </row>
    <row r="45" spans="2:10" x14ac:dyDescent="0.4">
      <c r="E45" s="394"/>
      <c r="F45" s="395"/>
      <c r="G45" s="395"/>
      <c r="H45" s="395"/>
      <c r="I45" s="395"/>
      <c r="J45" s="396"/>
    </row>
    <row r="46" spans="2:10" x14ac:dyDescent="0.4">
      <c r="E46" s="394"/>
      <c r="F46" s="395"/>
      <c r="G46" s="395"/>
      <c r="H46" s="395"/>
      <c r="I46" s="395"/>
      <c r="J46" s="396"/>
    </row>
    <row r="47" spans="2:10" x14ac:dyDescent="0.4">
      <c r="E47" s="394"/>
      <c r="F47" s="395"/>
      <c r="G47" s="395"/>
      <c r="H47" s="395"/>
      <c r="I47" s="395"/>
      <c r="J47" s="396"/>
    </row>
    <row r="48" spans="2:10" x14ac:dyDescent="0.4">
      <c r="E48" s="394"/>
      <c r="F48" s="395"/>
      <c r="G48" s="395"/>
      <c r="H48" s="395"/>
      <c r="I48" s="395"/>
      <c r="J48" s="396"/>
    </row>
    <row r="49" spans="5:10" x14ac:dyDescent="0.4">
      <c r="E49" s="394"/>
      <c r="F49" s="395"/>
      <c r="G49" s="395"/>
      <c r="H49" s="395"/>
      <c r="I49" s="395"/>
      <c r="J49" s="396"/>
    </row>
    <row r="50" spans="5:10" x14ac:dyDescent="0.4">
      <c r="E50" s="394"/>
      <c r="F50" s="395"/>
      <c r="G50" s="395"/>
      <c r="H50" s="395"/>
      <c r="I50" s="395"/>
      <c r="J50" s="396"/>
    </row>
    <row r="51" spans="5:10" x14ac:dyDescent="0.4">
      <c r="E51" s="394"/>
      <c r="F51" s="395"/>
      <c r="G51" s="395"/>
      <c r="H51" s="395"/>
      <c r="I51" s="395"/>
      <c r="J51" s="396"/>
    </row>
    <row r="52" spans="5:10" x14ac:dyDescent="0.4">
      <c r="E52" s="394"/>
      <c r="F52" s="395"/>
      <c r="G52" s="395"/>
      <c r="H52" s="395"/>
      <c r="I52" s="395"/>
      <c r="J52" s="396"/>
    </row>
    <row r="53" spans="5:10" x14ac:dyDescent="0.4">
      <c r="E53" s="394"/>
      <c r="F53" s="395"/>
      <c r="G53" s="395"/>
      <c r="H53" s="395"/>
      <c r="I53" s="395"/>
      <c r="J53" s="396"/>
    </row>
    <row r="54" spans="5:10" x14ac:dyDescent="0.4">
      <c r="E54" s="394"/>
      <c r="F54" s="395"/>
      <c r="G54" s="395"/>
      <c r="H54" s="395"/>
      <c r="I54" s="395"/>
      <c r="J54" s="396"/>
    </row>
    <row r="55" spans="5:10" x14ac:dyDescent="0.4">
      <c r="E55" s="394"/>
      <c r="F55" s="395"/>
      <c r="G55" s="395"/>
      <c r="H55" s="395"/>
      <c r="I55" s="395"/>
      <c r="J55" s="396"/>
    </row>
    <row r="56" spans="5:10" x14ac:dyDescent="0.4">
      <c r="E56" s="394"/>
      <c r="F56" s="395"/>
      <c r="G56" s="395"/>
      <c r="H56" s="395"/>
      <c r="I56" s="395"/>
      <c r="J56" s="396"/>
    </row>
    <row r="57" spans="5:10" ht="15" thickBot="1" x14ac:dyDescent="0.45">
      <c r="E57" s="397"/>
      <c r="F57" s="398"/>
      <c r="G57" s="398"/>
      <c r="H57" s="398"/>
      <c r="I57" s="398"/>
      <c r="J57" s="399"/>
    </row>
    <row r="59" spans="5:10" x14ac:dyDescent="0.4">
      <c r="F59" s="17"/>
    </row>
    <row r="60" spans="5:10" x14ac:dyDescent="0.4">
      <c r="F60" s="16"/>
    </row>
    <row r="76" spans="2:11" x14ac:dyDescent="0.4">
      <c r="E76" s="300" t="s">
        <v>448</v>
      </c>
    </row>
    <row r="77" spans="2:11" x14ac:dyDescent="0.4">
      <c r="E77" s="300" t="s">
        <v>449</v>
      </c>
    </row>
    <row r="78" spans="2:11" x14ac:dyDescent="0.4">
      <c r="E78" s="461" t="s">
        <v>450</v>
      </c>
      <c r="F78" s="461"/>
    </row>
    <row r="79" spans="2:11" ht="15" thickBot="1" x14ac:dyDescent="0.45"/>
    <row r="80" spans="2:11" x14ac:dyDescent="0.4">
      <c r="B80" s="400" t="s">
        <v>100</v>
      </c>
      <c r="C80" s="400"/>
      <c r="D80" s="400"/>
      <c r="E80" s="410" t="s">
        <v>486</v>
      </c>
      <c r="F80" s="411"/>
      <c r="G80" s="411"/>
      <c r="H80" s="411"/>
      <c r="I80" s="411"/>
      <c r="J80" s="411"/>
      <c r="K80" s="412"/>
    </row>
    <row r="81" spans="5:11" x14ac:dyDescent="0.4">
      <c r="E81" s="413"/>
      <c r="F81" s="414"/>
      <c r="G81" s="414"/>
      <c r="H81" s="414"/>
      <c r="I81" s="414"/>
      <c r="J81" s="414"/>
      <c r="K81" s="415"/>
    </row>
    <row r="82" spans="5:11" x14ac:dyDescent="0.4">
      <c r="E82" s="413"/>
      <c r="F82" s="414"/>
      <c r="G82" s="414"/>
      <c r="H82" s="414"/>
      <c r="I82" s="414"/>
      <c r="J82" s="414"/>
      <c r="K82" s="415"/>
    </row>
    <row r="83" spans="5:11" x14ac:dyDescent="0.4">
      <c r="E83" s="413"/>
      <c r="F83" s="414"/>
      <c r="G83" s="414"/>
      <c r="H83" s="414"/>
      <c r="I83" s="414"/>
      <c r="J83" s="414"/>
      <c r="K83" s="415"/>
    </row>
    <row r="84" spans="5:11" x14ac:dyDescent="0.4">
      <c r="E84" s="413"/>
      <c r="F84" s="414"/>
      <c r="G84" s="414"/>
      <c r="H84" s="414"/>
      <c r="I84" s="414"/>
      <c r="J84" s="414"/>
      <c r="K84" s="415"/>
    </row>
    <row r="85" spans="5:11" x14ac:dyDescent="0.4">
      <c r="E85" s="413"/>
      <c r="F85" s="414"/>
      <c r="G85" s="414"/>
      <c r="H85" s="414"/>
      <c r="I85" s="414"/>
      <c r="J85" s="414"/>
      <c r="K85" s="415"/>
    </row>
    <row r="86" spans="5:11" x14ac:dyDescent="0.4">
      <c r="E86" s="413"/>
      <c r="F86" s="414"/>
      <c r="G86" s="414"/>
      <c r="H86" s="414"/>
      <c r="I86" s="414"/>
      <c r="J86" s="414"/>
      <c r="K86" s="415"/>
    </row>
    <row r="87" spans="5:11" x14ac:dyDescent="0.4">
      <c r="E87" s="413"/>
      <c r="F87" s="414"/>
      <c r="G87" s="414"/>
      <c r="H87" s="414"/>
      <c r="I87" s="414"/>
      <c r="J87" s="414"/>
      <c r="K87" s="415"/>
    </row>
    <row r="88" spans="5:11" x14ac:dyDescent="0.4">
      <c r="E88" s="413"/>
      <c r="F88" s="414"/>
      <c r="G88" s="414"/>
      <c r="H88" s="414"/>
      <c r="I88" s="414"/>
      <c r="J88" s="414"/>
      <c r="K88" s="415"/>
    </row>
    <row r="89" spans="5:11" x14ac:dyDescent="0.4">
      <c r="E89" s="413"/>
      <c r="F89" s="414"/>
      <c r="G89" s="414"/>
      <c r="H89" s="414"/>
      <c r="I89" s="414"/>
      <c r="J89" s="414"/>
      <c r="K89" s="415"/>
    </row>
    <row r="90" spans="5:11" x14ac:dyDescent="0.4">
      <c r="E90" s="413"/>
      <c r="F90" s="414"/>
      <c r="G90" s="414"/>
      <c r="H90" s="414"/>
      <c r="I90" s="414"/>
      <c r="J90" s="414"/>
      <c r="K90" s="415"/>
    </row>
    <row r="91" spans="5:11" x14ac:dyDescent="0.4">
      <c r="E91" s="413"/>
      <c r="F91" s="414"/>
      <c r="G91" s="414"/>
      <c r="H91" s="414"/>
      <c r="I91" s="414"/>
      <c r="J91" s="414"/>
      <c r="K91" s="415"/>
    </row>
    <row r="92" spans="5:11" x14ac:dyDescent="0.4">
      <c r="E92" s="413"/>
      <c r="F92" s="414"/>
      <c r="G92" s="414"/>
      <c r="H92" s="414"/>
      <c r="I92" s="414"/>
      <c r="J92" s="414"/>
      <c r="K92" s="415"/>
    </row>
    <row r="93" spans="5:11" ht="15" thickBot="1" x14ac:dyDescent="0.45">
      <c r="E93" s="416"/>
      <c r="F93" s="417"/>
      <c r="G93" s="417"/>
      <c r="H93" s="417"/>
      <c r="I93" s="417"/>
      <c r="J93" s="417"/>
      <c r="K93" s="418"/>
    </row>
    <row r="94" spans="5:11" x14ac:dyDescent="0.4">
      <c r="E94" s="279"/>
      <c r="F94" s="279"/>
      <c r="G94" s="279"/>
      <c r="H94" s="279"/>
      <c r="I94" s="279"/>
      <c r="J94" s="279"/>
      <c r="K94" s="279"/>
    </row>
    <row r="95" spans="5:11" x14ac:dyDescent="0.4">
      <c r="E95" s="279"/>
      <c r="F95" s="279"/>
      <c r="G95" s="279"/>
      <c r="H95" s="279"/>
      <c r="I95" s="279"/>
      <c r="J95" s="279"/>
      <c r="K95" s="279"/>
    </row>
    <row r="96" spans="5:11" ht="15" thickBot="1" x14ac:dyDescent="0.45"/>
    <row r="97" spans="2:9" x14ac:dyDescent="0.4">
      <c r="B97" s="400" t="s">
        <v>101</v>
      </c>
      <c r="C97" s="400"/>
      <c r="D97" s="400"/>
      <c r="E97" s="405" t="s">
        <v>464</v>
      </c>
      <c r="F97" s="406"/>
      <c r="G97" s="325"/>
      <c r="H97" s="326"/>
      <c r="I97" s="327"/>
    </row>
    <row r="98" spans="2:9" ht="15" thickBot="1" x14ac:dyDescent="0.45">
      <c r="E98" s="407"/>
      <c r="F98" s="408"/>
      <c r="G98" s="328"/>
      <c r="H98" s="329"/>
      <c r="I98" s="330"/>
    </row>
    <row r="99" spans="2:9" ht="15" thickBot="1" x14ac:dyDescent="0.45"/>
    <row r="100" spans="2:9" x14ac:dyDescent="0.4">
      <c r="E100" s="405" t="s">
        <v>465</v>
      </c>
      <c r="F100" s="464"/>
      <c r="G100" s="47"/>
      <c r="H100" s="47"/>
      <c r="I100" s="48"/>
    </row>
    <row r="101" spans="2:9" ht="15" thickBot="1" x14ac:dyDescent="0.45">
      <c r="E101" s="407"/>
      <c r="F101" s="465"/>
      <c r="G101" s="49"/>
      <c r="H101" s="49"/>
      <c r="I101" s="50"/>
    </row>
    <row r="102" spans="2:9" ht="15" thickBot="1" x14ac:dyDescent="0.45"/>
    <row r="103" spans="2:9" x14ac:dyDescent="0.4">
      <c r="E103" s="405" t="s">
        <v>443</v>
      </c>
      <c r="F103" s="406"/>
      <c r="G103" s="43"/>
      <c r="H103" s="43"/>
      <c r="I103" s="44"/>
    </row>
    <row r="104" spans="2:9" ht="15" thickBot="1" x14ac:dyDescent="0.45">
      <c r="E104" s="407"/>
      <c r="F104" s="408"/>
      <c r="G104" s="45"/>
      <c r="H104" s="45"/>
      <c r="I104" s="46"/>
    </row>
    <row r="105" spans="2:9" ht="15" thickBot="1" x14ac:dyDescent="0.45"/>
    <row r="106" spans="2:9" ht="15" thickBot="1" x14ac:dyDescent="0.45">
      <c r="E106" s="73" t="s">
        <v>143</v>
      </c>
      <c r="H106" s="462"/>
      <c r="I106" s="463"/>
    </row>
  </sheetData>
  <mergeCells count="18">
    <mergeCell ref="B97:D97"/>
    <mergeCell ref="H106:I106"/>
    <mergeCell ref="E97:F98"/>
    <mergeCell ref="E100:F101"/>
    <mergeCell ref="E103:F104"/>
    <mergeCell ref="B80:D80"/>
    <mergeCell ref="E80:K93"/>
    <mergeCell ref="B2:C3"/>
    <mergeCell ref="E2:J10"/>
    <mergeCell ref="B13:D13"/>
    <mergeCell ref="E13:J16"/>
    <mergeCell ref="B18:D18"/>
    <mergeCell ref="E18:J25"/>
    <mergeCell ref="B27:D27"/>
    <mergeCell ref="E27:J41"/>
    <mergeCell ref="B44:D44"/>
    <mergeCell ref="E44:J57"/>
    <mergeCell ref="E78:F78"/>
  </mergeCells>
  <pageMargins left="0.7" right="0.7" top="0.75" bottom="0.75" header="0.3" footer="0.3"/>
  <pageSetup orientation="portrait" horizontalDpi="200" verticalDpi="20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4">
    <tabColor rgb="FF002060"/>
  </sheetPr>
  <dimension ref="B1:W116"/>
  <sheetViews>
    <sheetView topLeftCell="C1" zoomScale="120" zoomScaleNormal="120" workbookViewId="0">
      <selection activeCell="E2" sqref="E2:J7"/>
    </sheetView>
  </sheetViews>
  <sheetFormatPr defaultColWidth="11.53515625" defaultRowHeight="14.6" x14ac:dyDescent="0.4"/>
  <cols>
    <col min="1" max="12" width="11.53515625" style="73"/>
    <col min="13" max="13" width="11" style="73" customWidth="1"/>
    <col min="14" max="14" width="6.69140625" style="73" customWidth="1"/>
    <col min="15" max="15" width="6.3046875" style="73" customWidth="1"/>
    <col min="16" max="16" width="7" style="73" customWidth="1"/>
    <col min="17" max="17" width="5.53515625" style="73" customWidth="1"/>
    <col min="18" max="18" width="8.53515625" style="73" customWidth="1"/>
    <col min="19" max="19" width="6" style="73" customWidth="1"/>
    <col min="20" max="20" width="7.15234375" style="73" customWidth="1"/>
    <col min="21" max="21" width="6.3828125" style="73" customWidth="1"/>
    <col min="22" max="22" width="6.15234375" style="73" customWidth="1"/>
    <col min="23" max="23" width="6.53515625" style="73" customWidth="1"/>
    <col min="24" max="16384" width="11.53515625" style="73"/>
  </cols>
  <sheetData>
    <row r="1" spans="2:15" ht="15" thickBot="1" x14ac:dyDescent="0.45">
      <c r="L1" s="30"/>
      <c r="M1" s="31"/>
      <c r="N1" s="31"/>
      <c r="O1" s="32"/>
    </row>
    <row r="2" spans="2:15" ht="14.5" customHeight="1" x14ac:dyDescent="0.4">
      <c r="B2" s="419" t="s">
        <v>42</v>
      </c>
      <c r="C2" s="419"/>
      <c r="D2" s="250"/>
      <c r="E2" s="391" t="s">
        <v>488</v>
      </c>
      <c r="F2" s="392"/>
      <c r="G2" s="392"/>
      <c r="H2" s="392"/>
      <c r="I2" s="392"/>
      <c r="J2" s="393"/>
      <c r="L2" s="33"/>
      <c r="M2" s="21"/>
      <c r="N2" s="21"/>
      <c r="O2" s="34"/>
    </row>
    <row r="3" spans="2:15" x14ac:dyDescent="0.4">
      <c r="B3" s="419"/>
      <c r="C3" s="419"/>
      <c r="E3" s="394"/>
      <c r="F3" s="395"/>
      <c r="G3" s="395"/>
      <c r="H3" s="395"/>
      <c r="I3" s="395"/>
      <c r="J3" s="396"/>
      <c r="L3" s="33"/>
      <c r="M3" s="21"/>
      <c r="N3" s="21"/>
      <c r="O3" s="34"/>
    </row>
    <row r="4" spans="2:15" ht="15" thickBot="1" x14ac:dyDescent="0.45">
      <c r="B4" s="419"/>
      <c r="C4" s="419"/>
      <c r="E4" s="394"/>
      <c r="F4" s="395"/>
      <c r="G4" s="395"/>
      <c r="H4" s="395"/>
      <c r="I4" s="395"/>
      <c r="J4" s="396"/>
      <c r="L4" s="35"/>
      <c r="M4" s="36"/>
      <c r="N4" s="36"/>
      <c r="O4" s="37"/>
    </row>
    <row r="5" spans="2:15" x14ac:dyDescent="0.4">
      <c r="B5" s="280"/>
      <c r="C5" s="280"/>
      <c r="E5" s="394"/>
      <c r="F5" s="395"/>
      <c r="G5" s="395"/>
      <c r="H5" s="395"/>
      <c r="I5" s="395"/>
      <c r="J5" s="396"/>
    </row>
    <row r="6" spans="2:15" x14ac:dyDescent="0.4">
      <c r="B6" s="280"/>
      <c r="C6" s="280"/>
      <c r="E6" s="394"/>
      <c r="F6" s="395"/>
      <c r="G6" s="395"/>
      <c r="H6" s="395"/>
      <c r="I6" s="395"/>
      <c r="J6" s="396"/>
    </row>
    <row r="7" spans="2:15" ht="15" thickBot="1" x14ac:dyDescent="0.45">
      <c r="B7" s="280"/>
      <c r="C7" s="280"/>
      <c r="E7" s="397"/>
      <c r="F7" s="398"/>
      <c r="G7" s="398"/>
      <c r="H7" s="398"/>
      <c r="I7" s="398"/>
      <c r="J7" s="399"/>
    </row>
    <row r="8" spans="2:15" x14ac:dyDescent="0.4">
      <c r="E8" s="278"/>
      <c r="F8" s="278"/>
      <c r="G8" s="278"/>
      <c r="H8" s="278"/>
      <c r="I8" s="278"/>
      <c r="J8" s="278"/>
    </row>
    <row r="9" spans="2:15" ht="15" thickBot="1" x14ac:dyDescent="0.45"/>
    <row r="10" spans="2:15" x14ac:dyDescent="0.4">
      <c r="B10" s="400" t="s">
        <v>81</v>
      </c>
      <c r="C10" s="400"/>
      <c r="D10" s="400"/>
      <c r="E10" s="391" t="s">
        <v>487</v>
      </c>
      <c r="F10" s="392"/>
      <c r="G10" s="392"/>
      <c r="H10" s="392"/>
      <c r="I10" s="392"/>
      <c r="J10" s="393"/>
    </row>
    <row r="11" spans="2:15" x14ac:dyDescent="0.4">
      <c r="B11" s="277"/>
      <c r="C11" s="277"/>
      <c r="D11" s="277"/>
      <c r="E11" s="394"/>
      <c r="F11" s="395"/>
      <c r="G11" s="395"/>
      <c r="H11" s="395"/>
      <c r="I11" s="395"/>
      <c r="J11" s="396"/>
    </row>
    <row r="12" spans="2:15" x14ac:dyDescent="0.4">
      <c r="B12" s="277"/>
      <c r="C12" s="277"/>
      <c r="D12" s="277"/>
      <c r="E12" s="394"/>
      <c r="F12" s="395"/>
      <c r="G12" s="395"/>
      <c r="H12" s="395"/>
      <c r="I12" s="395"/>
      <c r="J12" s="396"/>
    </row>
    <row r="13" spans="2:15" ht="15" thickBot="1" x14ac:dyDescent="0.45">
      <c r="B13" s="277"/>
      <c r="C13" s="277"/>
      <c r="D13" s="277"/>
      <c r="E13" s="397"/>
      <c r="F13" s="398"/>
      <c r="G13" s="398"/>
      <c r="H13" s="398"/>
      <c r="I13" s="398"/>
      <c r="J13" s="399"/>
    </row>
    <row r="14" spans="2:15" ht="15" thickBot="1" x14ac:dyDescent="0.45"/>
    <row r="15" spans="2:15" ht="14.5" customHeight="1" x14ac:dyDescent="0.4">
      <c r="B15" s="400" t="s">
        <v>82</v>
      </c>
      <c r="C15" s="400"/>
      <c r="D15" s="400"/>
      <c r="E15" s="391" t="s">
        <v>422</v>
      </c>
      <c r="F15" s="392"/>
      <c r="G15" s="392"/>
      <c r="H15" s="392"/>
      <c r="I15" s="392"/>
      <c r="J15" s="393"/>
    </row>
    <row r="16" spans="2:15" x14ac:dyDescent="0.4">
      <c r="E16" s="394"/>
      <c r="F16" s="395"/>
      <c r="G16" s="395"/>
      <c r="H16" s="395"/>
      <c r="I16" s="395"/>
      <c r="J16" s="396"/>
    </row>
    <row r="17" spans="2:10" x14ac:dyDescent="0.4">
      <c r="E17" s="394"/>
      <c r="F17" s="395"/>
      <c r="G17" s="395"/>
      <c r="H17" s="395"/>
      <c r="I17" s="395"/>
      <c r="J17" s="396"/>
    </row>
    <row r="18" spans="2:10" x14ac:dyDescent="0.4">
      <c r="E18" s="394"/>
      <c r="F18" s="395"/>
      <c r="G18" s="395"/>
      <c r="H18" s="395"/>
      <c r="I18" s="395"/>
      <c r="J18" s="396"/>
    </row>
    <row r="19" spans="2:10" x14ac:dyDescent="0.4">
      <c r="E19" s="394"/>
      <c r="F19" s="395"/>
      <c r="G19" s="395"/>
      <c r="H19" s="395"/>
      <c r="I19" s="395"/>
      <c r="J19" s="396"/>
    </row>
    <row r="20" spans="2:10" ht="15" thickBot="1" x14ac:dyDescent="0.45">
      <c r="E20" s="397"/>
      <c r="F20" s="398"/>
      <c r="G20" s="398"/>
      <c r="H20" s="398"/>
      <c r="I20" s="398"/>
      <c r="J20" s="399"/>
    </row>
    <row r="21" spans="2:10" ht="15" thickBot="1" x14ac:dyDescent="0.45"/>
    <row r="22" spans="2:10" x14ac:dyDescent="0.4">
      <c r="B22" s="400" t="s">
        <v>83</v>
      </c>
      <c r="C22" s="400"/>
      <c r="D22" s="400"/>
      <c r="E22" s="391" t="s">
        <v>489</v>
      </c>
      <c r="F22" s="392"/>
      <c r="G22" s="392"/>
      <c r="H22" s="392"/>
      <c r="I22" s="392"/>
      <c r="J22" s="393"/>
    </row>
    <row r="23" spans="2:10" x14ac:dyDescent="0.4">
      <c r="E23" s="394"/>
      <c r="F23" s="395"/>
      <c r="G23" s="395"/>
      <c r="H23" s="395"/>
      <c r="I23" s="395"/>
      <c r="J23" s="396"/>
    </row>
    <row r="24" spans="2:10" x14ac:dyDescent="0.4">
      <c r="E24" s="394"/>
      <c r="F24" s="395"/>
      <c r="G24" s="395"/>
      <c r="H24" s="395"/>
      <c r="I24" s="395"/>
      <c r="J24" s="396"/>
    </row>
    <row r="25" spans="2:10" x14ac:dyDescent="0.4">
      <c r="E25" s="394"/>
      <c r="F25" s="395"/>
      <c r="G25" s="395"/>
      <c r="H25" s="395"/>
      <c r="I25" s="395"/>
      <c r="J25" s="396"/>
    </row>
    <row r="26" spans="2:10" x14ac:dyDescent="0.4">
      <c r="E26" s="394"/>
      <c r="F26" s="395"/>
      <c r="G26" s="395"/>
      <c r="H26" s="395"/>
      <c r="I26" s="395"/>
      <c r="J26" s="396"/>
    </row>
    <row r="27" spans="2:10" x14ac:dyDescent="0.4">
      <c r="E27" s="394"/>
      <c r="F27" s="395"/>
      <c r="G27" s="395"/>
      <c r="H27" s="395"/>
      <c r="I27" s="395"/>
      <c r="J27" s="396"/>
    </row>
    <row r="28" spans="2:10" x14ac:dyDescent="0.4">
      <c r="E28" s="394"/>
      <c r="F28" s="395"/>
      <c r="G28" s="395"/>
      <c r="H28" s="395"/>
      <c r="I28" s="395"/>
      <c r="J28" s="396"/>
    </row>
    <row r="29" spans="2:10" x14ac:dyDescent="0.4">
      <c r="E29" s="394"/>
      <c r="F29" s="395"/>
      <c r="G29" s="395"/>
      <c r="H29" s="395"/>
      <c r="I29" s="395"/>
      <c r="J29" s="396"/>
    </row>
    <row r="30" spans="2:10" x14ac:dyDescent="0.4">
      <c r="E30" s="394"/>
      <c r="F30" s="395"/>
      <c r="G30" s="395"/>
      <c r="H30" s="395"/>
      <c r="I30" s="395"/>
      <c r="J30" s="396"/>
    </row>
    <row r="31" spans="2:10" x14ac:dyDescent="0.4">
      <c r="E31" s="394"/>
      <c r="F31" s="395"/>
      <c r="G31" s="395"/>
      <c r="H31" s="395"/>
      <c r="I31" s="395"/>
      <c r="J31" s="396"/>
    </row>
    <row r="32" spans="2:10" x14ac:dyDescent="0.4">
      <c r="E32" s="394"/>
      <c r="F32" s="395"/>
      <c r="G32" s="395"/>
      <c r="H32" s="395"/>
      <c r="I32" s="395"/>
      <c r="J32" s="396"/>
    </row>
    <row r="33" spans="2:10" ht="15" thickBot="1" x14ac:dyDescent="0.45">
      <c r="E33" s="397"/>
      <c r="F33" s="398"/>
      <c r="G33" s="398"/>
      <c r="H33" s="398"/>
      <c r="I33" s="398"/>
      <c r="J33" s="399"/>
    </row>
    <row r="35" spans="2:10" ht="15" thickBot="1" x14ac:dyDescent="0.45"/>
    <row r="36" spans="2:10" ht="14.5" customHeight="1" x14ac:dyDescent="0.4">
      <c r="B36" s="400" t="s">
        <v>84</v>
      </c>
      <c r="C36" s="400"/>
      <c r="D36" s="400"/>
      <c r="E36" s="391" t="s">
        <v>490</v>
      </c>
      <c r="F36" s="392"/>
      <c r="G36" s="392"/>
      <c r="H36" s="392"/>
      <c r="I36" s="392"/>
      <c r="J36" s="393"/>
    </row>
    <row r="37" spans="2:10" x14ac:dyDescent="0.4">
      <c r="E37" s="394"/>
      <c r="F37" s="395"/>
      <c r="G37" s="395"/>
      <c r="H37" s="395"/>
      <c r="I37" s="395"/>
      <c r="J37" s="396"/>
    </row>
    <row r="38" spans="2:10" x14ac:dyDescent="0.4">
      <c r="E38" s="394"/>
      <c r="F38" s="395"/>
      <c r="G38" s="395"/>
      <c r="H38" s="395"/>
      <c r="I38" s="395"/>
      <c r="J38" s="396"/>
    </row>
    <row r="39" spans="2:10" x14ac:dyDescent="0.4">
      <c r="E39" s="394"/>
      <c r="F39" s="395"/>
      <c r="G39" s="395"/>
      <c r="H39" s="395"/>
      <c r="I39" s="395"/>
      <c r="J39" s="396"/>
    </row>
    <row r="40" spans="2:10" x14ac:dyDescent="0.4">
      <c r="E40" s="394"/>
      <c r="F40" s="395"/>
      <c r="G40" s="395"/>
      <c r="H40" s="395"/>
      <c r="I40" s="395"/>
      <c r="J40" s="396"/>
    </row>
    <row r="41" spans="2:10" x14ac:dyDescent="0.4">
      <c r="E41" s="394"/>
      <c r="F41" s="395"/>
      <c r="G41" s="395"/>
      <c r="H41" s="395"/>
      <c r="I41" s="395"/>
      <c r="J41" s="396"/>
    </row>
    <row r="42" spans="2:10" x14ac:dyDescent="0.4">
      <c r="E42" s="394"/>
      <c r="F42" s="395"/>
      <c r="G42" s="395"/>
      <c r="H42" s="395"/>
      <c r="I42" s="395"/>
      <c r="J42" s="396"/>
    </row>
    <row r="43" spans="2:10" x14ac:dyDescent="0.4">
      <c r="E43" s="394"/>
      <c r="F43" s="395"/>
      <c r="G43" s="395"/>
      <c r="H43" s="395"/>
      <c r="I43" s="395"/>
      <c r="J43" s="396"/>
    </row>
    <row r="44" spans="2:10" x14ac:dyDescent="0.4">
      <c r="E44" s="394"/>
      <c r="F44" s="395"/>
      <c r="G44" s="395"/>
      <c r="H44" s="395"/>
      <c r="I44" s="395"/>
      <c r="J44" s="396"/>
    </row>
    <row r="45" spans="2:10" x14ac:dyDescent="0.4">
      <c r="E45" s="394"/>
      <c r="F45" s="395"/>
      <c r="G45" s="395"/>
      <c r="H45" s="395"/>
      <c r="I45" s="395"/>
      <c r="J45" s="396"/>
    </row>
    <row r="46" spans="2:10" x14ac:dyDescent="0.4">
      <c r="E46" s="394"/>
      <c r="F46" s="395"/>
      <c r="G46" s="395"/>
      <c r="H46" s="395"/>
      <c r="I46" s="395"/>
      <c r="J46" s="396"/>
    </row>
    <row r="47" spans="2:10" x14ac:dyDescent="0.4">
      <c r="E47" s="394"/>
      <c r="F47" s="395"/>
      <c r="G47" s="395"/>
      <c r="H47" s="395"/>
      <c r="I47" s="395"/>
      <c r="J47" s="396"/>
    </row>
    <row r="48" spans="2:10" x14ac:dyDescent="0.4">
      <c r="E48" s="394"/>
      <c r="F48" s="395"/>
      <c r="G48" s="395"/>
      <c r="H48" s="395"/>
      <c r="I48" s="395"/>
      <c r="J48" s="396"/>
    </row>
    <row r="49" spans="5:10" x14ac:dyDescent="0.4">
      <c r="E49" s="394"/>
      <c r="F49" s="395"/>
      <c r="G49" s="395"/>
      <c r="H49" s="395"/>
      <c r="I49" s="395"/>
      <c r="J49" s="396"/>
    </row>
    <row r="50" spans="5:10" x14ac:dyDescent="0.4">
      <c r="E50" s="394"/>
      <c r="F50" s="395"/>
      <c r="G50" s="395"/>
      <c r="H50" s="395"/>
      <c r="I50" s="395"/>
      <c r="J50" s="396"/>
    </row>
    <row r="51" spans="5:10" x14ac:dyDescent="0.4">
      <c r="E51" s="394"/>
      <c r="F51" s="395"/>
      <c r="G51" s="395"/>
      <c r="H51" s="395"/>
      <c r="I51" s="395"/>
      <c r="J51" s="396"/>
    </row>
    <row r="52" spans="5:10" ht="15" thickBot="1" x14ac:dyDescent="0.45">
      <c r="E52" s="397"/>
      <c r="F52" s="398"/>
      <c r="G52" s="398"/>
      <c r="H52" s="398"/>
      <c r="I52" s="398"/>
      <c r="J52" s="399"/>
    </row>
    <row r="54" spans="5:10" x14ac:dyDescent="0.4">
      <c r="F54" s="17"/>
    </row>
    <row r="55" spans="5:10" x14ac:dyDescent="0.4">
      <c r="F55" s="16"/>
    </row>
    <row r="71" spans="2:18" x14ac:dyDescent="0.4">
      <c r="E71" s="298"/>
    </row>
    <row r="72" spans="2:18" x14ac:dyDescent="0.4">
      <c r="E72" s="298"/>
    </row>
    <row r="73" spans="2:18" x14ac:dyDescent="0.4">
      <c r="E73" s="461" t="s">
        <v>99</v>
      </c>
      <c r="F73" s="461"/>
    </row>
    <row r="74" spans="2:18" x14ac:dyDescent="0.4">
      <c r="E74" s="73" t="s">
        <v>450</v>
      </c>
    </row>
    <row r="76" spans="2:18" ht="15" thickBot="1" x14ac:dyDescent="0.45"/>
    <row r="77" spans="2:18" ht="15" customHeight="1" thickBot="1" x14ac:dyDescent="0.45">
      <c r="B77" s="400" t="s">
        <v>100</v>
      </c>
      <c r="C77" s="400"/>
      <c r="D77" s="400"/>
      <c r="E77" s="410" t="s">
        <v>423</v>
      </c>
      <c r="F77" s="411"/>
      <c r="G77" s="411"/>
      <c r="H77" s="411"/>
      <c r="I77" s="411"/>
      <c r="J77" s="411"/>
      <c r="K77" s="412"/>
      <c r="M77" s="200">
        <v>2020</v>
      </c>
      <c r="N77" s="199" t="s">
        <v>424</v>
      </c>
      <c r="O77" s="199" t="s">
        <v>425</v>
      </c>
      <c r="P77" s="199" t="s">
        <v>471</v>
      </c>
      <c r="Q77" s="199" t="s">
        <v>426</v>
      </c>
      <c r="R77" s="199" t="s">
        <v>427</v>
      </c>
    </row>
    <row r="78" spans="2:18" x14ac:dyDescent="0.4">
      <c r="E78" s="413"/>
      <c r="F78" s="414"/>
      <c r="G78" s="414"/>
      <c r="H78" s="414"/>
      <c r="I78" s="414"/>
      <c r="J78" s="414"/>
      <c r="K78" s="415"/>
      <c r="M78" s="154" t="s">
        <v>428</v>
      </c>
      <c r="N78" s="303">
        <v>0.26339175894055517</v>
      </c>
      <c r="O78" s="303">
        <v>0.14216171095431587</v>
      </c>
      <c r="P78" s="303">
        <v>0.50213788795155867</v>
      </c>
      <c r="Q78" s="303">
        <v>5.4794740284624624E-2</v>
      </c>
      <c r="R78" s="304">
        <v>3.7513901868945598E-2</v>
      </c>
    </row>
    <row r="79" spans="2:18" x14ac:dyDescent="0.4">
      <c r="E79" s="413"/>
      <c r="F79" s="414"/>
      <c r="G79" s="414"/>
      <c r="H79" s="414"/>
      <c r="I79" s="414"/>
      <c r="J79" s="414"/>
      <c r="K79" s="415"/>
      <c r="M79" s="161" t="s">
        <v>429</v>
      </c>
      <c r="N79" s="305">
        <v>0.25079481098686224</v>
      </c>
      <c r="O79" s="305">
        <v>0.14288955397676023</v>
      </c>
      <c r="P79" s="305">
        <v>0.51626842718557475</v>
      </c>
      <c r="Q79" s="306">
        <v>5.3799183073817966E-2</v>
      </c>
      <c r="R79" s="307">
        <v>3.624802477698507E-2</v>
      </c>
    </row>
    <row r="80" spans="2:18" x14ac:dyDescent="0.4">
      <c r="E80" s="413"/>
      <c r="F80" s="414"/>
      <c r="G80" s="414"/>
      <c r="H80" s="414"/>
      <c r="I80" s="414"/>
      <c r="J80" s="414"/>
      <c r="K80" s="415"/>
      <c r="M80" s="168" t="s">
        <v>430</v>
      </c>
      <c r="N80" s="308">
        <v>0.25198195662182099</v>
      </c>
      <c r="O80" s="308">
        <v>0.14871322520701608</v>
      </c>
      <c r="P80" s="308">
        <v>0.50456622401222539</v>
      </c>
      <c r="Q80" s="308">
        <v>5.6110325580871014E-2</v>
      </c>
      <c r="R80" s="304">
        <v>3.8628268578066477E-2</v>
      </c>
    </row>
    <row r="81" spans="2:19" x14ac:dyDescent="0.4">
      <c r="E81" s="413"/>
      <c r="F81" s="414"/>
      <c r="G81" s="414"/>
      <c r="H81" s="414"/>
      <c r="I81" s="414"/>
      <c r="J81" s="414"/>
      <c r="K81" s="415"/>
      <c r="M81" s="161" t="s">
        <v>431</v>
      </c>
      <c r="N81" s="305">
        <v>0.24462308557051954</v>
      </c>
      <c r="O81" s="305">
        <v>0.16255637623157351</v>
      </c>
      <c r="P81" s="305">
        <v>0.49952075747772007</v>
      </c>
      <c r="Q81" s="306">
        <v>5.4966471425239208E-2</v>
      </c>
      <c r="R81" s="307">
        <v>3.8333309294947507E-2</v>
      </c>
    </row>
    <row r="82" spans="2:19" x14ac:dyDescent="0.4">
      <c r="E82" s="413"/>
      <c r="F82" s="414"/>
      <c r="G82" s="414"/>
      <c r="H82" s="414"/>
      <c r="I82" s="414"/>
      <c r="J82" s="414"/>
      <c r="K82" s="415"/>
      <c r="M82" s="168" t="s">
        <v>432</v>
      </c>
      <c r="N82" s="308">
        <v>0.22008973280753921</v>
      </c>
      <c r="O82" s="308">
        <v>0.17928014649821228</v>
      </c>
      <c r="P82" s="308">
        <v>0.50662364458732634</v>
      </c>
      <c r="Q82" s="308">
        <v>5.5694105074934275E-2</v>
      </c>
      <c r="R82" s="304">
        <v>3.8312371031987799E-2</v>
      </c>
    </row>
    <row r="83" spans="2:19" ht="15" thickBot="1" x14ac:dyDescent="0.45">
      <c r="E83" s="416"/>
      <c r="F83" s="417"/>
      <c r="G83" s="417"/>
      <c r="H83" s="417"/>
      <c r="I83" s="417"/>
      <c r="J83" s="417"/>
      <c r="K83" s="418"/>
      <c r="M83" s="161" t="s">
        <v>433</v>
      </c>
      <c r="N83" s="305">
        <v>0.19428348949166108</v>
      </c>
      <c r="O83" s="305">
        <v>0.2004467989905204</v>
      </c>
      <c r="P83" s="305">
        <v>0.51092519768256695</v>
      </c>
      <c r="Q83" s="306">
        <v>5.6003984735459214E-2</v>
      </c>
      <c r="R83" s="307">
        <v>3.8340529099792291E-2</v>
      </c>
    </row>
    <row r="84" spans="2:19" ht="15" thickBot="1" x14ac:dyDescent="0.45">
      <c r="E84" s="299"/>
      <c r="F84" s="299"/>
      <c r="G84" s="299"/>
      <c r="H84" s="299"/>
      <c r="I84" s="299"/>
      <c r="J84" s="299"/>
      <c r="K84" s="299"/>
      <c r="M84" s="168" t="s">
        <v>434</v>
      </c>
      <c r="N84" s="308">
        <v>0.17703141352837251</v>
      </c>
      <c r="O84" s="308">
        <v>0.20529688318289452</v>
      </c>
      <c r="P84" s="308">
        <v>0.52275253111769049</v>
      </c>
      <c r="Q84" s="308">
        <v>5.7322780316176061E-2</v>
      </c>
      <c r="R84" s="304">
        <v>3.7596391854866511E-2</v>
      </c>
    </row>
    <row r="85" spans="2:19" ht="14.5" customHeight="1" x14ac:dyDescent="0.4">
      <c r="D85" s="73" t="s">
        <v>461</v>
      </c>
      <c r="E85" s="466" t="s">
        <v>491</v>
      </c>
      <c r="F85" s="467"/>
      <c r="G85" s="467"/>
      <c r="H85" s="468"/>
      <c r="K85" s="299"/>
      <c r="M85" s="161" t="s">
        <v>435</v>
      </c>
      <c r="N85" s="305">
        <v>0.18482876832004769</v>
      </c>
      <c r="O85" s="305">
        <v>0.18524490680839154</v>
      </c>
      <c r="P85" s="305">
        <v>0.53430597016273207</v>
      </c>
      <c r="Q85" s="306">
        <v>5.7397824534128117E-2</v>
      </c>
      <c r="R85" s="307">
        <v>3.822253017470062E-2</v>
      </c>
    </row>
    <row r="86" spans="2:19" x14ac:dyDescent="0.4">
      <c r="E86" s="469"/>
      <c r="F86" s="470"/>
      <c r="G86" s="470"/>
      <c r="H86" s="471"/>
      <c r="K86" s="299"/>
      <c r="M86" s="168" t="s">
        <v>436</v>
      </c>
      <c r="N86" s="308">
        <v>0.18377092362701103</v>
      </c>
      <c r="O86" s="308">
        <v>0.17947484390019589</v>
      </c>
      <c r="P86" s="308">
        <v>0.53929101512813515</v>
      </c>
      <c r="Q86" s="308">
        <v>5.7850631771248898E-2</v>
      </c>
      <c r="R86" s="304">
        <v>3.9612585573409034E-2</v>
      </c>
    </row>
    <row r="87" spans="2:19" ht="15" thickBot="1" x14ac:dyDescent="0.45">
      <c r="E87" s="472"/>
      <c r="F87" s="473"/>
      <c r="G87" s="473"/>
      <c r="H87" s="474"/>
      <c r="K87" s="299"/>
      <c r="M87" s="161" t="s">
        <v>437</v>
      </c>
      <c r="N87" s="305">
        <v>0.18227641284619439</v>
      </c>
      <c r="O87" s="305">
        <v>0.18253899874651622</v>
      </c>
      <c r="P87" s="305">
        <v>0.53710209697816857</v>
      </c>
      <c r="Q87" s="306">
        <v>5.7976019797919491E-2</v>
      </c>
      <c r="R87" s="307">
        <v>4.0106471631201332E-2</v>
      </c>
    </row>
    <row r="88" spans="2:19" x14ac:dyDescent="0.4">
      <c r="K88" s="299"/>
      <c r="M88" s="168" t="s">
        <v>438</v>
      </c>
      <c r="N88" s="308">
        <v>0.18410052284228462</v>
      </c>
      <c r="O88" s="308">
        <v>0.19366926027611386</v>
      </c>
      <c r="P88" s="308">
        <v>0.52390111583839505</v>
      </c>
      <c r="Q88" s="308">
        <v>5.8024333311051716E-2</v>
      </c>
      <c r="R88" s="304">
        <v>4.0304767732154773E-2</v>
      </c>
    </row>
    <row r="89" spans="2:19" ht="15" thickBot="1" x14ac:dyDescent="0.45">
      <c r="E89" s="299"/>
      <c r="F89" s="299"/>
      <c r="G89" s="299"/>
      <c r="H89" s="299"/>
      <c r="I89" s="299"/>
      <c r="J89" s="299"/>
      <c r="K89" s="299"/>
      <c r="M89" s="302" t="s">
        <v>439</v>
      </c>
      <c r="N89" s="309">
        <v>0.16177923993153293</v>
      </c>
      <c r="O89" s="309">
        <v>0.22083834596999355</v>
      </c>
      <c r="P89" s="309">
        <v>0.51889695760329957</v>
      </c>
      <c r="Q89" s="310">
        <v>5.8472134308453418E-2</v>
      </c>
      <c r="R89" s="307">
        <v>4.0013322186720802E-2</v>
      </c>
    </row>
    <row r="90" spans="2:19" x14ac:dyDescent="0.4">
      <c r="B90" s="277" t="s">
        <v>101</v>
      </c>
      <c r="C90" s="277"/>
      <c r="D90" s="277"/>
      <c r="E90" s="401" t="s">
        <v>466</v>
      </c>
      <c r="F90" s="406"/>
      <c r="G90" s="325"/>
      <c r="H90" s="326"/>
      <c r="I90" s="327"/>
      <c r="J90" s="299"/>
      <c r="K90" s="279"/>
      <c r="M90" s="316" t="s">
        <v>440</v>
      </c>
      <c r="N90" s="311">
        <f>+MIN(N78:N89)</f>
        <v>0.16177923993153293</v>
      </c>
      <c r="O90" s="311">
        <f t="shared" ref="O90:R90" si="0">+MIN(O78:O89)</f>
        <v>0.14216171095431587</v>
      </c>
      <c r="P90" s="311">
        <f t="shared" si="0"/>
        <v>0.49952075747772007</v>
      </c>
      <c r="Q90" s="311">
        <f t="shared" si="0"/>
        <v>5.3799183073817966E-2</v>
      </c>
      <c r="R90" s="312">
        <f t="shared" si="0"/>
        <v>3.624802477698507E-2</v>
      </c>
      <c r="S90" s="109"/>
    </row>
    <row r="91" spans="2:19" ht="15" thickBot="1" x14ac:dyDescent="0.45">
      <c r="E91" s="407"/>
      <c r="F91" s="408"/>
      <c r="G91" s="328"/>
      <c r="H91" s="329"/>
      <c r="I91" s="330"/>
      <c r="J91" s="299"/>
      <c r="K91" s="279"/>
      <c r="M91" s="317" t="s">
        <v>441</v>
      </c>
      <c r="N91" s="313">
        <f>+MAX(N78:N89)</f>
        <v>0.26339175894055517</v>
      </c>
      <c r="O91" s="313">
        <f t="shared" ref="O91:R91" si="1">+MAX(O78:O89)</f>
        <v>0.22083834596999355</v>
      </c>
      <c r="P91" s="313">
        <f t="shared" si="1"/>
        <v>0.53929101512813515</v>
      </c>
      <c r="Q91" s="314">
        <f t="shared" si="1"/>
        <v>5.8472134308453418E-2</v>
      </c>
      <c r="R91" s="315">
        <f t="shared" si="1"/>
        <v>4.0304767732154773E-2</v>
      </c>
      <c r="S91" s="109"/>
    </row>
    <row r="92" spans="2:19" ht="15" thickBot="1" x14ac:dyDescent="0.45">
      <c r="J92" s="299"/>
      <c r="M92" s="318" t="s">
        <v>442</v>
      </c>
      <c r="N92" s="357">
        <f>+AVERAGE(N78:N89)</f>
        <v>0.20824600962620013</v>
      </c>
      <c r="O92" s="357">
        <f t="shared" ref="O92:R92" si="2">+AVERAGE(O78:O89)</f>
        <v>0.17859258756187535</v>
      </c>
      <c r="P92" s="357">
        <f t="shared" si="2"/>
        <v>0.51802431881044952</v>
      </c>
      <c r="Q92" s="357">
        <f t="shared" si="2"/>
        <v>5.6534377851160333E-2</v>
      </c>
      <c r="R92" s="364">
        <f t="shared" si="2"/>
        <v>3.8602706150314824E-2</v>
      </c>
    </row>
    <row r="93" spans="2:19" x14ac:dyDescent="0.4">
      <c r="E93" s="401" t="s">
        <v>467</v>
      </c>
      <c r="F93" s="464"/>
      <c r="G93" s="47"/>
      <c r="H93" s="47"/>
      <c r="I93" s="48"/>
      <c r="J93" s="299"/>
      <c r="M93" s="239"/>
      <c r="N93" s="292"/>
      <c r="O93" s="292"/>
      <c r="P93" s="292"/>
      <c r="Q93" s="292"/>
      <c r="R93" s="292"/>
    </row>
    <row r="94" spans="2:19" ht="15" thickBot="1" x14ac:dyDescent="0.45">
      <c r="E94" s="407"/>
      <c r="F94" s="465"/>
      <c r="G94" s="49"/>
      <c r="H94" s="49"/>
      <c r="I94" s="50"/>
      <c r="J94" s="279"/>
      <c r="M94" s="239"/>
      <c r="N94" s="292"/>
      <c r="O94" s="292"/>
      <c r="P94" s="292"/>
      <c r="Q94" s="292"/>
      <c r="R94" s="292"/>
    </row>
    <row r="95" spans="2:19" ht="15" thickBot="1" x14ac:dyDescent="0.45">
      <c r="J95" s="279"/>
      <c r="M95" s="200">
        <v>2021</v>
      </c>
      <c r="N95" s="199" t="s">
        <v>424</v>
      </c>
      <c r="O95" s="199" t="s">
        <v>425</v>
      </c>
      <c r="P95" s="199" t="s">
        <v>471</v>
      </c>
      <c r="Q95" s="199" t="s">
        <v>426</v>
      </c>
      <c r="R95" s="199" t="s">
        <v>427</v>
      </c>
    </row>
    <row r="96" spans="2:19" x14ac:dyDescent="0.4">
      <c r="E96" s="405" t="s">
        <v>468</v>
      </c>
      <c r="F96" s="406"/>
      <c r="G96" s="43"/>
      <c r="H96" s="43"/>
      <c r="I96" s="44"/>
      <c r="M96" s="154" t="s">
        <v>428</v>
      </c>
      <c r="N96" s="358">
        <v>0.16236674088454348</v>
      </c>
      <c r="O96" s="358">
        <v>0.21765978446796549</v>
      </c>
      <c r="P96" s="358">
        <v>0.51687186204077751</v>
      </c>
      <c r="Q96" s="358">
        <v>6.1810463308354643E-2</v>
      </c>
      <c r="R96" s="359">
        <v>4.1291149298358969E-2</v>
      </c>
    </row>
    <row r="97" spans="5:23" ht="15" thickBot="1" x14ac:dyDescent="0.45">
      <c r="E97" s="407"/>
      <c r="F97" s="408"/>
      <c r="G97" s="45"/>
      <c r="H97" s="45"/>
      <c r="I97" s="46"/>
      <c r="M97" s="161" t="s">
        <v>429</v>
      </c>
      <c r="N97" s="360">
        <v>0.16429418333374823</v>
      </c>
      <c r="O97" s="360">
        <v>0.22656532346644562</v>
      </c>
      <c r="P97" s="360">
        <v>0.50424031407402503</v>
      </c>
      <c r="Q97" s="361">
        <v>6.3190733140328928E-2</v>
      </c>
      <c r="R97" s="362">
        <v>4.1709445985452169E-2</v>
      </c>
    </row>
    <row r="98" spans="5:23" x14ac:dyDescent="0.4">
      <c r="M98" s="168" t="s">
        <v>430</v>
      </c>
      <c r="N98" s="363">
        <v>0.17146192512371375</v>
      </c>
      <c r="O98" s="363">
        <v>0.23804992256758184</v>
      </c>
      <c r="P98" s="363">
        <v>0.48270081041352653</v>
      </c>
      <c r="Q98" s="363">
        <v>6.4593405887169192E-2</v>
      </c>
      <c r="R98" s="359">
        <v>4.3193936008008783E-2</v>
      </c>
    </row>
    <row r="99" spans="5:23" ht="15" thickBot="1" x14ac:dyDescent="0.45">
      <c r="M99" s="161" t="s">
        <v>431</v>
      </c>
      <c r="N99" s="360">
        <v>0.1860476954785526</v>
      </c>
      <c r="O99" s="360">
        <v>0.24375454331485746</v>
      </c>
      <c r="P99" s="360">
        <v>0.4609330805396985</v>
      </c>
      <c r="Q99" s="361">
        <v>6.6073259516452404E-2</v>
      </c>
      <c r="R99" s="362">
        <v>4.3191421150439169E-2</v>
      </c>
    </row>
    <row r="100" spans="5:23" ht="15" thickBot="1" x14ac:dyDescent="0.45">
      <c r="E100" s="73" t="s">
        <v>143</v>
      </c>
      <c r="H100" s="323"/>
      <c r="I100" s="324"/>
      <c r="M100" s="168" t="s">
        <v>432</v>
      </c>
      <c r="N100" s="363">
        <v>0.21005309470160177</v>
      </c>
      <c r="O100" s="363">
        <v>0.23688320535141996</v>
      </c>
      <c r="P100" s="363">
        <v>0.44486255024234567</v>
      </c>
      <c r="Q100" s="363">
        <v>6.5612193601878963E-2</v>
      </c>
      <c r="R100" s="359">
        <v>4.2588956102753699E-2</v>
      </c>
    </row>
    <row r="101" spans="5:23" x14ac:dyDescent="0.4">
      <c r="M101" s="161" t="s">
        <v>433</v>
      </c>
      <c r="N101" s="360">
        <v>0.13636649421813513</v>
      </c>
      <c r="O101" s="360">
        <v>0.29442685403246505</v>
      </c>
      <c r="P101" s="360">
        <v>0.45944421244838646</v>
      </c>
      <c r="Q101" s="361">
        <v>6.6610224521076358E-2</v>
      </c>
      <c r="R101" s="362">
        <v>4.3152214779937012E-2</v>
      </c>
    </row>
    <row r="102" spans="5:23" x14ac:dyDescent="0.4">
      <c r="M102" s="168" t="s">
        <v>434</v>
      </c>
      <c r="N102" s="363">
        <v>0.18091729776266929</v>
      </c>
      <c r="O102" s="363">
        <v>0.26563223245295192</v>
      </c>
      <c r="P102" s="363">
        <v>0.44572013418849427</v>
      </c>
      <c r="Q102" s="363">
        <v>6.5183156924794788E-2</v>
      </c>
      <c r="R102" s="359">
        <v>4.2547178671089647E-2</v>
      </c>
    </row>
    <row r="103" spans="5:23" x14ac:dyDescent="0.4">
      <c r="M103" s="161" t="s">
        <v>435</v>
      </c>
      <c r="N103" s="360">
        <v>0.12661162080646365</v>
      </c>
      <c r="O103" s="360">
        <v>0.28004716721296274</v>
      </c>
      <c r="P103" s="360">
        <v>0.48162810198035377</v>
      </c>
      <c r="Q103" s="361">
        <v>6.8674230785385149E-2</v>
      </c>
      <c r="R103" s="362">
        <v>4.3038879214834777E-2</v>
      </c>
    </row>
    <row r="104" spans="5:23" x14ac:dyDescent="0.4">
      <c r="M104" s="168" t="s">
        <v>503</v>
      </c>
      <c r="N104" s="363">
        <v>0.11516176889784412</v>
      </c>
      <c r="O104" s="363">
        <v>0.27060465835853342</v>
      </c>
      <c r="P104" s="363">
        <v>0.4985337132337806</v>
      </c>
      <c r="Q104" s="363">
        <v>6.90307050551906E-2</v>
      </c>
      <c r="R104" s="359">
        <v>4.7E-2</v>
      </c>
    </row>
    <row r="105" spans="5:23" ht="15" thickBot="1" x14ac:dyDescent="0.45">
      <c r="M105" s="161" t="s">
        <v>437</v>
      </c>
      <c r="N105" s="360">
        <v>0.12992506587682157</v>
      </c>
      <c r="O105" s="360">
        <v>0.24441720448136678</v>
      </c>
      <c r="P105" s="360">
        <v>0.51081961317322777</v>
      </c>
      <c r="Q105" s="361">
        <v>7.1795029613256303E-2</v>
      </c>
      <c r="R105" s="362">
        <v>4.2999999999999997E-2</v>
      </c>
    </row>
    <row r="106" spans="5:23" x14ac:dyDescent="0.4">
      <c r="M106" s="316" t="s">
        <v>444</v>
      </c>
      <c r="N106" s="355">
        <f>+MIN(N96:N105)</f>
        <v>0.11516176889784412</v>
      </c>
      <c r="O106" s="355">
        <f t="shared" ref="O106:R106" si="3">+MIN(O96:O105)</f>
        <v>0.21765978446796549</v>
      </c>
      <c r="P106" s="355">
        <f t="shared" si="3"/>
        <v>0.44486255024234567</v>
      </c>
      <c r="Q106" s="355">
        <f t="shared" si="3"/>
        <v>6.1810463308354643E-2</v>
      </c>
      <c r="R106" s="355">
        <f t="shared" si="3"/>
        <v>4.1291149298358969E-2</v>
      </c>
      <c r="S106" s="109"/>
    </row>
    <row r="107" spans="5:23" x14ac:dyDescent="0.4">
      <c r="M107" s="317" t="s">
        <v>445</v>
      </c>
      <c r="N107" s="356">
        <f>+MAX(N96:N105)</f>
        <v>0.21005309470160177</v>
      </c>
      <c r="O107" s="356">
        <f t="shared" ref="O107:R107" si="4">+MAX(O96:O105)</f>
        <v>0.29442685403246505</v>
      </c>
      <c r="P107" s="356">
        <f t="shared" si="4"/>
        <v>0.51687186204077751</v>
      </c>
      <c r="Q107" s="356">
        <f t="shared" si="4"/>
        <v>7.1795029613256303E-2</v>
      </c>
      <c r="R107" s="356">
        <f t="shared" si="4"/>
        <v>4.7E-2</v>
      </c>
      <c r="S107" s="109"/>
    </row>
    <row r="108" spans="5:23" ht="15" thickBot="1" x14ac:dyDescent="0.45">
      <c r="M108" s="318" t="s">
        <v>446</v>
      </c>
      <c r="N108" s="357">
        <f>+AVERAGE(N96:N105)</f>
        <v>0.15832058870840934</v>
      </c>
      <c r="O108" s="357">
        <f t="shared" ref="O108:Q108" si="5">+AVERAGE(O96:O105)</f>
        <v>0.25180408957065503</v>
      </c>
      <c r="P108" s="357">
        <f t="shared" si="5"/>
        <v>0.48057543923346158</v>
      </c>
      <c r="Q108" s="357">
        <f t="shared" si="5"/>
        <v>6.6257340235388734E-2</v>
      </c>
      <c r="R108" s="357">
        <f>+AVERAGE(R96:R105)</f>
        <v>4.3071318121087422E-2</v>
      </c>
    </row>
    <row r="110" spans="5:23" ht="15" thickBot="1" x14ac:dyDescent="0.45">
      <c r="N110" s="475" t="s">
        <v>424</v>
      </c>
      <c r="O110" s="476"/>
      <c r="P110" s="475" t="s">
        <v>425</v>
      </c>
      <c r="Q110" s="476" t="s">
        <v>425</v>
      </c>
      <c r="R110" s="475" t="s">
        <v>471</v>
      </c>
      <c r="S110" s="476" t="s">
        <v>471</v>
      </c>
      <c r="T110" s="475" t="s">
        <v>426</v>
      </c>
      <c r="U110" s="476" t="s">
        <v>426</v>
      </c>
      <c r="V110" s="475" t="s">
        <v>427</v>
      </c>
      <c r="W110" s="476" t="s">
        <v>427</v>
      </c>
    </row>
    <row r="111" spans="5:23" ht="15" thickBot="1" x14ac:dyDescent="0.45">
      <c r="L111" s="105"/>
      <c r="M111" s="350" t="s">
        <v>502</v>
      </c>
      <c r="N111" s="351">
        <v>2020</v>
      </c>
      <c r="O111" s="352">
        <v>2021</v>
      </c>
      <c r="P111" s="353">
        <v>2020</v>
      </c>
      <c r="Q111" s="352">
        <v>2021</v>
      </c>
      <c r="R111" s="353">
        <v>2020</v>
      </c>
      <c r="S111" s="352">
        <v>2021</v>
      </c>
      <c r="T111" s="353">
        <v>2020</v>
      </c>
      <c r="U111" s="352">
        <v>2021</v>
      </c>
      <c r="V111" s="353">
        <v>2020</v>
      </c>
      <c r="W111" s="354">
        <v>2021</v>
      </c>
    </row>
    <row r="112" spans="5:23" x14ac:dyDescent="0.4">
      <c r="L112" s="105"/>
      <c r="M112" s="349" t="s">
        <v>500</v>
      </c>
      <c r="N112" s="332">
        <v>0.16177923993153293</v>
      </c>
      <c r="O112" s="334">
        <v>0.11516176889784412</v>
      </c>
      <c r="P112" s="333">
        <v>0.14216171095431587</v>
      </c>
      <c r="Q112" s="334">
        <v>0.21765978446796549</v>
      </c>
      <c r="R112" s="333">
        <v>0.49952075747772007</v>
      </c>
      <c r="S112" s="334">
        <v>0.44486255024234567</v>
      </c>
      <c r="T112" s="333">
        <v>5.3799183073817966E-2</v>
      </c>
      <c r="U112" s="339">
        <v>6.1810463308354643E-2</v>
      </c>
      <c r="V112" s="343">
        <v>3.624802477698507E-2</v>
      </c>
      <c r="W112" s="339">
        <v>4.1291149298358969E-2</v>
      </c>
    </row>
    <row r="113" spans="12:23" x14ac:dyDescent="0.4">
      <c r="L113" s="105"/>
      <c r="M113" s="346" t="s">
        <v>501</v>
      </c>
      <c r="N113" s="331">
        <v>0.26339175894055517</v>
      </c>
      <c r="O113" s="336">
        <v>0.21005309470160177</v>
      </c>
      <c r="P113" s="335">
        <v>0.22083834596999355</v>
      </c>
      <c r="Q113" s="336">
        <v>0.29442685403246505</v>
      </c>
      <c r="R113" s="335">
        <v>0.53929101512813515</v>
      </c>
      <c r="S113" s="336">
        <v>0.51687186204077751</v>
      </c>
      <c r="T113" s="340">
        <v>5.8472134308453418E-2</v>
      </c>
      <c r="U113" s="341">
        <v>7.1795029613256303E-2</v>
      </c>
      <c r="V113" s="344">
        <v>4.0304767732154773E-2</v>
      </c>
      <c r="W113" s="341">
        <v>4.7E-2</v>
      </c>
    </row>
    <row r="114" spans="12:23" x14ac:dyDescent="0.4">
      <c r="L114" s="105"/>
      <c r="M114" s="347" t="s">
        <v>294</v>
      </c>
      <c r="N114" s="348">
        <v>0.20824600962620013</v>
      </c>
      <c r="O114" s="338">
        <v>0.15832058870840934</v>
      </c>
      <c r="P114" s="337">
        <v>0.17859258756187535</v>
      </c>
      <c r="Q114" s="338">
        <v>0.25180408957065503</v>
      </c>
      <c r="R114" s="337">
        <v>0.51802431881044952</v>
      </c>
      <c r="S114" s="338">
        <v>0.48057543923346158</v>
      </c>
      <c r="T114" s="337">
        <v>5.6534377851160333E-2</v>
      </c>
      <c r="U114" s="342">
        <v>6.6257340235388734E-2</v>
      </c>
      <c r="V114" s="345">
        <v>3.8602706150314824E-2</v>
      </c>
      <c r="W114" s="342">
        <v>4.3071318121087422E-2</v>
      </c>
    </row>
    <row r="115" spans="12:23" x14ac:dyDescent="0.4">
      <c r="L115" s="105"/>
      <c r="M115" s="105"/>
      <c r="N115" s="105"/>
      <c r="O115" s="105"/>
      <c r="P115" s="105"/>
      <c r="Q115" s="105"/>
      <c r="R115" s="105"/>
      <c r="S115" s="105"/>
    </row>
    <row r="116" spans="12:23" x14ac:dyDescent="0.4">
      <c r="L116" s="105"/>
      <c r="M116" s="105"/>
      <c r="N116" s="105"/>
      <c r="O116" s="105"/>
      <c r="P116" s="105"/>
      <c r="Q116" s="105"/>
      <c r="R116" s="105"/>
      <c r="S116" s="105"/>
    </row>
  </sheetData>
  <mergeCells count="22">
    <mergeCell ref="N110:O110"/>
    <mergeCell ref="P110:Q110"/>
    <mergeCell ref="R110:S110"/>
    <mergeCell ref="T110:U110"/>
    <mergeCell ref="V110:W110"/>
    <mergeCell ref="E93:F94"/>
    <mergeCell ref="E96:F97"/>
    <mergeCell ref="E90:F91"/>
    <mergeCell ref="B22:D22"/>
    <mergeCell ref="E22:J33"/>
    <mergeCell ref="B36:D36"/>
    <mergeCell ref="E36:J52"/>
    <mergeCell ref="E73:F73"/>
    <mergeCell ref="B77:D77"/>
    <mergeCell ref="E77:K83"/>
    <mergeCell ref="E85:H87"/>
    <mergeCell ref="B2:C4"/>
    <mergeCell ref="E2:J7"/>
    <mergeCell ref="B10:D10"/>
    <mergeCell ref="E10:J13"/>
    <mergeCell ref="B15:D15"/>
    <mergeCell ref="E15:J20"/>
  </mergeCells>
  <pageMargins left="0.7" right="0.7" top="0.75" bottom="0.75" header="0.3" footer="0.3"/>
  <pageSetup orientation="portrait" horizontalDpi="200" verticalDpi="20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6">
    <tabColor rgb="FF002060"/>
  </sheetPr>
  <dimension ref="B1:O104"/>
  <sheetViews>
    <sheetView topLeftCell="A64" workbookViewId="0">
      <selection activeCell="C42" sqref="C42"/>
    </sheetView>
  </sheetViews>
  <sheetFormatPr defaultColWidth="11.3828125" defaultRowHeight="14.6" x14ac:dyDescent="0.4"/>
  <cols>
    <col min="1" max="1" width="11.3828125" style="73"/>
    <col min="2" max="2" width="14.69140625" style="73" customWidth="1"/>
    <col min="3" max="3" width="15.84375" style="73" customWidth="1"/>
    <col min="4" max="4" width="15.69140625" style="73" customWidth="1"/>
    <col min="5" max="5" width="12.84375" style="73" customWidth="1"/>
    <col min="6" max="16384" width="11.3828125" style="73"/>
  </cols>
  <sheetData>
    <row r="1" spans="2:15" ht="15" thickBot="1" x14ac:dyDescent="0.45"/>
    <row r="2" spans="2:15" x14ac:dyDescent="0.4">
      <c r="B2" s="421" t="s">
        <v>260</v>
      </c>
      <c r="C2" s="421"/>
      <c r="D2" s="422"/>
      <c r="E2" s="391" t="s">
        <v>261</v>
      </c>
      <c r="F2" s="392"/>
      <c r="G2" s="392"/>
      <c r="H2" s="392"/>
      <c r="I2" s="392"/>
      <c r="J2" s="393"/>
      <c r="L2" s="30"/>
      <c r="M2" s="31"/>
      <c r="N2" s="31"/>
      <c r="O2" s="32"/>
    </row>
    <row r="3" spans="2:15" x14ac:dyDescent="0.4">
      <c r="B3" s="421"/>
      <c r="C3" s="421"/>
      <c r="D3" s="422"/>
      <c r="E3" s="394"/>
      <c r="F3" s="395"/>
      <c r="G3" s="395"/>
      <c r="H3" s="395"/>
      <c r="I3" s="395"/>
      <c r="J3" s="396"/>
      <c r="L3" s="33"/>
      <c r="M3" s="21"/>
      <c r="N3" s="21"/>
      <c r="O3" s="34"/>
    </row>
    <row r="4" spans="2:15" x14ac:dyDescent="0.4">
      <c r="E4" s="394"/>
      <c r="F4" s="395"/>
      <c r="G4" s="395"/>
      <c r="H4" s="395"/>
      <c r="I4" s="395"/>
      <c r="J4" s="396"/>
      <c r="L4" s="33"/>
      <c r="M4" s="21"/>
      <c r="N4" s="21"/>
      <c r="O4" s="34"/>
    </row>
    <row r="5" spans="2:15" ht="15" thickBot="1" x14ac:dyDescent="0.45">
      <c r="E5" s="394"/>
      <c r="F5" s="395"/>
      <c r="G5" s="395"/>
      <c r="H5" s="395"/>
      <c r="I5" s="395"/>
      <c r="J5" s="396"/>
      <c r="L5" s="35"/>
      <c r="M5" s="36"/>
      <c r="N5" s="36"/>
      <c r="O5" s="37"/>
    </row>
    <row r="6" spans="2:15" x14ac:dyDescent="0.4">
      <c r="E6" s="394"/>
      <c r="F6" s="395"/>
      <c r="G6" s="395"/>
      <c r="H6" s="395"/>
      <c r="I6" s="395"/>
      <c r="J6" s="396"/>
    </row>
    <row r="7" spans="2:15" x14ac:dyDescent="0.4">
      <c r="E7" s="394"/>
      <c r="F7" s="395"/>
      <c r="G7" s="395"/>
      <c r="H7" s="395"/>
      <c r="I7" s="395"/>
      <c r="J7" s="396"/>
    </row>
    <row r="8" spans="2:15" ht="27.75" customHeight="1" thickBot="1" x14ac:dyDescent="0.45">
      <c r="E8" s="397"/>
      <c r="F8" s="398"/>
      <c r="G8" s="398"/>
      <c r="H8" s="398"/>
      <c r="I8" s="398"/>
      <c r="J8" s="399"/>
    </row>
    <row r="9" spans="2:15" x14ac:dyDescent="0.4">
      <c r="E9" s="208"/>
      <c r="F9" s="208"/>
      <c r="G9" s="208"/>
      <c r="H9" s="208"/>
      <c r="I9" s="208"/>
      <c r="J9" s="208"/>
    </row>
    <row r="10" spans="2:15" x14ac:dyDescent="0.4">
      <c r="E10" s="208"/>
      <c r="F10" s="208"/>
      <c r="G10" s="208"/>
      <c r="H10" s="208"/>
      <c r="I10" s="208"/>
      <c r="J10" s="208"/>
    </row>
    <row r="11" spans="2:15" ht="15" thickBot="1" x14ac:dyDescent="0.45"/>
    <row r="12" spans="2:15" x14ac:dyDescent="0.4">
      <c r="B12" s="400" t="s">
        <v>119</v>
      </c>
      <c r="C12" s="400"/>
      <c r="D12" s="400"/>
      <c r="E12" s="391" t="s">
        <v>370</v>
      </c>
      <c r="F12" s="392"/>
      <c r="G12" s="392"/>
      <c r="H12" s="392"/>
      <c r="I12" s="392"/>
      <c r="J12" s="393"/>
    </row>
    <row r="13" spans="2:15" x14ac:dyDescent="0.4">
      <c r="E13" s="394"/>
      <c r="F13" s="395"/>
      <c r="G13" s="395"/>
      <c r="H13" s="395"/>
      <c r="I13" s="395"/>
      <c r="J13" s="396"/>
    </row>
    <row r="14" spans="2:15" x14ac:dyDescent="0.4">
      <c r="E14" s="394"/>
      <c r="F14" s="395"/>
      <c r="G14" s="395"/>
      <c r="H14" s="395"/>
      <c r="I14" s="395"/>
      <c r="J14" s="396"/>
    </row>
    <row r="15" spans="2:15" x14ac:dyDescent="0.4">
      <c r="E15" s="394"/>
      <c r="F15" s="395"/>
      <c r="G15" s="395"/>
      <c r="H15" s="395"/>
      <c r="I15" s="395"/>
      <c r="J15" s="396"/>
    </row>
    <row r="16" spans="2:15" ht="15" thickBot="1" x14ac:dyDescent="0.45">
      <c r="E16" s="397"/>
      <c r="F16" s="398"/>
      <c r="G16" s="398"/>
      <c r="H16" s="398"/>
      <c r="I16" s="398"/>
      <c r="J16" s="399"/>
    </row>
    <row r="17" spans="2:10" x14ac:dyDescent="0.4">
      <c r="E17" s="59"/>
      <c r="F17" s="59"/>
      <c r="G17" s="59"/>
      <c r="H17" s="59"/>
      <c r="I17" s="59"/>
      <c r="J17" s="59"/>
    </row>
    <row r="18" spans="2:10" ht="15" thickBot="1" x14ac:dyDescent="0.45">
      <c r="E18" s="208"/>
      <c r="F18" s="208"/>
      <c r="G18" s="208"/>
      <c r="H18" s="208"/>
      <c r="I18" s="208"/>
      <c r="J18" s="208"/>
    </row>
    <row r="19" spans="2:10" x14ac:dyDescent="0.4">
      <c r="B19" s="400" t="s">
        <v>120</v>
      </c>
      <c r="C19" s="400"/>
      <c r="D19" s="400"/>
      <c r="E19" s="391" t="s">
        <v>301</v>
      </c>
      <c r="F19" s="392"/>
      <c r="G19" s="392"/>
      <c r="H19" s="392"/>
      <c r="I19" s="392"/>
      <c r="J19" s="393"/>
    </row>
    <row r="20" spans="2:10" x14ac:dyDescent="0.4">
      <c r="E20" s="394"/>
      <c r="F20" s="395"/>
      <c r="G20" s="395"/>
      <c r="H20" s="395"/>
      <c r="I20" s="395"/>
      <c r="J20" s="396"/>
    </row>
    <row r="21" spans="2:10" ht="15" thickBot="1" x14ac:dyDescent="0.45">
      <c r="E21" s="397"/>
      <c r="F21" s="398"/>
      <c r="G21" s="398"/>
      <c r="H21" s="398"/>
      <c r="I21" s="398"/>
      <c r="J21" s="399"/>
    </row>
    <row r="22" spans="2:10" x14ac:dyDescent="0.4">
      <c r="E22" s="208"/>
      <c r="F22" s="208"/>
      <c r="G22" s="208"/>
      <c r="H22" s="208"/>
      <c r="I22" s="208"/>
      <c r="J22" s="208"/>
    </row>
    <row r="23" spans="2:10" ht="15" thickBot="1" x14ac:dyDescent="0.45">
      <c r="E23" s="208"/>
      <c r="F23" s="208"/>
      <c r="G23" s="208"/>
      <c r="H23" s="208"/>
      <c r="I23" s="208"/>
      <c r="J23" s="208"/>
    </row>
    <row r="24" spans="2:10" x14ac:dyDescent="0.4">
      <c r="B24" s="400" t="s">
        <v>82</v>
      </c>
      <c r="C24" s="400"/>
      <c r="D24" s="400"/>
      <c r="E24" s="391" t="s">
        <v>371</v>
      </c>
      <c r="F24" s="392"/>
      <c r="G24" s="392"/>
      <c r="H24" s="392"/>
      <c r="I24" s="392"/>
      <c r="J24" s="393"/>
    </row>
    <row r="25" spans="2:10" ht="15" thickBot="1" x14ac:dyDescent="0.45">
      <c r="E25" s="397"/>
      <c r="F25" s="398"/>
      <c r="G25" s="398"/>
      <c r="H25" s="398"/>
      <c r="I25" s="398"/>
      <c r="J25" s="399"/>
    </row>
    <row r="26" spans="2:10" ht="15" thickBot="1" x14ac:dyDescent="0.45"/>
    <row r="27" spans="2:10" ht="30.75" customHeight="1" x14ac:dyDescent="0.4">
      <c r="B27" s="421" t="s">
        <v>262</v>
      </c>
      <c r="C27" s="421"/>
      <c r="D27" s="422"/>
      <c r="E27" s="391" t="s">
        <v>372</v>
      </c>
      <c r="F27" s="392"/>
      <c r="G27" s="392"/>
      <c r="H27" s="392"/>
      <c r="I27" s="392"/>
      <c r="J27" s="393"/>
    </row>
    <row r="28" spans="2:10" x14ac:dyDescent="0.4">
      <c r="E28" s="394"/>
      <c r="F28" s="395"/>
      <c r="G28" s="395"/>
      <c r="H28" s="395"/>
      <c r="I28" s="395"/>
      <c r="J28" s="396"/>
    </row>
    <row r="29" spans="2:10" x14ac:dyDescent="0.4">
      <c r="E29" s="394"/>
      <c r="F29" s="395"/>
      <c r="G29" s="395"/>
      <c r="H29" s="395"/>
      <c r="I29" s="395"/>
      <c r="J29" s="396"/>
    </row>
    <row r="30" spans="2:10" ht="15" thickBot="1" x14ac:dyDescent="0.45">
      <c r="E30" s="397"/>
      <c r="F30" s="398"/>
      <c r="G30" s="398"/>
      <c r="H30" s="398"/>
      <c r="I30" s="398"/>
      <c r="J30" s="399"/>
    </row>
    <row r="32" spans="2:10" ht="15" thickBot="1" x14ac:dyDescent="0.45"/>
    <row r="33" spans="2:10" ht="15" customHeight="1" x14ac:dyDescent="0.4">
      <c r="B33" s="421" t="s">
        <v>263</v>
      </c>
      <c r="C33" s="421"/>
      <c r="D33" s="422"/>
      <c r="E33" s="391" t="s">
        <v>373</v>
      </c>
      <c r="F33" s="392"/>
      <c r="G33" s="392"/>
      <c r="H33" s="392"/>
      <c r="I33" s="392"/>
      <c r="J33" s="393"/>
    </row>
    <row r="34" spans="2:10" x14ac:dyDescent="0.4">
      <c r="B34" s="421"/>
      <c r="C34" s="421"/>
      <c r="D34" s="422"/>
      <c r="E34" s="394"/>
      <c r="F34" s="395"/>
      <c r="G34" s="395"/>
      <c r="H34" s="395"/>
      <c r="I34" s="395"/>
      <c r="J34" s="396"/>
    </row>
    <row r="35" spans="2:10" x14ac:dyDescent="0.4">
      <c r="E35" s="394"/>
      <c r="F35" s="395"/>
      <c r="G35" s="395"/>
      <c r="H35" s="395"/>
      <c r="I35" s="395"/>
      <c r="J35" s="396"/>
    </row>
    <row r="36" spans="2:10" x14ac:dyDescent="0.4">
      <c r="E36" s="394"/>
      <c r="F36" s="395"/>
      <c r="G36" s="395"/>
      <c r="H36" s="395"/>
      <c r="I36" s="395"/>
      <c r="J36" s="396"/>
    </row>
    <row r="37" spans="2:10" x14ac:dyDescent="0.4">
      <c r="E37" s="394"/>
      <c r="F37" s="395"/>
      <c r="G37" s="395"/>
      <c r="H37" s="395"/>
      <c r="I37" s="395"/>
      <c r="J37" s="396"/>
    </row>
    <row r="38" spans="2:10" x14ac:dyDescent="0.4">
      <c r="E38" s="394"/>
      <c r="F38" s="395"/>
      <c r="G38" s="395"/>
      <c r="H38" s="395"/>
      <c r="I38" s="395"/>
      <c r="J38" s="396"/>
    </row>
    <row r="39" spans="2:10" ht="15" thickBot="1" x14ac:dyDescent="0.45">
      <c r="E39" s="397"/>
      <c r="F39" s="398"/>
      <c r="G39" s="398"/>
      <c r="H39" s="398"/>
      <c r="I39" s="398"/>
      <c r="J39" s="399"/>
    </row>
    <row r="42" spans="2:10" ht="15" thickBot="1" x14ac:dyDescent="0.45">
      <c r="B42" s="231" t="s">
        <v>287</v>
      </c>
      <c r="C42" s="232">
        <v>2017</v>
      </c>
      <c r="D42" s="232">
        <v>2018</v>
      </c>
      <c r="E42" s="232">
        <v>2019</v>
      </c>
      <c r="F42" s="232">
        <v>2020</v>
      </c>
      <c r="G42" s="231">
        <v>44378</v>
      </c>
    </row>
    <row r="43" spans="2:10" ht="20.6" x14ac:dyDescent="0.4">
      <c r="B43" s="233" t="s">
        <v>288</v>
      </c>
      <c r="C43" s="234">
        <v>630.91564161574479</v>
      </c>
      <c r="D43" s="234">
        <v>630.94460757082766</v>
      </c>
      <c r="E43" s="234">
        <v>575.3516387588287</v>
      </c>
      <c r="F43" s="234">
        <v>589.52448218395364</v>
      </c>
      <c r="G43" s="234">
        <v>578.86</v>
      </c>
      <c r="H43" s="253">
        <f>+AVERAGE(C43:G43)</f>
        <v>601.11927402587094</v>
      </c>
    </row>
    <row r="44" spans="2:10" ht="15" thickBot="1" x14ac:dyDescent="0.45">
      <c r="B44" s="235" t="s">
        <v>131</v>
      </c>
      <c r="C44" s="236">
        <v>766.58312832314891</v>
      </c>
      <c r="D44" s="236">
        <v>781.09507181969684</v>
      </c>
      <c r="E44" s="236">
        <v>820.67875565431314</v>
      </c>
      <c r="F44" s="236">
        <v>793.34179826997854</v>
      </c>
      <c r="G44" s="236">
        <v>562.69827791445118</v>
      </c>
      <c r="H44" s="253">
        <f t="shared" ref="H44:H45" si="0">+AVERAGE(C44:G44)</f>
        <v>744.87940639631756</v>
      </c>
    </row>
    <row r="45" spans="2:10" x14ac:dyDescent="0.4">
      <c r="B45" s="233" t="s">
        <v>289</v>
      </c>
      <c r="C45" s="234">
        <v>532.90627727958099</v>
      </c>
      <c r="D45" s="234">
        <v>540.89691294341719</v>
      </c>
      <c r="E45" s="234">
        <v>590.44163161653842</v>
      </c>
      <c r="F45" s="234">
        <v>554.30926116974842</v>
      </c>
      <c r="G45" s="234">
        <v>543.10443615586064</v>
      </c>
      <c r="H45" s="253">
        <f t="shared" si="0"/>
        <v>552.33170383302911</v>
      </c>
    </row>
    <row r="46" spans="2:10" x14ac:dyDescent="0.4">
      <c r="H46" s="253">
        <f>+AVERAGE(H43:H45)</f>
        <v>632.7767947517392</v>
      </c>
    </row>
    <row r="47" spans="2:10" x14ac:dyDescent="0.4">
      <c r="B47" s="5" t="s">
        <v>290</v>
      </c>
    </row>
    <row r="60" spans="2:2" x14ac:dyDescent="0.4">
      <c r="B60" s="5" t="s">
        <v>291</v>
      </c>
    </row>
    <row r="72" spans="2:2" x14ac:dyDescent="0.4">
      <c r="B72" s="5" t="s">
        <v>292</v>
      </c>
    </row>
    <row r="87" spans="2:12" s="75" customFormat="1" x14ac:dyDescent="0.4">
      <c r="E87" s="213"/>
      <c r="F87" s="213"/>
      <c r="G87" s="213"/>
      <c r="H87" s="213"/>
      <c r="I87" s="213"/>
      <c r="J87" s="213"/>
      <c r="K87" s="130"/>
      <c r="L87" s="130"/>
    </row>
    <row r="88" spans="2:12" ht="15" thickBot="1" x14ac:dyDescent="0.45"/>
    <row r="89" spans="2:12" x14ac:dyDescent="0.4">
      <c r="B89" s="400" t="s">
        <v>100</v>
      </c>
      <c r="C89" s="400"/>
      <c r="D89" s="400"/>
      <c r="E89" s="391" t="s">
        <v>374</v>
      </c>
      <c r="F89" s="392"/>
      <c r="G89" s="392"/>
      <c r="H89" s="392"/>
      <c r="I89" s="393"/>
    </row>
    <row r="90" spans="2:12" x14ac:dyDescent="0.4">
      <c r="E90" s="394"/>
      <c r="F90" s="395"/>
      <c r="G90" s="395"/>
      <c r="H90" s="395"/>
      <c r="I90" s="396"/>
    </row>
    <row r="91" spans="2:12" ht="33.75" customHeight="1" x14ac:dyDescent="0.4">
      <c r="E91" s="394"/>
      <c r="F91" s="395"/>
      <c r="G91" s="395"/>
      <c r="H91" s="395"/>
      <c r="I91" s="396"/>
    </row>
    <row r="92" spans="2:12" ht="33.75" customHeight="1" thickBot="1" x14ac:dyDescent="0.45">
      <c r="E92" s="397"/>
      <c r="F92" s="398"/>
      <c r="G92" s="398"/>
      <c r="H92" s="398"/>
      <c r="I92" s="399"/>
      <c r="J92" s="209"/>
    </row>
    <row r="93" spans="2:12" ht="15" thickBot="1" x14ac:dyDescent="0.45"/>
    <row r="94" spans="2:12" x14ac:dyDescent="0.4">
      <c r="B94" s="400" t="s">
        <v>101</v>
      </c>
      <c r="C94" s="400"/>
      <c r="D94" s="400"/>
      <c r="E94" s="401" t="s">
        <v>375</v>
      </c>
      <c r="F94" s="402"/>
      <c r="G94" s="402"/>
      <c r="H94" s="51"/>
      <c r="I94" s="40"/>
    </row>
    <row r="95" spans="2:12" ht="15" thickBot="1" x14ac:dyDescent="0.45">
      <c r="E95" s="403"/>
      <c r="F95" s="404"/>
      <c r="G95" s="404"/>
      <c r="H95" s="52"/>
      <c r="I95" s="42"/>
    </row>
    <row r="96" spans="2:12" ht="15" thickBot="1" x14ac:dyDescent="0.45">
      <c r="F96" s="75"/>
    </row>
    <row r="97" spans="5:9" ht="15" customHeight="1" x14ac:dyDescent="0.4">
      <c r="E97" s="401" t="s">
        <v>376</v>
      </c>
      <c r="F97" s="402"/>
      <c r="G97" s="402"/>
      <c r="H97" s="76"/>
      <c r="I97" s="77"/>
    </row>
    <row r="98" spans="5:9" ht="15" thickBot="1" x14ac:dyDescent="0.45">
      <c r="E98" s="403"/>
      <c r="F98" s="404"/>
      <c r="G98" s="404"/>
      <c r="H98" s="78"/>
      <c r="I98" s="79"/>
    </row>
    <row r="99" spans="5:9" ht="15" thickBot="1" x14ac:dyDescent="0.45">
      <c r="F99" s="75"/>
    </row>
    <row r="100" spans="5:9" x14ac:dyDescent="0.4">
      <c r="E100" s="401" t="s">
        <v>377</v>
      </c>
      <c r="F100" s="402"/>
      <c r="G100" s="402"/>
      <c r="H100" s="80"/>
      <c r="I100" s="81"/>
    </row>
    <row r="101" spans="5:9" ht="15" thickBot="1" x14ac:dyDescent="0.45">
      <c r="E101" s="403"/>
      <c r="F101" s="404"/>
      <c r="G101" s="404"/>
      <c r="H101" s="82"/>
      <c r="I101" s="83"/>
    </row>
    <row r="103" spans="5:9" ht="15" thickBot="1" x14ac:dyDescent="0.45"/>
    <row r="104" spans="5:9" ht="15" thickBot="1" x14ac:dyDescent="0.45">
      <c r="E104" s="73" t="s">
        <v>143</v>
      </c>
      <c r="H104" s="110"/>
      <c r="I104" s="111"/>
    </row>
  </sheetData>
  <mergeCells count="18">
    <mergeCell ref="B2:D3"/>
    <mergeCell ref="E2:J8"/>
    <mergeCell ref="B12:D12"/>
    <mergeCell ref="E12:J16"/>
    <mergeCell ref="B19:D19"/>
    <mergeCell ref="E19:J21"/>
    <mergeCell ref="E100:G101"/>
    <mergeCell ref="B24:D24"/>
    <mergeCell ref="E24:J25"/>
    <mergeCell ref="B27:D27"/>
    <mergeCell ref="E27:J30"/>
    <mergeCell ref="B33:D34"/>
    <mergeCell ref="E33:J39"/>
    <mergeCell ref="B89:D89"/>
    <mergeCell ref="E89:I92"/>
    <mergeCell ref="B94:D94"/>
    <mergeCell ref="E94:G95"/>
    <mergeCell ref="E97:G98"/>
  </mergeCell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Hoja27">
    <tabColor rgb="FF002060"/>
  </sheetPr>
  <dimension ref="B1:O75"/>
  <sheetViews>
    <sheetView topLeftCell="A55" workbookViewId="0">
      <selection activeCell="L2" sqref="L2:O5"/>
    </sheetView>
  </sheetViews>
  <sheetFormatPr defaultColWidth="11.3828125" defaultRowHeight="14.6" x14ac:dyDescent="0.4"/>
  <cols>
    <col min="1" max="1" width="11.3828125" style="73"/>
    <col min="2" max="2" width="14.69140625" style="73" customWidth="1"/>
    <col min="3" max="3" width="15.84375" style="73" customWidth="1"/>
    <col min="4" max="4" width="15.69140625" style="73" customWidth="1"/>
    <col min="5" max="5" width="12.84375" style="73" customWidth="1"/>
    <col min="6" max="16384" width="11.3828125" style="73"/>
  </cols>
  <sheetData>
    <row r="1" spans="2:15" ht="15" thickBot="1" x14ac:dyDescent="0.45"/>
    <row r="2" spans="2:15" x14ac:dyDescent="0.4">
      <c r="B2" s="421" t="s">
        <v>264</v>
      </c>
      <c r="C2" s="421"/>
      <c r="D2" s="422"/>
      <c r="E2" s="391" t="s">
        <v>302</v>
      </c>
      <c r="F2" s="392"/>
      <c r="G2" s="392"/>
      <c r="H2" s="392"/>
      <c r="I2" s="392"/>
      <c r="J2" s="393"/>
      <c r="L2" s="30"/>
      <c r="M2" s="31"/>
      <c r="N2" s="31"/>
      <c r="O2" s="32"/>
    </row>
    <row r="3" spans="2:15" x14ac:dyDescent="0.4">
      <c r="B3" s="421"/>
      <c r="C3" s="421"/>
      <c r="D3" s="422"/>
      <c r="E3" s="394"/>
      <c r="F3" s="395"/>
      <c r="G3" s="395"/>
      <c r="H3" s="395"/>
      <c r="I3" s="395"/>
      <c r="J3" s="396"/>
      <c r="L3" s="33"/>
      <c r="M3" s="21"/>
      <c r="N3" s="21"/>
      <c r="O3" s="34"/>
    </row>
    <row r="4" spans="2:15" x14ac:dyDescent="0.4">
      <c r="E4" s="394"/>
      <c r="F4" s="395"/>
      <c r="G4" s="395"/>
      <c r="H4" s="395"/>
      <c r="I4" s="395"/>
      <c r="J4" s="396"/>
      <c r="L4" s="33"/>
      <c r="M4" s="21"/>
      <c r="N4" s="21"/>
      <c r="O4" s="34"/>
    </row>
    <row r="5" spans="2:15" ht="15" thickBot="1" x14ac:dyDescent="0.45">
      <c r="E5" s="394"/>
      <c r="F5" s="395"/>
      <c r="G5" s="395"/>
      <c r="H5" s="395"/>
      <c r="I5" s="395"/>
      <c r="J5" s="396"/>
      <c r="L5" s="35"/>
      <c r="M5" s="36"/>
      <c r="N5" s="36"/>
      <c r="O5" s="37"/>
    </row>
    <row r="6" spans="2:15" x14ac:dyDescent="0.4">
      <c r="E6" s="394"/>
      <c r="F6" s="395"/>
      <c r="G6" s="395"/>
      <c r="H6" s="395"/>
      <c r="I6" s="395"/>
      <c r="J6" s="396"/>
    </row>
    <row r="7" spans="2:15" x14ac:dyDescent="0.4">
      <c r="E7" s="394"/>
      <c r="F7" s="395"/>
      <c r="G7" s="395"/>
      <c r="H7" s="395"/>
      <c r="I7" s="395"/>
      <c r="J7" s="396"/>
    </row>
    <row r="8" spans="2:15" x14ac:dyDescent="0.4">
      <c r="E8" s="394"/>
      <c r="F8" s="395"/>
      <c r="G8" s="395"/>
      <c r="H8" s="395"/>
      <c r="I8" s="395"/>
      <c r="J8" s="396"/>
    </row>
    <row r="9" spans="2:15" x14ac:dyDescent="0.4">
      <c r="E9" s="394"/>
      <c r="F9" s="395"/>
      <c r="G9" s="395"/>
      <c r="H9" s="395"/>
      <c r="I9" s="395"/>
      <c r="J9" s="396"/>
    </row>
    <row r="10" spans="2:15" x14ac:dyDescent="0.4">
      <c r="E10" s="394"/>
      <c r="F10" s="395"/>
      <c r="G10" s="395"/>
      <c r="H10" s="395"/>
      <c r="I10" s="395"/>
      <c r="J10" s="396"/>
    </row>
    <row r="11" spans="2:15" ht="24.75" customHeight="1" x14ac:dyDescent="0.4">
      <c r="E11" s="394"/>
      <c r="F11" s="395"/>
      <c r="G11" s="395"/>
      <c r="H11" s="395"/>
      <c r="I11" s="395"/>
      <c r="J11" s="396"/>
    </row>
    <row r="12" spans="2:15" ht="27.75" customHeight="1" thickBot="1" x14ac:dyDescent="0.45">
      <c r="E12" s="397"/>
      <c r="F12" s="398"/>
      <c r="G12" s="398"/>
      <c r="H12" s="398"/>
      <c r="I12" s="398"/>
      <c r="J12" s="399"/>
    </row>
    <row r="13" spans="2:15" x14ac:dyDescent="0.4">
      <c r="E13" s="208"/>
      <c r="F13" s="208"/>
      <c r="G13" s="208"/>
      <c r="H13" s="208"/>
      <c r="I13" s="208"/>
      <c r="J13" s="208"/>
    </row>
    <row r="14" spans="2:15" x14ac:dyDescent="0.4">
      <c r="E14" s="208"/>
      <c r="F14" s="208"/>
      <c r="G14" s="208"/>
      <c r="H14" s="208"/>
      <c r="I14" s="208"/>
      <c r="J14" s="208"/>
    </row>
    <row r="15" spans="2:15" ht="15" thickBot="1" x14ac:dyDescent="0.45"/>
    <row r="16" spans="2:15" x14ac:dyDescent="0.4">
      <c r="B16" s="400" t="s">
        <v>119</v>
      </c>
      <c r="C16" s="400"/>
      <c r="D16" s="400"/>
      <c r="E16" s="391"/>
      <c r="F16" s="392"/>
      <c r="G16" s="392"/>
      <c r="H16" s="392"/>
      <c r="I16" s="392"/>
      <c r="J16" s="393"/>
    </row>
    <row r="17" spans="2:10" x14ac:dyDescent="0.4">
      <c r="E17" s="394"/>
      <c r="F17" s="395"/>
      <c r="G17" s="395"/>
      <c r="H17" s="395"/>
      <c r="I17" s="395"/>
      <c r="J17" s="396"/>
    </row>
    <row r="18" spans="2:10" x14ac:dyDescent="0.4">
      <c r="E18" s="394"/>
      <c r="F18" s="395"/>
      <c r="G18" s="395"/>
      <c r="H18" s="395"/>
      <c r="I18" s="395"/>
      <c r="J18" s="396"/>
    </row>
    <row r="19" spans="2:10" x14ac:dyDescent="0.4">
      <c r="E19" s="394"/>
      <c r="F19" s="395"/>
      <c r="G19" s="395"/>
      <c r="H19" s="395"/>
      <c r="I19" s="395"/>
      <c r="J19" s="396"/>
    </row>
    <row r="20" spans="2:10" ht="15" thickBot="1" x14ac:dyDescent="0.45">
      <c r="E20" s="397"/>
      <c r="F20" s="398"/>
      <c r="G20" s="398"/>
      <c r="H20" s="398"/>
      <c r="I20" s="398"/>
      <c r="J20" s="399"/>
    </row>
    <row r="21" spans="2:10" x14ac:dyDescent="0.4">
      <c r="E21" s="59"/>
      <c r="F21" s="59"/>
      <c r="G21" s="59"/>
      <c r="H21" s="59"/>
      <c r="I21" s="59"/>
      <c r="J21" s="59"/>
    </row>
    <row r="22" spans="2:10" ht="15" thickBot="1" x14ac:dyDescent="0.45">
      <c r="E22" s="208"/>
      <c r="F22" s="208"/>
      <c r="G22" s="208"/>
      <c r="H22" s="208"/>
      <c r="I22" s="208"/>
      <c r="J22" s="208"/>
    </row>
    <row r="23" spans="2:10" x14ac:dyDescent="0.4">
      <c r="B23" s="400" t="s">
        <v>120</v>
      </c>
      <c r="C23" s="400"/>
      <c r="D23" s="400"/>
      <c r="E23" s="391"/>
      <c r="F23" s="392"/>
      <c r="G23" s="392"/>
      <c r="H23" s="392"/>
      <c r="I23" s="392"/>
      <c r="J23" s="393"/>
    </row>
    <row r="24" spans="2:10" x14ac:dyDescent="0.4">
      <c r="E24" s="394"/>
      <c r="F24" s="395"/>
      <c r="G24" s="395"/>
      <c r="H24" s="395"/>
      <c r="I24" s="395"/>
      <c r="J24" s="396"/>
    </row>
    <row r="25" spans="2:10" ht="15" thickBot="1" x14ac:dyDescent="0.45">
      <c r="E25" s="397"/>
      <c r="F25" s="398"/>
      <c r="G25" s="398"/>
      <c r="H25" s="398"/>
      <c r="I25" s="398"/>
      <c r="J25" s="399"/>
    </row>
    <row r="26" spans="2:10" x14ac:dyDescent="0.4">
      <c r="E26" s="208"/>
      <c r="F26" s="208"/>
      <c r="G26" s="208"/>
      <c r="H26" s="208"/>
      <c r="I26" s="208"/>
      <c r="J26" s="208"/>
    </row>
    <row r="27" spans="2:10" ht="15" thickBot="1" x14ac:dyDescent="0.45">
      <c r="E27" s="208"/>
      <c r="F27" s="208"/>
      <c r="G27" s="208"/>
      <c r="H27" s="208"/>
      <c r="I27" s="208"/>
      <c r="J27" s="208"/>
    </row>
    <row r="28" spans="2:10" x14ac:dyDescent="0.4">
      <c r="B28" s="400" t="s">
        <v>82</v>
      </c>
      <c r="C28" s="400"/>
      <c r="D28" s="400"/>
      <c r="E28" s="450"/>
      <c r="F28" s="438"/>
      <c r="G28" s="438"/>
      <c r="H28" s="438"/>
      <c r="I28" s="438"/>
      <c r="J28" s="439"/>
    </row>
    <row r="29" spans="2:10" x14ac:dyDescent="0.4">
      <c r="E29" s="440"/>
      <c r="F29" s="441"/>
      <c r="G29" s="441"/>
      <c r="H29" s="441"/>
      <c r="I29" s="441"/>
      <c r="J29" s="442"/>
    </row>
    <row r="30" spans="2:10" x14ac:dyDescent="0.4">
      <c r="E30" s="440"/>
      <c r="F30" s="441"/>
      <c r="G30" s="441"/>
      <c r="H30" s="441"/>
      <c r="I30" s="441"/>
      <c r="J30" s="442"/>
    </row>
    <row r="31" spans="2:10" x14ac:dyDescent="0.4">
      <c r="E31" s="440"/>
      <c r="F31" s="441"/>
      <c r="G31" s="441"/>
      <c r="H31" s="441"/>
      <c r="I31" s="441"/>
      <c r="J31" s="442"/>
    </row>
    <row r="32" spans="2:10" x14ac:dyDescent="0.4">
      <c r="E32" s="440"/>
      <c r="F32" s="441"/>
      <c r="G32" s="441"/>
      <c r="H32" s="441"/>
      <c r="I32" s="441"/>
      <c r="J32" s="442"/>
    </row>
    <row r="33" spans="2:10" ht="15" thickBot="1" x14ac:dyDescent="0.45">
      <c r="E33" s="443"/>
      <c r="F33" s="444"/>
      <c r="G33" s="444"/>
      <c r="H33" s="444"/>
      <c r="I33" s="444"/>
      <c r="J33" s="445"/>
    </row>
    <row r="34" spans="2:10" ht="15" thickBot="1" x14ac:dyDescent="0.45"/>
    <row r="35" spans="2:10" ht="30.75" customHeight="1" x14ac:dyDescent="0.4">
      <c r="B35" s="421" t="s">
        <v>265</v>
      </c>
      <c r="C35" s="421"/>
      <c r="D35" s="422"/>
      <c r="E35" s="450"/>
      <c r="F35" s="438"/>
      <c r="G35" s="438"/>
      <c r="H35" s="438"/>
      <c r="I35" s="438"/>
      <c r="J35" s="439"/>
    </row>
    <row r="36" spans="2:10" x14ac:dyDescent="0.4">
      <c r="E36" s="440"/>
      <c r="F36" s="441"/>
      <c r="G36" s="441"/>
      <c r="H36" s="441"/>
      <c r="I36" s="441"/>
      <c r="J36" s="442"/>
    </row>
    <row r="37" spans="2:10" x14ac:dyDescent="0.4">
      <c r="E37" s="440"/>
      <c r="F37" s="441"/>
      <c r="G37" s="441"/>
      <c r="H37" s="441"/>
      <c r="I37" s="441"/>
      <c r="J37" s="442"/>
    </row>
    <row r="38" spans="2:10" x14ac:dyDescent="0.4">
      <c r="E38" s="440"/>
      <c r="F38" s="441"/>
      <c r="G38" s="441"/>
      <c r="H38" s="441"/>
      <c r="I38" s="441"/>
      <c r="J38" s="442"/>
    </row>
    <row r="39" spans="2:10" x14ac:dyDescent="0.4">
      <c r="E39" s="440"/>
      <c r="F39" s="441"/>
      <c r="G39" s="441"/>
      <c r="H39" s="441"/>
      <c r="I39" s="441"/>
      <c r="J39" s="442"/>
    </row>
    <row r="40" spans="2:10" x14ac:dyDescent="0.4">
      <c r="E40" s="440"/>
      <c r="F40" s="441"/>
      <c r="G40" s="441"/>
      <c r="H40" s="441"/>
      <c r="I40" s="441"/>
      <c r="J40" s="442"/>
    </row>
    <row r="41" spans="2:10" x14ac:dyDescent="0.4">
      <c r="E41" s="440"/>
      <c r="F41" s="441"/>
      <c r="G41" s="441"/>
      <c r="H41" s="441"/>
      <c r="I41" s="441"/>
      <c r="J41" s="442"/>
    </row>
    <row r="42" spans="2:10" ht="15" thickBot="1" x14ac:dyDescent="0.45">
      <c r="E42" s="443"/>
      <c r="F42" s="444"/>
      <c r="G42" s="444"/>
      <c r="H42" s="444"/>
      <c r="I42" s="444"/>
      <c r="J42" s="445"/>
    </row>
    <row r="44" spans="2:10" ht="15" thickBot="1" x14ac:dyDescent="0.45"/>
    <row r="45" spans="2:10" ht="15" customHeight="1" x14ac:dyDescent="0.4">
      <c r="B45" s="421" t="s">
        <v>266</v>
      </c>
      <c r="C45" s="421"/>
      <c r="D45" s="422"/>
      <c r="E45" s="450"/>
      <c r="F45" s="438"/>
      <c r="G45" s="438"/>
      <c r="H45" s="438"/>
      <c r="I45" s="438"/>
      <c r="J45" s="439"/>
    </row>
    <row r="46" spans="2:10" x14ac:dyDescent="0.4">
      <c r="B46" s="421"/>
      <c r="C46" s="421"/>
      <c r="D46" s="422"/>
      <c r="E46" s="440"/>
      <c r="F46" s="441"/>
      <c r="G46" s="441"/>
      <c r="H46" s="441"/>
      <c r="I46" s="441"/>
      <c r="J46" s="442"/>
    </row>
    <row r="47" spans="2:10" x14ac:dyDescent="0.4">
      <c r="E47" s="440"/>
      <c r="F47" s="441"/>
      <c r="G47" s="441"/>
      <c r="H47" s="441"/>
      <c r="I47" s="441"/>
      <c r="J47" s="442"/>
    </row>
    <row r="48" spans="2:10" x14ac:dyDescent="0.4">
      <c r="E48" s="440"/>
      <c r="F48" s="441"/>
      <c r="G48" s="441"/>
      <c r="H48" s="441"/>
      <c r="I48" s="441"/>
      <c r="J48" s="442"/>
    </row>
    <row r="49" spans="2:12" x14ac:dyDescent="0.4">
      <c r="E49" s="440"/>
      <c r="F49" s="441"/>
      <c r="G49" s="441"/>
      <c r="H49" s="441"/>
      <c r="I49" s="441"/>
      <c r="J49" s="442"/>
    </row>
    <row r="50" spans="2:12" x14ac:dyDescent="0.4">
      <c r="E50" s="440"/>
      <c r="F50" s="441"/>
      <c r="G50" s="441"/>
      <c r="H50" s="441"/>
      <c r="I50" s="441"/>
      <c r="J50" s="442"/>
    </row>
    <row r="51" spans="2:12" ht="15" thickBot="1" x14ac:dyDescent="0.45">
      <c r="E51" s="443"/>
      <c r="F51" s="444"/>
      <c r="G51" s="444"/>
      <c r="H51" s="444"/>
      <c r="I51" s="444"/>
      <c r="J51" s="445"/>
    </row>
    <row r="53" spans="2:12" x14ac:dyDescent="0.4">
      <c r="D53" s="105"/>
      <c r="E53" s="213"/>
      <c r="F53" s="213"/>
      <c r="G53" s="213"/>
      <c r="H53" s="213"/>
      <c r="I53" s="213"/>
      <c r="J53" s="213"/>
    </row>
    <row r="54" spans="2:12" s="75" customFormat="1" x14ac:dyDescent="0.4">
      <c r="E54" s="213"/>
      <c r="F54" s="213"/>
      <c r="G54" s="213"/>
      <c r="H54" s="213"/>
      <c r="I54" s="213"/>
      <c r="J54" s="213"/>
      <c r="K54" s="130"/>
      <c r="L54" s="130"/>
    </row>
    <row r="55" spans="2:12" s="75" customFormat="1" x14ac:dyDescent="0.4">
      <c r="E55" s="213"/>
      <c r="F55" s="213"/>
      <c r="G55" s="213"/>
      <c r="H55" s="213"/>
      <c r="I55" s="213"/>
      <c r="J55" s="213"/>
      <c r="K55" s="130"/>
      <c r="L55" s="130"/>
    </row>
    <row r="56" spans="2:12" ht="15" thickBot="1" x14ac:dyDescent="0.45"/>
    <row r="57" spans="2:12" x14ac:dyDescent="0.4">
      <c r="B57" s="400" t="s">
        <v>100</v>
      </c>
      <c r="C57" s="400"/>
      <c r="D57" s="400"/>
      <c r="E57" s="450"/>
      <c r="F57" s="438"/>
      <c r="G57" s="438"/>
      <c r="H57" s="438"/>
      <c r="I57" s="439"/>
    </row>
    <row r="58" spans="2:12" x14ac:dyDescent="0.4">
      <c r="E58" s="440"/>
      <c r="F58" s="441"/>
      <c r="G58" s="441"/>
      <c r="H58" s="441"/>
      <c r="I58" s="442"/>
    </row>
    <row r="59" spans="2:12" ht="33.75" customHeight="1" x14ac:dyDescent="0.4">
      <c r="E59" s="440"/>
      <c r="F59" s="441"/>
      <c r="G59" s="441"/>
      <c r="H59" s="441"/>
      <c r="I59" s="442"/>
    </row>
    <row r="60" spans="2:12" ht="33.75" customHeight="1" x14ac:dyDescent="0.4">
      <c r="E60" s="440"/>
      <c r="F60" s="441"/>
      <c r="G60" s="441"/>
      <c r="H60" s="441"/>
      <c r="I60" s="442"/>
    </row>
    <row r="61" spans="2:12" ht="33.75" customHeight="1" x14ac:dyDescent="0.4">
      <c r="E61" s="440"/>
      <c r="F61" s="441"/>
      <c r="G61" s="441"/>
      <c r="H61" s="441"/>
      <c r="I61" s="442"/>
    </row>
    <row r="62" spans="2:12" ht="33.75" customHeight="1" x14ac:dyDescent="0.4">
      <c r="E62" s="440"/>
      <c r="F62" s="441"/>
      <c r="G62" s="441"/>
      <c r="H62" s="441"/>
      <c r="I62" s="442"/>
    </row>
    <row r="63" spans="2:12" ht="33.75" customHeight="1" thickBot="1" x14ac:dyDescent="0.45">
      <c r="E63" s="443"/>
      <c r="F63" s="444"/>
      <c r="G63" s="444"/>
      <c r="H63" s="444"/>
      <c r="I63" s="445"/>
      <c r="J63" s="209"/>
    </row>
    <row r="64" spans="2:12" ht="15" thickBot="1" x14ac:dyDescent="0.45"/>
    <row r="65" spans="2:9" x14ac:dyDescent="0.4">
      <c r="B65" s="400" t="s">
        <v>101</v>
      </c>
      <c r="C65" s="400"/>
      <c r="D65" s="400"/>
      <c r="E65" s="401"/>
      <c r="F65" s="402"/>
      <c r="G65" s="402"/>
      <c r="H65" s="51"/>
      <c r="I65" s="40"/>
    </row>
    <row r="66" spans="2:9" ht="15" thickBot="1" x14ac:dyDescent="0.45">
      <c r="E66" s="403"/>
      <c r="F66" s="404"/>
      <c r="G66" s="404"/>
      <c r="H66" s="52"/>
      <c r="I66" s="42"/>
    </row>
    <row r="67" spans="2:9" ht="15" thickBot="1" x14ac:dyDescent="0.45">
      <c r="F67" s="75"/>
    </row>
    <row r="68" spans="2:9" ht="15" customHeight="1" x14ac:dyDescent="0.4">
      <c r="E68" s="401"/>
      <c r="F68" s="402"/>
      <c r="G68" s="402"/>
      <c r="H68" s="76"/>
      <c r="I68" s="77"/>
    </row>
    <row r="69" spans="2:9" ht="15" thickBot="1" x14ac:dyDescent="0.45">
      <c r="E69" s="403"/>
      <c r="F69" s="404"/>
      <c r="G69" s="404"/>
      <c r="H69" s="78"/>
      <c r="I69" s="79"/>
    </row>
    <row r="70" spans="2:9" ht="15" thickBot="1" x14ac:dyDescent="0.45">
      <c r="F70" s="75"/>
    </row>
    <row r="71" spans="2:9" x14ac:dyDescent="0.4">
      <c r="E71" s="401"/>
      <c r="F71" s="402"/>
      <c r="G71" s="402"/>
      <c r="H71" s="80"/>
      <c r="I71" s="81"/>
    </row>
    <row r="72" spans="2:9" ht="15" thickBot="1" x14ac:dyDescent="0.45">
      <c r="E72" s="403"/>
      <c r="F72" s="404"/>
      <c r="G72" s="404"/>
      <c r="H72" s="82"/>
      <c r="I72" s="83"/>
    </row>
    <row r="74" spans="2:9" ht="15" thickBot="1" x14ac:dyDescent="0.45"/>
    <row r="75" spans="2:9" ht="15" thickBot="1" x14ac:dyDescent="0.45">
      <c r="E75" s="73" t="s">
        <v>143</v>
      </c>
      <c r="H75" s="110"/>
      <c r="I75" s="111"/>
    </row>
  </sheetData>
  <mergeCells count="18">
    <mergeCell ref="B2:D3"/>
    <mergeCell ref="E2:J12"/>
    <mergeCell ref="B16:D16"/>
    <mergeCell ref="E16:J20"/>
    <mergeCell ref="B23:D23"/>
    <mergeCell ref="E23:J25"/>
    <mergeCell ref="E71:G72"/>
    <mergeCell ref="B28:D28"/>
    <mergeCell ref="E28:J33"/>
    <mergeCell ref="B35:D35"/>
    <mergeCell ref="E35:J42"/>
    <mergeCell ref="B45:D46"/>
    <mergeCell ref="E45:J51"/>
    <mergeCell ref="B57:D57"/>
    <mergeCell ref="E57:I63"/>
    <mergeCell ref="B65:D65"/>
    <mergeCell ref="E65:G66"/>
    <mergeCell ref="E68:G69"/>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Hoja21">
    <tabColor rgb="FF002060"/>
  </sheetPr>
  <dimension ref="B1:O75"/>
  <sheetViews>
    <sheetView workbookViewId="0">
      <selection activeCell="E2" sqref="E2:J12"/>
    </sheetView>
  </sheetViews>
  <sheetFormatPr defaultColWidth="11.3828125" defaultRowHeight="14.6" x14ac:dyDescent="0.4"/>
  <cols>
    <col min="1" max="1" width="11.3828125" style="73"/>
    <col min="2" max="2" width="14.69140625" style="73" customWidth="1"/>
    <col min="3" max="3" width="15.84375" style="73" customWidth="1"/>
    <col min="4" max="4" width="15.69140625" style="73" customWidth="1"/>
    <col min="5" max="5" width="12.84375" style="73" customWidth="1"/>
    <col min="6" max="16384" width="11.3828125" style="73"/>
  </cols>
  <sheetData>
    <row r="1" spans="2:15" ht="15" thickBot="1" x14ac:dyDescent="0.45"/>
    <row r="2" spans="2:15" x14ac:dyDescent="0.4">
      <c r="B2" s="421" t="s">
        <v>252</v>
      </c>
      <c r="C2" s="421"/>
      <c r="D2" s="422"/>
      <c r="E2" s="391" t="s">
        <v>255</v>
      </c>
      <c r="F2" s="392"/>
      <c r="G2" s="392"/>
      <c r="H2" s="392"/>
      <c r="I2" s="392"/>
      <c r="J2" s="393"/>
      <c r="L2" s="30"/>
      <c r="M2" s="31"/>
      <c r="N2" s="31"/>
      <c r="O2" s="32"/>
    </row>
    <row r="3" spans="2:15" x14ac:dyDescent="0.4">
      <c r="B3" s="421"/>
      <c r="C3" s="421"/>
      <c r="D3" s="422"/>
      <c r="E3" s="394"/>
      <c r="F3" s="395"/>
      <c r="G3" s="395"/>
      <c r="H3" s="395"/>
      <c r="I3" s="395"/>
      <c r="J3" s="396"/>
      <c r="L3" s="33"/>
      <c r="M3" s="21"/>
      <c r="N3" s="21"/>
      <c r="O3" s="34"/>
    </row>
    <row r="4" spans="2:15" x14ac:dyDescent="0.4">
      <c r="E4" s="394"/>
      <c r="F4" s="395"/>
      <c r="G4" s="395"/>
      <c r="H4" s="395"/>
      <c r="I4" s="395"/>
      <c r="J4" s="396"/>
      <c r="L4" s="33"/>
      <c r="M4" s="21"/>
      <c r="N4" s="21"/>
      <c r="O4" s="34"/>
    </row>
    <row r="5" spans="2:15" ht="15" thickBot="1" x14ac:dyDescent="0.45">
      <c r="E5" s="394"/>
      <c r="F5" s="395"/>
      <c r="G5" s="395"/>
      <c r="H5" s="395"/>
      <c r="I5" s="395"/>
      <c r="J5" s="396"/>
      <c r="L5" s="35"/>
      <c r="M5" s="36"/>
      <c r="N5" s="36"/>
      <c r="O5" s="37"/>
    </row>
    <row r="6" spans="2:15" x14ac:dyDescent="0.4">
      <c r="E6" s="394"/>
      <c r="F6" s="395"/>
      <c r="G6" s="395"/>
      <c r="H6" s="395"/>
      <c r="I6" s="395"/>
      <c r="J6" s="396"/>
    </row>
    <row r="7" spans="2:15" x14ac:dyDescent="0.4">
      <c r="E7" s="394"/>
      <c r="F7" s="395"/>
      <c r="G7" s="395"/>
      <c r="H7" s="395"/>
      <c r="I7" s="395"/>
      <c r="J7" s="396"/>
    </row>
    <row r="8" spans="2:15" x14ac:dyDescent="0.4">
      <c r="E8" s="394"/>
      <c r="F8" s="395"/>
      <c r="G8" s="395"/>
      <c r="H8" s="395"/>
      <c r="I8" s="395"/>
      <c r="J8" s="396"/>
    </row>
    <row r="9" spans="2:15" x14ac:dyDescent="0.4">
      <c r="E9" s="394"/>
      <c r="F9" s="395"/>
      <c r="G9" s="395"/>
      <c r="H9" s="395"/>
      <c r="I9" s="395"/>
      <c r="J9" s="396"/>
    </row>
    <row r="10" spans="2:15" x14ac:dyDescent="0.4">
      <c r="E10" s="394"/>
      <c r="F10" s="395"/>
      <c r="G10" s="395"/>
      <c r="H10" s="395"/>
      <c r="I10" s="395"/>
      <c r="J10" s="396"/>
    </row>
    <row r="11" spans="2:15" ht="24.75" customHeight="1" x14ac:dyDescent="0.4">
      <c r="E11" s="394"/>
      <c r="F11" s="395"/>
      <c r="G11" s="395"/>
      <c r="H11" s="395"/>
      <c r="I11" s="395"/>
      <c r="J11" s="396"/>
    </row>
    <row r="12" spans="2:15" ht="27.75" customHeight="1" thickBot="1" x14ac:dyDescent="0.45">
      <c r="E12" s="397"/>
      <c r="F12" s="398"/>
      <c r="G12" s="398"/>
      <c r="H12" s="398"/>
      <c r="I12" s="398"/>
      <c r="J12" s="399"/>
    </row>
    <row r="13" spans="2:15" x14ac:dyDescent="0.4">
      <c r="E13" s="208"/>
      <c r="F13" s="208"/>
      <c r="G13" s="208"/>
      <c r="H13" s="208"/>
      <c r="I13" s="208"/>
      <c r="J13" s="208"/>
    </row>
    <row r="14" spans="2:15" x14ac:dyDescent="0.4">
      <c r="E14" s="208"/>
      <c r="F14" s="208"/>
      <c r="G14" s="208"/>
      <c r="H14" s="208"/>
      <c r="I14" s="208"/>
      <c r="J14" s="208"/>
    </row>
    <row r="15" spans="2:15" ht="15" thickBot="1" x14ac:dyDescent="0.45"/>
    <row r="16" spans="2:15" x14ac:dyDescent="0.4">
      <c r="B16" s="400" t="s">
        <v>119</v>
      </c>
      <c r="C16" s="400"/>
      <c r="D16" s="400"/>
      <c r="E16" s="391"/>
      <c r="F16" s="392"/>
      <c r="G16" s="392"/>
      <c r="H16" s="392"/>
      <c r="I16" s="392"/>
      <c r="J16" s="393"/>
    </row>
    <row r="17" spans="2:10" x14ac:dyDescent="0.4">
      <c r="E17" s="394"/>
      <c r="F17" s="395"/>
      <c r="G17" s="395"/>
      <c r="H17" s="395"/>
      <c r="I17" s="395"/>
      <c r="J17" s="396"/>
    </row>
    <row r="18" spans="2:10" x14ac:dyDescent="0.4">
      <c r="E18" s="394"/>
      <c r="F18" s="395"/>
      <c r="G18" s="395"/>
      <c r="H18" s="395"/>
      <c r="I18" s="395"/>
      <c r="J18" s="396"/>
    </row>
    <row r="19" spans="2:10" x14ac:dyDescent="0.4">
      <c r="E19" s="394"/>
      <c r="F19" s="395"/>
      <c r="G19" s="395"/>
      <c r="H19" s="395"/>
      <c r="I19" s="395"/>
      <c r="J19" s="396"/>
    </row>
    <row r="20" spans="2:10" ht="15" thickBot="1" x14ac:dyDescent="0.45">
      <c r="E20" s="397"/>
      <c r="F20" s="398"/>
      <c r="G20" s="398"/>
      <c r="H20" s="398"/>
      <c r="I20" s="398"/>
      <c r="J20" s="399"/>
    </row>
    <row r="21" spans="2:10" x14ac:dyDescent="0.4">
      <c r="E21" s="59"/>
      <c r="F21" s="59"/>
      <c r="G21" s="59"/>
      <c r="H21" s="59"/>
      <c r="I21" s="59"/>
      <c r="J21" s="59"/>
    </row>
    <row r="22" spans="2:10" ht="15" thickBot="1" x14ac:dyDescent="0.45">
      <c r="E22" s="208"/>
      <c r="F22" s="208"/>
      <c r="G22" s="208"/>
      <c r="H22" s="208"/>
      <c r="I22" s="208"/>
      <c r="J22" s="208"/>
    </row>
    <row r="23" spans="2:10" x14ac:dyDescent="0.4">
      <c r="B23" s="400" t="s">
        <v>120</v>
      </c>
      <c r="C23" s="400"/>
      <c r="D23" s="400"/>
      <c r="E23" s="391"/>
      <c r="F23" s="392"/>
      <c r="G23" s="392"/>
      <c r="H23" s="392"/>
      <c r="I23" s="392"/>
      <c r="J23" s="393"/>
    </row>
    <row r="24" spans="2:10" x14ac:dyDescent="0.4">
      <c r="E24" s="394"/>
      <c r="F24" s="395"/>
      <c r="G24" s="395"/>
      <c r="H24" s="395"/>
      <c r="I24" s="395"/>
      <c r="J24" s="396"/>
    </row>
    <row r="25" spans="2:10" ht="15" thickBot="1" x14ac:dyDescent="0.45">
      <c r="E25" s="397"/>
      <c r="F25" s="398"/>
      <c r="G25" s="398"/>
      <c r="H25" s="398"/>
      <c r="I25" s="398"/>
      <c r="J25" s="399"/>
    </row>
    <row r="26" spans="2:10" x14ac:dyDescent="0.4">
      <c r="E26" s="208"/>
      <c r="F26" s="208"/>
      <c r="G26" s="208"/>
      <c r="H26" s="208"/>
      <c r="I26" s="208"/>
      <c r="J26" s="208"/>
    </row>
    <row r="27" spans="2:10" ht="15" thickBot="1" x14ac:dyDescent="0.45">
      <c r="E27" s="208"/>
      <c r="F27" s="208"/>
      <c r="G27" s="208"/>
      <c r="H27" s="208"/>
      <c r="I27" s="208"/>
      <c r="J27" s="208"/>
    </row>
    <row r="28" spans="2:10" x14ac:dyDescent="0.4">
      <c r="B28" s="400" t="s">
        <v>82</v>
      </c>
      <c r="C28" s="400"/>
      <c r="D28" s="400"/>
      <c r="E28" s="450"/>
      <c r="F28" s="438"/>
      <c r="G28" s="438"/>
      <c r="H28" s="438"/>
      <c r="I28" s="438"/>
      <c r="J28" s="439"/>
    </row>
    <row r="29" spans="2:10" x14ac:dyDescent="0.4">
      <c r="E29" s="440"/>
      <c r="F29" s="441"/>
      <c r="G29" s="441"/>
      <c r="H29" s="441"/>
      <c r="I29" s="441"/>
      <c r="J29" s="442"/>
    </row>
    <row r="30" spans="2:10" x14ac:dyDescent="0.4">
      <c r="E30" s="440"/>
      <c r="F30" s="441"/>
      <c r="G30" s="441"/>
      <c r="H30" s="441"/>
      <c r="I30" s="441"/>
      <c r="J30" s="442"/>
    </row>
    <row r="31" spans="2:10" x14ac:dyDescent="0.4">
      <c r="E31" s="440"/>
      <c r="F31" s="441"/>
      <c r="G31" s="441"/>
      <c r="H31" s="441"/>
      <c r="I31" s="441"/>
      <c r="J31" s="442"/>
    </row>
    <row r="32" spans="2:10" x14ac:dyDescent="0.4">
      <c r="E32" s="440"/>
      <c r="F32" s="441"/>
      <c r="G32" s="441"/>
      <c r="H32" s="441"/>
      <c r="I32" s="441"/>
      <c r="J32" s="442"/>
    </row>
    <row r="33" spans="2:10" ht="15" thickBot="1" x14ac:dyDescent="0.45">
      <c r="E33" s="443"/>
      <c r="F33" s="444"/>
      <c r="G33" s="444"/>
      <c r="H33" s="444"/>
      <c r="I33" s="444"/>
      <c r="J33" s="445"/>
    </row>
    <row r="34" spans="2:10" ht="15" thickBot="1" x14ac:dyDescent="0.45"/>
    <row r="35" spans="2:10" ht="30.75" customHeight="1" x14ac:dyDescent="0.4">
      <c r="B35" s="421" t="s">
        <v>253</v>
      </c>
      <c r="C35" s="421"/>
      <c r="D35" s="422"/>
      <c r="E35" s="450"/>
      <c r="F35" s="438"/>
      <c r="G35" s="438"/>
      <c r="H35" s="438"/>
      <c r="I35" s="438"/>
      <c r="J35" s="439"/>
    </row>
    <row r="36" spans="2:10" x14ac:dyDescent="0.4">
      <c r="E36" s="440"/>
      <c r="F36" s="441"/>
      <c r="G36" s="441"/>
      <c r="H36" s="441"/>
      <c r="I36" s="441"/>
      <c r="J36" s="442"/>
    </row>
    <row r="37" spans="2:10" x14ac:dyDescent="0.4">
      <c r="E37" s="440"/>
      <c r="F37" s="441"/>
      <c r="G37" s="441"/>
      <c r="H37" s="441"/>
      <c r="I37" s="441"/>
      <c r="J37" s="442"/>
    </row>
    <row r="38" spans="2:10" x14ac:dyDescent="0.4">
      <c r="E38" s="440"/>
      <c r="F38" s="441"/>
      <c r="G38" s="441"/>
      <c r="H38" s="441"/>
      <c r="I38" s="441"/>
      <c r="J38" s="442"/>
    </row>
    <row r="39" spans="2:10" x14ac:dyDescent="0.4">
      <c r="E39" s="440"/>
      <c r="F39" s="441"/>
      <c r="G39" s="441"/>
      <c r="H39" s="441"/>
      <c r="I39" s="441"/>
      <c r="J39" s="442"/>
    </row>
    <row r="40" spans="2:10" x14ac:dyDescent="0.4">
      <c r="E40" s="440"/>
      <c r="F40" s="441"/>
      <c r="G40" s="441"/>
      <c r="H40" s="441"/>
      <c r="I40" s="441"/>
      <c r="J40" s="442"/>
    </row>
    <row r="41" spans="2:10" x14ac:dyDescent="0.4">
      <c r="E41" s="440"/>
      <c r="F41" s="441"/>
      <c r="G41" s="441"/>
      <c r="H41" s="441"/>
      <c r="I41" s="441"/>
      <c r="J41" s="442"/>
    </row>
    <row r="42" spans="2:10" ht="15" thickBot="1" x14ac:dyDescent="0.45">
      <c r="E42" s="443"/>
      <c r="F42" s="444"/>
      <c r="G42" s="444"/>
      <c r="H42" s="444"/>
      <c r="I42" s="444"/>
      <c r="J42" s="445"/>
    </row>
    <row r="44" spans="2:10" ht="15" thickBot="1" x14ac:dyDescent="0.45"/>
    <row r="45" spans="2:10" ht="15" customHeight="1" x14ac:dyDescent="0.4">
      <c r="B45" s="421" t="s">
        <v>254</v>
      </c>
      <c r="C45" s="421"/>
      <c r="D45" s="422"/>
      <c r="E45" s="450"/>
      <c r="F45" s="438"/>
      <c r="G45" s="438"/>
      <c r="H45" s="438"/>
      <c r="I45" s="438"/>
      <c r="J45" s="439"/>
    </row>
    <row r="46" spans="2:10" x14ac:dyDescent="0.4">
      <c r="B46" s="421"/>
      <c r="C46" s="421"/>
      <c r="D46" s="422"/>
      <c r="E46" s="440"/>
      <c r="F46" s="441"/>
      <c r="G46" s="441"/>
      <c r="H46" s="441"/>
      <c r="I46" s="441"/>
      <c r="J46" s="442"/>
    </row>
    <row r="47" spans="2:10" x14ac:dyDescent="0.4">
      <c r="E47" s="440"/>
      <c r="F47" s="441"/>
      <c r="G47" s="441"/>
      <c r="H47" s="441"/>
      <c r="I47" s="441"/>
      <c r="J47" s="442"/>
    </row>
    <row r="48" spans="2:10" x14ac:dyDescent="0.4">
      <c r="E48" s="440"/>
      <c r="F48" s="441"/>
      <c r="G48" s="441"/>
      <c r="H48" s="441"/>
      <c r="I48" s="441"/>
      <c r="J48" s="442"/>
    </row>
    <row r="49" spans="2:12" x14ac:dyDescent="0.4">
      <c r="E49" s="440"/>
      <c r="F49" s="441"/>
      <c r="G49" s="441"/>
      <c r="H49" s="441"/>
      <c r="I49" s="441"/>
      <c r="J49" s="442"/>
    </row>
    <row r="50" spans="2:12" x14ac:dyDescent="0.4">
      <c r="E50" s="440"/>
      <c r="F50" s="441"/>
      <c r="G50" s="441"/>
      <c r="H50" s="441"/>
      <c r="I50" s="441"/>
      <c r="J50" s="442"/>
    </row>
    <row r="51" spans="2:12" ht="15" thickBot="1" x14ac:dyDescent="0.45">
      <c r="E51" s="443"/>
      <c r="F51" s="444"/>
      <c r="G51" s="444"/>
      <c r="H51" s="444"/>
      <c r="I51" s="444"/>
      <c r="J51" s="445"/>
    </row>
    <row r="53" spans="2:12" x14ac:dyDescent="0.4">
      <c r="D53" s="105"/>
      <c r="E53" s="213"/>
      <c r="F53" s="213"/>
      <c r="G53" s="213"/>
      <c r="H53" s="213"/>
      <c r="I53" s="213"/>
      <c r="J53" s="213"/>
    </row>
    <row r="54" spans="2:12" s="75" customFormat="1" x14ac:dyDescent="0.4">
      <c r="E54" s="213"/>
      <c r="F54" s="213"/>
      <c r="G54" s="213"/>
      <c r="H54" s="213"/>
      <c r="I54" s="213"/>
      <c r="J54" s="213"/>
      <c r="K54" s="130"/>
      <c r="L54" s="130"/>
    </row>
    <row r="55" spans="2:12" s="75" customFormat="1" x14ac:dyDescent="0.4">
      <c r="E55" s="213"/>
      <c r="F55" s="213"/>
      <c r="G55" s="213"/>
      <c r="H55" s="213"/>
      <c r="I55" s="213"/>
      <c r="J55" s="213"/>
      <c r="K55" s="130"/>
      <c r="L55" s="130"/>
    </row>
    <row r="56" spans="2:12" ht="15" thickBot="1" x14ac:dyDescent="0.45"/>
    <row r="57" spans="2:12" x14ac:dyDescent="0.4">
      <c r="B57" s="400" t="s">
        <v>100</v>
      </c>
      <c r="C57" s="400"/>
      <c r="D57" s="400"/>
      <c r="E57" s="450"/>
      <c r="F57" s="438"/>
      <c r="G57" s="438"/>
      <c r="H57" s="438"/>
      <c r="I57" s="439"/>
    </row>
    <row r="58" spans="2:12" x14ac:dyDescent="0.4">
      <c r="E58" s="440"/>
      <c r="F58" s="441"/>
      <c r="G58" s="441"/>
      <c r="H58" s="441"/>
      <c r="I58" s="442"/>
    </row>
    <row r="59" spans="2:12" ht="33.75" customHeight="1" x14ac:dyDescent="0.4">
      <c r="E59" s="440"/>
      <c r="F59" s="441"/>
      <c r="G59" s="441"/>
      <c r="H59" s="441"/>
      <c r="I59" s="442"/>
    </row>
    <row r="60" spans="2:12" ht="33.75" customHeight="1" x14ac:dyDescent="0.4">
      <c r="E60" s="440"/>
      <c r="F60" s="441"/>
      <c r="G60" s="441"/>
      <c r="H60" s="441"/>
      <c r="I60" s="442"/>
    </row>
    <row r="61" spans="2:12" ht="33.75" customHeight="1" x14ac:dyDescent="0.4">
      <c r="E61" s="440"/>
      <c r="F61" s="441"/>
      <c r="G61" s="441"/>
      <c r="H61" s="441"/>
      <c r="I61" s="442"/>
    </row>
    <row r="62" spans="2:12" ht="33.75" customHeight="1" x14ac:dyDescent="0.4">
      <c r="E62" s="440"/>
      <c r="F62" s="441"/>
      <c r="G62" s="441"/>
      <c r="H62" s="441"/>
      <c r="I62" s="442"/>
    </row>
    <row r="63" spans="2:12" ht="33.75" customHeight="1" thickBot="1" x14ac:dyDescent="0.45">
      <c r="E63" s="443"/>
      <c r="F63" s="444"/>
      <c r="G63" s="444"/>
      <c r="H63" s="444"/>
      <c r="I63" s="445"/>
      <c r="J63" s="209"/>
    </row>
    <row r="64" spans="2:12" ht="15" thickBot="1" x14ac:dyDescent="0.45"/>
    <row r="65" spans="2:9" x14ac:dyDescent="0.4">
      <c r="B65" s="400" t="s">
        <v>101</v>
      </c>
      <c r="C65" s="400"/>
      <c r="D65" s="400"/>
      <c r="E65" s="401"/>
      <c r="F65" s="402"/>
      <c r="G65" s="402"/>
      <c r="H65" s="51"/>
      <c r="I65" s="40"/>
    </row>
    <row r="66" spans="2:9" ht="15" thickBot="1" x14ac:dyDescent="0.45">
      <c r="E66" s="403"/>
      <c r="F66" s="404"/>
      <c r="G66" s="404"/>
      <c r="H66" s="52"/>
      <c r="I66" s="42"/>
    </row>
    <row r="67" spans="2:9" ht="15" thickBot="1" x14ac:dyDescent="0.45">
      <c r="F67" s="75"/>
    </row>
    <row r="68" spans="2:9" ht="15" customHeight="1" x14ac:dyDescent="0.4">
      <c r="E68" s="401"/>
      <c r="F68" s="402"/>
      <c r="G68" s="402"/>
      <c r="H68" s="76"/>
      <c r="I68" s="77"/>
    </row>
    <row r="69" spans="2:9" ht="15" thickBot="1" x14ac:dyDescent="0.45">
      <c r="E69" s="403"/>
      <c r="F69" s="404"/>
      <c r="G69" s="404"/>
      <c r="H69" s="78"/>
      <c r="I69" s="79"/>
    </row>
    <row r="70" spans="2:9" ht="15" thickBot="1" x14ac:dyDescent="0.45">
      <c r="F70" s="75"/>
    </row>
    <row r="71" spans="2:9" x14ac:dyDescent="0.4">
      <c r="E71" s="401"/>
      <c r="F71" s="402"/>
      <c r="G71" s="402"/>
      <c r="H71" s="80"/>
      <c r="I71" s="81"/>
    </row>
    <row r="72" spans="2:9" ht="15" thickBot="1" x14ac:dyDescent="0.45">
      <c r="E72" s="403"/>
      <c r="F72" s="404"/>
      <c r="G72" s="404"/>
      <c r="H72" s="82"/>
      <c r="I72" s="83"/>
    </row>
    <row r="74" spans="2:9" ht="15" thickBot="1" x14ac:dyDescent="0.45"/>
    <row r="75" spans="2:9" ht="15" thickBot="1" x14ac:dyDescent="0.45">
      <c r="E75" s="73" t="s">
        <v>143</v>
      </c>
      <c r="H75" s="110"/>
      <c r="I75" s="111"/>
    </row>
  </sheetData>
  <mergeCells count="18">
    <mergeCell ref="B2:D3"/>
    <mergeCell ref="E2:J12"/>
    <mergeCell ref="B16:D16"/>
    <mergeCell ref="E16:J20"/>
    <mergeCell ref="B23:D23"/>
    <mergeCell ref="E23:J25"/>
    <mergeCell ref="E71:G72"/>
    <mergeCell ref="B28:D28"/>
    <mergeCell ref="E28:J33"/>
    <mergeCell ref="B35:D35"/>
    <mergeCell ref="E35:J42"/>
    <mergeCell ref="B45:D46"/>
    <mergeCell ref="E45:J51"/>
    <mergeCell ref="B57:D57"/>
    <mergeCell ref="E57:I63"/>
    <mergeCell ref="B65:D65"/>
    <mergeCell ref="E65:G66"/>
    <mergeCell ref="E68:G69"/>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Hoja20">
    <tabColor rgb="FF002060"/>
  </sheetPr>
  <dimension ref="B1:O75"/>
  <sheetViews>
    <sheetView topLeftCell="A55" workbookViewId="0">
      <selection activeCell="L2" sqref="L2:O5"/>
    </sheetView>
  </sheetViews>
  <sheetFormatPr defaultColWidth="11.3828125" defaultRowHeight="14.6" x14ac:dyDescent="0.4"/>
  <cols>
    <col min="1" max="1" width="11.3828125" style="73"/>
    <col min="2" max="2" width="14.69140625" style="73" customWidth="1"/>
    <col min="3" max="3" width="15.84375" style="73" customWidth="1"/>
    <col min="4" max="4" width="15.69140625" style="73" customWidth="1"/>
    <col min="5" max="5" width="12.84375" style="73" customWidth="1"/>
    <col min="6" max="16384" width="11.3828125" style="73"/>
  </cols>
  <sheetData>
    <row r="1" spans="2:15" ht="15" thickBot="1" x14ac:dyDescent="0.45"/>
    <row r="2" spans="2:15" x14ac:dyDescent="0.4">
      <c r="B2" s="421" t="s">
        <v>248</v>
      </c>
      <c r="C2" s="421"/>
      <c r="D2" s="422"/>
      <c r="E2" s="391" t="s">
        <v>251</v>
      </c>
      <c r="F2" s="392"/>
      <c r="G2" s="392"/>
      <c r="H2" s="392"/>
      <c r="I2" s="392"/>
      <c r="J2" s="393"/>
      <c r="L2" s="30"/>
      <c r="M2" s="31"/>
      <c r="N2" s="31"/>
      <c r="O2" s="32"/>
    </row>
    <row r="3" spans="2:15" x14ac:dyDescent="0.4">
      <c r="B3" s="421"/>
      <c r="C3" s="421"/>
      <c r="D3" s="422"/>
      <c r="E3" s="394"/>
      <c r="F3" s="395"/>
      <c r="G3" s="395"/>
      <c r="H3" s="395"/>
      <c r="I3" s="395"/>
      <c r="J3" s="396"/>
      <c r="L3" s="33"/>
      <c r="M3" s="21"/>
      <c r="N3" s="21"/>
      <c r="O3" s="34"/>
    </row>
    <row r="4" spans="2:15" x14ac:dyDescent="0.4">
      <c r="E4" s="394"/>
      <c r="F4" s="395"/>
      <c r="G4" s="395"/>
      <c r="H4" s="395"/>
      <c r="I4" s="395"/>
      <c r="J4" s="396"/>
      <c r="L4" s="33"/>
      <c r="M4" s="21"/>
      <c r="N4" s="21"/>
      <c r="O4" s="34"/>
    </row>
    <row r="5" spans="2:15" ht="15" thickBot="1" x14ac:dyDescent="0.45">
      <c r="E5" s="394"/>
      <c r="F5" s="395"/>
      <c r="G5" s="395"/>
      <c r="H5" s="395"/>
      <c r="I5" s="395"/>
      <c r="J5" s="396"/>
      <c r="L5" s="35"/>
      <c r="M5" s="36"/>
      <c r="N5" s="36"/>
      <c r="O5" s="37"/>
    </row>
    <row r="6" spans="2:15" x14ac:dyDescent="0.4">
      <c r="E6" s="394"/>
      <c r="F6" s="395"/>
      <c r="G6" s="395"/>
      <c r="H6" s="395"/>
      <c r="I6" s="395"/>
      <c r="J6" s="396"/>
    </row>
    <row r="7" spans="2:15" x14ac:dyDescent="0.4">
      <c r="E7" s="394"/>
      <c r="F7" s="395"/>
      <c r="G7" s="395"/>
      <c r="H7" s="395"/>
      <c r="I7" s="395"/>
      <c r="J7" s="396"/>
    </row>
    <row r="8" spans="2:15" x14ac:dyDescent="0.4">
      <c r="E8" s="394"/>
      <c r="F8" s="395"/>
      <c r="G8" s="395"/>
      <c r="H8" s="395"/>
      <c r="I8" s="395"/>
      <c r="J8" s="396"/>
    </row>
    <row r="9" spans="2:15" x14ac:dyDescent="0.4">
      <c r="E9" s="394"/>
      <c r="F9" s="395"/>
      <c r="G9" s="395"/>
      <c r="H9" s="395"/>
      <c r="I9" s="395"/>
      <c r="J9" s="396"/>
    </row>
    <row r="10" spans="2:15" x14ac:dyDescent="0.4">
      <c r="E10" s="394"/>
      <c r="F10" s="395"/>
      <c r="G10" s="395"/>
      <c r="H10" s="395"/>
      <c r="I10" s="395"/>
      <c r="J10" s="396"/>
    </row>
    <row r="11" spans="2:15" ht="24.75" customHeight="1" x14ac:dyDescent="0.4">
      <c r="E11" s="394"/>
      <c r="F11" s="395"/>
      <c r="G11" s="395"/>
      <c r="H11" s="395"/>
      <c r="I11" s="395"/>
      <c r="J11" s="396"/>
    </row>
    <row r="12" spans="2:15" ht="27.75" customHeight="1" thickBot="1" x14ac:dyDescent="0.45">
      <c r="E12" s="397"/>
      <c r="F12" s="398"/>
      <c r="G12" s="398"/>
      <c r="H12" s="398"/>
      <c r="I12" s="398"/>
      <c r="J12" s="399"/>
    </row>
    <row r="13" spans="2:15" x14ac:dyDescent="0.4">
      <c r="E13" s="208"/>
      <c r="F13" s="208"/>
      <c r="G13" s="208"/>
      <c r="H13" s="208"/>
      <c r="I13" s="208"/>
      <c r="J13" s="208"/>
    </row>
    <row r="14" spans="2:15" x14ac:dyDescent="0.4">
      <c r="E14" s="208"/>
      <c r="F14" s="208"/>
      <c r="G14" s="208"/>
      <c r="H14" s="208"/>
      <c r="I14" s="208"/>
      <c r="J14" s="208"/>
    </row>
    <row r="15" spans="2:15" ht="15" thickBot="1" x14ac:dyDescent="0.45"/>
    <row r="16" spans="2:15" x14ac:dyDescent="0.4">
      <c r="B16" s="400" t="s">
        <v>119</v>
      </c>
      <c r="C16" s="400"/>
      <c r="D16" s="400"/>
      <c r="E16" s="391"/>
      <c r="F16" s="392"/>
      <c r="G16" s="392"/>
      <c r="H16" s="392"/>
      <c r="I16" s="392"/>
      <c r="J16" s="393"/>
    </row>
    <row r="17" spans="2:10" x14ac:dyDescent="0.4">
      <c r="E17" s="394"/>
      <c r="F17" s="395"/>
      <c r="G17" s="395"/>
      <c r="H17" s="395"/>
      <c r="I17" s="395"/>
      <c r="J17" s="396"/>
    </row>
    <row r="18" spans="2:10" x14ac:dyDescent="0.4">
      <c r="E18" s="394"/>
      <c r="F18" s="395"/>
      <c r="G18" s="395"/>
      <c r="H18" s="395"/>
      <c r="I18" s="395"/>
      <c r="J18" s="396"/>
    </row>
    <row r="19" spans="2:10" x14ac:dyDescent="0.4">
      <c r="E19" s="394"/>
      <c r="F19" s="395"/>
      <c r="G19" s="395"/>
      <c r="H19" s="395"/>
      <c r="I19" s="395"/>
      <c r="J19" s="396"/>
    </row>
    <row r="20" spans="2:10" ht="15" thickBot="1" x14ac:dyDescent="0.45">
      <c r="E20" s="397"/>
      <c r="F20" s="398"/>
      <c r="G20" s="398"/>
      <c r="H20" s="398"/>
      <c r="I20" s="398"/>
      <c r="J20" s="399"/>
    </row>
    <row r="21" spans="2:10" x14ac:dyDescent="0.4">
      <c r="E21" s="59"/>
      <c r="F21" s="59"/>
      <c r="G21" s="59"/>
      <c r="H21" s="59"/>
      <c r="I21" s="59"/>
      <c r="J21" s="59"/>
    </row>
    <row r="22" spans="2:10" ht="15" thickBot="1" x14ac:dyDescent="0.45">
      <c r="E22" s="208"/>
      <c r="F22" s="208"/>
      <c r="G22" s="208"/>
      <c r="H22" s="208"/>
      <c r="I22" s="208"/>
      <c r="J22" s="208"/>
    </row>
    <row r="23" spans="2:10" x14ac:dyDescent="0.4">
      <c r="B23" s="400" t="s">
        <v>120</v>
      </c>
      <c r="C23" s="400"/>
      <c r="D23" s="400"/>
      <c r="E23" s="391"/>
      <c r="F23" s="392"/>
      <c r="G23" s="392"/>
      <c r="H23" s="392"/>
      <c r="I23" s="392"/>
      <c r="J23" s="393"/>
    </row>
    <row r="24" spans="2:10" x14ac:dyDescent="0.4">
      <c r="E24" s="394"/>
      <c r="F24" s="395"/>
      <c r="G24" s="395"/>
      <c r="H24" s="395"/>
      <c r="I24" s="395"/>
      <c r="J24" s="396"/>
    </row>
    <row r="25" spans="2:10" ht="15" thickBot="1" x14ac:dyDescent="0.45">
      <c r="E25" s="397"/>
      <c r="F25" s="398"/>
      <c r="G25" s="398"/>
      <c r="H25" s="398"/>
      <c r="I25" s="398"/>
      <c r="J25" s="399"/>
    </row>
    <row r="26" spans="2:10" x14ac:dyDescent="0.4">
      <c r="E26" s="208"/>
      <c r="F26" s="208"/>
      <c r="G26" s="208"/>
      <c r="H26" s="208"/>
      <c r="I26" s="208"/>
      <c r="J26" s="208"/>
    </row>
    <row r="27" spans="2:10" ht="15" thickBot="1" x14ac:dyDescent="0.45">
      <c r="E27" s="208"/>
      <c r="F27" s="208"/>
      <c r="G27" s="208"/>
      <c r="H27" s="208"/>
      <c r="I27" s="208"/>
      <c r="J27" s="208"/>
    </row>
    <row r="28" spans="2:10" x14ac:dyDescent="0.4">
      <c r="B28" s="400" t="s">
        <v>82</v>
      </c>
      <c r="C28" s="400"/>
      <c r="D28" s="400"/>
      <c r="E28" s="450"/>
      <c r="F28" s="438"/>
      <c r="G28" s="438"/>
      <c r="H28" s="438"/>
      <c r="I28" s="438"/>
      <c r="J28" s="439"/>
    </row>
    <row r="29" spans="2:10" x14ac:dyDescent="0.4">
      <c r="E29" s="440"/>
      <c r="F29" s="441"/>
      <c r="G29" s="441"/>
      <c r="H29" s="441"/>
      <c r="I29" s="441"/>
      <c r="J29" s="442"/>
    </row>
    <row r="30" spans="2:10" x14ac:dyDescent="0.4">
      <c r="E30" s="440"/>
      <c r="F30" s="441"/>
      <c r="G30" s="441"/>
      <c r="H30" s="441"/>
      <c r="I30" s="441"/>
      <c r="J30" s="442"/>
    </row>
    <row r="31" spans="2:10" x14ac:dyDescent="0.4">
      <c r="E31" s="440"/>
      <c r="F31" s="441"/>
      <c r="G31" s="441"/>
      <c r="H31" s="441"/>
      <c r="I31" s="441"/>
      <c r="J31" s="442"/>
    </row>
    <row r="32" spans="2:10" x14ac:dyDescent="0.4">
      <c r="E32" s="440"/>
      <c r="F32" s="441"/>
      <c r="G32" s="441"/>
      <c r="H32" s="441"/>
      <c r="I32" s="441"/>
      <c r="J32" s="442"/>
    </row>
    <row r="33" spans="2:10" ht="15" thickBot="1" x14ac:dyDescent="0.45">
      <c r="E33" s="443"/>
      <c r="F33" s="444"/>
      <c r="G33" s="444"/>
      <c r="H33" s="444"/>
      <c r="I33" s="444"/>
      <c r="J33" s="445"/>
    </row>
    <row r="34" spans="2:10" ht="15" thickBot="1" x14ac:dyDescent="0.45"/>
    <row r="35" spans="2:10" ht="30.75" customHeight="1" x14ac:dyDescent="0.4">
      <c r="B35" s="421" t="s">
        <v>249</v>
      </c>
      <c r="C35" s="421"/>
      <c r="D35" s="422"/>
      <c r="E35" s="450"/>
      <c r="F35" s="438"/>
      <c r="G35" s="438"/>
      <c r="H35" s="438"/>
      <c r="I35" s="438"/>
      <c r="J35" s="439"/>
    </row>
    <row r="36" spans="2:10" x14ac:dyDescent="0.4">
      <c r="E36" s="440"/>
      <c r="F36" s="441"/>
      <c r="G36" s="441"/>
      <c r="H36" s="441"/>
      <c r="I36" s="441"/>
      <c r="J36" s="442"/>
    </row>
    <row r="37" spans="2:10" x14ac:dyDescent="0.4">
      <c r="E37" s="440"/>
      <c r="F37" s="441"/>
      <c r="G37" s="441"/>
      <c r="H37" s="441"/>
      <c r="I37" s="441"/>
      <c r="J37" s="442"/>
    </row>
    <row r="38" spans="2:10" x14ac:dyDescent="0.4">
      <c r="E38" s="440"/>
      <c r="F38" s="441"/>
      <c r="G38" s="441"/>
      <c r="H38" s="441"/>
      <c r="I38" s="441"/>
      <c r="J38" s="442"/>
    </row>
    <row r="39" spans="2:10" x14ac:dyDescent="0.4">
      <c r="E39" s="440"/>
      <c r="F39" s="441"/>
      <c r="G39" s="441"/>
      <c r="H39" s="441"/>
      <c r="I39" s="441"/>
      <c r="J39" s="442"/>
    </row>
    <row r="40" spans="2:10" x14ac:dyDescent="0.4">
      <c r="E40" s="440"/>
      <c r="F40" s="441"/>
      <c r="G40" s="441"/>
      <c r="H40" s="441"/>
      <c r="I40" s="441"/>
      <c r="J40" s="442"/>
    </row>
    <row r="41" spans="2:10" x14ac:dyDescent="0.4">
      <c r="E41" s="440"/>
      <c r="F41" s="441"/>
      <c r="G41" s="441"/>
      <c r="H41" s="441"/>
      <c r="I41" s="441"/>
      <c r="J41" s="442"/>
    </row>
    <row r="42" spans="2:10" ht="15" thickBot="1" x14ac:dyDescent="0.45">
      <c r="E42" s="443"/>
      <c r="F42" s="444"/>
      <c r="G42" s="444"/>
      <c r="H42" s="444"/>
      <c r="I42" s="444"/>
      <c r="J42" s="445"/>
    </row>
    <row r="44" spans="2:10" ht="15" thickBot="1" x14ac:dyDescent="0.45"/>
    <row r="45" spans="2:10" ht="15" customHeight="1" x14ac:dyDescent="0.4">
      <c r="B45" s="421" t="s">
        <v>250</v>
      </c>
      <c r="C45" s="421"/>
      <c r="D45" s="422"/>
      <c r="E45" s="450"/>
      <c r="F45" s="438"/>
      <c r="G45" s="438"/>
      <c r="H45" s="438"/>
      <c r="I45" s="438"/>
      <c r="J45" s="439"/>
    </row>
    <row r="46" spans="2:10" x14ac:dyDescent="0.4">
      <c r="B46" s="421"/>
      <c r="C46" s="421"/>
      <c r="D46" s="422"/>
      <c r="E46" s="440"/>
      <c r="F46" s="441"/>
      <c r="G46" s="441"/>
      <c r="H46" s="441"/>
      <c r="I46" s="441"/>
      <c r="J46" s="442"/>
    </row>
    <row r="47" spans="2:10" x14ac:dyDescent="0.4">
      <c r="E47" s="440"/>
      <c r="F47" s="441"/>
      <c r="G47" s="441"/>
      <c r="H47" s="441"/>
      <c r="I47" s="441"/>
      <c r="J47" s="442"/>
    </row>
    <row r="48" spans="2:10" x14ac:dyDescent="0.4">
      <c r="E48" s="440"/>
      <c r="F48" s="441"/>
      <c r="G48" s="441"/>
      <c r="H48" s="441"/>
      <c r="I48" s="441"/>
      <c r="J48" s="442"/>
    </row>
    <row r="49" spans="2:12" x14ac:dyDescent="0.4">
      <c r="E49" s="440"/>
      <c r="F49" s="441"/>
      <c r="G49" s="441"/>
      <c r="H49" s="441"/>
      <c r="I49" s="441"/>
      <c r="J49" s="442"/>
    </row>
    <row r="50" spans="2:12" x14ac:dyDescent="0.4">
      <c r="E50" s="440"/>
      <c r="F50" s="441"/>
      <c r="G50" s="441"/>
      <c r="H50" s="441"/>
      <c r="I50" s="441"/>
      <c r="J50" s="442"/>
    </row>
    <row r="51" spans="2:12" ht="15" thickBot="1" x14ac:dyDescent="0.45">
      <c r="E51" s="443"/>
      <c r="F51" s="444"/>
      <c r="G51" s="444"/>
      <c r="H51" s="444"/>
      <c r="I51" s="444"/>
      <c r="J51" s="445"/>
    </row>
    <row r="53" spans="2:12" x14ac:dyDescent="0.4">
      <c r="D53" s="105"/>
      <c r="E53" s="213"/>
      <c r="F53" s="213"/>
      <c r="G53" s="213"/>
      <c r="H53" s="213"/>
      <c r="I53" s="213"/>
      <c r="J53" s="213"/>
    </row>
    <row r="54" spans="2:12" s="75" customFormat="1" x14ac:dyDescent="0.4">
      <c r="E54" s="213"/>
      <c r="F54" s="213"/>
      <c r="G54" s="213"/>
      <c r="H54" s="213"/>
      <c r="I54" s="213"/>
      <c r="J54" s="213"/>
      <c r="K54" s="130"/>
      <c r="L54" s="130"/>
    </row>
    <row r="55" spans="2:12" s="75" customFormat="1" x14ac:dyDescent="0.4">
      <c r="E55" s="213"/>
      <c r="F55" s="213"/>
      <c r="G55" s="213"/>
      <c r="H55" s="213"/>
      <c r="I55" s="213"/>
      <c r="J55" s="213"/>
      <c r="K55" s="130"/>
      <c r="L55" s="130"/>
    </row>
    <row r="56" spans="2:12" ht="15" thickBot="1" x14ac:dyDescent="0.45"/>
    <row r="57" spans="2:12" x14ac:dyDescent="0.4">
      <c r="B57" s="400" t="s">
        <v>100</v>
      </c>
      <c r="C57" s="400"/>
      <c r="D57" s="400"/>
      <c r="E57" s="450"/>
      <c r="F57" s="438"/>
      <c r="G57" s="438"/>
      <c r="H57" s="438"/>
      <c r="I57" s="439"/>
    </row>
    <row r="58" spans="2:12" x14ac:dyDescent="0.4">
      <c r="E58" s="440"/>
      <c r="F58" s="441"/>
      <c r="G58" s="441"/>
      <c r="H58" s="441"/>
      <c r="I58" s="442"/>
    </row>
    <row r="59" spans="2:12" ht="33.75" customHeight="1" x14ac:dyDescent="0.4">
      <c r="E59" s="440"/>
      <c r="F59" s="441"/>
      <c r="G59" s="441"/>
      <c r="H59" s="441"/>
      <c r="I59" s="442"/>
    </row>
    <row r="60" spans="2:12" ht="33.75" customHeight="1" x14ac:dyDescent="0.4">
      <c r="E60" s="440"/>
      <c r="F60" s="441"/>
      <c r="G60" s="441"/>
      <c r="H60" s="441"/>
      <c r="I60" s="442"/>
    </row>
    <row r="61" spans="2:12" ht="33.75" customHeight="1" x14ac:dyDescent="0.4">
      <c r="E61" s="440"/>
      <c r="F61" s="441"/>
      <c r="G61" s="441"/>
      <c r="H61" s="441"/>
      <c r="I61" s="442"/>
    </row>
    <row r="62" spans="2:12" ht="33.75" customHeight="1" x14ac:dyDescent="0.4">
      <c r="E62" s="440"/>
      <c r="F62" s="441"/>
      <c r="G62" s="441"/>
      <c r="H62" s="441"/>
      <c r="I62" s="442"/>
    </row>
    <row r="63" spans="2:12" ht="33.75" customHeight="1" thickBot="1" x14ac:dyDescent="0.45">
      <c r="E63" s="443"/>
      <c r="F63" s="444"/>
      <c r="G63" s="444"/>
      <c r="H63" s="444"/>
      <c r="I63" s="445"/>
      <c r="J63" s="209"/>
    </row>
    <row r="64" spans="2:12" ht="15" thickBot="1" x14ac:dyDescent="0.45"/>
    <row r="65" spans="2:9" x14ac:dyDescent="0.4">
      <c r="B65" s="400" t="s">
        <v>101</v>
      </c>
      <c r="C65" s="400"/>
      <c r="D65" s="400"/>
      <c r="E65" s="401"/>
      <c r="F65" s="402"/>
      <c r="G65" s="402"/>
      <c r="H65" s="51"/>
      <c r="I65" s="40"/>
    </row>
    <row r="66" spans="2:9" ht="15" thickBot="1" x14ac:dyDescent="0.45">
      <c r="E66" s="403"/>
      <c r="F66" s="404"/>
      <c r="G66" s="404"/>
      <c r="H66" s="52"/>
      <c r="I66" s="42"/>
    </row>
    <row r="67" spans="2:9" ht="15" thickBot="1" x14ac:dyDescent="0.45">
      <c r="F67" s="75"/>
    </row>
    <row r="68" spans="2:9" ht="15" customHeight="1" x14ac:dyDescent="0.4">
      <c r="E68" s="401"/>
      <c r="F68" s="402"/>
      <c r="G68" s="402"/>
      <c r="H68" s="76"/>
      <c r="I68" s="77"/>
    </row>
    <row r="69" spans="2:9" ht="15" thickBot="1" x14ac:dyDescent="0.45">
      <c r="E69" s="403"/>
      <c r="F69" s="404"/>
      <c r="G69" s="404"/>
      <c r="H69" s="78"/>
      <c r="I69" s="79"/>
    </row>
    <row r="70" spans="2:9" ht="15" thickBot="1" x14ac:dyDescent="0.45">
      <c r="F70" s="75"/>
    </row>
    <row r="71" spans="2:9" x14ac:dyDescent="0.4">
      <c r="E71" s="401"/>
      <c r="F71" s="402"/>
      <c r="G71" s="402"/>
      <c r="H71" s="80"/>
      <c r="I71" s="81"/>
    </row>
    <row r="72" spans="2:9" ht="15" thickBot="1" x14ac:dyDescent="0.45">
      <c r="E72" s="403"/>
      <c r="F72" s="404"/>
      <c r="G72" s="404"/>
      <c r="H72" s="82"/>
      <c r="I72" s="83"/>
    </row>
    <row r="74" spans="2:9" ht="15" thickBot="1" x14ac:dyDescent="0.45"/>
    <row r="75" spans="2:9" ht="15" thickBot="1" x14ac:dyDescent="0.45">
      <c r="E75" s="73" t="s">
        <v>143</v>
      </c>
      <c r="H75" s="110"/>
      <c r="I75" s="111"/>
    </row>
  </sheetData>
  <mergeCells count="18">
    <mergeCell ref="B2:D3"/>
    <mergeCell ref="E2:J12"/>
    <mergeCell ref="B16:D16"/>
    <mergeCell ref="E16:J20"/>
    <mergeCell ref="B23:D23"/>
    <mergeCell ref="E23:J25"/>
    <mergeCell ref="E71:G72"/>
    <mergeCell ref="B28:D28"/>
    <mergeCell ref="E28:J33"/>
    <mergeCell ref="B35:D35"/>
    <mergeCell ref="E35:J42"/>
    <mergeCell ref="B45:D46"/>
    <mergeCell ref="E45:J51"/>
    <mergeCell ref="B57:D57"/>
    <mergeCell ref="E57:I63"/>
    <mergeCell ref="B65:D65"/>
    <mergeCell ref="E65:G66"/>
    <mergeCell ref="E68:G69"/>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Hoja28">
    <tabColor rgb="FF002060"/>
  </sheetPr>
  <dimension ref="B1:O65"/>
  <sheetViews>
    <sheetView topLeftCell="B1" workbookViewId="0">
      <selection activeCell="E2" sqref="E2:J7"/>
    </sheetView>
  </sheetViews>
  <sheetFormatPr defaultColWidth="11.3828125" defaultRowHeight="14.6" x14ac:dyDescent="0.4"/>
  <cols>
    <col min="1" max="1" width="11.3828125" style="73"/>
    <col min="2" max="2" width="14.69140625" style="73" customWidth="1"/>
    <col min="3" max="3" width="15.84375" style="73" customWidth="1"/>
    <col min="4" max="4" width="15.69140625" style="73" customWidth="1"/>
    <col min="5" max="5" width="12.84375" style="73" customWidth="1"/>
    <col min="6" max="16384" width="11.3828125" style="73"/>
  </cols>
  <sheetData>
    <row r="1" spans="2:15" ht="15" thickBot="1" x14ac:dyDescent="0.45"/>
    <row r="2" spans="2:15" x14ac:dyDescent="0.4">
      <c r="B2" s="421" t="s">
        <v>267</v>
      </c>
      <c r="C2" s="421"/>
      <c r="D2" s="422"/>
      <c r="E2" s="391" t="s">
        <v>270</v>
      </c>
      <c r="F2" s="392"/>
      <c r="G2" s="392"/>
      <c r="H2" s="392"/>
      <c r="I2" s="392"/>
      <c r="J2" s="393"/>
      <c r="L2" s="30"/>
      <c r="M2" s="31"/>
      <c r="N2" s="31"/>
      <c r="O2" s="32"/>
    </row>
    <row r="3" spans="2:15" x14ac:dyDescent="0.4">
      <c r="B3" s="421"/>
      <c r="C3" s="421"/>
      <c r="D3" s="422"/>
      <c r="E3" s="394"/>
      <c r="F3" s="395"/>
      <c r="G3" s="395"/>
      <c r="H3" s="395"/>
      <c r="I3" s="395"/>
      <c r="J3" s="396"/>
      <c r="L3" s="33"/>
      <c r="M3" s="21"/>
      <c r="N3" s="21"/>
      <c r="O3" s="34"/>
    </row>
    <row r="4" spans="2:15" x14ac:dyDescent="0.4">
      <c r="E4" s="394"/>
      <c r="F4" s="395"/>
      <c r="G4" s="395"/>
      <c r="H4" s="395"/>
      <c r="I4" s="395"/>
      <c r="J4" s="396"/>
      <c r="L4" s="33"/>
      <c r="M4" s="21"/>
      <c r="N4" s="21"/>
      <c r="O4" s="34"/>
    </row>
    <row r="5" spans="2:15" ht="15" thickBot="1" x14ac:dyDescent="0.45">
      <c r="E5" s="394"/>
      <c r="F5" s="395"/>
      <c r="G5" s="395"/>
      <c r="H5" s="395"/>
      <c r="I5" s="395"/>
      <c r="J5" s="396"/>
      <c r="L5" s="35"/>
      <c r="M5" s="36"/>
      <c r="N5" s="36"/>
      <c r="O5" s="37"/>
    </row>
    <row r="6" spans="2:15" x14ac:dyDescent="0.4">
      <c r="E6" s="394"/>
      <c r="F6" s="395"/>
      <c r="G6" s="395"/>
      <c r="H6" s="395"/>
      <c r="I6" s="395"/>
      <c r="J6" s="396"/>
    </row>
    <row r="7" spans="2:15" ht="27.75" customHeight="1" thickBot="1" x14ac:dyDescent="0.45">
      <c r="E7" s="397"/>
      <c r="F7" s="398"/>
      <c r="G7" s="398"/>
      <c r="H7" s="398"/>
      <c r="I7" s="398"/>
      <c r="J7" s="399"/>
    </row>
    <row r="8" spans="2:15" x14ac:dyDescent="0.4">
      <c r="E8" s="208"/>
      <c r="F8" s="208"/>
      <c r="G8" s="208"/>
      <c r="H8" s="208"/>
      <c r="I8" s="208"/>
      <c r="J8" s="208"/>
    </row>
    <row r="9" spans="2:15" x14ac:dyDescent="0.4">
      <c r="E9" s="208"/>
      <c r="F9" s="208"/>
      <c r="G9" s="208"/>
      <c r="H9" s="208"/>
      <c r="I9" s="208"/>
      <c r="J9" s="208"/>
    </row>
    <row r="10" spans="2:15" ht="15" thickBot="1" x14ac:dyDescent="0.45"/>
    <row r="11" spans="2:15" x14ac:dyDescent="0.4">
      <c r="B11" s="400" t="s">
        <v>119</v>
      </c>
      <c r="C11" s="400"/>
      <c r="D11" s="400"/>
      <c r="E11" s="391" t="s">
        <v>303</v>
      </c>
      <c r="F11" s="392"/>
      <c r="G11" s="392"/>
      <c r="H11" s="392"/>
      <c r="I11" s="392"/>
      <c r="J11" s="393"/>
    </row>
    <row r="12" spans="2:15" x14ac:dyDescent="0.4">
      <c r="E12" s="394"/>
      <c r="F12" s="395"/>
      <c r="G12" s="395"/>
      <c r="H12" s="395"/>
      <c r="I12" s="395"/>
      <c r="J12" s="396"/>
    </row>
    <row r="13" spans="2:15" ht="15" thickBot="1" x14ac:dyDescent="0.45">
      <c r="E13" s="397"/>
      <c r="F13" s="398"/>
      <c r="G13" s="398"/>
      <c r="H13" s="398"/>
      <c r="I13" s="398"/>
      <c r="J13" s="399"/>
    </row>
    <row r="14" spans="2:15" x14ac:dyDescent="0.4">
      <c r="E14" s="59"/>
      <c r="F14" s="59"/>
      <c r="G14" s="59"/>
      <c r="H14" s="59"/>
      <c r="I14" s="59"/>
      <c r="J14" s="59"/>
    </row>
    <row r="15" spans="2:15" ht="15" thickBot="1" x14ac:dyDescent="0.45">
      <c r="E15" s="208"/>
      <c r="F15" s="208"/>
      <c r="G15" s="208"/>
      <c r="H15" s="208"/>
      <c r="I15" s="208"/>
      <c r="J15" s="208"/>
    </row>
    <row r="16" spans="2:15" x14ac:dyDescent="0.4">
      <c r="B16" s="400" t="s">
        <v>120</v>
      </c>
      <c r="C16" s="400"/>
      <c r="D16" s="400"/>
      <c r="E16" s="391" t="s">
        <v>305</v>
      </c>
      <c r="F16" s="392"/>
      <c r="G16" s="392"/>
      <c r="H16" s="392"/>
      <c r="I16" s="392"/>
      <c r="J16" s="393"/>
    </row>
    <row r="17" spans="2:10" x14ac:dyDescent="0.4">
      <c r="E17" s="394"/>
      <c r="F17" s="395"/>
      <c r="G17" s="395"/>
      <c r="H17" s="395"/>
      <c r="I17" s="395"/>
      <c r="J17" s="396"/>
    </row>
    <row r="18" spans="2:10" ht="15" thickBot="1" x14ac:dyDescent="0.45">
      <c r="E18" s="397"/>
      <c r="F18" s="398"/>
      <c r="G18" s="398"/>
      <c r="H18" s="398"/>
      <c r="I18" s="398"/>
      <c r="J18" s="399"/>
    </row>
    <row r="19" spans="2:10" x14ac:dyDescent="0.4">
      <c r="E19" s="208"/>
      <c r="F19" s="208"/>
      <c r="G19" s="208"/>
      <c r="H19" s="208"/>
      <c r="I19" s="208"/>
      <c r="J19" s="208"/>
    </row>
    <row r="20" spans="2:10" ht="15" thickBot="1" x14ac:dyDescent="0.45">
      <c r="E20" s="208"/>
      <c r="F20" s="208"/>
      <c r="G20" s="208"/>
      <c r="H20" s="208"/>
      <c r="I20" s="208"/>
      <c r="J20" s="208"/>
    </row>
    <row r="21" spans="2:10" x14ac:dyDescent="0.4">
      <c r="B21" s="400" t="s">
        <v>82</v>
      </c>
      <c r="C21" s="400"/>
      <c r="D21" s="400"/>
      <c r="E21" s="423" t="s">
        <v>378</v>
      </c>
      <c r="F21" s="424"/>
      <c r="G21" s="424"/>
      <c r="H21" s="424"/>
      <c r="I21" s="424"/>
      <c r="J21" s="425"/>
    </row>
    <row r="22" spans="2:10" x14ac:dyDescent="0.4">
      <c r="E22" s="426"/>
      <c r="F22" s="427"/>
      <c r="G22" s="427"/>
      <c r="H22" s="427"/>
      <c r="I22" s="427"/>
      <c r="J22" s="428"/>
    </row>
    <row r="23" spans="2:10" ht="15" thickBot="1" x14ac:dyDescent="0.45">
      <c r="E23" s="429"/>
      <c r="F23" s="430"/>
      <c r="G23" s="430"/>
      <c r="H23" s="430"/>
      <c r="I23" s="430"/>
      <c r="J23" s="431"/>
    </row>
    <row r="24" spans="2:10" ht="15" thickBot="1" x14ac:dyDescent="0.45"/>
    <row r="25" spans="2:10" ht="30.75" customHeight="1" x14ac:dyDescent="0.4">
      <c r="B25" s="421" t="s">
        <v>268</v>
      </c>
      <c r="C25" s="421"/>
      <c r="D25" s="422"/>
      <c r="E25" s="423" t="s">
        <v>379</v>
      </c>
      <c r="F25" s="424"/>
      <c r="G25" s="424"/>
      <c r="H25" s="424"/>
      <c r="I25" s="424"/>
      <c r="J25" s="425"/>
    </row>
    <row r="26" spans="2:10" x14ac:dyDescent="0.4">
      <c r="E26" s="426"/>
      <c r="F26" s="427"/>
      <c r="G26" s="427"/>
      <c r="H26" s="427"/>
      <c r="I26" s="427"/>
      <c r="J26" s="428"/>
    </row>
    <row r="27" spans="2:10" x14ac:dyDescent="0.4">
      <c r="E27" s="426"/>
      <c r="F27" s="427"/>
      <c r="G27" s="427"/>
      <c r="H27" s="427"/>
      <c r="I27" s="427"/>
      <c r="J27" s="428"/>
    </row>
    <row r="28" spans="2:10" ht="15" thickBot="1" x14ac:dyDescent="0.45">
      <c r="E28" s="429"/>
      <c r="F28" s="430"/>
      <c r="G28" s="430"/>
      <c r="H28" s="430"/>
      <c r="I28" s="430"/>
      <c r="J28" s="431"/>
    </row>
    <row r="30" spans="2:10" ht="15" thickBot="1" x14ac:dyDescent="0.45"/>
    <row r="31" spans="2:10" ht="21.75" customHeight="1" x14ac:dyDescent="0.4">
      <c r="B31" s="421" t="s">
        <v>269</v>
      </c>
      <c r="C31" s="421"/>
      <c r="D31" s="422"/>
      <c r="E31" s="423" t="s">
        <v>380</v>
      </c>
      <c r="F31" s="424"/>
      <c r="G31" s="424"/>
      <c r="H31" s="424"/>
      <c r="I31" s="424"/>
      <c r="J31" s="425"/>
    </row>
    <row r="32" spans="2:10" ht="21.75" customHeight="1" x14ac:dyDescent="0.4">
      <c r="B32" s="421"/>
      <c r="C32" s="421"/>
      <c r="D32" s="422"/>
      <c r="E32" s="426"/>
      <c r="F32" s="427"/>
      <c r="G32" s="427"/>
      <c r="H32" s="427"/>
      <c r="I32" s="427"/>
      <c r="J32" s="428"/>
    </row>
    <row r="33" spans="2:12" x14ac:dyDescent="0.4">
      <c r="E33" s="426"/>
      <c r="F33" s="427"/>
      <c r="G33" s="427"/>
      <c r="H33" s="427"/>
      <c r="I33" s="427"/>
      <c r="J33" s="428"/>
    </row>
    <row r="34" spans="2:12" x14ac:dyDescent="0.4">
      <c r="E34" s="426"/>
      <c r="F34" s="427"/>
      <c r="G34" s="427"/>
      <c r="H34" s="427"/>
      <c r="I34" s="427"/>
      <c r="J34" s="428"/>
    </row>
    <row r="35" spans="2:12" x14ac:dyDescent="0.4">
      <c r="E35" s="426"/>
      <c r="F35" s="427"/>
      <c r="G35" s="427"/>
      <c r="H35" s="427"/>
      <c r="I35" s="427"/>
      <c r="J35" s="428"/>
    </row>
    <row r="36" spans="2:12" x14ac:dyDescent="0.4">
      <c r="E36" s="426"/>
      <c r="F36" s="427"/>
      <c r="G36" s="427"/>
      <c r="H36" s="427"/>
      <c r="I36" s="427"/>
      <c r="J36" s="428"/>
    </row>
    <row r="37" spans="2:12" ht="15" thickBot="1" x14ac:dyDescent="0.45">
      <c r="E37" s="429"/>
      <c r="F37" s="430"/>
      <c r="G37" s="430"/>
      <c r="H37" s="430"/>
      <c r="I37" s="430"/>
      <c r="J37" s="431"/>
    </row>
    <row r="39" spans="2:12" x14ac:dyDescent="0.4">
      <c r="D39" s="105"/>
      <c r="E39" s="213"/>
      <c r="F39" s="213"/>
      <c r="G39" s="213"/>
      <c r="H39" s="213"/>
      <c r="I39" s="213"/>
      <c r="J39" s="213"/>
    </row>
    <row r="40" spans="2:12" x14ac:dyDescent="0.4">
      <c r="D40" s="105"/>
      <c r="E40" s="213"/>
      <c r="F40" s="213"/>
      <c r="G40" s="213"/>
      <c r="H40" s="213"/>
      <c r="I40" s="213"/>
      <c r="J40" s="213"/>
    </row>
    <row r="41" spans="2:12" ht="21" thickBot="1" x14ac:dyDescent="0.45">
      <c r="B41" s="223" t="s">
        <v>279</v>
      </c>
      <c r="C41" s="223" t="s">
        <v>280</v>
      </c>
      <c r="D41" s="223" t="s">
        <v>281</v>
      </c>
      <c r="E41" s="224" t="s">
        <v>282</v>
      </c>
      <c r="F41" s="213"/>
      <c r="G41" s="213"/>
      <c r="H41" s="213"/>
      <c r="I41" s="213"/>
      <c r="J41" s="213"/>
    </row>
    <row r="42" spans="2:12" x14ac:dyDescent="0.4">
      <c r="B42" s="154" t="s">
        <v>283</v>
      </c>
      <c r="C42" s="155">
        <v>6</v>
      </c>
      <c r="D42" s="225">
        <v>5</v>
      </c>
      <c r="E42" s="226">
        <f>D42/C42</f>
        <v>0.83333333333333337</v>
      </c>
      <c r="F42" s="213"/>
      <c r="G42" s="213"/>
      <c r="H42" s="213"/>
      <c r="I42" s="213"/>
      <c r="J42" s="213"/>
    </row>
    <row r="43" spans="2:12" x14ac:dyDescent="0.4">
      <c r="B43" s="161" t="s">
        <v>284</v>
      </c>
      <c r="C43" s="162">
        <v>6</v>
      </c>
      <c r="D43" s="227">
        <v>7</v>
      </c>
      <c r="E43" s="228">
        <f t="shared" ref="E43:E45" si="0">D43/C43</f>
        <v>1.1666666666666667</v>
      </c>
      <c r="F43" s="213"/>
      <c r="G43" s="213"/>
      <c r="H43" s="213"/>
      <c r="I43" s="213"/>
      <c r="J43" s="213"/>
    </row>
    <row r="44" spans="2:12" ht="15" thickBot="1" x14ac:dyDescent="0.45">
      <c r="B44" s="168" t="s">
        <v>285</v>
      </c>
      <c r="C44" s="169">
        <v>11</v>
      </c>
      <c r="D44" s="229">
        <v>6</v>
      </c>
      <c r="E44" s="230">
        <f t="shared" si="0"/>
        <v>0.54545454545454541</v>
      </c>
      <c r="F44" s="213"/>
      <c r="G44" s="213"/>
      <c r="H44" s="213"/>
      <c r="I44" s="213"/>
      <c r="J44" s="213"/>
    </row>
    <row r="45" spans="2:12" x14ac:dyDescent="0.4">
      <c r="B45" s="154" t="s">
        <v>286</v>
      </c>
      <c r="C45" s="155">
        <v>12</v>
      </c>
      <c r="D45" s="225">
        <v>4</v>
      </c>
      <c r="E45" s="226">
        <f t="shared" si="0"/>
        <v>0.33333333333333331</v>
      </c>
      <c r="F45" s="213"/>
      <c r="G45" s="213"/>
      <c r="H45" s="213"/>
      <c r="I45" s="213"/>
      <c r="J45" s="213"/>
    </row>
    <row r="46" spans="2:12" x14ac:dyDescent="0.4">
      <c r="D46" s="105">
        <f>+SUM(D44:D45)/23</f>
        <v>0.43478260869565216</v>
      </c>
      <c r="E46" s="213"/>
      <c r="F46" s="213"/>
      <c r="G46" s="213"/>
      <c r="H46" s="213"/>
      <c r="I46" s="213"/>
      <c r="J46" s="213"/>
    </row>
    <row r="47" spans="2:12" x14ac:dyDescent="0.4">
      <c r="D47" s="105"/>
      <c r="E47" s="213"/>
      <c r="F47" s="213"/>
      <c r="G47" s="213"/>
      <c r="H47" s="213"/>
      <c r="I47" s="213"/>
      <c r="J47" s="213"/>
    </row>
    <row r="48" spans="2:12" s="75" customFormat="1" x14ac:dyDescent="0.4">
      <c r="E48" s="213"/>
      <c r="F48" s="213"/>
      <c r="G48" s="213"/>
      <c r="H48" s="213"/>
      <c r="I48" s="213"/>
      <c r="J48" s="213"/>
      <c r="K48" s="130"/>
      <c r="L48" s="130"/>
    </row>
    <row r="49" spans="2:10" ht="15" thickBot="1" x14ac:dyDescent="0.45"/>
    <row r="50" spans="2:10" x14ac:dyDescent="0.4">
      <c r="B50" s="400" t="s">
        <v>100</v>
      </c>
      <c r="C50" s="400"/>
      <c r="D50" s="400"/>
      <c r="E50" s="423" t="s">
        <v>381</v>
      </c>
      <c r="F50" s="424"/>
      <c r="G50" s="424"/>
      <c r="H50" s="424"/>
      <c r="I50" s="425"/>
    </row>
    <row r="51" spans="2:10" x14ac:dyDescent="0.4">
      <c r="E51" s="426"/>
      <c r="F51" s="427"/>
      <c r="G51" s="427"/>
      <c r="H51" s="427"/>
      <c r="I51" s="428"/>
    </row>
    <row r="52" spans="2:10" ht="33.75" customHeight="1" x14ac:dyDescent="0.4">
      <c r="E52" s="426"/>
      <c r="F52" s="427"/>
      <c r="G52" s="427"/>
      <c r="H52" s="427"/>
      <c r="I52" s="428"/>
    </row>
    <row r="53" spans="2:10" ht="33.75" customHeight="1" thickBot="1" x14ac:dyDescent="0.45">
      <c r="E53" s="429"/>
      <c r="F53" s="430"/>
      <c r="G53" s="430"/>
      <c r="H53" s="430"/>
      <c r="I53" s="431"/>
      <c r="J53" s="209"/>
    </row>
    <row r="54" spans="2:10" ht="15" thickBot="1" x14ac:dyDescent="0.45"/>
    <row r="55" spans="2:10" x14ac:dyDescent="0.4">
      <c r="B55" s="400" t="s">
        <v>101</v>
      </c>
      <c r="C55" s="400"/>
      <c r="D55" s="400"/>
      <c r="E55" s="401" t="s">
        <v>382</v>
      </c>
      <c r="F55" s="402"/>
      <c r="G55" s="402"/>
      <c r="H55" s="51"/>
      <c r="I55" s="40"/>
    </row>
    <row r="56" spans="2:10" ht="15" thickBot="1" x14ac:dyDescent="0.45">
      <c r="E56" s="403"/>
      <c r="F56" s="404"/>
      <c r="G56" s="404"/>
      <c r="H56" s="52"/>
      <c r="I56" s="42"/>
    </row>
    <row r="57" spans="2:10" ht="15" thickBot="1" x14ac:dyDescent="0.45">
      <c r="F57" s="75"/>
    </row>
    <row r="58" spans="2:10" ht="15" customHeight="1" x14ac:dyDescent="0.4">
      <c r="E58" s="401" t="s">
        <v>383</v>
      </c>
      <c r="F58" s="402"/>
      <c r="G58" s="402"/>
      <c r="H58" s="76"/>
      <c r="I58" s="77"/>
    </row>
    <row r="59" spans="2:10" ht="15" thickBot="1" x14ac:dyDescent="0.45">
      <c r="E59" s="403"/>
      <c r="F59" s="404"/>
      <c r="G59" s="404"/>
      <c r="H59" s="78"/>
      <c r="I59" s="79"/>
    </row>
    <row r="60" spans="2:10" ht="15" thickBot="1" x14ac:dyDescent="0.45">
      <c r="F60" s="75"/>
    </row>
    <row r="61" spans="2:10" x14ac:dyDescent="0.4">
      <c r="E61" s="401" t="s">
        <v>384</v>
      </c>
      <c r="F61" s="402"/>
      <c r="G61" s="402"/>
      <c r="H61" s="80"/>
      <c r="I61" s="81"/>
    </row>
    <row r="62" spans="2:10" ht="15" thickBot="1" x14ac:dyDescent="0.45">
      <c r="E62" s="403"/>
      <c r="F62" s="404"/>
      <c r="G62" s="404"/>
      <c r="H62" s="82"/>
      <c r="I62" s="83"/>
    </row>
    <row r="64" spans="2:10" ht="15" thickBot="1" x14ac:dyDescent="0.45"/>
    <row r="65" spans="5:9" ht="15" thickBot="1" x14ac:dyDescent="0.45">
      <c r="E65" s="73" t="s">
        <v>143</v>
      </c>
      <c r="H65" s="126"/>
      <c r="I65" s="127"/>
    </row>
  </sheetData>
  <mergeCells count="18">
    <mergeCell ref="B2:D3"/>
    <mergeCell ref="E2:J7"/>
    <mergeCell ref="B11:D11"/>
    <mergeCell ref="E11:J13"/>
    <mergeCell ref="B16:D16"/>
    <mergeCell ref="E16:J18"/>
    <mergeCell ref="E61:G62"/>
    <mergeCell ref="B21:D21"/>
    <mergeCell ref="E21:J23"/>
    <mergeCell ref="B25:D25"/>
    <mergeCell ref="E25:J28"/>
    <mergeCell ref="B31:D32"/>
    <mergeCell ref="E31:J37"/>
    <mergeCell ref="B50:D50"/>
    <mergeCell ref="E50:I53"/>
    <mergeCell ref="B55:D55"/>
    <mergeCell ref="E55:G56"/>
    <mergeCell ref="E58:G59"/>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5">
    <tabColor rgb="FF002060"/>
  </sheetPr>
  <dimension ref="B1:O175"/>
  <sheetViews>
    <sheetView topLeftCell="B34" zoomScale="120" zoomScaleNormal="120" workbookViewId="0">
      <selection activeCell="M55" sqref="M55"/>
    </sheetView>
  </sheetViews>
  <sheetFormatPr defaultColWidth="11.53515625" defaultRowHeight="14.6" x14ac:dyDescent="0.4"/>
  <cols>
    <col min="1" max="16384" width="11.53515625" style="73"/>
  </cols>
  <sheetData>
    <row r="1" spans="2:15" ht="15" thickBot="1" x14ac:dyDescent="0.45">
      <c r="L1" s="30"/>
      <c r="M1" s="31"/>
      <c r="N1" s="31"/>
      <c r="O1" s="32"/>
    </row>
    <row r="2" spans="2:15" ht="14.5" customHeight="1" x14ac:dyDescent="0.4">
      <c r="B2" s="400" t="s">
        <v>104</v>
      </c>
      <c r="C2" s="400"/>
      <c r="D2" s="400"/>
      <c r="E2" s="391" t="s">
        <v>492</v>
      </c>
      <c r="F2" s="392"/>
      <c r="G2" s="392"/>
      <c r="H2" s="392"/>
      <c r="I2" s="392"/>
      <c r="J2" s="393"/>
      <c r="L2" s="33"/>
      <c r="M2" s="21"/>
      <c r="N2" s="21"/>
      <c r="O2" s="34"/>
    </row>
    <row r="3" spans="2:15" x14ac:dyDescent="0.4">
      <c r="E3" s="394"/>
      <c r="F3" s="395"/>
      <c r="G3" s="395"/>
      <c r="H3" s="395"/>
      <c r="I3" s="395"/>
      <c r="J3" s="396"/>
      <c r="L3" s="33"/>
      <c r="M3" s="21"/>
      <c r="N3" s="21"/>
      <c r="O3" s="34"/>
    </row>
    <row r="4" spans="2:15" ht="15" thickBot="1" x14ac:dyDescent="0.45">
      <c r="E4" s="394"/>
      <c r="F4" s="395"/>
      <c r="G4" s="395"/>
      <c r="H4" s="395"/>
      <c r="I4" s="395"/>
      <c r="J4" s="396"/>
      <c r="L4" s="35"/>
      <c r="M4" s="36"/>
      <c r="N4" s="36"/>
      <c r="O4" s="37"/>
    </row>
    <row r="5" spans="2:15" x14ac:dyDescent="0.4">
      <c r="E5" s="394"/>
      <c r="F5" s="395"/>
      <c r="G5" s="395"/>
      <c r="H5" s="395"/>
      <c r="I5" s="395"/>
      <c r="J5" s="396"/>
    </row>
    <row r="6" spans="2:15" x14ac:dyDescent="0.4">
      <c r="E6" s="394"/>
      <c r="F6" s="395"/>
      <c r="G6" s="395"/>
      <c r="H6" s="395"/>
      <c r="I6" s="395"/>
      <c r="J6" s="396"/>
    </row>
    <row r="7" spans="2:15" x14ac:dyDescent="0.4">
      <c r="E7" s="394"/>
      <c r="F7" s="395"/>
      <c r="G7" s="395"/>
      <c r="H7" s="395"/>
      <c r="I7" s="395"/>
      <c r="J7" s="396"/>
    </row>
    <row r="8" spans="2:15" x14ac:dyDescent="0.4">
      <c r="E8" s="394"/>
      <c r="F8" s="395"/>
      <c r="G8" s="395"/>
      <c r="H8" s="395"/>
      <c r="I8" s="395"/>
      <c r="J8" s="396"/>
    </row>
    <row r="9" spans="2:15" x14ac:dyDescent="0.4">
      <c r="E9" s="394"/>
      <c r="F9" s="395"/>
      <c r="G9" s="395"/>
      <c r="H9" s="395"/>
      <c r="I9" s="395"/>
      <c r="J9" s="396"/>
    </row>
    <row r="10" spans="2:15" x14ac:dyDescent="0.4">
      <c r="E10" s="394"/>
      <c r="F10" s="395"/>
      <c r="G10" s="395"/>
      <c r="H10" s="395"/>
      <c r="I10" s="395"/>
      <c r="J10" s="396"/>
    </row>
    <row r="11" spans="2:15" x14ac:dyDescent="0.4">
      <c r="E11" s="394"/>
      <c r="F11" s="395"/>
      <c r="G11" s="395"/>
      <c r="H11" s="395"/>
      <c r="I11" s="395"/>
      <c r="J11" s="396"/>
    </row>
    <row r="12" spans="2:15" ht="15" thickBot="1" x14ac:dyDescent="0.45">
      <c r="E12" s="397"/>
      <c r="F12" s="398"/>
      <c r="G12" s="398"/>
      <c r="H12" s="398"/>
      <c r="I12" s="398"/>
      <c r="J12" s="399"/>
    </row>
    <row r="13" spans="2:15" x14ac:dyDescent="0.4">
      <c r="E13" s="278"/>
      <c r="F13" s="278"/>
      <c r="G13" s="278"/>
      <c r="H13" s="278"/>
      <c r="I13" s="278"/>
      <c r="J13" s="278"/>
    </row>
    <row r="14" spans="2:15" x14ac:dyDescent="0.4">
      <c r="E14" s="278"/>
      <c r="F14" s="278"/>
      <c r="G14" s="278"/>
      <c r="H14" s="278"/>
      <c r="I14" s="278"/>
      <c r="J14" s="278"/>
    </row>
    <row r="15" spans="2:15" ht="15" thickBot="1" x14ac:dyDescent="0.45"/>
    <row r="16" spans="2:15" ht="14.5" customHeight="1" x14ac:dyDescent="0.4">
      <c r="B16" s="400" t="s">
        <v>105</v>
      </c>
      <c r="C16" s="400"/>
      <c r="D16" s="400"/>
      <c r="E16" s="391" t="s">
        <v>451</v>
      </c>
      <c r="F16" s="392"/>
      <c r="G16" s="392"/>
      <c r="H16" s="392"/>
      <c r="I16" s="392"/>
      <c r="J16" s="393"/>
    </row>
    <row r="17" spans="5:10" x14ac:dyDescent="0.4">
      <c r="E17" s="394"/>
      <c r="F17" s="395"/>
      <c r="G17" s="395"/>
      <c r="H17" s="395"/>
      <c r="I17" s="395"/>
      <c r="J17" s="396"/>
    </row>
    <row r="18" spans="5:10" x14ac:dyDescent="0.4">
      <c r="E18" s="394"/>
      <c r="F18" s="395"/>
      <c r="G18" s="395"/>
      <c r="H18" s="395"/>
      <c r="I18" s="395"/>
      <c r="J18" s="396"/>
    </row>
    <row r="19" spans="5:10" x14ac:dyDescent="0.4">
      <c r="E19" s="394"/>
      <c r="F19" s="395"/>
      <c r="G19" s="395"/>
      <c r="H19" s="395"/>
      <c r="I19" s="395"/>
      <c r="J19" s="396"/>
    </row>
    <row r="20" spans="5:10" x14ac:dyDescent="0.4">
      <c r="E20" s="394"/>
      <c r="F20" s="395"/>
      <c r="G20" s="395"/>
      <c r="H20" s="395"/>
      <c r="I20" s="395"/>
      <c r="J20" s="396"/>
    </row>
    <row r="21" spans="5:10" x14ac:dyDescent="0.4">
      <c r="E21" s="394"/>
      <c r="F21" s="395"/>
      <c r="G21" s="395"/>
      <c r="H21" s="395"/>
      <c r="I21" s="395"/>
      <c r="J21" s="396"/>
    </row>
    <row r="22" spans="5:10" x14ac:dyDescent="0.4">
      <c r="E22" s="394"/>
      <c r="F22" s="395"/>
      <c r="G22" s="395"/>
      <c r="H22" s="395"/>
      <c r="I22" s="395"/>
      <c r="J22" s="396"/>
    </row>
    <row r="23" spans="5:10" x14ac:dyDescent="0.4">
      <c r="E23" s="394"/>
      <c r="F23" s="395"/>
      <c r="G23" s="395"/>
      <c r="H23" s="395"/>
      <c r="I23" s="395"/>
      <c r="J23" s="396"/>
    </row>
    <row r="24" spans="5:10" x14ac:dyDescent="0.4">
      <c r="E24" s="394"/>
      <c r="F24" s="395"/>
      <c r="G24" s="395"/>
      <c r="H24" s="395"/>
      <c r="I24" s="395"/>
      <c r="J24" s="396"/>
    </row>
    <row r="25" spans="5:10" x14ac:dyDescent="0.4">
      <c r="E25" s="394"/>
      <c r="F25" s="395"/>
      <c r="G25" s="395"/>
      <c r="H25" s="395"/>
      <c r="I25" s="395"/>
      <c r="J25" s="396"/>
    </row>
    <row r="26" spans="5:10" x14ac:dyDescent="0.4">
      <c r="E26" s="394"/>
      <c r="F26" s="395"/>
      <c r="G26" s="395"/>
      <c r="H26" s="395"/>
      <c r="I26" s="395"/>
      <c r="J26" s="396"/>
    </row>
    <row r="27" spans="5:10" x14ac:dyDescent="0.4">
      <c r="E27" s="394"/>
      <c r="F27" s="395"/>
      <c r="G27" s="395"/>
      <c r="H27" s="395"/>
      <c r="I27" s="395"/>
      <c r="J27" s="396"/>
    </row>
    <row r="28" spans="5:10" x14ac:dyDescent="0.4">
      <c r="E28" s="394"/>
      <c r="F28" s="395"/>
      <c r="G28" s="395"/>
      <c r="H28" s="395"/>
      <c r="I28" s="395"/>
      <c r="J28" s="396"/>
    </row>
    <row r="29" spans="5:10" x14ac:dyDescent="0.4">
      <c r="E29" s="394"/>
      <c r="F29" s="395"/>
      <c r="G29" s="395"/>
      <c r="H29" s="395"/>
      <c r="I29" s="395"/>
      <c r="J29" s="396"/>
    </row>
    <row r="30" spans="5:10" x14ac:dyDescent="0.4">
      <c r="E30" s="394"/>
      <c r="F30" s="395"/>
      <c r="G30" s="395"/>
      <c r="H30" s="395"/>
      <c r="I30" s="395"/>
      <c r="J30" s="396"/>
    </row>
    <row r="31" spans="5:10" x14ac:dyDescent="0.4">
      <c r="E31" s="394"/>
      <c r="F31" s="395"/>
      <c r="G31" s="395"/>
      <c r="H31" s="395"/>
      <c r="I31" s="395"/>
      <c r="J31" s="396"/>
    </row>
    <row r="32" spans="5:10" ht="15" thickBot="1" x14ac:dyDescent="0.45">
      <c r="E32" s="397"/>
      <c r="F32" s="398"/>
      <c r="G32" s="398"/>
      <c r="H32" s="398"/>
      <c r="I32" s="398"/>
      <c r="J32" s="399"/>
    </row>
    <row r="33" spans="2:10" x14ac:dyDescent="0.4">
      <c r="E33" s="59"/>
      <c r="F33" s="59"/>
      <c r="G33" s="59"/>
      <c r="H33" s="59"/>
      <c r="I33" s="59"/>
      <c r="J33" s="59"/>
    </row>
    <row r="34" spans="2:10" ht="15" thickBot="1" x14ac:dyDescent="0.45">
      <c r="E34" s="278"/>
      <c r="F34" s="278"/>
      <c r="G34" s="278"/>
      <c r="H34" s="278"/>
      <c r="I34" s="278"/>
      <c r="J34" s="278"/>
    </row>
    <row r="35" spans="2:10" ht="13.95" customHeight="1" x14ac:dyDescent="0.4">
      <c r="B35" s="400" t="s">
        <v>106</v>
      </c>
      <c r="C35" s="400"/>
      <c r="D35" s="400"/>
      <c r="E35" s="391" t="s">
        <v>107</v>
      </c>
      <c r="F35" s="392"/>
      <c r="G35" s="392"/>
      <c r="H35" s="392"/>
      <c r="I35" s="392"/>
      <c r="J35" s="393"/>
    </row>
    <row r="36" spans="2:10" ht="15" thickBot="1" x14ac:dyDescent="0.45">
      <c r="E36" s="397"/>
      <c r="F36" s="398"/>
      <c r="G36" s="398"/>
      <c r="H36" s="398"/>
      <c r="I36" s="398"/>
      <c r="J36" s="399"/>
    </row>
    <row r="37" spans="2:10" x14ac:dyDescent="0.4">
      <c r="E37" s="278"/>
      <c r="F37" s="278"/>
      <c r="G37" s="278"/>
      <c r="H37" s="278"/>
      <c r="I37" s="278"/>
      <c r="J37" s="278"/>
    </row>
    <row r="38" spans="2:10" ht="15" thickBot="1" x14ac:dyDescent="0.45">
      <c r="E38" s="278"/>
      <c r="F38" s="278"/>
      <c r="G38" s="278"/>
      <c r="H38" s="278"/>
      <c r="I38" s="278"/>
      <c r="J38" s="278"/>
    </row>
    <row r="39" spans="2:10" ht="14.5" customHeight="1" x14ac:dyDescent="0.4">
      <c r="B39" s="400" t="s">
        <v>108</v>
      </c>
      <c r="C39" s="400"/>
      <c r="D39" s="400"/>
      <c r="E39" s="391" t="s">
        <v>109</v>
      </c>
      <c r="F39" s="392"/>
      <c r="G39" s="392"/>
      <c r="H39" s="392"/>
      <c r="I39" s="392"/>
      <c r="J39" s="393"/>
    </row>
    <row r="40" spans="2:10" ht="12" customHeight="1" x14ac:dyDescent="0.4">
      <c r="E40" s="394"/>
      <c r="F40" s="395"/>
      <c r="G40" s="395"/>
      <c r="H40" s="395"/>
      <c r="I40" s="395"/>
      <c r="J40" s="396"/>
    </row>
    <row r="41" spans="2:10" ht="316.95" hidden="1" customHeight="1" x14ac:dyDescent="0.4">
      <c r="E41" s="394"/>
      <c r="F41" s="395"/>
      <c r="G41" s="395"/>
      <c r="H41" s="395"/>
      <c r="I41" s="395"/>
      <c r="J41" s="396"/>
    </row>
    <row r="42" spans="2:10" ht="187.2" hidden="1" customHeight="1" x14ac:dyDescent="0.4">
      <c r="E42" s="394"/>
      <c r="F42" s="395"/>
      <c r="G42" s="395"/>
      <c r="H42" s="395"/>
      <c r="I42" s="395"/>
      <c r="J42" s="396"/>
    </row>
    <row r="43" spans="2:10" x14ac:dyDescent="0.4">
      <c r="E43" s="394"/>
      <c r="F43" s="395"/>
      <c r="G43" s="395"/>
      <c r="H43" s="395"/>
      <c r="I43" s="395"/>
      <c r="J43" s="396"/>
    </row>
    <row r="44" spans="2:10" x14ac:dyDescent="0.4">
      <c r="E44" s="394"/>
      <c r="F44" s="395"/>
      <c r="G44" s="395"/>
      <c r="H44" s="395"/>
      <c r="I44" s="395"/>
      <c r="J44" s="396"/>
    </row>
    <row r="45" spans="2:10" x14ac:dyDescent="0.4">
      <c r="E45" s="394"/>
      <c r="F45" s="395"/>
      <c r="G45" s="395"/>
      <c r="H45" s="395"/>
      <c r="I45" s="395"/>
      <c r="J45" s="396"/>
    </row>
    <row r="46" spans="2:10" x14ac:dyDescent="0.4">
      <c r="E46" s="394"/>
      <c r="F46" s="395"/>
      <c r="G46" s="395"/>
      <c r="H46" s="395"/>
      <c r="I46" s="395"/>
      <c r="J46" s="396"/>
    </row>
    <row r="47" spans="2:10" x14ac:dyDescent="0.4">
      <c r="E47" s="394"/>
      <c r="F47" s="395"/>
      <c r="G47" s="395"/>
      <c r="H47" s="395"/>
      <c r="I47" s="395"/>
      <c r="J47" s="396"/>
    </row>
    <row r="48" spans="2:10" x14ac:dyDescent="0.4">
      <c r="E48" s="394"/>
      <c r="F48" s="395"/>
      <c r="G48" s="395"/>
      <c r="H48" s="395"/>
      <c r="I48" s="395"/>
      <c r="J48" s="396"/>
    </row>
    <row r="49" spans="5:10" x14ac:dyDescent="0.4">
      <c r="E49" s="394"/>
      <c r="F49" s="395"/>
      <c r="G49" s="395"/>
      <c r="H49" s="395"/>
      <c r="I49" s="395"/>
      <c r="J49" s="396"/>
    </row>
    <row r="50" spans="5:10" x14ac:dyDescent="0.4">
      <c r="E50" s="394"/>
      <c r="F50" s="395"/>
      <c r="G50" s="395"/>
      <c r="H50" s="395"/>
      <c r="I50" s="395"/>
      <c r="J50" s="396"/>
    </row>
    <row r="51" spans="5:10" ht="15" thickBot="1" x14ac:dyDescent="0.45">
      <c r="E51" s="397"/>
      <c r="F51" s="398"/>
      <c r="G51" s="398"/>
      <c r="H51" s="398"/>
      <c r="I51" s="398"/>
      <c r="J51" s="399"/>
    </row>
    <row r="52" spans="5:10" ht="15" thickBot="1" x14ac:dyDescent="0.45">
      <c r="E52" s="59"/>
      <c r="F52" s="59"/>
      <c r="G52" s="59"/>
      <c r="H52" s="59"/>
      <c r="I52" s="59"/>
      <c r="J52" s="59"/>
    </row>
    <row r="53" spans="5:10" ht="14.5" customHeight="1" x14ac:dyDescent="0.4">
      <c r="E53" s="391" t="s">
        <v>493</v>
      </c>
      <c r="F53" s="392"/>
      <c r="G53" s="392"/>
      <c r="H53" s="392"/>
      <c r="I53" s="392"/>
      <c r="J53" s="393"/>
    </row>
    <row r="54" spans="5:10" x14ac:dyDescent="0.4">
      <c r="E54" s="394"/>
      <c r="F54" s="395"/>
      <c r="G54" s="395"/>
      <c r="H54" s="395"/>
      <c r="I54" s="395"/>
      <c r="J54" s="396"/>
    </row>
    <row r="55" spans="5:10" x14ac:dyDescent="0.4">
      <c r="E55" s="394"/>
      <c r="F55" s="395"/>
      <c r="G55" s="395"/>
      <c r="H55" s="395"/>
      <c r="I55" s="395"/>
      <c r="J55" s="396"/>
    </row>
    <row r="56" spans="5:10" x14ac:dyDescent="0.4">
      <c r="E56" s="394"/>
      <c r="F56" s="395"/>
      <c r="G56" s="395"/>
      <c r="H56" s="395"/>
      <c r="I56" s="395"/>
      <c r="J56" s="396"/>
    </row>
    <row r="57" spans="5:10" x14ac:dyDescent="0.4">
      <c r="E57" s="394"/>
      <c r="F57" s="395"/>
      <c r="G57" s="395"/>
      <c r="H57" s="395"/>
      <c r="I57" s="395"/>
      <c r="J57" s="396"/>
    </row>
    <row r="58" spans="5:10" x14ac:dyDescent="0.4">
      <c r="E58" s="394"/>
      <c r="F58" s="395"/>
      <c r="G58" s="395"/>
      <c r="H58" s="395"/>
      <c r="I58" s="395"/>
      <c r="J58" s="396"/>
    </row>
    <row r="59" spans="5:10" x14ac:dyDescent="0.4">
      <c r="E59" s="394"/>
      <c r="F59" s="395"/>
      <c r="G59" s="395"/>
      <c r="H59" s="395"/>
      <c r="I59" s="395"/>
      <c r="J59" s="396"/>
    </row>
    <row r="60" spans="5:10" x14ac:dyDescent="0.4">
      <c r="E60" s="394"/>
      <c r="F60" s="395"/>
      <c r="G60" s="395"/>
      <c r="H60" s="395"/>
      <c r="I60" s="395"/>
      <c r="J60" s="396"/>
    </row>
    <row r="61" spans="5:10" x14ac:dyDescent="0.4">
      <c r="E61" s="394"/>
      <c r="F61" s="395"/>
      <c r="G61" s="395"/>
      <c r="H61" s="395"/>
      <c r="I61" s="395"/>
      <c r="J61" s="396"/>
    </row>
    <row r="62" spans="5:10" x14ac:dyDescent="0.4">
      <c r="E62" s="394"/>
      <c r="F62" s="395"/>
      <c r="G62" s="395"/>
      <c r="H62" s="395"/>
      <c r="I62" s="395"/>
      <c r="J62" s="396"/>
    </row>
    <row r="63" spans="5:10" x14ac:dyDescent="0.4">
      <c r="E63" s="394"/>
      <c r="F63" s="395"/>
      <c r="G63" s="395"/>
      <c r="H63" s="395"/>
      <c r="I63" s="395"/>
      <c r="J63" s="396"/>
    </row>
    <row r="64" spans="5:10" x14ac:dyDescent="0.4">
      <c r="E64" s="394"/>
      <c r="F64" s="395"/>
      <c r="G64" s="395"/>
      <c r="H64" s="395"/>
      <c r="I64" s="395"/>
      <c r="J64" s="396"/>
    </row>
    <row r="65" spans="5:10" x14ac:dyDescent="0.4">
      <c r="E65" s="394"/>
      <c r="F65" s="395"/>
      <c r="G65" s="395"/>
      <c r="H65" s="395"/>
      <c r="I65" s="395"/>
      <c r="J65" s="396"/>
    </row>
    <row r="66" spans="5:10" x14ac:dyDescent="0.4">
      <c r="E66" s="394"/>
      <c r="F66" s="395"/>
      <c r="G66" s="395"/>
      <c r="H66" s="395"/>
      <c r="I66" s="395"/>
      <c r="J66" s="396"/>
    </row>
    <row r="67" spans="5:10" x14ac:dyDescent="0.4">
      <c r="E67" s="394"/>
      <c r="F67" s="395"/>
      <c r="G67" s="395"/>
      <c r="H67" s="395"/>
      <c r="I67" s="395"/>
      <c r="J67" s="396"/>
    </row>
    <row r="68" spans="5:10" x14ac:dyDescent="0.4">
      <c r="E68" s="394"/>
      <c r="F68" s="395"/>
      <c r="G68" s="395"/>
      <c r="H68" s="395"/>
      <c r="I68" s="395"/>
      <c r="J68" s="396"/>
    </row>
    <row r="69" spans="5:10" x14ac:dyDescent="0.4">
      <c r="E69" s="394"/>
      <c r="F69" s="395"/>
      <c r="G69" s="395"/>
      <c r="H69" s="395"/>
      <c r="I69" s="395"/>
      <c r="J69" s="396"/>
    </row>
    <row r="70" spans="5:10" x14ac:dyDescent="0.4">
      <c r="E70" s="394"/>
      <c r="F70" s="395"/>
      <c r="G70" s="395"/>
      <c r="H70" s="395"/>
      <c r="I70" s="395"/>
      <c r="J70" s="396"/>
    </row>
    <row r="71" spans="5:10" x14ac:dyDescent="0.4">
      <c r="E71" s="394"/>
      <c r="F71" s="395"/>
      <c r="G71" s="395"/>
      <c r="H71" s="395"/>
      <c r="I71" s="395"/>
      <c r="J71" s="396"/>
    </row>
    <row r="72" spans="5:10" x14ac:dyDescent="0.4">
      <c r="E72" s="394"/>
      <c r="F72" s="395"/>
      <c r="G72" s="395"/>
      <c r="H72" s="395"/>
      <c r="I72" s="395"/>
      <c r="J72" s="396"/>
    </row>
    <row r="73" spans="5:10" x14ac:dyDescent="0.4">
      <c r="E73" s="394"/>
      <c r="F73" s="395"/>
      <c r="G73" s="395"/>
      <c r="H73" s="395"/>
      <c r="I73" s="395"/>
      <c r="J73" s="396"/>
    </row>
    <row r="74" spans="5:10" x14ac:dyDescent="0.4">
      <c r="E74" s="394"/>
      <c r="F74" s="395"/>
      <c r="G74" s="395"/>
      <c r="H74" s="395"/>
      <c r="I74" s="395"/>
      <c r="J74" s="396"/>
    </row>
    <row r="75" spans="5:10" x14ac:dyDescent="0.4">
      <c r="E75" s="394"/>
      <c r="F75" s="395"/>
      <c r="G75" s="395"/>
      <c r="H75" s="395"/>
      <c r="I75" s="395"/>
      <c r="J75" s="396"/>
    </row>
    <row r="76" spans="5:10" x14ac:dyDescent="0.4">
      <c r="E76" s="394"/>
      <c r="F76" s="395"/>
      <c r="G76" s="395"/>
      <c r="H76" s="395"/>
      <c r="I76" s="395"/>
      <c r="J76" s="396"/>
    </row>
    <row r="77" spans="5:10" x14ac:dyDescent="0.4">
      <c r="E77" s="394"/>
      <c r="F77" s="395"/>
      <c r="G77" s="395"/>
      <c r="H77" s="395"/>
      <c r="I77" s="395"/>
      <c r="J77" s="396"/>
    </row>
    <row r="78" spans="5:10" x14ac:dyDescent="0.4">
      <c r="E78" s="394"/>
      <c r="F78" s="395"/>
      <c r="G78" s="395"/>
      <c r="H78" s="395"/>
      <c r="I78" s="395"/>
      <c r="J78" s="396"/>
    </row>
    <row r="79" spans="5:10" ht="14.5" customHeight="1" x14ac:dyDescent="0.4">
      <c r="E79" s="394"/>
      <c r="F79" s="395"/>
      <c r="G79" s="395"/>
      <c r="H79" s="395"/>
      <c r="I79" s="395"/>
      <c r="J79" s="396"/>
    </row>
    <row r="80" spans="5:10" ht="14.5" customHeight="1" x14ac:dyDescent="0.4">
      <c r="E80" s="394"/>
      <c r="F80" s="395"/>
      <c r="G80" s="395"/>
      <c r="H80" s="395"/>
      <c r="I80" s="395"/>
      <c r="J80" s="396"/>
    </row>
    <row r="81" spans="2:10" ht="15" thickBot="1" x14ac:dyDescent="0.45">
      <c r="E81" s="397"/>
      <c r="F81" s="398"/>
      <c r="G81" s="398"/>
      <c r="H81" s="398"/>
      <c r="I81" s="398"/>
      <c r="J81" s="399"/>
    </row>
    <row r="82" spans="2:10" x14ac:dyDescent="0.4">
      <c r="E82" s="59"/>
      <c r="F82" s="59"/>
      <c r="G82" s="59"/>
      <c r="H82" s="59"/>
      <c r="I82" s="59"/>
      <c r="J82" s="59"/>
    </row>
    <row r="83" spans="2:10" ht="15" thickBot="1" x14ac:dyDescent="0.45">
      <c r="E83" s="60"/>
      <c r="F83" s="278"/>
      <c r="G83" s="278"/>
      <c r="H83" s="278"/>
      <c r="I83" s="278"/>
      <c r="J83" s="278"/>
    </row>
    <row r="84" spans="2:10" ht="14.5" customHeight="1" x14ac:dyDescent="0.4">
      <c r="B84" s="400" t="s">
        <v>82</v>
      </c>
      <c r="C84" s="400"/>
      <c r="D84" s="400"/>
      <c r="E84" s="391" t="s">
        <v>110</v>
      </c>
      <c r="F84" s="392"/>
      <c r="G84" s="392"/>
      <c r="H84" s="392"/>
      <c r="I84" s="392"/>
      <c r="J84" s="393"/>
    </row>
    <row r="85" spans="2:10" x14ac:dyDescent="0.4">
      <c r="E85" s="394"/>
      <c r="F85" s="395"/>
      <c r="G85" s="395"/>
      <c r="H85" s="395"/>
      <c r="I85" s="395"/>
      <c r="J85" s="396"/>
    </row>
    <row r="86" spans="2:10" x14ac:dyDescent="0.4">
      <c r="E86" s="394"/>
      <c r="F86" s="395"/>
      <c r="G86" s="395"/>
      <c r="H86" s="395"/>
      <c r="I86" s="395"/>
      <c r="J86" s="396"/>
    </row>
    <row r="87" spans="2:10" x14ac:dyDescent="0.4">
      <c r="E87" s="394"/>
      <c r="F87" s="395"/>
      <c r="G87" s="395"/>
      <c r="H87" s="395"/>
      <c r="I87" s="395"/>
      <c r="J87" s="396"/>
    </row>
    <row r="88" spans="2:10" ht="15" thickBot="1" x14ac:dyDescent="0.45">
      <c r="E88" s="397"/>
      <c r="F88" s="398"/>
      <c r="G88" s="398"/>
      <c r="H88" s="398"/>
      <c r="I88" s="398"/>
      <c r="J88" s="399"/>
    </row>
    <row r="89" spans="2:10" ht="15" thickBot="1" x14ac:dyDescent="0.45"/>
    <row r="90" spans="2:10" x14ac:dyDescent="0.4">
      <c r="B90" s="400" t="s">
        <v>82</v>
      </c>
      <c r="C90" s="400"/>
      <c r="D90" s="400"/>
      <c r="E90" s="391" t="s">
        <v>462</v>
      </c>
      <c r="F90" s="392"/>
      <c r="G90" s="392"/>
      <c r="H90" s="392"/>
      <c r="I90" s="392"/>
      <c r="J90" s="393"/>
    </row>
    <row r="91" spans="2:10" x14ac:dyDescent="0.4">
      <c r="E91" s="394"/>
      <c r="F91" s="395"/>
      <c r="G91" s="395"/>
      <c r="H91" s="395"/>
      <c r="I91" s="395"/>
      <c r="J91" s="396"/>
    </row>
    <row r="92" spans="2:10" x14ac:dyDescent="0.4">
      <c r="E92" s="394"/>
      <c r="F92" s="395"/>
      <c r="G92" s="395"/>
      <c r="H92" s="395"/>
      <c r="I92" s="395"/>
      <c r="J92" s="396"/>
    </row>
    <row r="93" spans="2:10" ht="15" thickBot="1" x14ac:dyDescent="0.45">
      <c r="E93" s="397"/>
      <c r="F93" s="398"/>
      <c r="G93" s="398"/>
      <c r="H93" s="398"/>
      <c r="I93" s="398"/>
      <c r="J93" s="399"/>
    </row>
    <row r="95" spans="2:10" ht="15" thickBot="1" x14ac:dyDescent="0.45"/>
    <row r="96" spans="2:10" ht="14.5" customHeight="1" x14ac:dyDescent="0.4">
      <c r="B96" s="400" t="s">
        <v>452</v>
      </c>
      <c r="C96" s="400"/>
      <c r="D96" s="400"/>
      <c r="E96" s="391" t="s">
        <v>499</v>
      </c>
      <c r="F96" s="392"/>
      <c r="G96" s="392"/>
      <c r="H96" s="392"/>
      <c r="I96" s="392"/>
      <c r="J96" s="393"/>
    </row>
    <row r="97" spans="5:10" x14ac:dyDescent="0.4">
      <c r="E97" s="394"/>
      <c r="F97" s="395"/>
      <c r="G97" s="395"/>
      <c r="H97" s="395"/>
      <c r="I97" s="395"/>
      <c r="J97" s="396"/>
    </row>
    <row r="98" spans="5:10" x14ac:dyDescent="0.4">
      <c r="E98" s="394"/>
      <c r="F98" s="395"/>
      <c r="G98" s="395"/>
      <c r="H98" s="395"/>
      <c r="I98" s="395"/>
      <c r="J98" s="396"/>
    </row>
    <row r="99" spans="5:10" x14ac:dyDescent="0.4">
      <c r="E99" s="394"/>
      <c r="F99" s="395"/>
      <c r="G99" s="395"/>
      <c r="H99" s="395"/>
      <c r="I99" s="395"/>
      <c r="J99" s="396"/>
    </row>
    <row r="100" spans="5:10" x14ac:dyDescent="0.4">
      <c r="E100" s="394"/>
      <c r="F100" s="395"/>
      <c r="G100" s="395"/>
      <c r="H100" s="395"/>
      <c r="I100" s="395"/>
      <c r="J100" s="396"/>
    </row>
    <row r="101" spans="5:10" x14ac:dyDescent="0.4">
      <c r="E101" s="394"/>
      <c r="F101" s="395"/>
      <c r="G101" s="395"/>
      <c r="H101" s="395"/>
      <c r="I101" s="395"/>
      <c r="J101" s="396"/>
    </row>
    <row r="102" spans="5:10" x14ac:dyDescent="0.4">
      <c r="E102" s="394"/>
      <c r="F102" s="395"/>
      <c r="G102" s="395"/>
      <c r="H102" s="395"/>
      <c r="I102" s="395"/>
      <c r="J102" s="396"/>
    </row>
    <row r="103" spans="5:10" x14ac:dyDescent="0.4">
      <c r="E103" s="394"/>
      <c r="F103" s="395"/>
      <c r="G103" s="395"/>
      <c r="H103" s="395"/>
      <c r="I103" s="395"/>
      <c r="J103" s="396"/>
    </row>
    <row r="104" spans="5:10" x14ac:dyDescent="0.4">
      <c r="E104" s="394"/>
      <c r="F104" s="395"/>
      <c r="G104" s="395"/>
      <c r="H104" s="395"/>
      <c r="I104" s="395"/>
      <c r="J104" s="396"/>
    </row>
    <row r="105" spans="5:10" x14ac:dyDescent="0.4">
      <c r="E105" s="394"/>
      <c r="F105" s="395"/>
      <c r="G105" s="395"/>
      <c r="H105" s="395"/>
      <c r="I105" s="395"/>
      <c r="J105" s="396"/>
    </row>
    <row r="106" spans="5:10" x14ac:dyDescent="0.4">
      <c r="E106" s="394"/>
      <c r="F106" s="395"/>
      <c r="G106" s="395"/>
      <c r="H106" s="395"/>
      <c r="I106" s="395"/>
      <c r="J106" s="396"/>
    </row>
    <row r="107" spans="5:10" x14ac:dyDescent="0.4">
      <c r="E107" s="394"/>
      <c r="F107" s="395"/>
      <c r="G107" s="395"/>
      <c r="H107" s="395"/>
      <c r="I107" s="395"/>
      <c r="J107" s="396"/>
    </row>
    <row r="108" spans="5:10" x14ac:dyDescent="0.4">
      <c r="E108" s="394"/>
      <c r="F108" s="395"/>
      <c r="G108" s="395"/>
      <c r="H108" s="395"/>
      <c r="I108" s="395"/>
      <c r="J108" s="396"/>
    </row>
    <row r="109" spans="5:10" x14ac:dyDescent="0.4">
      <c r="E109" s="394"/>
      <c r="F109" s="395"/>
      <c r="G109" s="395"/>
      <c r="H109" s="395"/>
      <c r="I109" s="395"/>
      <c r="J109" s="396"/>
    </row>
    <row r="110" spans="5:10" x14ac:dyDescent="0.4">
      <c r="E110" s="394"/>
      <c r="F110" s="395"/>
      <c r="G110" s="395"/>
      <c r="H110" s="395"/>
      <c r="I110" s="395"/>
      <c r="J110" s="396"/>
    </row>
    <row r="111" spans="5:10" x14ac:dyDescent="0.4">
      <c r="E111" s="394"/>
      <c r="F111" s="395"/>
      <c r="G111" s="395"/>
      <c r="H111" s="395"/>
      <c r="I111" s="395"/>
      <c r="J111" s="396"/>
    </row>
    <row r="112" spans="5:10" x14ac:dyDescent="0.4">
      <c r="E112" s="394"/>
      <c r="F112" s="395"/>
      <c r="G112" s="395"/>
      <c r="H112" s="395"/>
      <c r="I112" s="395"/>
      <c r="J112" s="396"/>
    </row>
    <row r="113" spans="5:10" x14ac:dyDescent="0.4">
      <c r="E113" s="394"/>
      <c r="F113" s="395"/>
      <c r="G113" s="395"/>
      <c r="H113" s="395"/>
      <c r="I113" s="395"/>
      <c r="J113" s="396"/>
    </row>
    <row r="114" spans="5:10" x14ac:dyDescent="0.4">
      <c r="E114" s="394"/>
      <c r="F114" s="395"/>
      <c r="G114" s="395"/>
      <c r="H114" s="395"/>
      <c r="I114" s="395"/>
      <c r="J114" s="396"/>
    </row>
    <row r="115" spans="5:10" ht="15" thickBot="1" x14ac:dyDescent="0.45">
      <c r="E115" s="397"/>
      <c r="F115" s="398"/>
      <c r="G115" s="398"/>
      <c r="H115" s="398"/>
      <c r="I115" s="398"/>
      <c r="J115" s="399"/>
    </row>
    <row r="117" spans="5:10" ht="18.45" x14ac:dyDescent="0.4">
      <c r="E117" s="70" t="s">
        <v>453</v>
      </c>
      <c r="F117" s="71">
        <v>44197</v>
      </c>
      <c r="G117" s="71">
        <v>44378</v>
      </c>
      <c r="H117" s="72">
        <v>44409</v>
      </c>
    </row>
    <row r="118" spans="5:10" ht="18.45" x14ac:dyDescent="0.5">
      <c r="E118" s="67" t="s">
        <v>111</v>
      </c>
      <c r="F118" s="68">
        <v>109</v>
      </c>
      <c r="G118" s="68">
        <v>141</v>
      </c>
      <c r="H118" s="69">
        <v>151</v>
      </c>
    </row>
    <row r="119" spans="5:10" ht="18.45" x14ac:dyDescent="0.5">
      <c r="E119" s="61" t="s">
        <v>112</v>
      </c>
      <c r="F119" s="62">
        <v>141</v>
      </c>
      <c r="G119" s="62">
        <v>144</v>
      </c>
      <c r="H119" s="63">
        <v>138</v>
      </c>
    </row>
    <row r="120" spans="5:10" ht="18.45" x14ac:dyDescent="0.5">
      <c r="E120" s="61" t="s">
        <v>113</v>
      </c>
      <c r="F120" s="62">
        <v>220</v>
      </c>
      <c r="G120" s="62">
        <v>276</v>
      </c>
      <c r="H120" s="63">
        <v>282</v>
      </c>
    </row>
    <row r="121" spans="5:10" ht="18.45" x14ac:dyDescent="0.5">
      <c r="E121" s="61" t="s">
        <v>114</v>
      </c>
      <c r="F121" s="62">
        <v>206</v>
      </c>
      <c r="G121" s="62">
        <v>210</v>
      </c>
      <c r="H121" s="63">
        <v>211</v>
      </c>
    </row>
    <row r="122" spans="5:10" ht="18.45" x14ac:dyDescent="0.5">
      <c r="E122" s="61" t="s">
        <v>115</v>
      </c>
      <c r="F122" s="62">
        <v>277</v>
      </c>
      <c r="G122" s="62">
        <v>292</v>
      </c>
      <c r="H122" s="63">
        <v>307</v>
      </c>
    </row>
    <row r="123" spans="5:10" ht="36.9" x14ac:dyDescent="0.5">
      <c r="E123" s="64" t="s">
        <v>116</v>
      </c>
      <c r="F123" s="65">
        <v>446</v>
      </c>
      <c r="G123" s="65">
        <v>462</v>
      </c>
      <c r="H123" s="66">
        <v>470</v>
      </c>
    </row>
    <row r="124" spans="5:10" x14ac:dyDescent="0.4">
      <c r="E124" s="460" t="s">
        <v>454</v>
      </c>
      <c r="F124" s="460"/>
    </row>
    <row r="125" spans="5:10" hidden="1" x14ac:dyDescent="0.4"/>
    <row r="126" spans="5:10" hidden="1" x14ac:dyDescent="0.4"/>
    <row r="128" spans="5:10" ht="15" thickBot="1" x14ac:dyDescent="0.45">
      <c r="I128" s="74"/>
      <c r="J128" s="74"/>
    </row>
    <row r="129" spans="2:10" ht="14.5" customHeight="1" x14ac:dyDescent="0.4">
      <c r="B129" s="400" t="s">
        <v>117</v>
      </c>
      <c r="C129" s="400"/>
      <c r="D129" s="400"/>
      <c r="E129" s="391" t="s">
        <v>494</v>
      </c>
      <c r="F129" s="392"/>
      <c r="G129" s="392"/>
      <c r="H129" s="392"/>
      <c r="I129" s="392"/>
      <c r="J129" s="393"/>
    </row>
    <row r="130" spans="2:10" x14ac:dyDescent="0.4">
      <c r="E130" s="394"/>
      <c r="F130" s="395"/>
      <c r="G130" s="395"/>
      <c r="H130" s="395"/>
      <c r="I130" s="395"/>
      <c r="J130" s="396"/>
    </row>
    <row r="131" spans="2:10" x14ac:dyDescent="0.4">
      <c r="E131" s="394"/>
      <c r="F131" s="395"/>
      <c r="G131" s="395"/>
      <c r="H131" s="395"/>
      <c r="I131" s="395"/>
      <c r="J131" s="396"/>
    </row>
    <row r="132" spans="2:10" x14ac:dyDescent="0.4">
      <c r="E132" s="394"/>
      <c r="F132" s="395"/>
      <c r="G132" s="395"/>
      <c r="H132" s="395"/>
      <c r="I132" s="395"/>
      <c r="J132" s="396"/>
    </row>
    <row r="133" spans="2:10" x14ac:dyDescent="0.4">
      <c r="E133" s="394"/>
      <c r="F133" s="395"/>
      <c r="G133" s="395"/>
      <c r="H133" s="395"/>
      <c r="I133" s="395"/>
      <c r="J133" s="396"/>
    </row>
    <row r="134" spans="2:10" x14ac:dyDescent="0.4">
      <c r="E134" s="394"/>
      <c r="F134" s="395"/>
      <c r="G134" s="395"/>
      <c r="H134" s="395"/>
      <c r="I134" s="395"/>
      <c r="J134" s="396"/>
    </row>
    <row r="135" spans="2:10" x14ac:dyDescent="0.4">
      <c r="E135" s="394"/>
      <c r="F135" s="395"/>
      <c r="G135" s="395"/>
      <c r="H135" s="395"/>
      <c r="I135" s="395"/>
      <c r="J135" s="396"/>
    </row>
    <row r="136" spans="2:10" x14ac:dyDescent="0.4">
      <c r="E136" s="394"/>
      <c r="F136" s="395"/>
      <c r="G136" s="395"/>
      <c r="H136" s="395"/>
      <c r="I136" s="395"/>
      <c r="J136" s="396"/>
    </row>
    <row r="137" spans="2:10" x14ac:dyDescent="0.4">
      <c r="E137" s="394"/>
      <c r="F137" s="395"/>
      <c r="G137" s="395"/>
      <c r="H137" s="395"/>
      <c r="I137" s="395"/>
      <c r="J137" s="396"/>
    </row>
    <row r="138" spans="2:10" x14ac:dyDescent="0.4">
      <c r="E138" s="394"/>
      <c r="F138" s="395"/>
      <c r="G138" s="395"/>
      <c r="H138" s="395"/>
      <c r="I138" s="395"/>
      <c r="J138" s="396"/>
    </row>
    <row r="139" spans="2:10" x14ac:dyDescent="0.4">
      <c r="E139" s="394"/>
      <c r="F139" s="395"/>
      <c r="G139" s="395"/>
      <c r="H139" s="395"/>
      <c r="I139" s="395"/>
      <c r="J139" s="396"/>
    </row>
    <row r="140" spans="2:10" x14ac:dyDescent="0.4">
      <c r="E140" s="394"/>
      <c r="F140" s="395"/>
      <c r="G140" s="395"/>
      <c r="H140" s="395"/>
      <c r="I140" s="395"/>
      <c r="J140" s="396"/>
    </row>
    <row r="141" spans="2:10" x14ac:dyDescent="0.4">
      <c r="E141" s="394"/>
      <c r="F141" s="395"/>
      <c r="G141" s="395"/>
      <c r="H141" s="395"/>
      <c r="I141" s="395"/>
      <c r="J141" s="396"/>
    </row>
    <row r="142" spans="2:10" x14ac:dyDescent="0.4">
      <c r="E142" s="394"/>
      <c r="F142" s="395"/>
      <c r="G142" s="395"/>
      <c r="H142" s="395"/>
      <c r="I142" s="395"/>
      <c r="J142" s="396"/>
    </row>
    <row r="143" spans="2:10" ht="15" thickBot="1" x14ac:dyDescent="0.45">
      <c r="E143" s="397"/>
      <c r="F143" s="398"/>
      <c r="G143" s="398"/>
      <c r="H143" s="398"/>
      <c r="I143" s="398"/>
      <c r="J143" s="399"/>
    </row>
    <row r="145" spans="2:14" ht="15" thickBot="1" x14ac:dyDescent="0.45"/>
    <row r="146" spans="2:14" ht="14.5" customHeight="1" x14ac:dyDescent="0.4">
      <c r="B146" s="400" t="s">
        <v>100</v>
      </c>
      <c r="C146" s="400"/>
      <c r="D146" s="400"/>
      <c r="E146" s="410" t="s">
        <v>495</v>
      </c>
      <c r="F146" s="411"/>
      <c r="G146" s="411"/>
      <c r="H146" s="411"/>
      <c r="I146" s="411"/>
      <c r="J146" s="412"/>
    </row>
    <row r="147" spans="2:14" x14ac:dyDescent="0.4">
      <c r="E147" s="413"/>
      <c r="F147" s="414"/>
      <c r="G147" s="414"/>
      <c r="H147" s="414"/>
      <c r="I147" s="414"/>
      <c r="J147" s="415"/>
    </row>
    <row r="148" spans="2:14" x14ac:dyDescent="0.4">
      <c r="E148" s="413"/>
      <c r="F148" s="414"/>
      <c r="G148" s="414"/>
      <c r="H148" s="414"/>
      <c r="I148" s="414"/>
      <c r="J148" s="415"/>
    </row>
    <row r="149" spans="2:14" x14ac:dyDescent="0.4">
      <c r="E149" s="413"/>
      <c r="F149" s="414"/>
      <c r="G149" s="414"/>
      <c r="H149" s="414"/>
      <c r="I149" s="414"/>
      <c r="J149" s="415"/>
    </row>
    <row r="150" spans="2:14" x14ac:dyDescent="0.4">
      <c r="E150" s="413"/>
      <c r="F150" s="414"/>
      <c r="G150" s="414"/>
      <c r="H150" s="414"/>
      <c r="I150" s="414"/>
      <c r="J150" s="415"/>
    </row>
    <row r="151" spans="2:14" x14ac:dyDescent="0.4">
      <c r="E151" s="413"/>
      <c r="F151" s="414"/>
      <c r="G151" s="414"/>
      <c r="H151" s="414"/>
      <c r="I151" s="414"/>
      <c r="J151" s="415"/>
    </row>
    <row r="152" spans="2:14" x14ac:dyDescent="0.4">
      <c r="E152" s="413"/>
      <c r="F152" s="414"/>
      <c r="G152" s="414"/>
      <c r="H152" s="414"/>
      <c r="I152" s="414"/>
      <c r="J152" s="415"/>
    </row>
    <row r="153" spans="2:14" ht="15" thickBot="1" x14ac:dyDescent="0.45">
      <c r="E153" s="416"/>
      <c r="F153" s="417"/>
      <c r="G153" s="417"/>
      <c r="H153" s="417"/>
      <c r="I153" s="417"/>
      <c r="J153" s="418"/>
    </row>
    <row r="154" spans="2:14" ht="15" thickBot="1" x14ac:dyDescent="0.45">
      <c r="J154" s="75"/>
      <c r="K154" s="75"/>
      <c r="L154" s="75"/>
    </row>
    <row r="155" spans="2:14" ht="14.5" customHeight="1" x14ac:dyDescent="0.4">
      <c r="B155" s="400" t="s">
        <v>101</v>
      </c>
      <c r="C155" s="400"/>
      <c r="D155" s="400"/>
      <c r="E155" s="477" t="s">
        <v>455</v>
      </c>
      <c r="F155" s="402"/>
      <c r="G155" s="402"/>
      <c r="H155" s="478"/>
      <c r="I155" s="51"/>
      <c r="J155" s="40"/>
      <c r="K155" s="75"/>
      <c r="L155" s="75"/>
      <c r="M155" s="75"/>
      <c r="N155" s="75"/>
    </row>
    <row r="156" spans="2:14" ht="12.65" customHeight="1" thickBot="1" x14ac:dyDescent="0.45">
      <c r="E156" s="403"/>
      <c r="F156" s="404"/>
      <c r="G156" s="404"/>
      <c r="H156" s="479"/>
      <c r="I156" s="52"/>
      <c r="J156" s="42"/>
      <c r="K156" s="75"/>
      <c r="L156" s="75"/>
      <c r="M156" s="75"/>
      <c r="N156" s="75"/>
    </row>
    <row r="157" spans="2:14" ht="15" thickBot="1" x14ac:dyDescent="0.45">
      <c r="F157" s="75"/>
      <c r="K157" s="75"/>
      <c r="L157" s="75"/>
      <c r="M157" s="75"/>
      <c r="N157" s="75"/>
    </row>
    <row r="158" spans="2:14" ht="14.5" customHeight="1" x14ac:dyDescent="0.4">
      <c r="E158" s="477" t="s">
        <v>456</v>
      </c>
      <c r="F158" s="402"/>
      <c r="G158" s="402"/>
      <c r="H158" s="478"/>
      <c r="I158" s="76"/>
      <c r="J158" s="77"/>
      <c r="K158" s="75"/>
      <c r="L158" s="75"/>
      <c r="M158" s="75"/>
      <c r="N158" s="75"/>
    </row>
    <row r="159" spans="2:14" ht="15" thickBot="1" x14ac:dyDescent="0.45">
      <c r="E159" s="403"/>
      <c r="F159" s="404"/>
      <c r="G159" s="404"/>
      <c r="H159" s="479"/>
      <c r="I159" s="78"/>
      <c r="J159" s="79"/>
      <c r="K159" s="75"/>
      <c r="L159" s="75"/>
      <c r="M159" s="75"/>
      <c r="N159" s="75"/>
    </row>
    <row r="160" spans="2:14" ht="15" thickBot="1" x14ac:dyDescent="0.45">
      <c r="F160" s="75"/>
      <c r="K160" s="75"/>
      <c r="L160" s="75"/>
      <c r="M160" s="75"/>
      <c r="N160" s="75"/>
    </row>
    <row r="161" spans="5:14" x14ac:dyDescent="0.4">
      <c r="E161" s="401" t="s">
        <v>457</v>
      </c>
      <c r="F161" s="402"/>
      <c r="G161" s="402"/>
      <c r="H161" s="478"/>
      <c r="I161" s="80"/>
      <c r="J161" s="81"/>
      <c r="K161" s="75"/>
      <c r="L161" s="75"/>
      <c r="M161" s="75"/>
      <c r="N161" s="75"/>
    </row>
    <row r="162" spans="5:14" ht="15" thickBot="1" x14ac:dyDescent="0.45">
      <c r="E162" s="403"/>
      <c r="F162" s="404"/>
      <c r="G162" s="404"/>
      <c r="H162" s="479"/>
      <c r="I162" s="82"/>
      <c r="J162" s="83"/>
    </row>
    <row r="163" spans="5:14" ht="15" thickBot="1" x14ac:dyDescent="0.45"/>
    <row r="164" spans="5:14" ht="15" thickBot="1" x14ac:dyDescent="0.45">
      <c r="E164" s="301" t="s">
        <v>143</v>
      </c>
      <c r="I164" s="462"/>
      <c r="J164" s="463"/>
    </row>
    <row r="175" spans="5:14" ht="14.5" customHeight="1" x14ac:dyDescent="0.4"/>
  </sheetData>
  <mergeCells count="25">
    <mergeCell ref="B155:D155"/>
    <mergeCell ref="E155:H156"/>
    <mergeCell ref="E158:H159"/>
    <mergeCell ref="E161:H162"/>
    <mergeCell ref="I164:J164"/>
    <mergeCell ref="B129:D129"/>
    <mergeCell ref="E129:J143"/>
    <mergeCell ref="B146:D146"/>
    <mergeCell ref="E146:J153"/>
    <mergeCell ref="B39:D39"/>
    <mergeCell ref="E39:J51"/>
    <mergeCell ref="E53:J81"/>
    <mergeCell ref="B84:D84"/>
    <mergeCell ref="E84:J88"/>
    <mergeCell ref="B90:D90"/>
    <mergeCell ref="E90:J93"/>
    <mergeCell ref="B96:D96"/>
    <mergeCell ref="E96:J115"/>
    <mergeCell ref="E124:F124"/>
    <mergeCell ref="B2:D2"/>
    <mergeCell ref="E2:J12"/>
    <mergeCell ref="B16:D16"/>
    <mergeCell ref="E16:J32"/>
    <mergeCell ref="B35:D35"/>
    <mergeCell ref="E35:J36"/>
  </mergeCells>
  <pageMargins left="0.7" right="0.7" top="0.75" bottom="0.75" header="0.3" footer="0.3"/>
  <pageSetup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tabColor rgb="FF0070C0"/>
  </sheetPr>
  <dimension ref="B1:T88"/>
  <sheetViews>
    <sheetView topLeftCell="A40" zoomScale="95" zoomScaleNormal="95" workbookViewId="0">
      <selection activeCell="K33" sqref="K33"/>
    </sheetView>
  </sheetViews>
  <sheetFormatPr defaultColWidth="11.07421875" defaultRowHeight="14.6" x14ac:dyDescent="0.4"/>
  <cols>
    <col min="2" max="2" width="14.69140625" customWidth="1"/>
    <col min="4" max="4" width="13.3828125" customWidth="1"/>
  </cols>
  <sheetData>
    <row r="1" spans="2:15" ht="15" thickBot="1" x14ac:dyDescent="0.45"/>
    <row r="2" spans="2:15" x14ac:dyDescent="0.4">
      <c r="B2" s="400" t="s">
        <v>118</v>
      </c>
      <c r="C2" s="400"/>
      <c r="D2" s="400"/>
      <c r="E2" s="391" t="s">
        <v>123</v>
      </c>
      <c r="F2" s="392"/>
      <c r="G2" s="392"/>
      <c r="H2" s="392"/>
      <c r="I2" s="392"/>
      <c r="J2" s="393"/>
      <c r="L2" s="30"/>
      <c r="M2" s="31"/>
      <c r="N2" s="31"/>
      <c r="O2" s="32"/>
    </row>
    <row r="3" spans="2:15" x14ac:dyDescent="0.4">
      <c r="B3" s="73"/>
      <c r="C3" s="73"/>
      <c r="D3" s="73"/>
      <c r="E3" s="394"/>
      <c r="F3" s="395"/>
      <c r="G3" s="395"/>
      <c r="H3" s="395"/>
      <c r="I3" s="395"/>
      <c r="J3" s="396"/>
      <c r="L3" s="33"/>
      <c r="M3" s="21"/>
      <c r="N3" s="21"/>
      <c r="O3" s="34"/>
    </row>
    <row r="4" spans="2:15" x14ac:dyDescent="0.4">
      <c r="B4" s="73"/>
      <c r="C4" s="73"/>
      <c r="D4" s="73"/>
      <c r="E4" s="394"/>
      <c r="F4" s="395"/>
      <c r="G4" s="395"/>
      <c r="H4" s="395"/>
      <c r="I4" s="395"/>
      <c r="J4" s="396"/>
      <c r="L4" s="33"/>
      <c r="M4" s="21"/>
      <c r="N4" s="21"/>
      <c r="O4" s="34"/>
    </row>
    <row r="5" spans="2:15" ht="15" thickBot="1" x14ac:dyDescent="0.45">
      <c r="B5" s="73"/>
      <c r="C5" s="73"/>
      <c r="D5" s="73"/>
      <c r="E5" s="394"/>
      <c r="F5" s="395"/>
      <c r="G5" s="395"/>
      <c r="H5" s="395"/>
      <c r="I5" s="395"/>
      <c r="J5" s="396"/>
      <c r="L5" s="35"/>
      <c r="M5" s="36"/>
      <c r="N5" s="36"/>
      <c r="O5" s="37"/>
    </row>
    <row r="6" spans="2:15" x14ac:dyDescent="0.4">
      <c r="B6" s="73"/>
      <c r="C6" s="73"/>
      <c r="D6" s="73"/>
      <c r="E6" s="394"/>
      <c r="F6" s="395"/>
      <c r="G6" s="395"/>
      <c r="H6" s="395"/>
      <c r="I6" s="395"/>
      <c r="J6" s="396"/>
    </row>
    <row r="7" spans="2:15" x14ac:dyDescent="0.4">
      <c r="B7" s="73"/>
      <c r="C7" s="73"/>
      <c r="D7" s="73"/>
      <c r="E7" s="394"/>
      <c r="F7" s="395"/>
      <c r="G7" s="395"/>
      <c r="H7" s="395"/>
      <c r="I7" s="395"/>
      <c r="J7" s="396"/>
    </row>
    <row r="8" spans="2:15" x14ac:dyDescent="0.4">
      <c r="B8" s="73"/>
      <c r="C8" s="73"/>
      <c r="D8" s="73"/>
      <c r="E8" s="394"/>
      <c r="F8" s="395"/>
      <c r="G8" s="395"/>
      <c r="H8" s="395"/>
      <c r="I8" s="395"/>
      <c r="J8" s="396"/>
    </row>
    <row r="9" spans="2:15" x14ac:dyDescent="0.4">
      <c r="B9" s="73"/>
      <c r="C9" s="73"/>
      <c r="D9" s="73"/>
      <c r="E9" s="394"/>
      <c r="F9" s="395"/>
      <c r="G9" s="395"/>
      <c r="H9" s="395"/>
      <c r="I9" s="395"/>
      <c r="J9" s="396"/>
    </row>
    <row r="10" spans="2:15" x14ac:dyDescent="0.4">
      <c r="B10" s="73"/>
      <c r="C10" s="73"/>
      <c r="D10" s="73"/>
      <c r="E10" s="394"/>
      <c r="F10" s="395"/>
      <c r="G10" s="395"/>
      <c r="H10" s="395"/>
      <c r="I10" s="395"/>
      <c r="J10" s="396"/>
    </row>
    <row r="11" spans="2:15" x14ac:dyDescent="0.4">
      <c r="B11" s="73"/>
      <c r="C11" s="73"/>
      <c r="D11" s="73"/>
      <c r="E11" s="394"/>
      <c r="F11" s="395"/>
      <c r="G11" s="395"/>
      <c r="H11" s="395"/>
      <c r="I11" s="395"/>
      <c r="J11" s="396"/>
    </row>
    <row r="12" spans="2:15" ht="15" thickBot="1" x14ac:dyDescent="0.45">
      <c r="B12" s="73"/>
      <c r="C12" s="73"/>
      <c r="D12" s="73"/>
      <c r="E12" s="397"/>
      <c r="F12" s="398"/>
      <c r="G12" s="398"/>
      <c r="H12" s="398"/>
      <c r="I12" s="398"/>
      <c r="J12" s="399"/>
    </row>
    <row r="13" spans="2:15" x14ac:dyDescent="0.4">
      <c r="B13" s="73"/>
      <c r="C13" s="73"/>
      <c r="D13" s="73"/>
      <c r="E13" s="58"/>
      <c r="F13" s="58"/>
      <c r="G13" s="58"/>
      <c r="H13" s="58"/>
      <c r="I13" s="58"/>
      <c r="J13" s="58"/>
    </row>
    <row r="14" spans="2:15" x14ac:dyDescent="0.4">
      <c r="B14" s="73"/>
      <c r="C14" s="73"/>
      <c r="D14" s="73"/>
      <c r="E14" s="58"/>
      <c r="F14" s="58"/>
      <c r="G14" s="58"/>
      <c r="H14" s="58"/>
      <c r="I14" s="58"/>
      <c r="J14" s="58"/>
    </row>
    <row r="15" spans="2:15" ht="15" thickBot="1" x14ac:dyDescent="0.45">
      <c r="B15" s="73"/>
      <c r="C15" s="73"/>
      <c r="D15" s="73"/>
      <c r="E15" s="73"/>
      <c r="F15" s="73"/>
      <c r="G15" s="73"/>
      <c r="H15" s="73"/>
      <c r="I15" s="73"/>
      <c r="J15" s="73"/>
    </row>
    <row r="16" spans="2:15" x14ac:dyDescent="0.4">
      <c r="B16" s="400" t="s">
        <v>119</v>
      </c>
      <c r="C16" s="400"/>
      <c r="D16" s="400"/>
      <c r="E16" s="391" t="s">
        <v>122</v>
      </c>
      <c r="F16" s="392"/>
      <c r="G16" s="392"/>
      <c r="H16" s="392"/>
      <c r="I16" s="392"/>
      <c r="J16" s="393"/>
    </row>
    <row r="17" spans="2:10" x14ac:dyDescent="0.4">
      <c r="B17" s="73"/>
      <c r="C17" s="73"/>
      <c r="D17" s="73"/>
      <c r="E17" s="394"/>
      <c r="F17" s="395"/>
      <c r="G17" s="395"/>
      <c r="H17" s="395"/>
      <c r="I17" s="395"/>
      <c r="J17" s="396"/>
    </row>
    <row r="18" spans="2:10" x14ac:dyDescent="0.4">
      <c r="B18" s="73"/>
      <c r="C18" s="73"/>
      <c r="D18" s="73"/>
      <c r="E18" s="394"/>
      <c r="F18" s="395"/>
      <c r="G18" s="395"/>
      <c r="H18" s="395"/>
      <c r="I18" s="395"/>
      <c r="J18" s="396"/>
    </row>
    <row r="19" spans="2:10" x14ac:dyDescent="0.4">
      <c r="B19" s="73"/>
      <c r="C19" s="73"/>
      <c r="D19" s="73"/>
      <c r="E19" s="394"/>
      <c r="F19" s="395"/>
      <c r="G19" s="395"/>
      <c r="H19" s="395"/>
      <c r="I19" s="395"/>
      <c r="J19" s="396"/>
    </row>
    <row r="20" spans="2:10" x14ac:dyDescent="0.4">
      <c r="B20" s="73"/>
      <c r="C20" s="73"/>
      <c r="D20" s="73"/>
      <c r="E20" s="394"/>
      <c r="F20" s="395"/>
      <c r="G20" s="395"/>
      <c r="H20" s="395"/>
      <c r="I20" s="395"/>
      <c r="J20" s="396"/>
    </row>
    <row r="21" spans="2:10" x14ac:dyDescent="0.4">
      <c r="B21" s="73"/>
      <c r="C21" s="73"/>
      <c r="D21" s="73"/>
      <c r="E21" s="394"/>
      <c r="F21" s="395"/>
      <c r="G21" s="395"/>
      <c r="H21" s="395"/>
      <c r="I21" s="395"/>
      <c r="J21" s="396"/>
    </row>
    <row r="22" spans="2:10" x14ac:dyDescent="0.4">
      <c r="B22" s="73"/>
      <c r="C22" s="73"/>
      <c r="D22" s="73"/>
      <c r="E22" s="394"/>
      <c r="F22" s="395"/>
      <c r="G22" s="395"/>
      <c r="H22" s="395"/>
      <c r="I22" s="395"/>
      <c r="J22" s="396"/>
    </row>
    <row r="23" spans="2:10" ht="15" thickBot="1" x14ac:dyDescent="0.45">
      <c r="B23" s="73"/>
      <c r="C23" s="73"/>
      <c r="D23" s="73"/>
      <c r="E23" s="397"/>
      <c r="F23" s="398"/>
      <c r="G23" s="398"/>
      <c r="H23" s="398"/>
      <c r="I23" s="398"/>
      <c r="J23" s="399"/>
    </row>
    <row r="24" spans="2:10" x14ac:dyDescent="0.4">
      <c r="B24" s="73"/>
      <c r="C24" s="73"/>
      <c r="D24" s="73"/>
      <c r="E24" s="59"/>
      <c r="F24" s="59"/>
      <c r="G24" s="59"/>
      <c r="H24" s="59"/>
      <c r="I24" s="59"/>
      <c r="J24" s="59"/>
    </row>
    <row r="25" spans="2:10" ht="15" thickBot="1" x14ac:dyDescent="0.45">
      <c r="B25" s="73"/>
      <c r="C25" s="73"/>
      <c r="D25" s="73"/>
      <c r="E25" s="58"/>
      <c r="F25" s="58"/>
      <c r="G25" s="58"/>
      <c r="H25" s="58"/>
      <c r="I25" s="58"/>
      <c r="J25" s="58"/>
    </row>
    <row r="26" spans="2:10" x14ac:dyDescent="0.4">
      <c r="B26" s="400" t="s">
        <v>120</v>
      </c>
      <c r="C26" s="400"/>
      <c r="D26" s="400"/>
      <c r="E26" s="391" t="s">
        <v>121</v>
      </c>
      <c r="F26" s="392"/>
      <c r="G26" s="392"/>
      <c r="H26" s="392"/>
      <c r="I26" s="392"/>
      <c r="J26" s="393"/>
    </row>
    <row r="27" spans="2:10" x14ac:dyDescent="0.4">
      <c r="B27" s="73"/>
      <c r="C27" s="73"/>
      <c r="D27" s="73"/>
      <c r="E27" s="394"/>
      <c r="F27" s="395"/>
      <c r="G27" s="395"/>
      <c r="H27" s="395"/>
      <c r="I27" s="395"/>
      <c r="J27" s="396"/>
    </row>
    <row r="28" spans="2:10" ht="15" thickBot="1" x14ac:dyDescent="0.45">
      <c r="B28" s="73"/>
      <c r="C28" s="73"/>
      <c r="D28" s="73"/>
      <c r="E28" s="397"/>
      <c r="F28" s="398"/>
      <c r="G28" s="398"/>
      <c r="H28" s="398"/>
      <c r="I28" s="398"/>
      <c r="J28" s="399"/>
    </row>
    <row r="29" spans="2:10" x14ac:dyDescent="0.4">
      <c r="B29" s="73"/>
      <c r="C29" s="73"/>
      <c r="D29" s="73"/>
      <c r="E29" s="58"/>
      <c r="F29" s="58"/>
      <c r="G29" s="58"/>
      <c r="H29" s="58"/>
      <c r="I29" s="58"/>
      <c r="J29" s="58"/>
    </row>
    <row r="30" spans="2:10" ht="15" thickBot="1" x14ac:dyDescent="0.45">
      <c r="B30" s="73"/>
      <c r="C30" s="73"/>
      <c r="D30" s="73"/>
      <c r="E30" s="58"/>
      <c r="F30" s="58"/>
      <c r="G30" s="58"/>
      <c r="H30" s="58"/>
      <c r="I30" s="58"/>
      <c r="J30" s="58"/>
    </row>
    <row r="31" spans="2:10" x14ac:dyDescent="0.4">
      <c r="B31" s="400" t="s">
        <v>82</v>
      </c>
      <c r="C31" s="400"/>
      <c r="D31" s="400"/>
      <c r="E31" s="391" t="s">
        <v>124</v>
      </c>
      <c r="F31" s="392"/>
      <c r="G31" s="392"/>
      <c r="H31" s="392"/>
      <c r="I31" s="392"/>
      <c r="J31" s="393"/>
    </row>
    <row r="32" spans="2:10" x14ac:dyDescent="0.4">
      <c r="B32" s="73"/>
      <c r="C32" s="73"/>
      <c r="D32" s="73"/>
      <c r="E32" s="394"/>
      <c r="F32" s="395"/>
      <c r="G32" s="395"/>
      <c r="H32" s="395"/>
      <c r="I32" s="395"/>
      <c r="J32" s="396"/>
    </row>
    <row r="33" spans="2:10" x14ac:dyDescent="0.4">
      <c r="B33" s="73"/>
      <c r="C33" s="73"/>
      <c r="D33" s="73"/>
      <c r="E33" s="394"/>
      <c r="F33" s="395"/>
      <c r="G33" s="395"/>
      <c r="H33" s="395"/>
      <c r="I33" s="395"/>
      <c r="J33" s="396"/>
    </row>
    <row r="34" spans="2:10" x14ac:dyDescent="0.4">
      <c r="B34" s="73"/>
      <c r="C34" s="73"/>
      <c r="D34" s="73"/>
      <c r="E34" s="394"/>
      <c r="F34" s="395"/>
      <c r="G34" s="395"/>
      <c r="H34" s="395"/>
      <c r="I34" s="395"/>
      <c r="J34" s="396"/>
    </row>
    <row r="35" spans="2:10" x14ac:dyDescent="0.4">
      <c r="B35" s="73"/>
      <c r="C35" s="73"/>
      <c r="D35" s="73"/>
      <c r="E35" s="394"/>
      <c r="F35" s="395"/>
      <c r="G35" s="395"/>
      <c r="H35" s="395"/>
      <c r="I35" s="395"/>
      <c r="J35" s="396"/>
    </row>
    <row r="36" spans="2:10" ht="15" thickBot="1" x14ac:dyDescent="0.45">
      <c r="B36" s="73"/>
      <c r="C36" s="73"/>
      <c r="D36" s="73"/>
      <c r="E36" s="397"/>
      <c r="F36" s="398"/>
      <c r="G36" s="398"/>
      <c r="H36" s="398"/>
      <c r="I36" s="398"/>
      <c r="J36" s="399"/>
    </row>
    <row r="37" spans="2:10" ht="15" thickBot="1" x14ac:dyDescent="0.45">
      <c r="B37" s="73"/>
      <c r="C37" s="73"/>
      <c r="D37" s="73"/>
      <c r="E37" s="73"/>
      <c r="F37" s="73"/>
      <c r="G37" s="73"/>
      <c r="H37" s="73"/>
      <c r="I37" s="73"/>
      <c r="J37" s="73"/>
    </row>
    <row r="38" spans="2:10" ht="15" customHeight="1" x14ac:dyDescent="0.4">
      <c r="B38" s="400" t="s">
        <v>83</v>
      </c>
      <c r="C38" s="400"/>
      <c r="D38" s="409"/>
      <c r="E38" s="391" t="s">
        <v>138</v>
      </c>
      <c r="F38" s="392"/>
      <c r="G38" s="392"/>
      <c r="H38" s="392"/>
      <c r="I38" s="392"/>
      <c r="J38" s="393"/>
    </row>
    <row r="39" spans="2:10" x14ac:dyDescent="0.4">
      <c r="B39" s="73"/>
      <c r="C39" s="73"/>
      <c r="D39" s="73"/>
      <c r="E39" s="394"/>
      <c r="F39" s="395"/>
      <c r="G39" s="395"/>
      <c r="H39" s="395"/>
      <c r="I39" s="395"/>
      <c r="J39" s="396"/>
    </row>
    <row r="40" spans="2:10" x14ac:dyDescent="0.4">
      <c r="B40" s="73"/>
      <c r="C40" s="73"/>
      <c r="D40" s="73"/>
      <c r="E40" s="394"/>
      <c r="F40" s="395"/>
      <c r="G40" s="395"/>
      <c r="H40" s="395"/>
      <c r="I40" s="395"/>
      <c r="J40" s="396"/>
    </row>
    <row r="41" spans="2:10" x14ac:dyDescent="0.4">
      <c r="B41" s="73"/>
      <c r="C41" s="73"/>
      <c r="D41" s="73"/>
      <c r="E41" s="394"/>
      <c r="F41" s="395"/>
      <c r="G41" s="395"/>
      <c r="H41" s="395"/>
      <c r="I41" s="395"/>
      <c r="J41" s="396"/>
    </row>
    <row r="42" spans="2:10" x14ac:dyDescent="0.4">
      <c r="B42" s="73"/>
      <c r="C42" s="73"/>
      <c r="D42" s="73"/>
      <c r="E42" s="394"/>
      <c r="F42" s="395"/>
      <c r="G42" s="395"/>
      <c r="H42" s="395"/>
      <c r="I42" s="395"/>
      <c r="J42" s="396"/>
    </row>
    <row r="43" spans="2:10" ht="15" thickBot="1" x14ac:dyDescent="0.45">
      <c r="B43" s="73"/>
      <c r="C43" s="73"/>
      <c r="D43" s="73"/>
      <c r="E43" s="397"/>
      <c r="F43" s="398"/>
      <c r="G43" s="398"/>
      <c r="H43" s="398"/>
      <c r="I43" s="398"/>
      <c r="J43" s="399"/>
    </row>
    <row r="44" spans="2:10" x14ac:dyDescent="0.4">
      <c r="B44" s="73"/>
      <c r="C44" s="73"/>
      <c r="D44" s="73"/>
      <c r="E44" s="73"/>
      <c r="F44" s="73"/>
      <c r="G44" s="73"/>
      <c r="H44" s="73"/>
      <c r="I44" s="73"/>
      <c r="J44" s="73"/>
    </row>
    <row r="45" spans="2:10" ht="15" thickBot="1" x14ac:dyDescent="0.45">
      <c r="B45" s="73"/>
      <c r="C45" s="73"/>
      <c r="D45" s="73"/>
      <c r="E45" s="73"/>
      <c r="F45" s="73"/>
      <c r="G45" s="73"/>
      <c r="H45" s="73"/>
      <c r="I45" s="73"/>
      <c r="J45" s="73"/>
    </row>
    <row r="46" spans="2:10" ht="26.25" customHeight="1" x14ac:dyDescent="0.4">
      <c r="B46" s="419" t="s">
        <v>125</v>
      </c>
      <c r="C46" s="419"/>
      <c r="D46" s="419"/>
      <c r="E46" s="391" t="s">
        <v>144</v>
      </c>
      <c r="F46" s="392"/>
      <c r="G46" s="392"/>
      <c r="H46" s="392"/>
      <c r="I46" s="392"/>
      <c r="J46" s="393"/>
    </row>
    <row r="47" spans="2:10" x14ac:dyDescent="0.4">
      <c r="B47" s="73"/>
      <c r="C47" s="73"/>
      <c r="D47" s="73"/>
      <c r="E47" s="394"/>
      <c r="F47" s="395"/>
      <c r="G47" s="395"/>
      <c r="H47" s="395"/>
      <c r="I47" s="395"/>
      <c r="J47" s="396"/>
    </row>
    <row r="48" spans="2:10" x14ac:dyDescent="0.4">
      <c r="B48" s="73"/>
      <c r="C48" s="73"/>
      <c r="D48" s="73"/>
      <c r="E48" s="394"/>
      <c r="F48" s="395"/>
      <c r="G48" s="395"/>
      <c r="H48" s="395"/>
      <c r="I48" s="395"/>
      <c r="J48" s="396"/>
    </row>
    <row r="49" spans="2:20" x14ac:dyDescent="0.4">
      <c r="B49" s="73"/>
      <c r="C49" s="73"/>
      <c r="D49" s="73"/>
      <c r="E49" s="394"/>
      <c r="F49" s="395"/>
      <c r="G49" s="395"/>
      <c r="H49" s="395"/>
      <c r="I49" s="395"/>
      <c r="J49" s="396"/>
    </row>
    <row r="50" spans="2:20" x14ac:dyDescent="0.4">
      <c r="B50" s="73"/>
      <c r="C50" s="73"/>
      <c r="D50" s="73"/>
      <c r="E50" s="394"/>
      <c r="F50" s="395"/>
      <c r="G50" s="395"/>
      <c r="H50" s="395"/>
      <c r="I50" s="395"/>
      <c r="J50" s="396"/>
    </row>
    <row r="51" spans="2:20" x14ac:dyDescent="0.4">
      <c r="B51" s="73"/>
      <c r="C51" s="73"/>
      <c r="D51" s="73"/>
      <c r="E51" s="394"/>
      <c r="F51" s="395"/>
      <c r="G51" s="395"/>
      <c r="H51" s="395"/>
      <c r="I51" s="395"/>
      <c r="J51" s="396"/>
    </row>
    <row r="52" spans="2:20" ht="15" thickBot="1" x14ac:dyDescent="0.45">
      <c r="B52" s="73"/>
      <c r="C52" s="73"/>
      <c r="D52" s="73"/>
      <c r="E52" s="397"/>
      <c r="F52" s="398"/>
      <c r="G52" s="398"/>
      <c r="H52" s="398"/>
      <c r="I52" s="398"/>
      <c r="J52" s="399"/>
    </row>
    <row r="53" spans="2:20" x14ac:dyDescent="0.4">
      <c r="B53" s="73"/>
      <c r="C53" s="73"/>
      <c r="D53" s="73"/>
      <c r="E53" s="73"/>
      <c r="F53" s="73"/>
      <c r="G53" s="73"/>
      <c r="H53" s="73"/>
      <c r="I53" s="73"/>
      <c r="J53" s="73"/>
    </row>
    <row r="54" spans="2:20" ht="18.45" x14ac:dyDescent="0.4">
      <c r="B54" s="73"/>
      <c r="C54" s="73"/>
      <c r="D54" s="105"/>
      <c r="E54" s="106"/>
      <c r="F54" s="107"/>
      <c r="G54" s="107"/>
      <c r="H54" s="107"/>
      <c r="I54" s="73"/>
      <c r="J54" s="73"/>
    </row>
    <row r="55" spans="2:20" ht="30.9" x14ac:dyDescent="0.4">
      <c r="B55" s="86" t="s">
        <v>126</v>
      </c>
      <c r="C55" s="87">
        <v>43070</v>
      </c>
      <c r="D55" s="86" t="s">
        <v>127</v>
      </c>
      <c r="E55" s="87">
        <v>43435</v>
      </c>
      <c r="F55" s="86" t="s">
        <v>127</v>
      </c>
      <c r="G55" s="87">
        <v>43800</v>
      </c>
      <c r="H55" s="86" t="s">
        <v>127</v>
      </c>
      <c r="I55" s="87">
        <v>44166</v>
      </c>
      <c r="J55" s="86" t="s">
        <v>127</v>
      </c>
      <c r="K55" s="87">
        <v>44378</v>
      </c>
      <c r="L55" s="86" t="s">
        <v>127</v>
      </c>
      <c r="M55" s="88" t="s">
        <v>128</v>
      </c>
      <c r="O55">
        <v>2017</v>
      </c>
      <c r="P55">
        <v>2018</v>
      </c>
      <c r="Q55">
        <v>2019</v>
      </c>
      <c r="R55">
        <v>2020</v>
      </c>
      <c r="S55">
        <v>2021</v>
      </c>
    </row>
    <row r="56" spans="2:20" x14ac:dyDescent="0.4">
      <c r="B56" s="89" t="s">
        <v>129</v>
      </c>
      <c r="C56" s="90">
        <v>139039.91000000003</v>
      </c>
      <c r="D56" s="91">
        <v>0.86478404765968286</v>
      </c>
      <c r="E56" s="90">
        <v>153557.04999999999</v>
      </c>
      <c r="F56" s="91">
        <v>0.86126530694888326</v>
      </c>
      <c r="G56" s="90">
        <v>170774.39</v>
      </c>
      <c r="H56" s="91">
        <v>0.88608729279090503</v>
      </c>
      <c r="I56" s="90">
        <v>203631.59</v>
      </c>
      <c r="J56" s="91">
        <v>0.86565907565439049</v>
      </c>
      <c r="K56" s="90">
        <v>240104.82</v>
      </c>
      <c r="L56" s="91">
        <v>0.86129840657253987</v>
      </c>
      <c r="M56" s="91">
        <v>0.72687698086110641</v>
      </c>
      <c r="O56" s="108">
        <f>D56</f>
        <v>0.86478404765968286</v>
      </c>
      <c r="P56" s="109">
        <f>F56</f>
        <v>0.86126530694888326</v>
      </c>
      <c r="Q56" s="109">
        <f>H56</f>
        <v>0.88608729279090503</v>
      </c>
      <c r="R56" s="109">
        <f>J56</f>
        <v>0.86565907565439049</v>
      </c>
      <c r="S56" s="109">
        <f>L56</f>
        <v>0.86129840657253987</v>
      </c>
      <c r="T56" s="108">
        <f>AVERAGE(O56:S56)</f>
        <v>0.86781882592528026</v>
      </c>
    </row>
    <row r="57" spans="2:20" x14ac:dyDescent="0.4">
      <c r="B57" s="92" t="s">
        <v>130</v>
      </c>
      <c r="C57" s="93">
        <v>88150.8</v>
      </c>
      <c r="D57" s="94">
        <v>0.54826995808929357</v>
      </c>
      <c r="E57" s="93">
        <v>102009.33</v>
      </c>
      <c r="F57" s="94">
        <v>0.57214629295170705</v>
      </c>
      <c r="G57" s="93">
        <v>121611.63</v>
      </c>
      <c r="H57" s="94">
        <v>0.63099929678325428</v>
      </c>
      <c r="I57" s="93">
        <v>124410.69</v>
      </c>
      <c r="J57" s="94">
        <v>0.52888278732648963</v>
      </c>
      <c r="K57" s="93">
        <v>128892.77</v>
      </c>
      <c r="L57" s="94">
        <v>0.46236113635586684</v>
      </c>
      <c r="M57" s="94">
        <v>0.46218491494121439</v>
      </c>
    </row>
    <row r="58" spans="2:20" x14ac:dyDescent="0.4">
      <c r="B58" s="95" t="s">
        <v>131</v>
      </c>
      <c r="C58" s="96">
        <v>45071.16</v>
      </c>
      <c r="D58" s="97">
        <v>0.28032828975160573</v>
      </c>
      <c r="E58" s="96">
        <v>46187.72</v>
      </c>
      <c r="F58" s="97">
        <v>0.25905603710848235</v>
      </c>
      <c r="G58" s="96">
        <v>45048.98</v>
      </c>
      <c r="H58" s="97">
        <v>0.23374306142268536</v>
      </c>
      <c r="I58" s="96">
        <v>75990.899999999994</v>
      </c>
      <c r="J58" s="97">
        <v>0.32304522226706189</v>
      </c>
      <c r="K58" s="96">
        <v>108230</v>
      </c>
      <c r="L58" s="97">
        <v>0.38824013005380725</v>
      </c>
      <c r="M58" s="97">
        <v>1.4013138335023991</v>
      </c>
    </row>
    <row r="59" spans="2:20" x14ac:dyDescent="0.4">
      <c r="B59" s="92" t="s">
        <v>132</v>
      </c>
      <c r="C59" s="93">
        <v>5817.9500000000007</v>
      </c>
      <c r="D59" s="94">
        <v>3.6185799818783337E-2</v>
      </c>
      <c r="E59" s="93">
        <v>5360</v>
      </c>
      <c r="F59" s="94">
        <v>3.0062976888693905E-2</v>
      </c>
      <c r="G59" s="93">
        <v>4113.7800000000007</v>
      </c>
      <c r="H59" s="94">
        <v>2.1344934584965402E-2</v>
      </c>
      <c r="I59" s="93">
        <v>3230</v>
      </c>
      <c r="J59" s="94">
        <v>1.3731066060838995E-2</v>
      </c>
      <c r="K59" s="93">
        <v>2982.05</v>
      </c>
      <c r="L59" s="94">
        <v>1.0697140162865711E-2</v>
      </c>
      <c r="M59" s="94">
        <v>-0.48743973392689866</v>
      </c>
    </row>
    <row r="60" spans="2:20" x14ac:dyDescent="0.4">
      <c r="B60" s="89" t="s">
        <v>133</v>
      </c>
      <c r="C60" s="90">
        <v>2491</v>
      </c>
      <c r="D60" s="91">
        <v>1.549322825885222E-2</v>
      </c>
      <c r="E60" s="90">
        <v>2317</v>
      </c>
      <c r="F60" s="91">
        <v>1.2995506987146228E-2</v>
      </c>
      <c r="G60" s="90">
        <v>867</v>
      </c>
      <c r="H60" s="91">
        <v>4.4985532248114878E-3</v>
      </c>
      <c r="I60" s="90">
        <v>0</v>
      </c>
      <c r="J60" s="91">
        <v>0</v>
      </c>
      <c r="K60" s="90">
        <v>0</v>
      </c>
      <c r="L60" s="91">
        <v>0</v>
      </c>
      <c r="M60" s="91">
        <v>-1</v>
      </c>
    </row>
    <row r="61" spans="2:20" x14ac:dyDescent="0.4">
      <c r="B61" s="98" t="s">
        <v>134</v>
      </c>
      <c r="C61" s="99">
        <v>19249.010000000002</v>
      </c>
      <c r="D61" s="100">
        <v>0.11972272408146488</v>
      </c>
      <c r="E61" s="99">
        <v>22418.339999999997</v>
      </c>
      <c r="F61" s="100">
        <v>0.12573918606397053</v>
      </c>
      <c r="G61" s="99">
        <v>21087.239999999998</v>
      </c>
      <c r="H61" s="100">
        <v>0.10941415398428349</v>
      </c>
      <c r="I61" s="99">
        <v>31601.420000000002</v>
      </c>
      <c r="J61" s="100">
        <v>0.13434092434560949</v>
      </c>
      <c r="K61" s="99">
        <v>38665.949999999997</v>
      </c>
      <c r="L61" s="100">
        <v>0.13870159342746011</v>
      </c>
      <c r="M61" s="100">
        <v>0.77284805815987401</v>
      </c>
    </row>
    <row r="62" spans="2:20" x14ac:dyDescent="0.4">
      <c r="B62" s="95" t="s">
        <v>135</v>
      </c>
      <c r="C62" s="96">
        <v>3456.1899999999996</v>
      </c>
      <c r="D62" s="97">
        <v>2.1496403282200902E-2</v>
      </c>
      <c r="E62" s="96">
        <v>3559.82</v>
      </c>
      <c r="F62" s="97">
        <v>1.9966191490281782E-2</v>
      </c>
      <c r="G62" s="96">
        <v>3734.1499999999996</v>
      </c>
      <c r="H62" s="97">
        <v>1.9375170155051687E-2</v>
      </c>
      <c r="I62" s="96">
        <v>4214.72</v>
      </c>
      <c r="J62" s="97">
        <v>1.791721323465614E-2</v>
      </c>
      <c r="K62" s="96">
        <v>3991.5299999999997</v>
      </c>
      <c r="L62" s="97">
        <v>1.4318323258927037E-2</v>
      </c>
      <c r="M62" s="97">
        <v>0.15489310483509303</v>
      </c>
    </row>
    <row r="63" spans="2:20" ht="20.6" x14ac:dyDescent="0.4">
      <c r="B63" s="92" t="s">
        <v>136</v>
      </c>
      <c r="C63" s="93">
        <v>12529.640000000001</v>
      </c>
      <c r="D63" s="94">
        <v>7.7930378370632339E-2</v>
      </c>
      <c r="E63" s="93">
        <v>11555.97</v>
      </c>
      <c r="F63" s="94">
        <v>6.481471250679853E-2</v>
      </c>
      <c r="G63" s="93">
        <v>12729.05</v>
      </c>
      <c r="H63" s="94">
        <v>6.6046492417862354E-2</v>
      </c>
      <c r="I63" s="93">
        <v>22168.57</v>
      </c>
      <c r="J63" s="94">
        <v>9.4240897567905116E-2</v>
      </c>
      <c r="K63" s="93">
        <v>29424.68</v>
      </c>
      <c r="L63" s="94">
        <v>0.10555152536257656</v>
      </c>
      <c r="M63" s="94">
        <v>1.3484058600247093</v>
      </c>
    </row>
    <row r="64" spans="2:20" x14ac:dyDescent="0.4">
      <c r="B64" s="95" t="s">
        <v>139</v>
      </c>
      <c r="C64" s="96">
        <v>3263.1800000000003</v>
      </c>
      <c r="D64" s="97">
        <v>2.0295942428631631E-2</v>
      </c>
      <c r="E64" s="96">
        <v>7302.5499999999993</v>
      </c>
      <c r="F64" s="97">
        <v>4.0958282066890235E-2</v>
      </c>
      <c r="G64" s="96">
        <v>4624.04</v>
      </c>
      <c r="H64" s="97">
        <v>2.3992491411369447E-2</v>
      </c>
      <c r="I64" s="96">
        <v>5218.13</v>
      </c>
      <c r="J64" s="97">
        <v>2.2182813543048231E-2</v>
      </c>
      <c r="K64" s="96">
        <v>5249.74</v>
      </c>
      <c r="L64" s="97">
        <v>1.8831744805956518E-2</v>
      </c>
      <c r="M64" s="97">
        <v>0.60878039213282731</v>
      </c>
    </row>
    <row r="65" spans="2:13" ht="15" thickBot="1" x14ac:dyDescent="0.45">
      <c r="B65" s="101" t="s">
        <v>137</v>
      </c>
      <c r="C65" s="102">
        <v>160779.92000000004</v>
      </c>
      <c r="D65" s="103">
        <v>1</v>
      </c>
      <c r="E65" s="102">
        <v>178292.38999999998</v>
      </c>
      <c r="F65" s="103">
        <v>1</v>
      </c>
      <c r="G65" s="104">
        <v>192728.63</v>
      </c>
      <c r="H65" s="103">
        <v>1</v>
      </c>
      <c r="I65" s="102">
        <v>235233.01</v>
      </c>
      <c r="J65" s="103">
        <v>1</v>
      </c>
      <c r="K65" s="102">
        <v>278770.77</v>
      </c>
      <c r="L65" s="103">
        <v>1</v>
      </c>
      <c r="M65" s="103">
        <v>0.73386558470734375</v>
      </c>
    </row>
    <row r="66" spans="2:13" ht="15" thickTop="1" x14ac:dyDescent="0.4"/>
    <row r="68" spans="2:13" ht="15" thickBot="1" x14ac:dyDescent="0.45"/>
    <row r="69" spans="2:13" x14ac:dyDescent="0.4">
      <c r="B69" s="400" t="s">
        <v>100</v>
      </c>
      <c r="C69" s="400"/>
      <c r="D69" s="400"/>
      <c r="E69" s="410" t="s">
        <v>145</v>
      </c>
      <c r="F69" s="411"/>
      <c r="G69" s="411"/>
      <c r="H69" s="411"/>
      <c r="I69" s="412"/>
      <c r="J69" s="73"/>
    </row>
    <row r="70" spans="2:13" x14ac:dyDescent="0.4">
      <c r="B70" s="73"/>
      <c r="C70" s="73"/>
      <c r="D70" s="73"/>
      <c r="E70" s="413"/>
      <c r="F70" s="414"/>
      <c r="G70" s="414"/>
      <c r="H70" s="414"/>
      <c r="I70" s="415"/>
      <c r="J70" s="73"/>
    </row>
    <row r="71" spans="2:13" x14ac:dyDescent="0.4">
      <c r="B71" s="73"/>
      <c r="C71" s="73"/>
      <c r="D71" s="73"/>
      <c r="E71" s="413"/>
      <c r="F71" s="414"/>
      <c r="G71" s="414"/>
      <c r="H71" s="414"/>
      <c r="I71" s="415"/>
      <c r="J71" s="73"/>
    </row>
    <row r="72" spans="2:13" x14ac:dyDescent="0.4">
      <c r="B72" s="73"/>
      <c r="C72" s="73"/>
      <c r="D72" s="73"/>
      <c r="E72" s="413"/>
      <c r="F72" s="414"/>
      <c r="G72" s="414"/>
      <c r="H72" s="414"/>
      <c r="I72" s="415"/>
      <c r="J72" s="73"/>
    </row>
    <row r="73" spans="2:13" x14ac:dyDescent="0.4">
      <c r="B73" s="73"/>
      <c r="C73" s="73"/>
      <c r="D73" s="73"/>
      <c r="E73" s="413"/>
      <c r="F73" s="414"/>
      <c r="G73" s="414"/>
      <c r="H73" s="414"/>
      <c r="I73" s="415"/>
      <c r="J73" s="73"/>
    </row>
    <row r="74" spans="2:13" x14ac:dyDescent="0.4">
      <c r="B74" s="73"/>
      <c r="C74" s="73"/>
      <c r="D74" s="73"/>
      <c r="E74" s="413"/>
      <c r="F74" s="414"/>
      <c r="G74" s="414"/>
      <c r="H74" s="414"/>
      <c r="I74" s="415"/>
      <c r="J74" s="73"/>
    </row>
    <row r="75" spans="2:13" x14ac:dyDescent="0.4">
      <c r="B75" s="73"/>
      <c r="C75" s="73"/>
      <c r="D75" s="73"/>
      <c r="E75" s="413"/>
      <c r="F75" s="414"/>
      <c r="G75" s="414"/>
      <c r="H75" s="414"/>
      <c r="I75" s="415"/>
      <c r="J75" s="73"/>
    </row>
    <row r="76" spans="2:13" ht="15" thickBot="1" x14ac:dyDescent="0.45">
      <c r="B76" s="73"/>
      <c r="C76" s="73"/>
      <c r="D76" s="73"/>
      <c r="E76" s="416"/>
      <c r="F76" s="417"/>
      <c r="G76" s="417"/>
      <c r="H76" s="417"/>
      <c r="I76" s="418"/>
      <c r="J76" s="38"/>
    </row>
    <row r="77" spans="2:13" ht="15" thickBot="1" x14ac:dyDescent="0.45">
      <c r="B77" s="73"/>
      <c r="C77" s="73"/>
      <c r="D77" s="73"/>
      <c r="E77" s="73"/>
      <c r="F77" s="73"/>
      <c r="G77" s="73"/>
      <c r="H77" s="73"/>
      <c r="I77" s="73"/>
      <c r="J77" s="73"/>
    </row>
    <row r="78" spans="2:13" x14ac:dyDescent="0.4">
      <c r="B78" s="400" t="s">
        <v>101</v>
      </c>
      <c r="C78" s="400"/>
      <c r="D78" s="400"/>
      <c r="E78" s="405" t="s">
        <v>140</v>
      </c>
      <c r="F78" s="406"/>
      <c r="G78" s="406"/>
      <c r="H78" s="51"/>
      <c r="I78" s="40"/>
      <c r="J78" s="73"/>
    </row>
    <row r="79" spans="2:13" ht="15" thickBot="1" x14ac:dyDescent="0.45">
      <c r="B79" s="73"/>
      <c r="C79" s="73"/>
      <c r="D79" s="73"/>
      <c r="E79" s="407"/>
      <c r="F79" s="408"/>
      <c r="G79" s="408"/>
      <c r="H79" s="52"/>
      <c r="I79" s="42"/>
      <c r="J79" s="73"/>
    </row>
    <row r="80" spans="2:13" ht="15" thickBot="1" x14ac:dyDescent="0.45">
      <c r="B80" s="73"/>
      <c r="C80" s="73"/>
      <c r="D80" s="73"/>
      <c r="E80" s="73"/>
      <c r="F80" s="75"/>
      <c r="G80" s="73"/>
      <c r="H80" s="73"/>
      <c r="I80" s="73"/>
      <c r="J80" s="73"/>
    </row>
    <row r="81" spans="2:10" x14ac:dyDescent="0.4">
      <c r="B81" s="73"/>
      <c r="C81" s="73"/>
      <c r="D81" s="73"/>
      <c r="E81" s="401" t="s">
        <v>141</v>
      </c>
      <c r="F81" s="402"/>
      <c r="G81" s="402"/>
      <c r="H81" s="76"/>
      <c r="I81" s="77"/>
      <c r="J81" s="73"/>
    </row>
    <row r="82" spans="2:10" ht="15" thickBot="1" x14ac:dyDescent="0.45">
      <c r="B82" s="73"/>
      <c r="C82" s="73"/>
      <c r="D82" s="73"/>
      <c r="E82" s="403"/>
      <c r="F82" s="404"/>
      <c r="G82" s="404"/>
      <c r="H82" s="78"/>
      <c r="I82" s="79"/>
      <c r="J82" s="73"/>
    </row>
    <row r="83" spans="2:10" ht="15" thickBot="1" x14ac:dyDescent="0.45">
      <c r="B83" s="73"/>
      <c r="C83" s="73"/>
      <c r="D83" s="73"/>
      <c r="E83" s="73"/>
      <c r="F83" s="75"/>
      <c r="G83" s="73"/>
      <c r="H83" s="73"/>
      <c r="I83" s="73"/>
      <c r="J83" s="73"/>
    </row>
    <row r="84" spans="2:10" x14ac:dyDescent="0.4">
      <c r="B84" s="73"/>
      <c r="C84" s="73"/>
      <c r="D84" s="73"/>
      <c r="E84" s="405" t="s">
        <v>142</v>
      </c>
      <c r="F84" s="406"/>
      <c r="G84" s="406"/>
      <c r="H84" s="80"/>
      <c r="I84" s="81"/>
      <c r="J84" s="73"/>
    </row>
    <row r="85" spans="2:10" ht="15" thickBot="1" x14ac:dyDescent="0.45">
      <c r="B85" s="73"/>
      <c r="C85" s="73"/>
      <c r="D85" s="73"/>
      <c r="E85" s="407"/>
      <c r="F85" s="408"/>
      <c r="G85" s="408"/>
      <c r="H85" s="82"/>
      <c r="I85" s="83"/>
      <c r="J85" s="73"/>
    </row>
    <row r="87" spans="2:10" ht="15" thickBot="1" x14ac:dyDescent="0.45"/>
    <row r="88" spans="2:10" ht="15" thickBot="1" x14ac:dyDescent="0.45">
      <c r="E88" t="s">
        <v>143</v>
      </c>
      <c r="H88" s="110"/>
      <c r="I88" s="111"/>
    </row>
  </sheetData>
  <mergeCells count="18">
    <mergeCell ref="E81:G82"/>
    <mergeCell ref="E84:G85"/>
    <mergeCell ref="B38:D38"/>
    <mergeCell ref="E38:J43"/>
    <mergeCell ref="E46:J52"/>
    <mergeCell ref="E69:I76"/>
    <mergeCell ref="E78:G79"/>
    <mergeCell ref="B46:D46"/>
    <mergeCell ref="B69:D69"/>
    <mergeCell ref="B78:D78"/>
    <mergeCell ref="E2:J12"/>
    <mergeCell ref="E16:J23"/>
    <mergeCell ref="E26:J28"/>
    <mergeCell ref="E31:J36"/>
    <mergeCell ref="B2:D2"/>
    <mergeCell ref="B16:D16"/>
    <mergeCell ref="B26:D26"/>
    <mergeCell ref="B31:D31"/>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Hoja29">
    <tabColor rgb="FF002060"/>
  </sheetPr>
  <dimension ref="B1:O76"/>
  <sheetViews>
    <sheetView topLeftCell="B37" workbookViewId="0">
      <selection activeCell="L60" sqref="L60"/>
    </sheetView>
  </sheetViews>
  <sheetFormatPr defaultColWidth="11.3828125" defaultRowHeight="14.6" x14ac:dyDescent="0.4"/>
  <cols>
    <col min="1" max="1" width="11.3828125" style="73"/>
    <col min="2" max="2" width="14.69140625" style="73" customWidth="1"/>
    <col min="3" max="3" width="15.84375" style="73" customWidth="1"/>
    <col min="4" max="4" width="15.69140625" style="73" customWidth="1"/>
    <col min="5" max="5" width="12.84375" style="73" customWidth="1"/>
    <col min="6" max="8" width="12.53515625" style="73" bestFit="1" customWidth="1"/>
    <col min="9" max="16384" width="11.3828125" style="73"/>
  </cols>
  <sheetData>
    <row r="1" spans="2:15" ht="15" thickBot="1" x14ac:dyDescent="0.45"/>
    <row r="2" spans="2:15" x14ac:dyDescent="0.4">
      <c r="B2" s="421" t="s">
        <v>271</v>
      </c>
      <c r="C2" s="421"/>
      <c r="D2" s="422"/>
      <c r="E2" s="391" t="s">
        <v>304</v>
      </c>
      <c r="F2" s="392"/>
      <c r="G2" s="392"/>
      <c r="H2" s="392"/>
      <c r="I2" s="392"/>
      <c r="J2" s="393"/>
      <c r="L2" s="30"/>
      <c r="M2" s="31"/>
      <c r="N2" s="31"/>
      <c r="O2" s="32"/>
    </row>
    <row r="3" spans="2:15" x14ac:dyDescent="0.4">
      <c r="B3" s="421"/>
      <c r="C3" s="421"/>
      <c r="D3" s="422"/>
      <c r="E3" s="394"/>
      <c r="F3" s="395"/>
      <c r="G3" s="395"/>
      <c r="H3" s="395"/>
      <c r="I3" s="395"/>
      <c r="J3" s="396"/>
      <c r="L3" s="33"/>
      <c r="M3" s="21"/>
      <c r="N3" s="21"/>
      <c r="O3" s="34"/>
    </row>
    <row r="4" spans="2:15" x14ac:dyDescent="0.4">
      <c r="E4" s="394"/>
      <c r="F4" s="395"/>
      <c r="G4" s="395"/>
      <c r="H4" s="395"/>
      <c r="I4" s="395"/>
      <c r="J4" s="396"/>
      <c r="L4" s="33"/>
      <c r="M4" s="21"/>
      <c r="N4" s="21"/>
      <c r="O4" s="34"/>
    </row>
    <row r="5" spans="2:15" ht="15" thickBot="1" x14ac:dyDescent="0.45">
      <c r="E5" s="394"/>
      <c r="F5" s="395"/>
      <c r="G5" s="395"/>
      <c r="H5" s="395"/>
      <c r="I5" s="395"/>
      <c r="J5" s="396"/>
      <c r="L5" s="35"/>
      <c r="M5" s="36"/>
      <c r="N5" s="36"/>
      <c r="O5" s="37"/>
    </row>
    <row r="6" spans="2:15" x14ac:dyDescent="0.4">
      <c r="E6" s="394"/>
      <c r="F6" s="395"/>
      <c r="G6" s="395"/>
      <c r="H6" s="395"/>
      <c r="I6" s="395"/>
      <c r="J6" s="396"/>
    </row>
    <row r="7" spans="2:15" x14ac:dyDescent="0.4">
      <c r="E7" s="394"/>
      <c r="F7" s="395"/>
      <c r="G7" s="395"/>
      <c r="H7" s="395"/>
      <c r="I7" s="395"/>
      <c r="J7" s="396"/>
    </row>
    <row r="8" spans="2:15" x14ac:dyDescent="0.4">
      <c r="E8" s="394"/>
      <c r="F8" s="395"/>
      <c r="G8" s="395"/>
      <c r="H8" s="395"/>
      <c r="I8" s="395"/>
      <c r="J8" s="396"/>
    </row>
    <row r="9" spans="2:15" x14ac:dyDescent="0.4">
      <c r="E9" s="394"/>
      <c r="F9" s="395"/>
      <c r="G9" s="395"/>
      <c r="H9" s="395"/>
      <c r="I9" s="395"/>
      <c r="J9" s="396"/>
    </row>
    <row r="10" spans="2:15" x14ac:dyDescent="0.4">
      <c r="E10" s="394"/>
      <c r="F10" s="395"/>
      <c r="G10" s="395"/>
      <c r="H10" s="395"/>
      <c r="I10" s="395"/>
      <c r="J10" s="396"/>
    </row>
    <row r="11" spans="2:15" ht="24.75" customHeight="1" x14ac:dyDescent="0.4">
      <c r="E11" s="394"/>
      <c r="F11" s="395"/>
      <c r="G11" s="395"/>
      <c r="H11" s="395"/>
      <c r="I11" s="395"/>
      <c r="J11" s="396"/>
    </row>
    <row r="12" spans="2:15" ht="27.75" customHeight="1" thickBot="1" x14ac:dyDescent="0.45">
      <c r="E12" s="397"/>
      <c r="F12" s="398"/>
      <c r="G12" s="398"/>
      <c r="H12" s="398"/>
      <c r="I12" s="398"/>
      <c r="J12" s="399"/>
    </row>
    <row r="13" spans="2:15" x14ac:dyDescent="0.4">
      <c r="E13" s="208"/>
      <c r="F13" s="208"/>
      <c r="G13" s="208"/>
      <c r="H13" s="208"/>
      <c r="I13" s="208"/>
      <c r="J13" s="208"/>
    </row>
    <row r="14" spans="2:15" x14ac:dyDescent="0.4">
      <c r="E14" s="208"/>
      <c r="F14" s="208"/>
      <c r="G14" s="208"/>
      <c r="H14" s="208"/>
      <c r="I14" s="208"/>
      <c r="J14" s="208"/>
    </row>
    <row r="15" spans="2:15" ht="15" thickBot="1" x14ac:dyDescent="0.45"/>
    <row r="16" spans="2:15" x14ac:dyDescent="0.4">
      <c r="B16" s="400" t="s">
        <v>119</v>
      </c>
      <c r="C16" s="400"/>
      <c r="D16" s="400"/>
      <c r="E16" s="391" t="s">
        <v>365</v>
      </c>
      <c r="F16" s="392"/>
      <c r="G16" s="392"/>
      <c r="H16" s="392"/>
      <c r="I16" s="392"/>
      <c r="J16" s="393"/>
    </row>
    <row r="17" spans="2:10" x14ac:dyDescent="0.4">
      <c r="E17" s="394"/>
      <c r="F17" s="395"/>
      <c r="G17" s="395"/>
      <c r="H17" s="395"/>
      <c r="I17" s="395"/>
      <c r="J17" s="396"/>
    </row>
    <row r="18" spans="2:10" ht="15" thickBot="1" x14ac:dyDescent="0.45">
      <c r="E18" s="397"/>
      <c r="F18" s="398"/>
      <c r="G18" s="398"/>
      <c r="H18" s="398"/>
      <c r="I18" s="398"/>
      <c r="J18" s="399"/>
    </row>
    <row r="19" spans="2:10" x14ac:dyDescent="0.4">
      <c r="E19" s="59"/>
      <c r="F19" s="59"/>
      <c r="G19" s="59"/>
      <c r="H19" s="59"/>
      <c r="I19" s="59"/>
      <c r="J19" s="59"/>
    </row>
    <row r="20" spans="2:10" ht="15" thickBot="1" x14ac:dyDescent="0.45">
      <c r="E20" s="208"/>
      <c r="F20" s="208"/>
      <c r="G20" s="208"/>
      <c r="H20" s="208"/>
      <c r="I20" s="208"/>
      <c r="J20" s="208"/>
    </row>
    <row r="21" spans="2:10" x14ac:dyDescent="0.4">
      <c r="B21" s="400" t="s">
        <v>120</v>
      </c>
      <c r="C21" s="400"/>
      <c r="D21" s="400"/>
      <c r="E21" s="391" t="s">
        <v>305</v>
      </c>
      <c r="F21" s="392"/>
      <c r="G21" s="392"/>
      <c r="H21" s="392"/>
      <c r="I21" s="392"/>
      <c r="J21" s="393"/>
    </row>
    <row r="22" spans="2:10" x14ac:dyDescent="0.4">
      <c r="E22" s="394"/>
      <c r="F22" s="395"/>
      <c r="G22" s="395"/>
      <c r="H22" s="395"/>
      <c r="I22" s="395"/>
      <c r="J22" s="396"/>
    </row>
    <row r="23" spans="2:10" ht="15" thickBot="1" x14ac:dyDescent="0.45">
      <c r="E23" s="397"/>
      <c r="F23" s="398"/>
      <c r="G23" s="398"/>
      <c r="H23" s="398"/>
      <c r="I23" s="398"/>
      <c r="J23" s="399"/>
    </row>
    <row r="24" spans="2:10" x14ac:dyDescent="0.4">
      <c r="E24" s="208"/>
      <c r="F24" s="208"/>
      <c r="G24" s="208"/>
      <c r="H24" s="208"/>
      <c r="I24" s="208"/>
      <c r="J24" s="208"/>
    </row>
    <row r="25" spans="2:10" ht="15" thickBot="1" x14ac:dyDescent="0.45">
      <c r="E25" s="208"/>
      <c r="F25" s="208"/>
      <c r="G25" s="208"/>
      <c r="H25" s="208"/>
      <c r="I25" s="208"/>
      <c r="J25" s="208"/>
    </row>
    <row r="26" spans="2:10" x14ac:dyDescent="0.4">
      <c r="B26" s="400" t="s">
        <v>82</v>
      </c>
      <c r="C26" s="400"/>
      <c r="D26" s="400"/>
      <c r="E26" s="423" t="s">
        <v>385</v>
      </c>
      <c r="F26" s="424"/>
      <c r="G26" s="424"/>
      <c r="H26" s="424"/>
      <c r="I26" s="424"/>
      <c r="J26" s="425"/>
    </row>
    <row r="27" spans="2:10" x14ac:dyDescent="0.4">
      <c r="E27" s="426"/>
      <c r="F27" s="427"/>
      <c r="G27" s="427"/>
      <c r="H27" s="427"/>
      <c r="I27" s="427"/>
      <c r="J27" s="428"/>
    </row>
    <row r="28" spans="2:10" x14ac:dyDescent="0.4">
      <c r="E28" s="426"/>
      <c r="F28" s="427"/>
      <c r="G28" s="427"/>
      <c r="H28" s="427"/>
      <c r="I28" s="427"/>
      <c r="J28" s="428"/>
    </row>
    <row r="29" spans="2:10" ht="15" thickBot="1" x14ac:dyDescent="0.45">
      <c r="E29" s="429"/>
      <c r="F29" s="430"/>
      <c r="G29" s="430"/>
      <c r="H29" s="430"/>
      <c r="I29" s="430"/>
      <c r="J29" s="431"/>
    </row>
    <row r="30" spans="2:10" ht="15" thickBot="1" x14ac:dyDescent="0.45"/>
    <row r="31" spans="2:10" ht="30.75" customHeight="1" x14ac:dyDescent="0.4">
      <c r="B31" s="421" t="s">
        <v>272</v>
      </c>
      <c r="C31" s="421"/>
      <c r="D31" s="422"/>
      <c r="E31" s="423" t="s">
        <v>386</v>
      </c>
      <c r="F31" s="424"/>
      <c r="G31" s="424"/>
      <c r="H31" s="424"/>
      <c r="I31" s="424"/>
      <c r="J31" s="425"/>
    </row>
    <row r="32" spans="2:10" x14ac:dyDescent="0.4">
      <c r="E32" s="426"/>
      <c r="F32" s="427"/>
      <c r="G32" s="427"/>
      <c r="H32" s="427"/>
      <c r="I32" s="427"/>
      <c r="J32" s="428"/>
    </row>
    <row r="33" spans="2:10" x14ac:dyDescent="0.4">
      <c r="E33" s="426"/>
      <c r="F33" s="427"/>
      <c r="G33" s="427"/>
      <c r="H33" s="427"/>
      <c r="I33" s="427"/>
      <c r="J33" s="428"/>
    </row>
    <row r="34" spans="2:10" x14ac:dyDescent="0.4">
      <c r="E34" s="426"/>
      <c r="F34" s="427"/>
      <c r="G34" s="427"/>
      <c r="H34" s="427"/>
      <c r="I34" s="427"/>
      <c r="J34" s="428"/>
    </row>
    <row r="35" spans="2:10" x14ac:dyDescent="0.4">
      <c r="E35" s="426"/>
      <c r="F35" s="427"/>
      <c r="G35" s="427"/>
      <c r="H35" s="427"/>
      <c r="I35" s="427"/>
      <c r="J35" s="428"/>
    </row>
    <row r="36" spans="2:10" ht="15" thickBot="1" x14ac:dyDescent="0.45">
      <c r="E36" s="429"/>
      <c r="F36" s="430"/>
      <c r="G36" s="430"/>
      <c r="H36" s="430"/>
      <c r="I36" s="430"/>
      <c r="J36" s="431"/>
    </row>
    <row r="38" spans="2:10" ht="15" thickBot="1" x14ac:dyDescent="0.45"/>
    <row r="39" spans="2:10" ht="21.75" customHeight="1" x14ac:dyDescent="0.4">
      <c r="B39" s="421" t="s">
        <v>273</v>
      </c>
      <c r="C39" s="421"/>
      <c r="D39" s="422"/>
      <c r="E39" s="423" t="s">
        <v>387</v>
      </c>
      <c r="F39" s="424"/>
      <c r="G39" s="424"/>
      <c r="H39" s="424"/>
      <c r="I39" s="424"/>
      <c r="J39" s="425"/>
    </row>
    <row r="40" spans="2:10" ht="21.75" customHeight="1" x14ac:dyDescent="0.4">
      <c r="B40" s="421"/>
      <c r="C40" s="421"/>
      <c r="D40" s="422"/>
      <c r="E40" s="426"/>
      <c r="F40" s="427"/>
      <c r="G40" s="427"/>
      <c r="H40" s="427"/>
      <c r="I40" s="427"/>
      <c r="J40" s="428"/>
    </row>
    <row r="41" spans="2:10" x14ac:dyDescent="0.4">
      <c r="E41" s="426"/>
      <c r="F41" s="427"/>
      <c r="G41" s="427"/>
      <c r="H41" s="427"/>
      <c r="I41" s="427"/>
      <c r="J41" s="428"/>
    </row>
    <row r="42" spans="2:10" x14ac:dyDescent="0.4">
      <c r="E42" s="426"/>
      <c r="F42" s="427"/>
      <c r="G42" s="427"/>
      <c r="H42" s="427"/>
      <c r="I42" s="427"/>
      <c r="J42" s="428"/>
    </row>
    <row r="43" spans="2:10" ht="15" thickBot="1" x14ac:dyDescent="0.45">
      <c r="E43" s="429"/>
      <c r="F43" s="430"/>
      <c r="G43" s="430"/>
      <c r="H43" s="430"/>
      <c r="I43" s="430"/>
      <c r="J43" s="431"/>
    </row>
    <row r="44" spans="2:10" x14ac:dyDescent="0.4">
      <c r="E44" s="210"/>
      <c r="F44" s="210"/>
      <c r="G44" s="210"/>
      <c r="H44" s="210"/>
      <c r="I44" s="210"/>
      <c r="J44" s="210"/>
    </row>
    <row r="45" spans="2:10" ht="15" thickBot="1" x14ac:dyDescent="0.45">
      <c r="C45" s="220" t="s">
        <v>274</v>
      </c>
      <c r="D45" s="222">
        <v>2017</v>
      </c>
      <c r="E45" s="222">
        <v>2018</v>
      </c>
      <c r="F45" s="222">
        <v>2019</v>
      </c>
      <c r="G45" s="222">
        <v>2020</v>
      </c>
      <c r="H45" s="220">
        <v>44378</v>
      </c>
    </row>
    <row r="46" spans="2:10" x14ac:dyDescent="0.4">
      <c r="C46" s="155" t="s">
        <v>275</v>
      </c>
      <c r="D46" s="155">
        <v>867157319.02999997</v>
      </c>
      <c r="E46" s="155">
        <v>0</v>
      </c>
      <c r="F46" s="155">
        <v>0</v>
      </c>
      <c r="G46" s="155">
        <v>0</v>
      </c>
      <c r="H46" s="155">
        <v>0</v>
      </c>
    </row>
    <row r="47" spans="2:10" ht="15" thickBot="1" x14ac:dyDescent="0.45">
      <c r="C47" s="162" t="s">
        <v>276</v>
      </c>
      <c r="D47" s="162">
        <v>0</v>
      </c>
      <c r="E47" s="162">
        <v>0</v>
      </c>
      <c r="F47" s="162">
        <v>0</v>
      </c>
      <c r="G47" s="162">
        <v>0</v>
      </c>
      <c r="H47" s="162">
        <v>0</v>
      </c>
    </row>
    <row r="48" spans="2:10" x14ac:dyDescent="0.4">
      <c r="C48" s="155" t="s">
        <v>277</v>
      </c>
      <c r="D48" s="155">
        <v>0</v>
      </c>
      <c r="E48" s="155">
        <v>20889443.039999999</v>
      </c>
      <c r="F48" s="155">
        <v>156801000</v>
      </c>
      <c r="G48" s="155">
        <v>0</v>
      </c>
      <c r="H48" s="155">
        <v>0</v>
      </c>
    </row>
    <row r="49" spans="2:12" ht="15" thickBot="1" x14ac:dyDescent="0.45">
      <c r="C49" s="162">
        <v>1</v>
      </c>
      <c r="D49" s="162">
        <v>0</v>
      </c>
      <c r="E49" s="162">
        <v>0</v>
      </c>
      <c r="F49" s="162">
        <v>0</v>
      </c>
      <c r="G49" s="162">
        <v>0</v>
      </c>
      <c r="H49" s="162">
        <v>0</v>
      </c>
    </row>
    <row r="50" spans="2:12" x14ac:dyDescent="0.4">
      <c r="C50" s="155">
        <v>2</v>
      </c>
      <c r="D50" s="155">
        <v>1304645662.95</v>
      </c>
      <c r="E50" s="155">
        <v>1573592000</v>
      </c>
      <c r="F50" s="155">
        <v>0</v>
      </c>
      <c r="G50" s="155">
        <v>0</v>
      </c>
      <c r="H50" s="155">
        <v>0</v>
      </c>
    </row>
    <row r="51" spans="2:12" ht="15" thickBot="1" x14ac:dyDescent="0.45">
      <c r="C51" s="162">
        <v>3</v>
      </c>
      <c r="D51" s="162">
        <v>4400890000</v>
      </c>
      <c r="E51" s="162">
        <v>0</v>
      </c>
      <c r="F51" s="162">
        <v>0</v>
      </c>
      <c r="G51" s="162">
        <v>1309373000</v>
      </c>
      <c r="H51" s="162">
        <v>1309373000</v>
      </c>
    </row>
    <row r="52" spans="2:12" x14ac:dyDescent="0.4">
      <c r="C52" s="155">
        <v>5</v>
      </c>
      <c r="D52" s="155">
        <v>0</v>
      </c>
      <c r="E52" s="155">
        <v>0</v>
      </c>
      <c r="F52" s="155">
        <v>1309373000</v>
      </c>
      <c r="G52" s="155">
        <v>8105966647.8099995</v>
      </c>
      <c r="H52" s="155">
        <v>14370520452.690001</v>
      </c>
    </row>
    <row r="53" spans="2:12" ht="15" thickBot="1" x14ac:dyDescent="0.45">
      <c r="C53" s="162">
        <v>7</v>
      </c>
      <c r="D53" s="162">
        <v>16398091979.99</v>
      </c>
      <c r="E53" s="162">
        <v>24139494228.119999</v>
      </c>
      <c r="F53" s="162">
        <v>30068415949.43</v>
      </c>
      <c r="G53" s="162">
        <v>30873335101.5</v>
      </c>
      <c r="H53" s="162">
        <v>26249324858.5</v>
      </c>
    </row>
    <row r="54" spans="2:12" x14ac:dyDescent="0.4">
      <c r="C54" s="155">
        <v>10</v>
      </c>
      <c r="D54" s="155">
        <v>25413902434.5</v>
      </c>
      <c r="E54" s="155">
        <v>35674409075.5</v>
      </c>
      <c r="F54" s="155">
        <v>32145175380</v>
      </c>
      <c r="G54" s="155">
        <v>37676405226.540001</v>
      </c>
      <c r="H54" s="155">
        <v>55394784865.559998</v>
      </c>
    </row>
    <row r="55" spans="2:12" ht="15" thickBot="1" x14ac:dyDescent="0.45">
      <c r="C55" s="162">
        <v>15</v>
      </c>
      <c r="D55" s="162">
        <v>40964319421.379997</v>
      </c>
      <c r="E55" s="162">
        <v>47504192246.290001</v>
      </c>
      <c r="F55" s="162">
        <v>51784939438.580002</v>
      </c>
      <c r="G55" s="162">
        <v>59981132638.190002</v>
      </c>
      <c r="H55" s="162">
        <v>60213848538.720001</v>
      </c>
    </row>
    <row r="56" spans="2:12" x14ac:dyDescent="0.4">
      <c r="C56" s="155">
        <v>20</v>
      </c>
      <c r="D56" s="155">
        <v>20496092248.049999</v>
      </c>
      <c r="E56" s="155">
        <v>15408947845.18</v>
      </c>
      <c r="F56" s="155">
        <v>19821732283.52</v>
      </c>
      <c r="G56" s="155">
        <v>27321745648.439999</v>
      </c>
      <c r="H56" s="155">
        <v>33162231394.779999</v>
      </c>
    </row>
    <row r="57" spans="2:12" s="75" customFormat="1" ht="15" thickBot="1" x14ac:dyDescent="0.45">
      <c r="C57" s="162">
        <v>30</v>
      </c>
      <c r="D57" s="162">
        <v>5291784828.6900005</v>
      </c>
      <c r="E57" s="162">
        <v>5309331472.5600004</v>
      </c>
      <c r="F57" s="162">
        <v>13586316700.200001</v>
      </c>
      <c r="G57" s="162">
        <v>14301454477.959999</v>
      </c>
      <c r="H57" s="162">
        <v>19428342191.169998</v>
      </c>
    </row>
    <row r="58" spans="2:12" s="75" customFormat="1" x14ac:dyDescent="0.4">
      <c r="C58" s="155" t="s">
        <v>278</v>
      </c>
      <c r="D58" s="155">
        <v>10952631033.219999</v>
      </c>
      <c r="E58" s="155">
        <v>11302395202.440001</v>
      </c>
      <c r="F58" s="155">
        <v>11152701522.83</v>
      </c>
      <c r="G58" s="155">
        <v>13592468713.92</v>
      </c>
      <c r="H58" s="155">
        <v>14862352527.459997</v>
      </c>
    </row>
    <row r="59" spans="2:12" x14ac:dyDescent="0.4">
      <c r="C59" s="221" t="s">
        <v>137</v>
      </c>
      <c r="D59" s="221">
        <v>126089514927.81001</v>
      </c>
      <c r="E59" s="221">
        <v>140933251513.13</v>
      </c>
      <c r="F59" s="221">
        <v>160025455274.56</v>
      </c>
      <c r="G59" s="221">
        <v>193161881454.36002</v>
      </c>
      <c r="H59" s="221">
        <v>224990777828.87997</v>
      </c>
    </row>
    <row r="60" spans="2:12" s="75" customFormat="1" x14ac:dyDescent="0.4">
      <c r="C60" s="132"/>
      <c r="F60" s="132"/>
      <c r="H60" s="133">
        <f>+(H54+H55)/H59</f>
        <v>0.51383720932867671</v>
      </c>
      <c r="I60" s="132"/>
      <c r="J60" s="132"/>
      <c r="K60" s="132"/>
      <c r="L60" s="132"/>
    </row>
    <row r="61" spans="2:12" s="75" customFormat="1" ht="15" thickBot="1" x14ac:dyDescent="0.45">
      <c r="C61" s="132"/>
      <c r="F61" s="132"/>
      <c r="G61" s="132"/>
      <c r="H61" s="132"/>
      <c r="I61" s="132"/>
      <c r="J61" s="132"/>
      <c r="K61" s="132"/>
      <c r="L61" s="132"/>
    </row>
    <row r="62" spans="2:12" x14ac:dyDescent="0.4">
      <c r="B62" s="400" t="s">
        <v>100</v>
      </c>
      <c r="C62" s="400"/>
      <c r="D62" s="400"/>
      <c r="E62" s="423" t="s">
        <v>388</v>
      </c>
      <c r="F62" s="424"/>
      <c r="G62" s="424"/>
      <c r="H62" s="424"/>
      <c r="I62" s="425"/>
    </row>
    <row r="63" spans="2:12" x14ac:dyDescent="0.4">
      <c r="E63" s="426"/>
      <c r="F63" s="427"/>
      <c r="G63" s="427"/>
      <c r="H63" s="427"/>
      <c r="I63" s="428"/>
    </row>
    <row r="64" spans="2:12" ht="33.75" customHeight="1" thickBot="1" x14ac:dyDescent="0.45">
      <c r="E64" s="429"/>
      <c r="F64" s="430"/>
      <c r="G64" s="430"/>
      <c r="H64" s="430"/>
      <c r="I64" s="431"/>
    </row>
    <row r="65" spans="2:9" ht="15" thickBot="1" x14ac:dyDescent="0.45"/>
    <row r="66" spans="2:9" ht="22.5" customHeight="1" x14ac:dyDescent="0.4">
      <c r="B66" s="400" t="s">
        <v>101</v>
      </c>
      <c r="C66" s="400"/>
      <c r="D66" s="400"/>
      <c r="E66" s="446" t="s">
        <v>417</v>
      </c>
      <c r="F66" s="447"/>
      <c r="G66" s="447"/>
      <c r="H66" s="51"/>
      <c r="I66" s="40"/>
    </row>
    <row r="67" spans="2:9" ht="23.25" customHeight="1" thickBot="1" x14ac:dyDescent="0.45">
      <c r="E67" s="448"/>
      <c r="F67" s="449"/>
      <c r="G67" s="449"/>
      <c r="H67" s="52"/>
      <c r="I67" s="42"/>
    </row>
    <row r="68" spans="2:9" ht="15" thickBot="1" x14ac:dyDescent="0.45">
      <c r="F68" s="75"/>
    </row>
    <row r="69" spans="2:9" ht="22.5" customHeight="1" x14ac:dyDescent="0.4">
      <c r="E69" s="446" t="s">
        <v>418</v>
      </c>
      <c r="F69" s="447"/>
      <c r="G69" s="447"/>
      <c r="H69" s="76"/>
      <c r="I69" s="77"/>
    </row>
    <row r="70" spans="2:9" ht="18.75" customHeight="1" thickBot="1" x14ac:dyDescent="0.45">
      <c r="E70" s="448"/>
      <c r="F70" s="449"/>
      <c r="G70" s="449"/>
      <c r="H70" s="78"/>
      <c r="I70" s="79"/>
    </row>
    <row r="71" spans="2:9" ht="15" thickBot="1" x14ac:dyDescent="0.45">
      <c r="F71" s="75"/>
    </row>
    <row r="72" spans="2:9" ht="30" customHeight="1" x14ac:dyDescent="0.4">
      <c r="E72" s="446" t="s">
        <v>419</v>
      </c>
      <c r="F72" s="447"/>
      <c r="G72" s="447"/>
      <c r="H72" s="80"/>
      <c r="I72" s="81"/>
    </row>
    <row r="73" spans="2:9" ht="27.75" customHeight="1" thickBot="1" x14ac:dyDescent="0.45">
      <c r="E73" s="448"/>
      <c r="F73" s="449"/>
      <c r="G73" s="449"/>
      <c r="H73" s="82"/>
      <c r="I73" s="83"/>
    </row>
    <row r="75" spans="2:9" ht="15" thickBot="1" x14ac:dyDescent="0.45"/>
    <row r="76" spans="2:9" ht="15" thickBot="1" x14ac:dyDescent="0.45">
      <c r="E76" s="73" t="s">
        <v>143</v>
      </c>
      <c r="H76" s="110"/>
      <c r="I76" s="111"/>
    </row>
  </sheetData>
  <mergeCells count="18">
    <mergeCell ref="B2:D3"/>
    <mergeCell ref="E2:J12"/>
    <mergeCell ref="B16:D16"/>
    <mergeCell ref="E16:J18"/>
    <mergeCell ref="B21:D21"/>
    <mergeCell ref="E21:J23"/>
    <mergeCell ref="E72:G73"/>
    <mergeCell ref="B26:D26"/>
    <mergeCell ref="E26:J29"/>
    <mergeCell ref="B31:D31"/>
    <mergeCell ref="E31:J36"/>
    <mergeCell ref="B39:D40"/>
    <mergeCell ref="E39:J43"/>
    <mergeCell ref="B62:D62"/>
    <mergeCell ref="E62:I64"/>
    <mergeCell ref="B66:D66"/>
    <mergeCell ref="E66:G67"/>
    <mergeCell ref="E69:G7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tabColor rgb="FF0070C0"/>
  </sheetPr>
  <dimension ref="B1:X90"/>
  <sheetViews>
    <sheetView topLeftCell="A13" workbookViewId="0">
      <selection activeCell="B31" sqref="B31:D31"/>
    </sheetView>
  </sheetViews>
  <sheetFormatPr defaultColWidth="11.07421875" defaultRowHeight="14.6" x14ac:dyDescent="0.4"/>
  <cols>
    <col min="4" max="4" width="15.69140625" customWidth="1"/>
  </cols>
  <sheetData>
    <row r="1" spans="2:15" ht="15" thickBot="1" x14ac:dyDescent="0.45"/>
    <row r="2" spans="2:15" x14ac:dyDescent="0.4">
      <c r="B2" s="400" t="s">
        <v>118</v>
      </c>
      <c r="C2" s="400"/>
      <c r="D2" s="400"/>
      <c r="E2" s="391" t="s">
        <v>153</v>
      </c>
      <c r="F2" s="392"/>
      <c r="G2" s="392"/>
      <c r="H2" s="392"/>
      <c r="I2" s="392"/>
      <c r="J2" s="393"/>
      <c r="L2" s="30"/>
      <c r="M2" s="31"/>
      <c r="N2" s="31"/>
      <c r="O2" s="32"/>
    </row>
    <row r="3" spans="2:15" x14ac:dyDescent="0.4">
      <c r="B3" s="73"/>
      <c r="C3" s="73"/>
      <c r="D3" s="73"/>
      <c r="E3" s="394"/>
      <c r="F3" s="395"/>
      <c r="G3" s="395"/>
      <c r="H3" s="395"/>
      <c r="I3" s="395"/>
      <c r="J3" s="396"/>
      <c r="L3" s="33"/>
      <c r="M3" s="21"/>
      <c r="N3" s="21"/>
      <c r="O3" s="34"/>
    </row>
    <row r="4" spans="2:15" x14ac:dyDescent="0.4">
      <c r="B4" s="73"/>
      <c r="C4" s="73"/>
      <c r="D4" s="73"/>
      <c r="E4" s="394"/>
      <c r="F4" s="395"/>
      <c r="G4" s="395"/>
      <c r="H4" s="395"/>
      <c r="I4" s="395"/>
      <c r="J4" s="396"/>
      <c r="L4" s="33"/>
      <c r="M4" s="21"/>
      <c r="N4" s="21"/>
      <c r="O4" s="34"/>
    </row>
    <row r="5" spans="2:15" ht="15" thickBot="1" x14ac:dyDescent="0.45">
      <c r="B5" s="73"/>
      <c r="C5" s="73"/>
      <c r="D5" s="73"/>
      <c r="E5" s="394"/>
      <c r="F5" s="395"/>
      <c r="G5" s="395"/>
      <c r="H5" s="395"/>
      <c r="I5" s="395"/>
      <c r="J5" s="396"/>
      <c r="L5" s="35"/>
      <c r="M5" s="36"/>
      <c r="N5" s="36"/>
      <c r="O5" s="37"/>
    </row>
    <row r="6" spans="2:15" x14ac:dyDescent="0.4">
      <c r="B6" s="73"/>
      <c r="C6" s="73"/>
      <c r="D6" s="73"/>
      <c r="E6" s="394"/>
      <c r="F6" s="395"/>
      <c r="G6" s="395"/>
      <c r="H6" s="395"/>
      <c r="I6" s="395"/>
      <c r="J6" s="396"/>
    </row>
    <row r="7" spans="2:15" x14ac:dyDescent="0.4">
      <c r="B7" s="73"/>
      <c r="C7" s="73"/>
      <c r="D7" s="73"/>
      <c r="E7" s="394"/>
      <c r="F7" s="395"/>
      <c r="G7" s="395"/>
      <c r="H7" s="395"/>
      <c r="I7" s="395"/>
      <c r="J7" s="396"/>
    </row>
    <row r="8" spans="2:15" x14ac:dyDescent="0.4">
      <c r="B8" s="73"/>
      <c r="C8" s="73"/>
      <c r="D8" s="73"/>
      <c r="E8" s="394"/>
      <c r="F8" s="395"/>
      <c r="G8" s="395"/>
      <c r="H8" s="395"/>
      <c r="I8" s="395"/>
      <c r="J8" s="396"/>
    </row>
    <row r="9" spans="2:15" x14ac:dyDescent="0.4">
      <c r="B9" s="73"/>
      <c r="C9" s="73"/>
      <c r="D9" s="73"/>
      <c r="E9" s="394"/>
      <c r="F9" s="395"/>
      <c r="G9" s="395"/>
      <c r="H9" s="395"/>
      <c r="I9" s="395"/>
      <c r="J9" s="396"/>
    </row>
    <row r="10" spans="2:15" x14ac:dyDescent="0.4">
      <c r="B10" s="73"/>
      <c r="C10" s="73"/>
      <c r="D10" s="73"/>
      <c r="E10" s="394"/>
      <c r="F10" s="395"/>
      <c r="G10" s="395"/>
      <c r="H10" s="395"/>
      <c r="I10" s="395"/>
      <c r="J10" s="396"/>
    </row>
    <row r="11" spans="2:15" ht="24.75" customHeight="1" x14ac:dyDescent="0.4">
      <c r="B11" s="73"/>
      <c r="C11" s="73"/>
      <c r="D11" s="73"/>
      <c r="E11" s="394"/>
      <c r="F11" s="395"/>
      <c r="G11" s="395"/>
      <c r="H11" s="395"/>
      <c r="I11" s="395"/>
      <c r="J11" s="396"/>
    </row>
    <row r="12" spans="2:15" ht="27.75" customHeight="1" thickBot="1" x14ac:dyDescent="0.45">
      <c r="B12" s="73"/>
      <c r="C12" s="73"/>
      <c r="D12" s="73"/>
      <c r="E12" s="397"/>
      <c r="F12" s="398"/>
      <c r="G12" s="398"/>
      <c r="H12" s="398"/>
      <c r="I12" s="398"/>
      <c r="J12" s="399"/>
    </row>
    <row r="13" spans="2:15" x14ac:dyDescent="0.4">
      <c r="B13" s="73"/>
      <c r="C13" s="73"/>
      <c r="D13" s="73"/>
      <c r="E13" s="58"/>
      <c r="F13" s="58"/>
      <c r="G13" s="58"/>
      <c r="H13" s="58"/>
      <c r="I13" s="58"/>
      <c r="J13" s="58"/>
    </row>
    <row r="14" spans="2:15" x14ac:dyDescent="0.4">
      <c r="B14" s="73"/>
      <c r="C14" s="73"/>
      <c r="D14" s="73"/>
      <c r="E14" s="58"/>
      <c r="F14" s="58"/>
      <c r="G14" s="58"/>
      <c r="H14" s="58"/>
      <c r="I14" s="58"/>
      <c r="J14" s="58"/>
    </row>
    <row r="15" spans="2:15" ht="15" thickBot="1" x14ac:dyDescent="0.45">
      <c r="B15" s="73"/>
      <c r="C15" s="73"/>
      <c r="D15" s="73"/>
      <c r="E15" s="73"/>
      <c r="F15" s="73"/>
      <c r="G15" s="73"/>
      <c r="H15" s="73"/>
      <c r="I15" s="73"/>
      <c r="J15" s="73"/>
    </row>
    <row r="16" spans="2:15" x14ac:dyDescent="0.4">
      <c r="B16" s="400" t="s">
        <v>119</v>
      </c>
      <c r="C16" s="400"/>
      <c r="D16" s="400"/>
      <c r="E16" s="391" t="s">
        <v>122</v>
      </c>
      <c r="F16" s="392"/>
      <c r="G16" s="392"/>
      <c r="H16" s="392"/>
      <c r="I16" s="392"/>
      <c r="J16" s="393"/>
    </row>
    <row r="17" spans="2:10" x14ac:dyDescent="0.4">
      <c r="B17" s="73"/>
      <c r="C17" s="73"/>
      <c r="D17" s="73"/>
      <c r="E17" s="394"/>
      <c r="F17" s="395"/>
      <c r="G17" s="395"/>
      <c r="H17" s="395"/>
      <c r="I17" s="395"/>
      <c r="J17" s="396"/>
    </row>
    <row r="18" spans="2:10" x14ac:dyDescent="0.4">
      <c r="B18" s="73"/>
      <c r="C18" s="73"/>
      <c r="D18" s="73"/>
      <c r="E18" s="394"/>
      <c r="F18" s="395"/>
      <c r="G18" s="395"/>
      <c r="H18" s="395"/>
      <c r="I18" s="395"/>
      <c r="J18" s="396"/>
    </row>
    <row r="19" spans="2:10" x14ac:dyDescent="0.4">
      <c r="B19" s="73"/>
      <c r="C19" s="73"/>
      <c r="D19" s="73"/>
      <c r="E19" s="394"/>
      <c r="F19" s="395"/>
      <c r="G19" s="395"/>
      <c r="H19" s="395"/>
      <c r="I19" s="395"/>
      <c r="J19" s="396"/>
    </row>
    <row r="20" spans="2:10" x14ac:dyDescent="0.4">
      <c r="B20" s="73"/>
      <c r="C20" s="73"/>
      <c r="D20" s="73"/>
      <c r="E20" s="394"/>
      <c r="F20" s="395"/>
      <c r="G20" s="395"/>
      <c r="H20" s="395"/>
      <c r="I20" s="395"/>
      <c r="J20" s="396"/>
    </row>
    <row r="21" spans="2:10" x14ac:dyDescent="0.4">
      <c r="B21" s="73"/>
      <c r="C21" s="73"/>
      <c r="D21" s="73"/>
      <c r="E21" s="394"/>
      <c r="F21" s="395"/>
      <c r="G21" s="395"/>
      <c r="H21" s="395"/>
      <c r="I21" s="395"/>
      <c r="J21" s="396"/>
    </row>
    <row r="22" spans="2:10" x14ac:dyDescent="0.4">
      <c r="B22" s="73"/>
      <c r="C22" s="73"/>
      <c r="D22" s="73"/>
      <c r="E22" s="394"/>
      <c r="F22" s="395"/>
      <c r="G22" s="395"/>
      <c r="H22" s="395"/>
      <c r="I22" s="395"/>
      <c r="J22" s="396"/>
    </row>
    <row r="23" spans="2:10" ht="15" thickBot="1" x14ac:dyDescent="0.45">
      <c r="B23" s="73"/>
      <c r="C23" s="73"/>
      <c r="D23" s="73"/>
      <c r="E23" s="397"/>
      <c r="F23" s="398"/>
      <c r="G23" s="398"/>
      <c r="H23" s="398"/>
      <c r="I23" s="398"/>
      <c r="J23" s="399"/>
    </row>
    <row r="24" spans="2:10" x14ac:dyDescent="0.4">
      <c r="B24" s="73"/>
      <c r="C24" s="73"/>
      <c r="D24" s="73"/>
      <c r="E24" s="59"/>
      <c r="F24" s="59"/>
      <c r="G24" s="59"/>
      <c r="H24" s="59"/>
      <c r="I24" s="59"/>
      <c r="J24" s="59"/>
    </row>
    <row r="25" spans="2:10" ht="15" thickBot="1" x14ac:dyDescent="0.45">
      <c r="B25" s="73"/>
      <c r="C25" s="73"/>
      <c r="D25" s="73"/>
      <c r="E25" s="58"/>
      <c r="F25" s="58"/>
      <c r="G25" s="58"/>
      <c r="H25" s="58"/>
      <c r="I25" s="58"/>
      <c r="J25" s="58"/>
    </row>
    <row r="26" spans="2:10" x14ac:dyDescent="0.4">
      <c r="B26" s="400" t="s">
        <v>120</v>
      </c>
      <c r="C26" s="400"/>
      <c r="D26" s="400"/>
      <c r="E26" s="391" t="s">
        <v>121</v>
      </c>
      <c r="F26" s="392"/>
      <c r="G26" s="392"/>
      <c r="H26" s="392"/>
      <c r="I26" s="392"/>
      <c r="J26" s="393"/>
    </row>
    <row r="27" spans="2:10" x14ac:dyDescent="0.4">
      <c r="B27" s="73"/>
      <c r="C27" s="73"/>
      <c r="D27" s="73"/>
      <c r="E27" s="394"/>
      <c r="F27" s="395"/>
      <c r="G27" s="395"/>
      <c r="H27" s="395"/>
      <c r="I27" s="395"/>
      <c r="J27" s="396"/>
    </row>
    <row r="28" spans="2:10" ht="15" thickBot="1" x14ac:dyDescent="0.45">
      <c r="B28" s="73"/>
      <c r="C28" s="73"/>
      <c r="D28" s="73"/>
      <c r="E28" s="397"/>
      <c r="F28" s="398"/>
      <c r="G28" s="398"/>
      <c r="H28" s="398"/>
      <c r="I28" s="398"/>
      <c r="J28" s="399"/>
    </row>
    <row r="29" spans="2:10" x14ac:dyDescent="0.4">
      <c r="B29" s="73"/>
      <c r="C29" s="73"/>
      <c r="D29" s="73"/>
      <c r="E29" s="58"/>
      <c r="F29" s="58"/>
      <c r="G29" s="58"/>
      <c r="H29" s="58"/>
      <c r="I29" s="58"/>
      <c r="J29" s="58"/>
    </row>
    <row r="30" spans="2:10" ht="15" thickBot="1" x14ac:dyDescent="0.45">
      <c r="B30" s="73"/>
      <c r="C30" s="73"/>
      <c r="D30" s="73"/>
      <c r="E30" s="58"/>
      <c r="F30" s="58"/>
      <c r="G30" s="58"/>
      <c r="H30" s="58"/>
      <c r="I30" s="58"/>
      <c r="J30" s="58"/>
    </row>
    <row r="31" spans="2:10" x14ac:dyDescent="0.4">
      <c r="B31" s="400" t="s">
        <v>82</v>
      </c>
      <c r="C31" s="400"/>
      <c r="D31" s="400"/>
      <c r="E31" s="391" t="s">
        <v>154</v>
      </c>
      <c r="F31" s="392"/>
      <c r="G31" s="392"/>
      <c r="H31" s="392"/>
      <c r="I31" s="392"/>
      <c r="J31" s="393"/>
    </row>
    <row r="32" spans="2:10" x14ac:dyDescent="0.4">
      <c r="B32" s="73"/>
      <c r="C32" s="73"/>
      <c r="D32" s="73"/>
      <c r="E32" s="394"/>
      <c r="F32" s="395"/>
      <c r="G32" s="395"/>
      <c r="H32" s="395"/>
      <c r="I32" s="395"/>
      <c r="J32" s="396"/>
    </row>
    <row r="33" spans="2:10" x14ac:dyDescent="0.4">
      <c r="B33" s="73"/>
      <c r="C33" s="73"/>
      <c r="D33" s="73"/>
      <c r="E33" s="394"/>
      <c r="F33" s="395"/>
      <c r="G33" s="395"/>
      <c r="H33" s="395"/>
      <c r="I33" s="395"/>
      <c r="J33" s="396"/>
    </row>
    <row r="34" spans="2:10" x14ac:dyDescent="0.4">
      <c r="B34" s="73"/>
      <c r="C34" s="73"/>
      <c r="D34" s="73"/>
      <c r="E34" s="394"/>
      <c r="F34" s="395"/>
      <c r="G34" s="395"/>
      <c r="H34" s="395"/>
      <c r="I34" s="395"/>
      <c r="J34" s="396"/>
    </row>
    <row r="35" spans="2:10" x14ac:dyDescent="0.4">
      <c r="B35" s="73"/>
      <c r="C35" s="73"/>
      <c r="D35" s="73"/>
      <c r="E35" s="394"/>
      <c r="F35" s="395"/>
      <c r="G35" s="395"/>
      <c r="H35" s="395"/>
      <c r="I35" s="395"/>
      <c r="J35" s="396"/>
    </row>
    <row r="36" spans="2:10" ht="15" thickBot="1" x14ac:dyDescent="0.45">
      <c r="B36" s="73"/>
      <c r="C36" s="73"/>
      <c r="D36" s="73"/>
      <c r="E36" s="397"/>
      <c r="F36" s="398"/>
      <c r="G36" s="398"/>
      <c r="H36" s="398"/>
      <c r="I36" s="398"/>
      <c r="J36" s="399"/>
    </row>
    <row r="37" spans="2:10" ht="15" thickBot="1" x14ac:dyDescent="0.45">
      <c r="B37" s="73"/>
      <c r="C37" s="73"/>
      <c r="D37" s="73"/>
      <c r="E37" s="73"/>
      <c r="F37" s="73"/>
      <c r="G37" s="73"/>
      <c r="H37" s="73"/>
      <c r="I37" s="73"/>
      <c r="J37" s="73"/>
    </row>
    <row r="38" spans="2:10" x14ac:dyDescent="0.4">
      <c r="B38" s="400" t="s">
        <v>83</v>
      </c>
      <c r="C38" s="400"/>
      <c r="D38" s="409"/>
      <c r="E38" s="391" t="s">
        <v>155</v>
      </c>
      <c r="F38" s="392"/>
      <c r="G38" s="392"/>
      <c r="H38" s="392"/>
      <c r="I38" s="392"/>
      <c r="J38" s="393"/>
    </row>
    <row r="39" spans="2:10" x14ac:dyDescent="0.4">
      <c r="B39" s="73"/>
      <c r="C39" s="73"/>
      <c r="D39" s="73"/>
      <c r="E39" s="394"/>
      <c r="F39" s="395"/>
      <c r="G39" s="395"/>
      <c r="H39" s="395"/>
      <c r="I39" s="395"/>
      <c r="J39" s="396"/>
    </row>
    <row r="40" spans="2:10" x14ac:dyDescent="0.4">
      <c r="B40" s="73"/>
      <c r="C40" s="73"/>
      <c r="D40" s="73"/>
      <c r="E40" s="394"/>
      <c r="F40" s="395"/>
      <c r="G40" s="395"/>
      <c r="H40" s="395"/>
      <c r="I40" s="395"/>
      <c r="J40" s="396"/>
    </row>
    <row r="41" spans="2:10" s="73" customFormat="1" x14ac:dyDescent="0.4">
      <c r="E41" s="394"/>
      <c r="F41" s="395"/>
      <c r="G41" s="395"/>
      <c r="H41" s="395"/>
      <c r="I41" s="395"/>
      <c r="J41" s="396"/>
    </row>
    <row r="42" spans="2:10" s="73" customFormat="1" x14ac:dyDescent="0.4">
      <c r="E42" s="394"/>
      <c r="F42" s="395"/>
      <c r="G42" s="395"/>
      <c r="H42" s="395"/>
      <c r="I42" s="395"/>
      <c r="J42" s="396"/>
    </row>
    <row r="43" spans="2:10" s="73" customFormat="1" x14ac:dyDescent="0.4">
      <c r="E43" s="394"/>
      <c r="F43" s="395"/>
      <c r="G43" s="395"/>
      <c r="H43" s="395"/>
      <c r="I43" s="395"/>
      <c r="J43" s="396"/>
    </row>
    <row r="44" spans="2:10" s="73" customFormat="1" x14ac:dyDescent="0.4">
      <c r="E44" s="394"/>
      <c r="F44" s="395"/>
      <c r="G44" s="395"/>
      <c r="H44" s="395"/>
      <c r="I44" s="395"/>
      <c r="J44" s="396"/>
    </row>
    <row r="45" spans="2:10" x14ac:dyDescent="0.4">
      <c r="B45" s="73"/>
      <c r="C45" s="73"/>
      <c r="D45" s="73"/>
      <c r="E45" s="394"/>
      <c r="F45" s="395"/>
      <c r="G45" s="395"/>
      <c r="H45" s="395"/>
      <c r="I45" s="395"/>
      <c r="J45" s="396"/>
    </row>
    <row r="46" spans="2:10" x14ac:dyDescent="0.4">
      <c r="B46" s="73"/>
      <c r="C46" s="73"/>
      <c r="D46" s="73"/>
      <c r="E46" s="394"/>
      <c r="F46" s="395"/>
      <c r="G46" s="395"/>
      <c r="H46" s="395"/>
      <c r="I46" s="395"/>
      <c r="J46" s="396"/>
    </row>
    <row r="47" spans="2:10" x14ac:dyDescent="0.4">
      <c r="B47" s="73"/>
      <c r="C47" s="73"/>
      <c r="D47" s="73"/>
      <c r="E47" s="394"/>
      <c r="F47" s="395"/>
      <c r="G47" s="395"/>
      <c r="H47" s="395"/>
      <c r="I47" s="395"/>
      <c r="J47" s="396"/>
    </row>
    <row r="48" spans="2:10" x14ac:dyDescent="0.4">
      <c r="B48" s="73"/>
      <c r="C48" s="73"/>
      <c r="D48" s="73"/>
      <c r="E48" s="394"/>
      <c r="F48" s="395"/>
      <c r="G48" s="395"/>
      <c r="H48" s="395"/>
      <c r="I48" s="395"/>
      <c r="J48" s="396"/>
    </row>
    <row r="49" spans="2:19" ht="15" thickBot="1" x14ac:dyDescent="0.45">
      <c r="B49" s="73"/>
      <c r="C49" s="73"/>
      <c r="D49" s="73"/>
      <c r="E49" s="397"/>
      <c r="F49" s="398"/>
      <c r="G49" s="398"/>
      <c r="H49" s="398"/>
      <c r="I49" s="398"/>
      <c r="J49" s="399"/>
    </row>
    <row r="50" spans="2:19" x14ac:dyDescent="0.4">
      <c r="B50" s="73"/>
      <c r="C50" s="73"/>
      <c r="D50" s="73"/>
      <c r="E50" s="73"/>
      <c r="F50" s="73"/>
      <c r="G50" s="73"/>
      <c r="H50" s="73"/>
      <c r="I50" s="73"/>
      <c r="J50" s="73"/>
    </row>
    <row r="51" spans="2:19" ht="15" thickBot="1" x14ac:dyDescent="0.45">
      <c r="B51" s="73"/>
      <c r="C51" s="73"/>
      <c r="D51" s="73"/>
      <c r="E51" s="73"/>
      <c r="F51" s="73"/>
      <c r="G51" s="73"/>
      <c r="H51" s="73"/>
      <c r="I51" s="73"/>
      <c r="J51" s="73"/>
    </row>
    <row r="52" spans="2:19" ht="30" customHeight="1" x14ac:dyDescent="0.4">
      <c r="B52" s="419" t="s">
        <v>125</v>
      </c>
      <c r="C52" s="419"/>
      <c r="D52" s="419"/>
      <c r="E52" s="391" t="s">
        <v>156</v>
      </c>
      <c r="F52" s="392"/>
      <c r="G52" s="392"/>
      <c r="H52" s="392"/>
      <c r="I52" s="392"/>
      <c r="J52" s="393"/>
    </row>
    <row r="53" spans="2:19" x14ac:dyDescent="0.4">
      <c r="B53" s="73"/>
      <c r="C53" s="73"/>
      <c r="D53" s="73"/>
      <c r="E53" s="394"/>
      <c r="F53" s="395"/>
      <c r="G53" s="395"/>
      <c r="H53" s="395"/>
      <c r="I53" s="395"/>
      <c r="J53" s="396"/>
    </row>
    <row r="54" spans="2:19" x14ac:dyDescent="0.4">
      <c r="B54" s="73"/>
      <c r="C54" s="73"/>
      <c r="D54" s="73"/>
      <c r="E54" s="394"/>
      <c r="F54" s="395"/>
      <c r="G54" s="395"/>
      <c r="H54" s="395"/>
      <c r="I54" s="395"/>
      <c r="J54" s="396"/>
    </row>
    <row r="55" spans="2:19" x14ac:dyDescent="0.4">
      <c r="B55" s="73"/>
      <c r="C55" s="73"/>
      <c r="D55" s="73"/>
      <c r="E55" s="394"/>
      <c r="F55" s="395"/>
      <c r="G55" s="395"/>
      <c r="H55" s="395"/>
      <c r="I55" s="395"/>
      <c r="J55" s="396"/>
    </row>
    <row r="56" spans="2:19" x14ac:dyDescent="0.4">
      <c r="B56" s="73"/>
      <c r="C56" s="73"/>
      <c r="D56" s="73"/>
      <c r="E56" s="394"/>
      <c r="F56" s="395"/>
      <c r="G56" s="395"/>
      <c r="H56" s="395"/>
      <c r="I56" s="395"/>
      <c r="J56" s="396"/>
    </row>
    <row r="57" spans="2:19" x14ac:dyDescent="0.4">
      <c r="B57" s="73"/>
      <c r="C57" s="73"/>
      <c r="D57" s="73"/>
      <c r="E57" s="394"/>
      <c r="F57" s="395"/>
      <c r="G57" s="395"/>
      <c r="H57" s="395"/>
      <c r="I57" s="395"/>
      <c r="J57" s="396"/>
    </row>
    <row r="58" spans="2:19" ht="15" thickBot="1" x14ac:dyDescent="0.45">
      <c r="B58" s="73"/>
      <c r="C58" s="73"/>
      <c r="D58" s="73"/>
      <c r="E58" s="397"/>
      <c r="F58" s="398"/>
      <c r="G58" s="398"/>
      <c r="H58" s="398"/>
      <c r="I58" s="398"/>
      <c r="J58" s="399"/>
    </row>
    <row r="59" spans="2:19" x14ac:dyDescent="0.4">
      <c r="B59" s="73"/>
      <c r="C59" s="73"/>
      <c r="D59" s="73"/>
      <c r="E59" s="73"/>
      <c r="F59" s="73"/>
      <c r="G59" s="73"/>
      <c r="H59" s="73"/>
      <c r="I59" s="73"/>
      <c r="J59" s="73"/>
    </row>
    <row r="60" spans="2:19" ht="18.45" x14ac:dyDescent="0.4">
      <c r="B60" s="73"/>
      <c r="C60" s="73"/>
      <c r="D60" s="105"/>
      <c r="E60" s="106"/>
      <c r="F60" s="107"/>
      <c r="G60" s="107"/>
      <c r="H60" s="107"/>
      <c r="I60" s="73"/>
      <c r="J60" s="73"/>
    </row>
    <row r="61" spans="2:19" s="75" customFormat="1" ht="32.15" x14ac:dyDescent="0.4">
      <c r="B61" s="115" t="s">
        <v>146</v>
      </c>
      <c r="C61" s="116">
        <v>43070</v>
      </c>
      <c r="D61" s="117" t="s">
        <v>127</v>
      </c>
      <c r="E61" s="116">
        <v>43435</v>
      </c>
      <c r="F61" s="117" t="s">
        <v>127</v>
      </c>
      <c r="G61" s="116">
        <v>43800</v>
      </c>
      <c r="H61" s="117" t="s">
        <v>127</v>
      </c>
      <c r="I61" s="116">
        <v>44166</v>
      </c>
      <c r="J61" s="117" t="s">
        <v>127</v>
      </c>
      <c r="K61" s="116">
        <v>44378</v>
      </c>
      <c r="L61" s="117" t="s">
        <v>127</v>
      </c>
      <c r="M61" s="118" t="s">
        <v>128</v>
      </c>
    </row>
    <row r="62" spans="2:19" s="75" customFormat="1" x14ac:dyDescent="0.4">
      <c r="B62" s="92" t="s">
        <v>148</v>
      </c>
      <c r="C62" s="93">
        <v>120.86</v>
      </c>
      <c r="D62" s="94">
        <v>7.517108325287656E-4</v>
      </c>
      <c r="E62" s="93">
        <v>140.55000000000001</v>
      </c>
      <c r="F62" s="94">
        <v>7.8831187289103439E-4</v>
      </c>
      <c r="G62" s="93">
        <v>159.87</v>
      </c>
      <c r="H62" s="94">
        <v>8.2950843829094397E-4</v>
      </c>
      <c r="I62" s="93">
        <v>191.34</v>
      </c>
      <c r="J62" s="94">
        <v>8.1340617854558958E-4</v>
      </c>
      <c r="K62" s="93">
        <v>210.09</v>
      </c>
      <c r="L62" s="94">
        <v>7.5362989070698551E-4</v>
      </c>
      <c r="M62" s="94">
        <v>0.73829223895416185</v>
      </c>
    </row>
    <row r="63" spans="2:19" s="75" customFormat="1" x14ac:dyDescent="0.4">
      <c r="B63" s="95" t="s">
        <v>149</v>
      </c>
      <c r="C63" s="96">
        <v>9920</v>
      </c>
      <c r="D63" s="97">
        <v>6.1699250857896362E-2</v>
      </c>
      <c r="E63" s="96">
        <v>10376.06</v>
      </c>
      <c r="F63" s="97">
        <v>5.8196878632726753E-2</v>
      </c>
      <c r="G63" s="96">
        <v>9997.6</v>
      </c>
      <c r="H63" s="97">
        <v>5.1873982377291183E-2</v>
      </c>
      <c r="I63" s="96">
        <v>12509.83</v>
      </c>
      <c r="J63" s="97">
        <v>5.3180584376267236E-2</v>
      </c>
      <c r="K63" s="96">
        <v>16849.060000000001</v>
      </c>
      <c r="L63" s="97">
        <v>6.044055046082842E-2</v>
      </c>
      <c r="M63" s="97">
        <v>0.6984939516129034</v>
      </c>
    </row>
    <row r="64" spans="2:19" s="75" customFormat="1" x14ac:dyDescent="0.4">
      <c r="B64" s="92" t="s">
        <v>150</v>
      </c>
      <c r="C64" s="93">
        <v>1456.42</v>
      </c>
      <c r="D64" s="94">
        <v>9.0584700538767562E-3</v>
      </c>
      <c r="E64" s="93">
        <v>1440.9399999999998</v>
      </c>
      <c r="F64" s="94">
        <v>8.0818933484425957E-3</v>
      </c>
      <c r="G64" s="93">
        <v>1428.55</v>
      </c>
      <c r="H64" s="94">
        <v>7.4122366893133668E-3</v>
      </c>
      <c r="I64" s="93">
        <v>1437.19</v>
      </c>
      <c r="J64" s="94">
        <v>6.1096437009717569E-3</v>
      </c>
      <c r="K64" s="93">
        <v>1281.8399999999999</v>
      </c>
      <c r="L64" s="94">
        <v>4.5981862016461622E-3</v>
      </c>
      <c r="M64" s="94">
        <v>-0.11986926848024618</v>
      </c>
      <c r="O64" s="125">
        <v>2017</v>
      </c>
      <c r="P64" s="125">
        <v>2018</v>
      </c>
      <c r="Q64" s="125">
        <v>2019</v>
      </c>
      <c r="R64" s="125">
        <v>2020</v>
      </c>
      <c r="S64" s="125">
        <v>2021</v>
      </c>
    </row>
    <row r="65" spans="2:24" s="75" customFormat="1" x14ac:dyDescent="0.4">
      <c r="B65" s="95" t="s">
        <v>151</v>
      </c>
      <c r="C65" s="96">
        <v>100234.13</v>
      </c>
      <c r="D65" s="97">
        <v>0.62342446889042291</v>
      </c>
      <c r="E65" s="96">
        <v>113323.81</v>
      </c>
      <c r="F65" s="97">
        <v>0.63560658060652953</v>
      </c>
      <c r="G65" s="96">
        <v>126930.87</v>
      </c>
      <c r="H65" s="97">
        <v>0.65859903511985252</v>
      </c>
      <c r="I65" s="96">
        <v>128417.76</v>
      </c>
      <c r="J65" s="97">
        <v>0.54591721239147417</v>
      </c>
      <c r="K65" s="96">
        <v>132073.96</v>
      </c>
      <c r="L65" s="97">
        <v>0.47377259288894652</v>
      </c>
      <c r="M65" s="97">
        <v>0.31765457534274988</v>
      </c>
      <c r="O65" s="124">
        <f>D65</f>
        <v>0.62342446889042291</v>
      </c>
      <c r="P65" s="124">
        <f>F65</f>
        <v>0.63560658060652953</v>
      </c>
      <c r="Q65" s="124">
        <f>H65</f>
        <v>0.65859903511985252</v>
      </c>
      <c r="R65" s="124">
        <f>J65</f>
        <v>0.54591721239147417</v>
      </c>
      <c r="S65" s="124">
        <f>L65</f>
        <v>0.47377259288894652</v>
      </c>
      <c r="U65" s="124">
        <f>AVERAGE(O65:S65)</f>
        <v>0.58746397797944527</v>
      </c>
    </row>
    <row r="66" spans="2:24" s="75" customFormat="1" x14ac:dyDescent="0.4">
      <c r="B66" s="92" t="s">
        <v>152</v>
      </c>
      <c r="C66" s="93">
        <v>49048.5</v>
      </c>
      <c r="D66" s="94">
        <v>0.30506609936527518</v>
      </c>
      <c r="E66" s="93">
        <v>53011.020000000004</v>
      </c>
      <c r="F66" s="94">
        <v>0.29732633553941007</v>
      </c>
      <c r="G66" s="93">
        <v>54211.71</v>
      </c>
      <c r="H66" s="94">
        <v>0.28128523737525207</v>
      </c>
      <c r="I66" s="93">
        <v>92676.909999999989</v>
      </c>
      <c r="J66" s="94">
        <v>0.39397915335274131</v>
      </c>
      <c r="K66" s="93">
        <v>128355.84</v>
      </c>
      <c r="L66" s="94">
        <v>0.46043504055787193</v>
      </c>
      <c r="M66" s="94">
        <v>1.6169167252821186</v>
      </c>
    </row>
    <row r="67" spans="2:24" s="75" customFormat="1" ht="15" thickBot="1" x14ac:dyDescent="0.45">
      <c r="B67" s="119" t="s">
        <v>137</v>
      </c>
      <c r="C67" s="120">
        <v>160779.91</v>
      </c>
      <c r="D67" s="122">
        <v>1</v>
      </c>
      <c r="E67" s="120">
        <v>178292.38</v>
      </c>
      <c r="F67" s="121">
        <v>1</v>
      </c>
      <c r="G67" s="120">
        <v>192728.59999999998</v>
      </c>
      <c r="H67" s="121">
        <v>1</v>
      </c>
      <c r="I67" s="120">
        <v>235233.02999999997</v>
      </c>
      <c r="J67" s="123">
        <v>1</v>
      </c>
      <c r="K67" s="120">
        <v>278770.78999999998</v>
      </c>
      <c r="L67" s="122">
        <v>1</v>
      </c>
      <c r="M67" s="122">
        <v>0.73386581694192998</v>
      </c>
    </row>
    <row r="68" spans="2:24" s="75" customFormat="1" ht="15" thickTop="1" x14ac:dyDescent="0.4">
      <c r="B68" s="114"/>
      <c r="C68" s="112"/>
      <c r="D68" s="113"/>
      <c r="E68" s="112"/>
      <c r="F68" s="113"/>
      <c r="G68" s="112"/>
      <c r="H68" s="113"/>
      <c r="I68" s="112"/>
      <c r="J68" s="113"/>
    </row>
    <row r="69" spans="2:24" x14ac:dyDescent="0.4">
      <c r="B69" s="73"/>
      <c r="C69" s="73"/>
      <c r="D69" s="73"/>
      <c r="E69" s="73"/>
      <c r="F69" s="108">
        <f>(100%-F65)</f>
        <v>0.36439341939347047</v>
      </c>
      <c r="G69" s="73"/>
      <c r="H69" s="73"/>
      <c r="I69" s="73"/>
      <c r="J69" s="73"/>
      <c r="K69" s="73"/>
      <c r="L69" s="108">
        <f>(100%-L65)</f>
        <v>0.52622740711105354</v>
      </c>
    </row>
    <row r="70" spans="2:24" ht="15" thickBot="1" x14ac:dyDescent="0.45">
      <c r="B70" s="73"/>
      <c r="C70" s="73"/>
      <c r="D70" s="73"/>
      <c r="E70" s="73"/>
      <c r="F70" s="73"/>
      <c r="G70" s="73"/>
      <c r="H70" s="73"/>
      <c r="I70" s="73"/>
      <c r="J70" s="73"/>
    </row>
    <row r="71" spans="2:24" x14ac:dyDescent="0.4">
      <c r="B71" s="400" t="s">
        <v>100</v>
      </c>
      <c r="C71" s="400"/>
      <c r="D71" s="400"/>
      <c r="E71" s="410" t="s">
        <v>157</v>
      </c>
      <c r="F71" s="411"/>
      <c r="G71" s="411"/>
      <c r="H71" s="411"/>
      <c r="I71" s="412"/>
      <c r="J71" s="73"/>
    </row>
    <row r="72" spans="2:24" x14ac:dyDescent="0.4">
      <c r="B72" s="73"/>
      <c r="C72" s="73"/>
      <c r="D72" s="73"/>
      <c r="E72" s="413"/>
      <c r="F72" s="414"/>
      <c r="G72" s="414"/>
      <c r="H72" s="414"/>
      <c r="I72" s="415"/>
      <c r="J72" s="73"/>
    </row>
    <row r="73" spans="2:24" x14ac:dyDescent="0.4">
      <c r="B73" s="73"/>
      <c r="C73" s="73"/>
      <c r="D73" s="73"/>
      <c r="E73" s="413"/>
      <c r="F73" s="414"/>
      <c r="G73" s="414"/>
      <c r="H73" s="414"/>
      <c r="I73" s="415"/>
      <c r="J73" s="73"/>
    </row>
    <row r="74" spans="2:24" x14ac:dyDescent="0.4">
      <c r="B74" s="73"/>
      <c r="C74" s="73"/>
      <c r="D74" s="73"/>
      <c r="E74" s="413"/>
      <c r="F74" s="414"/>
      <c r="G74" s="414"/>
      <c r="H74" s="414"/>
      <c r="I74" s="415"/>
      <c r="J74" s="73"/>
      <c r="S74" s="73"/>
      <c r="T74" s="293">
        <v>2017</v>
      </c>
      <c r="U74" s="293">
        <v>2018</v>
      </c>
      <c r="V74" s="293">
        <v>2019</v>
      </c>
      <c r="W74" s="293">
        <v>2020</v>
      </c>
      <c r="X74" s="294">
        <v>44378</v>
      </c>
    </row>
    <row r="75" spans="2:24" x14ac:dyDescent="0.4">
      <c r="B75" s="73"/>
      <c r="C75" s="73"/>
      <c r="D75" s="73"/>
      <c r="E75" s="413"/>
      <c r="F75" s="414"/>
      <c r="G75" s="414"/>
      <c r="H75" s="414"/>
      <c r="I75" s="415"/>
      <c r="J75" s="73"/>
      <c r="S75" s="295" t="s">
        <v>420</v>
      </c>
      <c r="T75" s="296">
        <v>0.62342446889042291</v>
      </c>
      <c r="U75" s="296">
        <v>0.63560658060652953</v>
      </c>
      <c r="V75" s="296">
        <v>0.65859903511985252</v>
      </c>
      <c r="W75" s="296">
        <v>0.54591721239147417</v>
      </c>
      <c r="X75" s="296">
        <v>0.47377259288894652</v>
      </c>
    </row>
    <row r="76" spans="2:24" x14ac:dyDescent="0.4">
      <c r="B76" s="73"/>
      <c r="C76" s="73"/>
      <c r="D76" s="73"/>
      <c r="E76" s="413"/>
      <c r="F76" s="414"/>
      <c r="G76" s="414"/>
      <c r="H76" s="414"/>
      <c r="I76" s="415"/>
      <c r="J76" s="73"/>
      <c r="S76" s="295" t="s">
        <v>421</v>
      </c>
      <c r="T76" s="296">
        <v>0.78</v>
      </c>
      <c r="U76" s="296">
        <v>0.78</v>
      </c>
      <c r="V76" s="296">
        <v>0.78</v>
      </c>
      <c r="W76" s="296">
        <v>0.78</v>
      </c>
      <c r="X76" s="296">
        <v>0.78</v>
      </c>
    </row>
    <row r="77" spans="2:24" x14ac:dyDescent="0.4">
      <c r="B77" s="73"/>
      <c r="C77" s="73"/>
      <c r="D77" s="73"/>
      <c r="E77" s="413"/>
      <c r="F77" s="414"/>
      <c r="G77" s="414"/>
      <c r="H77" s="414"/>
      <c r="I77" s="415"/>
      <c r="J77" s="73"/>
    </row>
    <row r="78" spans="2:24" ht="15" thickBot="1" x14ac:dyDescent="0.45">
      <c r="B78" s="73"/>
      <c r="C78" s="73"/>
      <c r="D78" s="73"/>
      <c r="E78" s="416"/>
      <c r="F78" s="417"/>
      <c r="G78" s="417"/>
      <c r="H78" s="417"/>
      <c r="I78" s="418"/>
      <c r="J78" s="38"/>
    </row>
    <row r="79" spans="2:24" ht="15" thickBot="1" x14ac:dyDescent="0.45">
      <c r="B79" s="73"/>
      <c r="C79" s="73"/>
      <c r="D79" s="73"/>
      <c r="E79" s="73"/>
      <c r="F79" s="73"/>
      <c r="G79" s="73"/>
      <c r="H79" s="73"/>
      <c r="I79" s="73"/>
      <c r="J79" s="73"/>
    </row>
    <row r="80" spans="2:24" x14ac:dyDescent="0.4">
      <c r="B80" s="400" t="s">
        <v>101</v>
      </c>
      <c r="C80" s="400"/>
      <c r="D80" s="400"/>
      <c r="E80" s="405" t="s">
        <v>168</v>
      </c>
      <c r="F80" s="406"/>
      <c r="G80" s="406"/>
      <c r="H80" s="51"/>
      <c r="I80" s="40"/>
      <c r="J80" s="73"/>
    </row>
    <row r="81" spans="2:10" ht="15" thickBot="1" x14ac:dyDescent="0.45">
      <c r="B81" s="73"/>
      <c r="C81" s="73"/>
      <c r="D81" s="73"/>
      <c r="E81" s="407"/>
      <c r="F81" s="408"/>
      <c r="G81" s="408"/>
      <c r="H81" s="52"/>
      <c r="I81" s="42"/>
      <c r="J81" s="73"/>
    </row>
    <row r="82" spans="2:10" ht="15" thickBot="1" x14ac:dyDescent="0.45">
      <c r="B82" s="73"/>
      <c r="C82" s="73"/>
      <c r="D82" s="73"/>
      <c r="E82" s="73"/>
      <c r="F82" s="75"/>
      <c r="G82" s="73"/>
      <c r="H82" s="73"/>
      <c r="I82" s="73"/>
      <c r="J82" s="73"/>
    </row>
    <row r="83" spans="2:10" x14ac:dyDescent="0.4">
      <c r="B83" s="73"/>
      <c r="C83" s="73"/>
      <c r="D83" s="73"/>
      <c r="E83" s="401" t="s">
        <v>166</v>
      </c>
      <c r="F83" s="402"/>
      <c r="G83" s="402"/>
      <c r="H83" s="76"/>
      <c r="I83" s="77"/>
      <c r="J83" s="73"/>
    </row>
    <row r="84" spans="2:10" ht="15" thickBot="1" x14ac:dyDescent="0.45">
      <c r="B84" s="73"/>
      <c r="C84" s="73"/>
      <c r="D84" s="73"/>
      <c r="E84" s="403"/>
      <c r="F84" s="404"/>
      <c r="G84" s="404"/>
      <c r="H84" s="78"/>
      <c r="I84" s="79"/>
      <c r="J84" s="73"/>
    </row>
    <row r="85" spans="2:10" ht="15" thickBot="1" x14ac:dyDescent="0.45">
      <c r="B85" s="73"/>
      <c r="C85" s="73"/>
      <c r="D85" s="73"/>
      <c r="E85" s="73"/>
      <c r="F85" s="75"/>
      <c r="G85" s="73"/>
      <c r="H85" s="73"/>
      <c r="I85" s="73"/>
      <c r="J85" s="73"/>
    </row>
    <row r="86" spans="2:10" x14ac:dyDescent="0.4">
      <c r="B86" s="73"/>
      <c r="C86" s="73"/>
      <c r="D86" s="73"/>
      <c r="E86" s="405" t="s">
        <v>167</v>
      </c>
      <c r="F86" s="406"/>
      <c r="G86" s="406"/>
      <c r="H86" s="80"/>
      <c r="I86" s="81"/>
      <c r="J86" s="73"/>
    </row>
    <row r="87" spans="2:10" ht="15" thickBot="1" x14ac:dyDescent="0.45">
      <c r="B87" s="73"/>
      <c r="C87" s="73"/>
      <c r="D87" s="73"/>
      <c r="E87" s="407"/>
      <c r="F87" s="408"/>
      <c r="G87" s="408"/>
      <c r="H87" s="82"/>
      <c r="I87" s="83"/>
      <c r="J87" s="73"/>
    </row>
    <row r="88" spans="2:10" x14ac:dyDescent="0.4">
      <c r="B88" s="73"/>
      <c r="C88" s="73"/>
      <c r="D88" s="73"/>
      <c r="E88" s="73"/>
      <c r="F88" s="73"/>
      <c r="G88" s="73"/>
      <c r="H88" s="73"/>
      <c r="I88" s="73"/>
      <c r="J88" s="73"/>
    </row>
    <row r="89" spans="2:10" ht="15" thickBot="1" x14ac:dyDescent="0.45">
      <c r="B89" s="73"/>
      <c r="C89" s="73"/>
      <c r="D89" s="73"/>
      <c r="E89" s="73"/>
      <c r="F89" s="73"/>
      <c r="G89" s="73"/>
      <c r="H89" s="73"/>
      <c r="I89" s="73"/>
      <c r="J89" s="73"/>
    </row>
    <row r="90" spans="2:10" ht="15" thickBot="1" x14ac:dyDescent="0.45">
      <c r="B90" s="73"/>
      <c r="C90" s="73"/>
      <c r="D90" s="73"/>
      <c r="E90" s="73" t="s">
        <v>143</v>
      </c>
      <c r="F90" s="73"/>
      <c r="G90" s="73"/>
      <c r="H90" s="126"/>
      <c r="I90" s="127"/>
      <c r="J90" s="73"/>
    </row>
  </sheetData>
  <mergeCells count="18">
    <mergeCell ref="E86:G87"/>
    <mergeCell ref="B31:D31"/>
    <mergeCell ref="E31:J36"/>
    <mergeCell ref="B38:D38"/>
    <mergeCell ref="E38:J49"/>
    <mergeCell ref="B52:D52"/>
    <mergeCell ref="E52:J58"/>
    <mergeCell ref="B71:D71"/>
    <mergeCell ref="E71:I78"/>
    <mergeCell ref="B80:D80"/>
    <mergeCell ref="E80:G81"/>
    <mergeCell ref="E83:G84"/>
    <mergeCell ref="B2:D2"/>
    <mergeCell ref="E2:J12"/>
    <mergeCell ref="B16:D16"/>
    <mergeCell ref="E16:J23"/>
    <mergeCell ref="B26:D26"/>
    <mergeCell ref="E26:J2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tabColor rgb="FF0070C0"/>
  </sheetPr>
  <dimension ref="B1:T84"/>
  <sheetViews>
    <sheetView topLeftCell="A22" workbookViewId="0">
      <selection activeCell="E31" sqref="E31:J36"/>
    </sheetView>
  </sheetViews>
  <sheetFormatPr defaultColWidth="11.3828125" defaultRowHeight="14.6" x14ac:dyDescent="0.4"/>
  <cols>
    <col min="1" max="2" width="11.3828125" style="73"/>
    <col min="3" max="3" width="13.69140625" style="73" customWidth="1"/>
    <col min="4" max="4" width="15.69140625" style="73" customWidth="1"/>
    <col min="5" max="16384" width="11.3828125" style="73"/>
  </cols>
  <sheetData>
    <row r="1" spans="2:15" ht="15" thickBot="1" x14ac:dyDescent="0.45"/>
    <row r="2" spans="2:15" x14ac:dyDescent="0.4">
      <c r="B2" s="400" t="s">
        <v>175</v>
      </c>
      <c r="C2" s="400"/>
      <c r="D2" s="400"/>
      <c r="E2" s="391" t="s">
        <v>162</v>
      </c>
      <c r="F2" s="392"/>
      <c r="G2" s="392"/>
      <c r="H2" s="392"/>
      <c r="I2" s="392"/>
      <c r="J2" s="393"/>
      <c r="L2" s="30"/>
      <c r="M2" s="31"/>
      <c r="N2" s="31"/>
      <c r="O2" s="32"/>
    </row>
    <row r="3" spans="2:15" x14ac:dyDescent="0.4">
      <c r="E3" s="394"/>
      <c r="F3" s="395"/>
      <c r="G3" s="395"/>
      <c r="H3" s="395"/>
      <c r="I3" s="395"/>
      <c r="J3" s="396"/>
      <c r="L3" s="33"/>
      <c r="M3" s="21"/>
      <c r="N3" s="21"/>
      <c r="O3" s="34"/>
    </row>
    <row r="4" spans="2:15" x14ac:dyDescent="0.4">
      <c r="E4" s="394"/>
      <c r="F4" s="395"/>
      <c r="G4" s="395"/>
      <c r="H4" s="395"/>
      <c r="I4" s="395"/>
      <c r="J4" s="396"/>
      <c r="L4" s="33"/>
      <c r="M4" s="21"/>
      <c r="N4" s="21"/>
      <c r="O4" s="34"/>
    </row>
    <row r="5" spans="2:15" ht="15" thickBot="1" x14ac:dyDescent="0.45">
      <c r="E5" s="394"/>
      <c r="F5" s="395"/>
      <c r="G5" s="395"/>
      <c r="H5" s="395"/>
      <c r="I5" s="395"/>
      <c r="J5" s="396"/>
      <c r="L5" s="35"/>
      <c r="M5" s="36"/>
      <c r="N5" s="36"/>
      <c r="O5" s="37"/>
    </row>
    <row r="6" spans="2:15" x14ac:dyDescent="0.4">
      <c r="E6" s="394"/>
      <c r="F6" s="395"/>
      <c r="G6" s="395"/>
      <c r="H6" s="395"/>
      <c r="I6" s="395"/>
      <c r="J6" s="396"/>
    </row>
    <row r="7" spans="2:15" x14ac:dyDescent="0.4">
      <c r="E7" s="394"/>
      <c r="F7" s="395"/>
      <c r="G7" s="395"/>
      <c r="H7" s="395"/>
      <c r="I7" s="395"/>
      <c r="J7" s="396"/>
    </row>
    <row r="8" spans="2:15" x14ac:dyDescent="0.4">
      <c r="E8" s="394"/>
      <c r="F8" s="395"/>
      <c r="G8" s="395"/>
      <c r="H8" s="395"/>
      <c r="I8" s="395"/>
      <c r="J8" s="396"/>
    </row>
    <row r="9" spans="2:15" x14ac:dyDescent="0.4">
      <c r="E9" s="394"/>
      <c r="F9" s="395"/>
      <c r="G9" s="395"/>
      <c r="H9" s="395"/>
      <c r="I9" s="395"/>
      <c r="J9" s="396"/>
    </row>
    <row r="10" spans="2:15" x14ac:dyDescent="0.4">
      <c r="E10" s="394"/>
      <c r="F10" s="395"/>
      <c r="G10" s="395"/>
      <c r="H10" s="395"/>
      <c r="I10" s="395"/>
      <c r="J10" s="396"/>
    </row>
    <row r="11" spans="2:15" ht="24.75" customHeight="1" x14ac:dyDescent="0.4">
      <c r="E11" s="394"/>
      <c r="F11" s="395"/>
      <c r="G11" s="395"/>
      <c r="H11" s="395"/>
      <c r="I11" s="395"/>
      <c r="J11" s="396"/>
    </row>
    <row r="12" spans="2:15" ht="27.75" customHeight="1" thickBot="1" x14ac:dyDescent="0.45">
      <c r="E12" s="397"/>
      <c r="F12" s="398"/>
      <c r="G12" s="398"/>
      <c r="H12" s="398"/>
      <c r="I12" s="398"/>
      <c r="J12" s="399"/>
    </row>
    <row r="13" spans="2:15" x14ac:dyDescent="0.4">
      <c r="E13" s="58"/>
      <c r="F13" s="58"/>
      <c r="G13" s="58"/>
      <c r="H13" s="58"/>
      <c r="I13" s="58"/>
      <c r="J13" s="58"/>
    </row>
    <row r="14" spans="2:15" x14ac:dyDescent="0.4">
      <c r="E14" s="58"/>
      <c r="F14" s="58"/>
      <c r="G14" s="58"/>
      <c r="H14" s="58"/>
      <c r="I14" s="58"/>
      <c r="J14" s="58"/>
    </row>
    <row r="15" spans="2:15" ht="15" thickBot="1" x14ac:dyDescent="0.45"/>
    <row r="16" spans="2:15" x14ac:dyDescent="0.4">
      <c r="B16" s="400" t="s">
        <v>119</v>
      </c>
      <c r="C16" s="400"/>
      <c r="D16" s="400"/>
      <c r="E16" s="391" t="s">
        <v>122</v>
      </c>
      <c r="F16" s="392"/>
      <c r="G16" s="392"/>
      <c r="H16" s="392"/>
      <c r="I16" s="392"/>
      <c r="J16" s="393"/>
    </row>
    <row r="17" spans="2:10" x14ac:dyDescent="0.4">
      <c r="E17" s="394"/>
      <c r="F17" s="395"/>
      <c r="G17" s="395"/>
      <c r="H17" s="395"/>
      <c r="I17" s="395"/>
      <c r="J17" s="396"/>
    </row>
    <row r="18" spans="2:10" x14ac:dyDescent="0.4">
      <c r="E18" s="394"/>
      <c r="F18" s="395"/>
      <c r="G18" s="395"/>
      <c r="H18" s="395"/>
      <c r="I18" s="395"/>
      <c r="J18" s="396"/>
    </row>
    <row r="19" spans="2:10" x14ac:dyDescent="0.4">
      <c r="E19" s="394"/>
      <c r="F19" s="395"/>
      <c r="G19" s="395"/>
      <c r="H19" s="395"/>
      <c r="I19" s="395"/>
      <c r="J19" s="396"/>
    </row>
    <row r="20" spans="2:10" x14ac:dyDescent="0.4">
      <c r="E20" s="394"/>
      <c r="F20" s="395"/>
      <c r="G20" s="395"/>
      <c r="H20" s="395"/>
      <c r="I20" s="395"/>
      <c r="J20" s="396"/>
    </row>
    <row r="21" spans="2:10" x14ac:dyDescent="0.4">
      <c r="E21" s="394"/>
      <c r="F21" s="395"/>
      <c r="G21" s="395"/>
      <c r="H21" s="395"/>
      <c r="I21" s="395"/>
      <c r="J21" s="396"/>
    </row>
    <row r="22" spans="2:10" x14ac:dyDescent="0.4">
      <c r="E22" s="394"/>
      <c r="F22" s="395"/>
      <c r="G22" s="395"/>
      <c r="H22" s="395"/>
      <c r="I22" s="395"/>
      <c r="J22" s="396"/>
    </row>
    <row r="23" spans="2:10" ht="15" thickBot="1" x14ac:dyDescent="0.45">
      <c r="E23" s="397"/>
      <c r="F23" s="398"/>
      <c r="G23" s="398"/>
      <c r="H23" s="398"/>
      <c r="I23" s="398"/>
      <c r="J23" s="399"/>
    </row>
    <row r="24" spans="2:10" x14ac:dyDescent="0.4">
      <c r="E24" s="59"/>
      <c r="F24" s="59"/>
      <c r="G24" s="59"/>
      <c r="H24" s="59"/>
      <c r="I24" s="59"/>
      <c r="J24" s="59"/>
    </row>
    <row r="25" spans="2:10" ht="15" thickBot="1" x14ac:dyDescent="0.45">
      <c r="E25" s="58"/>
      <c r="F25" s="58"/>
      <c r="G25" s="58"/>
      <c r="H25" s="58"/>
      <c r="I25" s="58"/>
      <c r="J25" s="58"/>
    </row>
    <row r="26" spans="2:10" x14ac:dyDescent="0.4">
      <c r="B26" s="400" t="s">
        <v>120</v>
      </c>
      <c r="C26" s="400"/>
      <c r="D26" s="400"/>
      <c r="E26" s="391" t="s">
        <v>121</v>
      </c>
      <c r="F26" s="392"/>
      <c r="G26" s="392"/>
      <c r="H26" s="392"/>
      <c r="I26" s="392"/>
      <c r="J26" s="393"/>
    </row>
    <row r="27" spans="2:10" x14ac:dyDescent="0.4">
      <c r="E27" s="394"/>
      <c r="F27" s="395"/>
      <c r="G27" s="395"/>
      <c r="H27" s="395"/>
      <c r="I27" s="395"/>
      <c r="J27" s="396"/>
    </row>
    <row r="28" spans="2:10" ht="15" thickBot="1" x14ac:dyDescent="0.45">
      <c r="E28" s="397"/>
      <c r="F28" s="398"/>
      <c r="G28" s="398"/>
      <c r="H28" s="398"/>
      <c r="I28" s="398"/>
      <c r="J28" s="399"/>
    </row>
    <row r="29" spans="2:10" x14ac:dyDescent="0.4">
      <c r="E29" s="58"/>
      <c r="F29" s="58"/>
      <c r="G29" s="58"/>
      <c r="H29" s="58"/>
      <c r="I29" s="58"/>
      <c r="J29" s="58"/>
    </row>
    <row r="30" spans="2:10" ht="15" thickBot="1" x14ac:dyDescent="0.45">
      <c r="E30" s="58"/>
      <c r="F30" s="58"/>
      <c r="G30" s="58"/>
      <c r="H30" s="58"/>
      <c r="I30" s="58"/>
      <c r="J30" s="58"/>
    </row>
    <row r="31" spans="2:10" x14ac:dyDescent="0.4">
      <c r="B31" s="400" t="s">
        <v>82</v>
      </c>
      <c r="C31" s="400"/>
      <c r="D31" s="400"/>
      <c r="E31" s="391" t="s">
        <v>154</v>
      </c>
      <c r="F31" s="392"/>
      <c r="G31" s="392"/>
      <c r="H31" s="392"/>
      <c r="I31" s="392"/>
      <c r="J31" s="393"/>
    </row>
    <row r="32" spans="2:10" x14ac:dyDescent="0.4">
      <c r="E32" s="394"/>
      <c r="F32" s="395"/>
      <c r="G32" s="395"/>
      <c r="H32" s="395"/>
      <c r="I32" s="395"/>
      <c r="J32" s="396"/>
    </row>
    <row r="33" spans="2:10" x14ac:dyDescent="0.4">
      <c r="E33" s="394"/>
      <c r="F33" s="395"/>
      <c r="G33" s="395"/>
      <c r="H33" s="395"/>
      <c r="I33" s="395"/>
      <c r="J33" s="396"/>
    </row>
    <row r="34" spans="2:10" x14ac:dyDescent="0.4">
      <c r="E34" s="394"/>
      <c r="F34" s="395"/>
      <c r="G34" s="395"/>
      <c r="H34" s="395"/>
      <c r="I34" s="395"/>
      <c r="J34" s="396"/>
    </row>
    <row r="35" spans="2:10" x14ac:dyDescent="0.4">
      <c r="E35" s="394"/>
      <c r="F35" s="395"/>
      <c r="G35" s="395"/>
      <c r="H35" s="395"/>
      <c r="I35" s="395"/>
      <c r="J35" s="396"/>
    </row>
    <row r="36" spans="2:10" ht="15" thickBot="1" x14ac:dyDescent="0.45">
      <c r="E36" s="397"/>
      <c r="F36" s="398"/>
      <c r="G36" s="398"/>
      <c r="H36" s="398"/>
      <c r="I36" s="398"/>
      <c r="J36" s="399"/>
    </row>
    <row r="37" spans="2:10" ht="15" thickBot="1" x14ac:dyDescent="0.45"/>
    <row r="38" spans="2:10" x14ac:dyDescent="0.4">
      <c r="B38" s="400" t="s">
        <v>83</v>
      </c>
      <c r="C38" s="400"/>
      <c r="D38" s="409"/>
      <c r="E38" s="391" t="s">
        <v>163</v>
      </c>
      <c r="F38" s="392"/>
      <c r="G38" s="392"/>
      <c r="H38" s="392"/>
      <c r="I38" s="392"/>
      <c r="J38" s="393"/>
    </row>
    <row r="39" spans="2:10" x14ac:dyDescent="0.4">
      <c r="E39" s="394"/>
      <c r="F39" s="395"/>
      <c r="G39" s="395"/>
      <c r="H39" s="395"/>
      <c r="I39" s="395"/>
      <c r="J39" s="396"/>
    </row>
    <row r="40" spans="2:10" x14ac:dyDescent="0.4">
      <c r="E40" s="394"/>
      <c r="F40" s="395"/>
      <c r="G40" s="395"/>
      <c r="H40" s="395"/>
      <c r="I40" s="395"/>
      <c r="J40" s="396"/>
    </row>
    <row r="41" spans="2:10" x14ac:dyDescent="0.4">
      <c r="E41" s="394"/>
      <c r="F41" s="395"/>
      <c r="G41" s="395"/>
      <c r="H41" s="395"/>
      <c r="I41" s="395"/>
      <c r="J41" s="396"/>
    </row>
    <row r="42" spans="2:10" x14ac:dyDescent="0.4">
      <c r="E42" s="394"/>
      <c r="F42" s="395"/>
      <c r="G42" s="395"/>
      <c r="H42" s="395"/>
      <c r="I42" s="395"/>
      <c r="J42" s="396"/>
    </row>
    <row r="43" spans="2:10" x14ac:dyDescent="0.4">
      <c r="E43" s="394"/>
      <c r="F43" s="395"/>
      <c r="G43" s="395"/>
      <c r="H43" s="395"/>
      <c r="I43" s="395"/>
      <c r="J43" s="396"/>
    </row>
    <row r="44" spans="2:10" x14ac:dyDescent="0.4">
      <c r="E44" s="394"/>
      <c r="F44" s="395"/>
      <c r="G44" s="395"/>
      <c r="H44" s="395"/>
      <c r="I44" s="395"/>
      <c r="J44" s="396"/>
    </row>
    <row r="45" spans="2:10" x14ac:dyDescent="0.4">
      <c r="E45" s="394"/>
      <c r="F45" s="395"/>
      <c r="G45" s="395"/>
      <c r="H45" s="395"/>
      <c r="I45" s="395"/>
      <c r="J45" s="396"/>
    </row>
    <row r="46" spans="2:10" ht="15" thickBot="1" x14ac:dyDescent="0.45">
      <c r="E46" s="397"/>
      <c r="F46" s="398"/>
      <c r="G46" s="398"/>
      <c r="H46" s="398"/>
      <c r="I46" s="398"/>
      <c r="J46" s="399"/>
    </row>
    <row r="48" spans="2:10" ht="15" thickBot="1" x14ac:dyDescent="0.45"/>
    <row r="49" spans="2:20" ht="28.5" customHeight="1" x14ac:dyDescent="0.4">
      <c r="B49" s="419" t="s">
        <v>176</v>
      </c>
      <c r="C49" s="419"/>
      <c r="D49" s="419"/>
      <c r="E49" s="391" t="s">
        <v>164</v>
      </c>
      <c r="F49" s="392"/>
      <c r="G49" s="392"/>
      <c r="H49" s="392"/>
      <c r="I49" s="392"/>
      <c r="J49" s="393"/>
    </row>
    <row r="50" spans="2:20" x14ac:dyDescent="0.4">
      <c r="E50" s="394"/>
      <c r="F50" s="395"/>
      <c r="G50" s="395"/>
      <c r="H50" s="395"/>
      <c r="I50" s="395"/>
      <c r="J50" s="396"/>
    </row>
    <row r="51" spans="2:20" x14ac:dyDescent="0.4">
      <c r="E51" s="394"/>
      <c r="F51" s="395"/>
      <c r="G51" s="395"/>
      <c r="H51" s="395"/>
      <c r="I51" s="395"/>
      <c r="J51" s="396"/>
    </row>
    <row r="52" spans="2:20" ht="15" thickBot="1" x14ac:dyDescent="0.45">
      <c r="E52" s="397"/>
      <c r="F52" s="398"/>
      <c r="G52" s="398"/>
      <c r="H52" s="398"/>
      <c r="I52" s="398"/>
      <c r="J52" s="399"/>
    </row>
    <row r="54" spans="2:20" ht="18.45" x14ac:dyDescent="0.4">
      <c r="D54" s="105"/>
      <c r="E54" s="106"/>
      <c r="F54" s="107"/>
      <c r="G54" s="107"/>
      <c r="H54" s="107"/>
    </row>
    <row r="55" spans="2:20" s="75" customFormat="1" ht="32.15" x14ac:dyDescent="0.4">
      <c r="B55" s="135" t="s">
        <v>158</v>
      </c>
      <c r="C55" s="137">
        <v>43070</v>
      </c>
      <c r="D55" s="136" t="s">
        <v>127</v>
      </c>
      <c r="E55" s="137">
        <v>43435</v>
      </c>
      <c r="F55" s="136" t="s">
        <v>127</v>
      </c>
      <c r="G55" s="137">
        <v>43800</v>
      </c>
      <c r="H55" s="136" t="s">
        <v>127</v>
      </c>
      <c r="I55" s="137">
        <v>44166</v>
      </c>
      <c r="J55" s="136" t="s">
        <v>127</v>
      </c>
      <c r="K55" s="137">
        <v>44378</v>
      </c>
      <c r="L55" s="136" t="s">
        <v>127</v>
      </c>
      <c r="M55" s="138" t="s">
        <v>147</v>
      </c>
    </row>
    <row r="56" spans="2:20" s="75" customFormat="1" x14ac:dyDescent="0.4">
      <c r="B56" s="92" t="s">
        <v>159</v>
      </c>
      <c r="C56" s="93">
        <v>139419</v>
      </c>
      <c r="D56" s="94">
        <v>0.86714175910253477</v>
      </c>
      <c r="E56" s="93">
        <v>159589.56</v>
      </c>
      <c r="F56" s="94">
        <v>0.89510028415123533</v>
      </c>
      <c r="G56" s="93">
        <v>172599.23</v>
      </c>
      <c r="H56" s="94">
        <v>0.89555582847819015</v>
      </c>
      <c r="I56" s="93">
        <v>206075.78</v>
      </c>
      <c r="J56" s="94">
        <v>0.87604939543786919</v>
      </c>
      <c r="K56" s="93">
        <v>242532.94</v>
      </c>
      <c r="L56" s="94">
        <v>0.87000847075866405</v>
      </c>
      <c r="M56" s="94">
        <v>0.73959747236746787</v>
      </c>
    </row>
    <row r="57" spans="2:20" s="75" customFormat="1" x14ac:dyDescent="0.4">
      <c r="B57" s="95" t="s">
        <v>160</v>
      </c>
      <c r="C57" s="96">
        <v>9721.2900000000009</v>
      </c>
      <c r="D57" s="97">
        <v>6.0463326457268242E-2</v>
      </c>
      <c r="E57" s="96">
        <v>8040.55</v>
      </c>
      <c r="F57" s="97">
        <v>4.5097552682846015E-2</v>
      </c>
      <c r="G57" s="96">
        <v>7368.32</v>
      </c>
      <c r="H57" s="97">
        <v>3.8231583779906882E-2</v>
      </c>
      <c r="I57" s="96">
        <v>7144.61</v>
      </c>
      <c r="J57" s="97">
        <v>3.0372474005141963E-2</v>
      </c>
      <c r="K57" s="96">
        <v>6989.4</v>
      </c>
      <c r="L57" s="97">
        <v>2.5072211657190178E-2</v>
      </c>
      <c r="M57" s="97">
        <v>-0.28102134593248435</v>
      </c>
    </row>
    <row r="58" spans="2:20" s="75" customFormat="1" x14ac:dyDescent="0.4">
      <c r="B58" s="92" t="s">
        <v>161</v>
      </c>
      <c r="C58" s="93">
        <v>11639.65</v>
      </c>
      <c r="D58" s="94">
        <v>7.2394914440196953E-2</v>
      </c>
      <c r="E58" s="93">
        <v>10662.27</v>
      </c>
      <c r="F58" s="94">
        <v>5.9802163165918826E-2</v>
      </c>
      <c r="G58" s="93">
        <v>12761.06</v>
      </c>
      <c r="H58" s="94">
        <v>6.6212587741902973E-2</v>
      </c>
      <c r="I58" s="93">
        <v>22012.67</v>
      </c>
      <c r="J58" s="94">
        <v>9.3578130556988881E-2</v>
      </c>
      <c r="K58" s="93">
        <v>29248.440000000002</v>
      </c>
      <c r="L58" s="94">
        <v>0.10491931758414565</v>
      </c>
      <c r="M58" s="94">
        <v>1.5128281348665984</v>
      </c>
      <c r="P58" s="125">
        <v>2017</v>
      </c>
      <c r="Q58" s="125">
        <v>2018</v>
      </c>
      <c r="R58" s="125">
        <v>2019</v>
      </c>
      <c r="S58" s="125">
        <v>2020</v>
      </c>
      <c r="T58" s="125">
        <v>2021</v>
      </c>
    </row>
    <row r="59" spans="2:20" s="75" customFormat="1" ht="15" thickBot="1" x14ac:dyDescent="0.45">
      <c r="B59" s="119" t="s">
        <v>137</v>
      </c>
      <c r="C59" s="120">
        <v>160779.94</v>
      </c>
      <c r="D59" s="121">
        <v>1</v>
      </c>
      <c r="E59" s="120">
        <v>178292.37999999998</v>
      </c>
      <c r="F59" s="121">
        <v>1</v>
      </c>
      <c r="G59" s="120">
        <v>192728.61000000002</v>
      </c>
      <c r="H59" s="121">
        <v>1</v>
      </c>
      <c r="I59" s="120">
        <v>235233.06</v>
      </c>
      <c r="J59" s="121">
        <v>1</v>
      </c>
      <c r="K59" s="120">
        <v>278770.78000000003</v>
      </c>
      <c r="L59" s="121">
        <v>0.99999999999999989</v>
      </c>
      <c r="M59" s="122">
        <v>0.73386543122232806</v>
      </c>
      <c r="P59" s="124">
        <f>D56</f>
        <v>0.86714175910253477</v>
      </c>
      <c r="Q59" s="124">
        <f>F56</f>
        <v>0.89510028415123533</v>
      </c>
      <c r="R59" s="124">
        <f>H56</f>
        <v>0.89555582847819015</v>
      </c>
      <c r="S59" s="124">
        <f>J56</f>
        <v>0.87604939543786919</v>
      </c>
      <c r="T59" s="124">
        <f>L56</f>
        <v>0.87000847075866405</v>
      </c>
    </row>
    <row r="60" spans="2:20" s="75" customFormat="1" ht="15" thickTop="1" x14ac:dyDescent="0.4">
      <c r="B60" s="128"/>
      <c r="C60" s="129"/>
      <c r="D60" s="130"/>
      <c r="E60" s="129"/>
      <c r="F60" s="130"/>
      <c r="G60" s="129"/>
      <c r="H60" s="130"/>
      <c r="I60" s="129"/>
      <c r="J60" s="130"/>
      <c r="K60" s="129"/>
      <c r="L60" s="130"/>
      <c r="M60" s="130"/>
    </row>
    <row r="61" spans="2:20" s="75" customFormat="1" x14ac:dyDescent="0.4">
      <c r="B61" s="131"/>
      <c r="C61" s="132"/>
      <c r="D61" s="133"/>
      <c r="E61" s="132"/>
      <c r="F61" s="134"/>
      <c r="G61" s="132"/>
      <c r="H61" s="134"/>
      <c r="I61" s="132"/>
      <c r="J61" s="133"/>
      <c r="K61" s="132"/>
      <c r="L61" s="133"/>
      <c r="M61" s="133"/>
    </row>
    <row r="62" spans="2:20" s="75" customFormat="1" x14ac:dyDescent="0.4">
      <c r="B62" s="114"/>
      <c r="C62" s="112"/>
      <c r="D62" s="113"/>
      <c r="E62" s="112"/>
      <c r="F62" s="113"/>
      <c r="G62" s="112"/>
      <c r="H62" s="113"/>
      <c r="I62" s="112"/>
      <c r="J62" s="113"/>
    </row>
    <row r="64" spans="2:20" ht="15" thickBot="1" x14ac:dyDescent="0.45"/>
    <row r="65" spans="2:10" x14ac:dyDescent="0.4">
      <c r="B65" s="400" t="s">
        <v>100</v>
      </c>
      <c r="C65" s="400"/>
      <c r="D65" s="400"/>
      <c r="E65" s="410" t="s">
        <v>165</v>
      </c>
      <c r="F65" s="411"/>
      <c r="G65" s="411"/>
      <c r="H65" s="411"/>
      <c r="I65" s="412"/>
    </row>
    <row r="66" spans="2:10" x14ac:dyDescent="0.4">
      <c r="E66" s="413"/>
      <c r="F66" s="414"/>
      <c r="G66" s="414"/>
      <c r="H66" s="414"/>
      <c r="I66" s="415"/>
    </row>
    <row r="67" spans="2:10" x14ac:dyDescent="0.4">
      <c r="E67" s="413"/>
      <c r="F67" s="414"/>
      <c r="G67" s="414"/>
      <c r="H67" s="414"/>
      <c r="I67" s="415"/>
    </row>
    <row r="68" spans="2:10" x14ac:dyDescent="0.4">
      <c r="E68" s="413"/>
      <c r="F68" s="414"/>
      <c r="G68" s="414"/>
      <c r="H68" s="414"/>
      <c r="I68" s="415"/>
    </row>
    <row r="69" spans="2:10" x14ac:dyDescent="0.4">
      <c r="E69" s="413"/>
      <c r="F69" s="414"/>
      <c r="G69" s="414"/>
      <c r="H69" s="414"/>
      <c r="I69" s="415"/>
    </row>
    <row r="70" spans="2:10" x14ac:dyDescent="0.4">
      <c r="E70" s="413"/>
      <c r="F70" s="414"/>
      <c r="G70" s="414"/>
      <c r="H70" s="414"/>
      <c r="I70" s="415"/>
    </row>
    <row r="71" spans="2:10" x14ac:dyDescent="0.4">
      <c r="E71" s="413"/>
      <c r="F71" s="414"/>
      <c r="G71" s="414"/>
      <c r="H71" s="414"/>
      <c r="I71" s="415"/>
    </row>
    <row r="72" spans="2:10" ht="15" thickBot="1" x14ac:dyDescent="0.45">
      <c r="E72" s="416"/>
      <c r="F72" s="417"/>
      <c r="G72" s="417"/>
      <c r="H72" s="417"/>
      <c r="I72" s="418"/>
      <c r="J72" s="38"/>
    </row>
    <row r="73" spans="2:10" ht="15" thickBot="1" x14ac:dyDescent="0.45"/>
    <row r="74" spans="2:10" x14ac:dyDescent="0.4">
      <c r="B74" s="400" t="s">
        <v>101</v>
      </c>
      <c r="C74" s="400"/>
      <c r="D74" s="400"/>
      <c r="E74" s="405" t="s">
        <v>168</v>
      </c>
      <c r="F74" s="406"/>
      <c r="G74" s="406"/>
      <c r="H74" s="51"/>
      <c r="I74" s="40"/>
    </row>
    <row r="75" spans="2:10" ht="15" thickBot="1" x14ac:dyDescent="0.45">
      <c r="E75" s="407"/>
      <c r="F75" s="408"/>
      <c r="G75" s="408"/>
      <c r="H75" s="52"/>
      <c r="I75" s="42"/>
    </row>
    <row r="76" spans="2:10" ht="15" thickBot="1" x14ac:dyDescent="0.45">
      <c r="F76" s="75"/>
    </row>
    <row r="77" spans="2:10" ht="15" customHeight="1" x14ac:dyDescent="0.4">
      <c r="E77" s="401" t="s">
        <v>169</v>
      </c>
      <c r="F77" s="402"/>
      <c r="G77" s="402"/>
      <c r="H77" s="76"/>
      <c r="I77" s="77"/>
    </row>
    <row r="78" spans="2:10" ht="15" thickBot="1" x14ac:dyDescent="0.45">
      <c r="E78" s="403"/>
      <c r="F78" s="404"/>
      <c r="G78" s="404"/>
      <c r="H78" s="78"/>
      <c r="I78" s="79"/>
    </row>
    <row r="79" spans="2:10" ht="15" thickBot="1" x14ac:dyDescent="0.45">
      <c r="F79" s="75"/>
    </row>
    <row r="80" spans="2:10" x14ac:dyDescent="0.4">
      <c r="E80" s="405" t="s">
        <v>167</v>
      </c>
      <c r="F80" s="406"/>
      <c r="G80" s="406"/>
      <c r="H80" s="80"/>
      <c r="I80" s="81"/>
    </row>
    <row r="81" spans="5:9" ht="15" thickBot="1" x14ac:dyDescent="0.45">
      <c r="E81" s="407"/>
      <c r="F81" s="408"/>
      <c r="G81" s="408"/>
      <c r="H81" s="82"/>
      <c r="I81" s="83"/>
    </row>
    <row r="83" spans="5:9" ht="15" thickBot="1" x14ac:dyDescent="0.45"/>
    <row r="84" spans="5:9" ht="15" thickBot="1" x14ac:dyDescent="0.45">
      <c r="E84" s="73" t="s">
        <v>143</v>
      </c>
      <c r="H84" s="126"/>
      <c r="I84" s="127"/>
    </row>
  </sheetData>
  <mergeCells count="18">
    <mergeCell ref="E80:G81"/>
    <mergeCell ref="B31:D31"/>
    <mergeCell ref="E31:J36"/>
    <mergeCell ref="B38:D38"/>
    <mergeCell ref="E38:J46"/>
    <mergeCell ref="B49:D49"/>
    <mergeCell ref="E49:J52"/>
    <mergeCell ref="B65:D65"/>
    <mergeCell ref="E65:I72"/>
    <mergeCell ref="B74:D74"/>
    <mergeCell ref="E74:G75"/>
    <mergeCell ref="E77:G78"/>
    <mergeCell ref="B2:D2"/>
    <mergeCell ref="E2:J12"/>
    <mergeCell ref="B16:D16"/>
    <mergeCell ref="E16:J23"/>
    <mergeCell ref="B26:D26"/>
    <mergeCell ref="E26:J2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tabColor rgb="FF0070C0"/>
  </sheetPr>
  <dimension ref="B1:O80"/>
  <sheetViews>
    <sheetView topLeftCell="A10" workbookViewId="0">
      <selection activeCell="E25" sqref="E25:J30"/>
    </sheetView>
  </sheetViews>
  <sheetFormatPr defaultColWidth="11.3828125" defaultRowHeight="14.6" x14ac:dyDescent="0.4"/>
  <cols>
    <col min="1" max="1" width="11.3828125" style="73"/>
    <col min="2" max="2" width="14.69140625" style="73" customWidth="1"/>
    <col min="3" max="3" width="15.84375" style="73" customWidth="1"/>
    <col min="4" max="4" width="15.69140625" style="73" customWidth="1"/>
    <col min="5" max="5" width="11.3828125" style="73" customWidth="1"/>
    <col min="6" max="16384" width="11.3828125" style="73"/>
  </cols>
  <sheetData>
    <row r="1" spans="2:15" ht="15" thickBot="1" x14ac:dyDescent="0.45"/>
    <row r="2" spans="2:15" x14ac:dyDescent="0.4">
      <c r="B2" s="400" t="s">
        <v>170</v>
      </c>
      <c r="C2" s="400"/>
      <c r="D2" s="400"/>
      <c r="E2" s="391" t="s">
        <v>171</v>
      </c>
      <c r="F2" s="392"/>
      <c r="G2" s="392"/>
      <c r="H2" s="392"/>
      <c r="I2" s="392"/>
      <c r="J2" s="393"/>
      <c r="L2" s="30"/>
      <c r="M2" s="31"/>
      <c r="N2" s="31"/>
      <c r="O2" s="32"/>
    </row>
    <row r="3" spans="2:15" x14ac:dyDescent="0.4">
      <c r="E3" s="394"/>
      <c r="F3" s="395"/>
      <c r="G3" s="395"/>
      <c r="H3" s="395"/>
      <c r="I3" s="395"/>
      <c r="J3" s="396"/>
      <c r="L3" s="33"/>
      <c r="M3" s="21"/>
      <c r="N3" s="21"/>
      <c r="O3" s="34"/>
    </row>
    <row r="4" spans="2:15" x14ac:dyDescent="0.4">
      <c r="E4" s="394"/>
      <c r="F4" s="395"/>
      <c r="G4" s="395"/>
      <c r="H4" s="395"/>
      <c r="I4" s="395"/>
      <c r="J4" s="396"/>
      <c r="L4" s="33"/>
      <c r="M4" s="21"/>
      <c r="N4" s="21"/>
      <c r="O4" s="34"/>
    </row>
    <row r="5" spans="2:15" ht="15" thickBot="1" x14ac:dyDescent="0.45">
      <c r="E5" s="394"/>
      <c r="F5" s="395"/>
      <c r="G5" s="395"/>
      <c r="H5" s="395"/>
      <c r="I5" s="395"/>
      <c r="J5" s="396"/>
      <c r="L5" s="35"/>
      <c r="M5" s="36"/>
      <c r="N5" s="36"/>
      <c r="O5" s="37"/>
    </row>
    <row r="6" spans="2:15" ht="27.75" customHeight="1" thickBot="1" x14ac:dyDescent="0.45">
      <c r="E6" s="397"/>
      <c r="F6" s="398"/>
      <c r="G6" s="398"/>
      <c r="H6" s="398"/>
      <c r="I6" s="398"/>
      <c r="J6" s="399"/>
    </row>
    <row r="7" spans="2:15" x14ac:dyDescent="0.4">
      <c r="E7" s="85"/>
      <c r="F7" s="85"/>
      <c r="G7" s="85"/>
      <c r="H7" s="85"/>
      <c r="I7" s="85"/>
      <c r="J7" s="85"/>
    </row>
    <row r="8" spans="2:15" x14ac:dyDescent="0.4">
      <c r="E8" s="85"/>
      <c r="F8" s="85"/>
      <c r="G8" s="85"/>
      <c r="H8" s="85"/>
      <c r="I8" s="85"/>
      <c r="J8" s="85"/>
    </row>
    <row r="9" spans="2:15" ht="15" thickBot="1" x14ac:dyDescent="0.45"/>
    <row r="10" spans="2:15" x14ac:dyDescent="0.4">
      <c r="B10" s="400" t="s">
        <v>119</v>
      </c>
      <c r="C10" s="400"/>
      <c r="D10" s="400"/>
      <c r="E10" s="391" t="s">
        <v>122</v>
      </c>
      <c r="F10" s="392"/>
      <c r="G10" s="392"/>
      <c r="H10" s="392"/>
      <c r="I10" s="392"/>
      <c r="J10" s="393"/>
    </row>
    <row r="11" spans="2:15" x14ac:dyDescent="0.4">
      <c r="E11" s="394"/>
      <c r="F11" s="395"/>
      <c r="G11" s="395"/>
      <c r="H11" s="395"/>
      <c r="I11" s="395"/>
      <c r="J11" s="396"/>
    </row>
    <row r="12" spans="2:15" x14ac:dyDescent="0.4">
      <c r="E12" s="394"/>
      <c r="F12" s="395"/>
      <c r="G12" s="395"/>
      <c r="H12" s="395"/>
      <c r="I12" s="395"/>
      <c r="J12" s="396"/>
    </row>
    <row r="13" spans="2:15" x14ac:dyDescent="0.4">
      <c r="E13" s="394"/>
      <c r="F13" s="395"/>
      <c r="G13" s="395"/>
      <c r="H13" s="395"/>
      <c r="I13" s="395"/>
      <c r="J13" s="396"/>
    </row>
    <row r="14" spans="2:15" x14ac:dyDescent="0.4">
      <c r="E14" s="394"/>
      <c r="F14" s="395"/>
      <c r="G14" s="395"/>
      <c r="H14" s="395"/>
      <c r="I14" s="395"/>
      <c r="J14" s="396"/>
    </row>
    <row r="15" spans="2:15" x14ac:dyDescent="0.4">
      <c r="E15" s="394"/>
      <c r="F15" s="395"/>
      <c r="G15" s="395"/>
      <c r="H15" s="395"/>
      <c r="I15" s="395"/>
      <c r="J15" s="396"/>
    </row>
    <row r="16" spans="2:15" x14ac:dyDescent="0.4">
      <c r="E16" s="394"/>
      <c r="F16" s="395"/>
      <c r="G16" s="395"/>
      <c r="H16" s="395"/>
      <c r="I16" s="395"/>
      <c r="J16" s="396"/>
    </row>
    <row r="17" spans="2:10" ht="15" thickBot="1" x14ac:dyDescent="0.45">
      <c r="E17" s="397"/>
      <c r="F17" s="398"/>
      <c r="G17" s="398"/>
      <c r="H17" s="398"/>
      <c r="I17" s="398"/>
      <c r="J17" s="399"/>
    </row>
    <row r="18" spans="2:10" x14ac:dyDescent="0.4">
      <c r="E18" s="59"/>
      <c r="F18" s="59"/>
      <c r="G18" s="59"/>
      <c r="H18" s="59"/>
      <c r="I18" s="59"/>
      <c r="J18" s="59"/>
    </row>
    <row r="19" spans="2:10" ht="15" thickBot="1" x14ac:dyDescent="0.45">
      <c r="E19" s="85"/>
      <c r="F19" s="85"/>
      <c r="G19" s="85"/>
      <c r="H19" s="85"/>
      <c r="I19" s="85"/>
      <c r="J19" s="85"/>
    </row>
    <row r="20" spans="2:10" x14ac:dyDescent="0.4">
      <c r="B20" s="400" t="s">
        <v>120</v>
      </c>
      <c r="C20" s="400"/>
      <c r="D20" s="400"/>
      <c r="E20" s="391" t="s">
        <v>121</v>
      </c>
      <c r="F20" s="392"/>
      <c r="G20" s="392"/>
      <c r="H20" s="392"/>
      <c r="I20" s="392"/>
      <c r="J20" s="393"/>
    </row>
    <row r="21" spans="2:10" x14ac:dyDescent="0.4">
      <c r="E21" s="394"/>
      <c r="F21" s="395"/>
      <c r="G21" s="395"/>
      <c r="H21" s="395"/>
      <c r="I21" s="395"/>
      <c r="J21" s="396"/>
    </row>
    <row r="22" spans="2:10" ht="15" thickBot="1" x14ac:dyDescent="0.45">
      <c r="E22" s="397"/>
      <c r="F22" s="398"/>
      <c r="G22" s="398"/>
      <c r="H22" s="398"/>
      <c r="I22" s="398"/>
      <c r="J22" s="399"/>
    </row>
    <row r="23" spans="2:10" x14ac:dyDescent="0.4">
      <c r="E23" s="85"/>
      <c r="F23" s="85"/>
      <c r="G23" s="85"/>
      <c r="H23" s="85"/>
      <c r="I23" s="85"/>
      <c r="J23" s="85"/>
    </row>
    <row r="24" spans="2:10" ht="15" thickBot="1" x14ac:dyDescent="0.45">
      <c r="E24" s="85"/>
      <c r="F24" s="85"/>
      <c r="G24" s="85"/>
      <c r="H24" s="85"/>
      <c r="I24" s="85"/>
      <c r="J24" s="85"/>
    </row>
    <row r="25" spans="2:10" x14ac:dyDescent="0.4">
      <c r="B25" s="400" t="s">
        <v>82</v>
      </c>
      <c r="C25" s="400"/>
      <c r="D25" s="400"/>
      <c r="E25" s="391" t="s">
        <v>172</v>
      </c>
      <c r="F25" s="392"/>
      <c r="G25" s="392"/>
      <c r="H25" s="392"/>
      <c r="I25" s="392"/>
      <c r="J25" s="393"/>
    </row>
    <row r="26" spans="2:10" x14ac:dyDescent="0.4">
      <c r="E26" s="394"/>
      <c r="F26" s="395"/>
      <c r="G26" s="395"/>
      <c r="H26" s="395"/>
      <c r="I26" s="395"/>
      <c r="J26" s="396"/>
    </row>
    <row r="27" spans="2:10" x14ac:dyDescent="0.4">
      <c r="E27" s="394"/>
      <c r="F27" s="395"/>
      <c r="G27" s="395"/>
      <c r="H27" s="395"/>
      <c r="I27" s="395"/>
      <c r="J27" s="396"/>
    </row>
    <row r="28" spans="2:10" x14ac:dyDescent="0.4">
      <c r="E28" s="394"/>
      <c r="F28" s="395"/>
      <c r="G28" s="395"/>
      <c r="H28" s="395"/>
      <c r="I28" s="395"/>
      <c r="J28" s="396"/>
    </row>
    <row r="29" spans="2:10" x14ac:dyDescent="0.4">
      <c r="E29" s="394"/>
      <c r="F29" s="395"/>
      <c r="G29" s="395"/>
      <c r="H29" s="395"/>
      <c r="I29" s="395"/>
      <c r="J29" s="396"/>
    </row>
    <row r="30" spans="2:10" ht="15" thickBot="1" x14ac:dyDescent="0.45">
      <c r="E30" s="397"/>
      <c r="F30" s="398"/>
      <c r="G30" s="398"/>
      <c r="H30" s="398"/>
      <c r="I30" s="398"/>
      <c r="J30" s="399"/>
    </row>
    <row r="31" spans="2:10" ht="15" thickBot="1" x14ac:dyDescent="0.45"/>
    <row r="32" spans="2:10" ht="30.75" customHeight="1" x14ac:dyDescent="0.4">
      <c r="B32" s="419" t="s">
        <v>177</v>
      </c>
      <c r="C32" s="419"/>
      <c r="D32" s="420"/>
      <c r="E32" s="391" t="s">
        <v>173</v>
      </c>
      <c r="F32" s="392"/>
      <c r="G32" s="392"/>
      <c r="H32" s="392"/>
      <c r="I32" s="392"/>
      <c r="J32" s="393"/>
    </row>
    <row r="33" spans="2:10" x14ac:dyDescent="0.4">
      <c r="E33" s="394"/>
      <c r="F33" s="395"/>
      <c r="G33" s="395"/>
      <c r="H33" s="395"/>
      <c r="I33" s="395"/>
      <c r="J33" s="396"/>
    </row>
    <row r="34" spans="2:10" x14ac:dyDescent="0.4">
      <c r="E34" s="394"/>
      <c r="F34" s="395"/>
      <c r="G34" s="395"/>
      <c r="H34" s="395"/>
      <c r="I34" s="395"/>
      <c r="J34" s="396"/>
    </row>
    <row r="35" spans="2:10" x14ac:dyDescent="0.4">
      <c r="E35" s="394"/>
      <c r="F35" s="395"/>
      <c r="G35" s="395"/>
      <c r="H35" s="395"/>
      <c r="I35" s="395"/>
      <c r="J35" s="396"/>
    </row>
    <row r="36" spans="2:10" ht="15" thickBot="1" x14ac:dyDescent="0.45">
      <c r="E36" s="397"/>
      <c r="F36" s="398"/>
      <c r="G36" s="398"/>
      <c r="H36" s="398"/>
      <c r="I36" s="398"/>
      <c r="J36" s="399"/>
    </row>
    <row r="38" spans="2:10" ht="15" thickBot="1" x14ac:dyDescent="0.45"/>
    <row r="39" spans="2:10" x14ac:dyDescent="0.4">
      <c r="B39" s="419" t="s">
        <v>174</v>
      </c>
      <c r="C39" s="419"/>
      <c r="D39" s="419"/>
      <c r="E39" s="391" t="s">
        <v>178</v>
      </c>
      <c r="F39" s="392"/>
      <c r="G39" s="392"/>
      <c r="H39" s="392"/>
      <c r="I39" s="392"/>
      <c r="J39" s="393"/>
    </row>
    <row r="40" spans="2:10" x14ac:dyDescent="0.4">
      <c r="E40" s="394"/>
      <c r="F40" s="395"/>
      <c r="G40" s="395"/>
      <c r="H40" s="395"/>
      <c r="I40" s="395"/>
      <c r="J40" s="396"/>
    </row>
    <row r="41" spans="2:10" x14ac:dyDescent="0.4">
      <c r="E41" s="394"/>
      <c r="F41" s="395"/>
      <c r="G41" s="395"/>
      <c r="H41" s="395"/>
      <c r="I41" s="395"/>
      <c r="J41" s="396"/>
    </row>
    <row r="42" spans="2:10" x14ac:dyDescent="0.4">
      <c r="E42" s="394"/>
      <c r="F42" s="395"/>
      <c r="G42" s="395"/>
      <c r="H42" s="395"/>
      <c r="I42" s="395"/>
      <c r="J42" s="396"/>
    </row>
    <row r="43" spans="2:10" x14ac:dyDescent="0.4">
      <c r="E43" s="394"/>
      <c r="F43" s="395"/>
      <c r="G43" s="395"/>
      <c r="H43" s="395"/>
      <c r="I43" s="395"/>
      <c r="J43" s="396"/>
    </row>
    <row r="44" spans="2:10" x14ac:dyDescent="0.4">
      <c r="E44" s="394"/>
      <c r="F44" s="395"/>
      <c r="G44" s="395"/>
      <c r="H44" s="395"/>
      <c r="I44" s="395"/>
      <c r="J44" s="396"/>
    </row>
    <row r="45" spans="2:10" ht="15" thickBot="1" x14ac:dyDescent="0.45">
      <c r="E45" s="397"/>
      <c r="F45" s="398"/>
      <c r="G45" s="398"/>
      <c r="H45" s="398"/>
      <c r="I45" s="398"/>
      <c r="J45" s="399"/>
    </row>
    <row r="47" spans="2:10" ht="18.45" x14ac:dyDescent="0.4">
      <c r="D47" s="105"/>
      <c r="E47" s="106"/>
      <c r="F47" s="107"/>
      <c r="G47" s="107"/>
      <c r="H47" s="107"/>
    </row>
    <row r="48" spans="2:10" ht="18.45" x14ac:dyDescent="0.4">
      <c r="D48" s="105"/>
      <c r="E48" s="106"/>
      <c r="F48" s="107"/>
      <c r="G48" s="107"/>
      <c r="H48" s="107"/>
    </row>
    <row r="49" spans="2:13" ht="18.45" x14ac:dyDescent="0.4">
      <c r="D49" s="105"/>
      <c r="E49" s="106"/>
      <c r="F49" s="107"/>
      <c r="G49" s="107"/>
      <c r="H49" s="107"/>
    </row>
    <row r="50" spans="2:13" ht="18.45" x14ac:dyDescent="0.4">
      <c r="D50" s="105"/>
      <c r="E50" s="106"/>
      <c r="F50" s="107"/>
      <c r="G50" s="107"/>
      <c r="H50" s="107"/>
    </row>
    <row r="51" spans="2:13" ht="18.45" x14ac:dyDescent="0.4">
      <c r="D51" s="105"/>
      <c r="E51" s="106"/>
      <c r="F51" s="107"/>
      <c r="G51" s="107"/>
      <c r="H51" s="107"/>
    </row>
    <row r="52" spans="2:13" ht="18.45" x14ac:dyDescent="0.4">
      <c r="D52" s="105"/>
      <c r="E52" s="106"/>
      <c r="F52" s="107"/>
      <c r="G52" s="107"/>
      <c r="H52" s="107"/>
    </row>
    <row r="53" spans="2:13" s="75" customFormat="1" x14ac:dyDescent="0.4">
      <c r="B53" s="128"/>
      <c r="C53" s="129"/>
      <c r="D53" s="130"/>
      <c r="E53" s="129"/>
      <c r="F53" s="130"/>
      <c r="G53" s="129"/>
      <c r="H53" s="130"/>
      <c r="I53" s="129"/>
      <c r="J53" s="130"/>
      <c r="K53" s="129"/>
      <c r="L53" s="130"/>
      <c r="M53" s="130"/>
    </row>
    <row r="54" spans="2:13" s="75" customFormat="1" x14ac:dyDescent="0.4">
      <c r="B54" s="128"/>
      <c r="C54" s="129"/>
      <c r="D54" s="130"/>
      <c r="E54" s="129"/>
      <c r="F54" s="130"/>
      <c r="G54" s="129"/>
      <c r="H54" s="130"/>
      <c r="I54" s="129"/>
      <c r="J54" s="130"/>
      <c r="K54" s="129"/>
      <c r="L54" s="130"/>
      <c r="M54" s="130"/>
    </row>
    <row r="55" spans="2:13" s="75" customFormat="1" x14ac:dyDescent="0.4">
      <c r="B55" s="128"/>
      <c r="C55" s="129"/>
      <c r="D55" s="130"/>
      <c r="E55" s="129"/>
      <c r="F55" s="130"/>
      <c r="G55" s="129"/>
      <c r="H55" s="130"/>
      <c r="I55" s="129"/>
      <c r="J55" s="130"/>
      <c r="K55" s="129"/>
      <c r="L55" s="130"/>
      <c r="M55" s="130"/>
    </row>
    <row r="56" spans="2:13" s="75" customFormat="1" x14ac:dyDescent="0.4">
      <c r="B56" s="128"/>
      <c r="C56" s="129"/>
      <c r="D56" s="130"/>
      <c r="E56" s="129"/>
      <c r="F56" s="130"/>
      <c r="G56" s="129"/>
      <c r="H56" s="130"/>
      <c r="I56" s="129"/>
      <c r="J56" s="130"/>
      <c r="K56" s="129"/>
      <c r="L56" s="130"/>
      <c r="M56" s="130"/>
    </row>
    <row r="57" spans="2:13" s="75" customFormat="1" x14ac:dyDescent="0.4">
      <c r="B57" s="128"/>
      <c r="C57" s="129"/>
      <c r="D57" s="130"/>
      <c r="E57" s="129"/>
      <c r="F57" s="130"/>
      <c r="G57" s="129"/>
      <c r="H57" s="130"/>
      <c r="I57" s="129"/>
      <c r="J57" s="130"/>
      <c r="K57" s="129"/>
      <c r="L57" s="130"/>
      <c r="M57" s="130"/>
    </row>
    <row r="58" spans="2:13" s="75" customFormat="1" x14ac:dyDescent="0.4">
      <c r="B58" s="128"/>
      <c r="C58" s="129"/>
      <c r="D58" s="130"/>
      <c r="E58" s="129"/>
      <c r="F58" s="130"/>
      <c r="G58" s="129"/>
      <c r="H58" s="130"/>
      <c r="I58" s="129"/>
      <c r="J58" s="130"/>
      <c r="K58" s="129"/>
      <c r="L58" s="130"/>
      <c r="M58" s="130"/>
    </row>
    <row r="59" spans="2:13" s="75" customFormat="1" x14ac:dyDescent="0.4">
      <c r="B59" s="128"/>
      <c r="C59" s="129"/>
      <c r="D59" s="130"/>
      <c r="E59" s="129"/>
      <c r="F59" s="130"/>
      <c r="G59" s="129"/>
      <c r="H59" s="130"/>
      <c r="I59" s="129"/>
      <c r="J59" s="130"/>
      <c r="K59" s="129"/>
      <c r="L59" s="130"/>
      <c r="M59" s="130"/>
    </row>
    <row r="60" spans="2:13" s="75" customFormat="1" x14ac:dyDescent="0.4">
      <c r="B60" s="131"/>
      <c r="C60" s="132"/>
      <c r="D60" s="133"/>
      <c r="E60" s="132"/>
      <c r="F60" s="134"/>
      <c r="G60" s="132"/>
      <c r="H60" s="134"/>
      <c r="I60" s="132"/>
      <c r="J60" s="133"/>
      <c r="K60" s="132"/>
      <c r="L60" s="133"/>
      <c r="M60" s="133"/>
    </row>
    <row r="61" spans="2:13" s="75" customFormat="1" x14ac:dyDescent="0.4">
      <c r="B61" s="114"/>
      <c r="C61" s="112"/>
      <c r="D61" s="113"/>
      <c r="E61" s="112"/>
      <c r="F61" s="113"/>
      <c r="G61" s="112"/>
      <c r="H61" s="113"/>
      <c r="I61" s="112"/>
      <c r="J61" s="113"/>
    </row>
    <row r="63" spans="2:13" ht="15" thickBot="1" x14ac:dyDescent="0.45"/>
    <row r="64" spans="2:13" x14ac:dyDescent="0.4">
      <c r="B64" s="400" t="s">
        <v>100</v>
      </c>
      <c r="C64" s="400"/>
      <c r="D64" s="400"/>
      <c r="E64" s="410" t="s">
        <v>182</v>
      </c>
      <c r="F64" s="411"/>
      <c r="G64" s="411"/>
      <c r="H64" s="411"/>
      <c r="I64" s="412"/>
    </row>
    <row r="65" spans="2:10" x14ac:dyDescent="0.4">
      <c r="E65" s="413"/>
      <c r="F65" s="414"/>
      <c r="G65" s="414"/>
      <c r="H65" s="414"/>
      <c r="I65" s="415"/>
    </row>
    <row r="66" spans="2:10" ht="33.75" customHeight="1" x14ac:dyDescent="0.4">
      <c r="E66" s="413"/>
      <c r="F66" s="414"/>
      <c r="G66" s="414"/>
      <c r="H66" s="414"/>
      <c r="I66" s="415"/>
    </row>
    <row r="67" spans="2:10" ht="33.75" customHeight="1" x14ac:dyDescent="0.4">
      <c r="E67" s="413"/>
      <c r="F67" s="414"/>
      <c r="G67" s="414"/>
      <c r="H67" s="414"/>
      <c r="I67" s="415"/>
    </row>
    <row r="68" spans="2:10" ht="33.75" customHeight="1" thickBot="1" x14ac:dyDescent="0.45">
      <c r="E68" s="416"/>
      <c r="F68" s="417"/>
      <c r="G68" s="417"/>
      <c r="H68" s="417"/>
      <c r="I68" s="418"/>
      <c r="J68" s="84"/>
    </row>
    <row r="69" spans="2:10" ht="15" thickBot="1" x14ac:dyDescent="0.45"/>
    <row r="70" spans="2:10" x14ac:dyDescent="0.4">
      <c r="B70" s="400" t="s">
        <v>101</v>
      </c>
      <c r="C70" s="400"/>
      <c r="D70" s="400"/>
      <c r="E70" s="401" t="s">
        <v>179</v>
      </c>
      <c r="F70" s="402"/>
      <c r="G70" s="402"/>
      <c r="H70" s="51"/>
      <c r="I70" s="40"/>
    </row>
    <row r="71" spans="2:10" ht="15" thickBot="1" x14ac:dyDescent="0.45">
      <c r="E71" s="403"/>
      <c r="F71" s="404"/>
      <c r="G71" s="404"/>
      <c r="H71" s="52"/>
      <c r="I71" s="42"/>
    </row>
    <row r="72" spans="2:10" ht="15" thickBot="1" x14ac:dyDescent="0.45">
      <c r="F72" s="75"/>
    </row>
    <row r="73" spans="2:10" ht="15" customHeight="1" x14ac:dyDescent="0.4">
      <c r="E73" s="401" t="s">
        <v>180</v>
      </c>
      <c r="F73" s="402"/>
      <c r="G73" s="402"/>
      <c r="H73" s="76"/>
      <c r="I73" s="77"/>
    </row>
    <row r="74" spans="2:10" ht="15" thickBot="1" x14ac:dyDescent="0.45">
      <c r="E74" s="403"/>
      <c r="F74" s="404"/>
      <c r="G74" s="404"/>
      <c r="H74" s="78"/>
      <c r="I74" s="79"/>
    </row>
    <row r="75" spans="2:10" ht="15" thickBot="1" x14ac:dyDescent="0.45">
      <c r="F75" s="75"/>
    </row>
    <row r="76" spans="2:10" x14ac:dyDescent="0.4">
      <c r="E76" s="401" t="s">
        <v>181</v>
      </c>
      <c r="F76" s="402"/>
      <c r="G76" s="402"/>
      <c r="H76" s="80"/>
      <c r="I76" s="81"/>
    </row>
    <row r="77" spans="2:10" ht="15" thickBot="1" x14ac:dyDescent="0.45">
      <c r="E77" s="403"/>
      <c r="F77" s="404"/>
      <c r="G77" s="404"/>
      <c r="H77" s="82"/>
      <c r="I77" s="83"/>
    </row>
    <row r="79" spans="2:10" ht="15" thickBot="1" x14ac:dyDescent="0.45">
      <c r="H79"/>
      <c r="I79"/>
      <c r="J79"/>
    </row>
    <row r="80" spans="2:10" ht="15" thickBot="1" x14ac:dyDescent="0.45">
      <c r="E80" s="73" t="s">
        <v>143</v>
      </c>
      <c r="H80" s="110"/>
      <c r="I80" s="111"/>
    </row>
  </sheetData>
  <mergeCells count="18">
    <mergeCell ref="B2:D2"/>
    <mergeCell ref="E2:J6"/>
    <mergeCell ref="B10:D10"/>
    <mergeCell ref="E10:J17"/>
    <mergeCell ref="B20:D20"/>
    <mergeCell ref="E20:J22"/>
    <mergeCell ref="E76:G77"/>
    <mergeCell ref="B25:D25"/>
    <mergeCell ref="E25:J30"/>
    <mergeCell ref="B32:D32"/>
    <mergeCell ref="E32:J36"/>
    <mergeCell ref="B39:D39"/>
    <mergeCell ref="E39:J45"/>
    <mergeCell ref="B64:D64"/>
    <mergeCell ref="E64:I68"/>
    <mergeCell ref="B70:D70"/>
    <mergeCell ref="E70:G71"/>
    <mergeCell ref="E73:G7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tabColor rgb="FF0070C0"/>
  </sheetPr>
  <dimension ref="B1:T85"/>
  <sheetViews>
    <sheetView topLeftCell="A4" workbookViewId="0">
      <selection activeCell="E18" sqref="E18:J20"/>
    </sheetView>
  </sheetViews>
  <sheetFormatPr defaultColWidth="11.3828125" defaultRowHeight="14.6" x14ac:dyDescent="0.4"/>
  <cols>
    <col min="1" max="1" width="11.3828125" style="73"/>
    <col min="2" max="2" width="14.69140625" style="73" customWidth="1"/>
    <col min="3" max="3" width="15.84375" style="73" customWidth="1"/>
    <col min="4" max="4" width="15.69140625" style="73" customWidth="1"/>
    <col min="5" max="5" width="11.3828125" style="73" customWidth="1"/>
    <col min="6" max="16384" width="11.3828125" style="73"/>
  </cols>
  <sheetData>
    <row r="1" spans="2:15" ht="15" thickBot="1" x14ac:dyDescent="0.45"/>
    <row r="2" spans="2:15" x14ac:dyDescent="0.4">
      <c r="B2" s="400" t="s">
        <v>194</v>
      </c>
      <c r="C2" s="400"/>
      <c r="D2" s="400"/>
      <c r="E2" s="391" t="s">
        <v>306</v>
      </c>
      <c r="F2" s="392"/>
      <c r="G2" s="392"/>
      <c r="H2" s="392"/>
      <c r="I2" s="392"/>
      <c r="J2" s="393"/>
      <c r="L2" s="30"/>
      <c r="M2" s="31"/>
      <c r="N2" s="31"/>
      <c r="O2" s="32"/>
    </row>
    <row r="3" spans="2:15" x14ac:dyDescent="0.4">
      <c r="E3" s="394"/>
      <c r="F3" s="395"/>
      <c r="G3" s="395"/>
      <c r="H3" s="395"/>
      <c r="I3" s="395"/>
      <c r="J3" s="396"/>
      <c r="L3" s="33"/>
      <c r="M3" s="21"/>
      <c r="N3" s="21"/>
      <c r="O3" s="34"/>
    </row>
    <row r="4" spans="2:15" x14ac:dyDescent="0.4">
      <c r="E4" s="394"/>
      <c r="F4" s="395"/>
      <c r="G4" s="395"/>
      <c r="H4" s="395"/>
      <c r="I4" s="395"/>
      <c r="J4" s="396"/>
      <c r="L4" s="33"/>
      <c r="M4" s="21"/>
      <c r="N4" s="21"/>
      <c r="O4" s="34"/>
    </row>
    <row r="5" spans="2:15" ht="15" thickBot="1" x14ac:dyDescent="0.45">
      <c r="E5" s="394"/>
      <c r="F5" s="395"/>
      <c r="G5" s="395"/>
      <c r="H5" s="395"/>
      <c r="I5" s="395"/>
      <c r="J5" s="396"/>
      <c r="L5" s="35"/>
      <c r="M5" s="36"/>
      <c r="N5" s="36"/>
      <c r="O5" s="37"/>
    </row>
    <row r="6" spans="2:15" ht="27.75" customHeight="1" thickBot="1" x14ac:dyDescent="0.45">
      <c r="E6" s="397"/>
      <c r="F6" s="398"/>
      <c r="G6" s="398"/>
      <c r="H6" s="398"/>
      <c r="I6" s="398"/>
      <c r="J6" s="399"/>
    </row>
    <row r="7" spans="2:15" x14ac:dyDescent="0.4">
      <c r="E7" s="85"/>
      <c r="F7" s="85"/>
      <c r="G7" s="85"/>
      <c r="H7" s="85"/>
      <c r="I7" s="85"/>
      <c r="J7" s="85"/>
    </row>
    <row r="8" spans="2:15" x14ac:dyDescent="0.4">
      <c r="E8" s="85"/>
      <c r="F8" s="85"/>
      <c r="G8" s="85"/>
      <c r="H8" s="85"/>
      <c r="I8" s="85"/>
      <c r="J8" s="85"/>
    </row>
    <row r="9" spans="2:15" ht="15" thickBot="1" x14ac:dyDescent="0.45"/>
    <row r="10" spans="2:15" x14ac:dyDescent="0.4">
      <c r="B10" s="400" t="s">
        <v>119</v>
      </c>
      <c r="C10" s="400"/>
      <c r="D10" s="400"/>
      <c r="E10" s="391" t="s">
        <v>307</v>
      </c>
      <c r="F10" s="392"/>
      <c r="G10" s="392"/>
      <c r="H10" s="392"/>
      <c r="I10" s="392"/>
      <c r="J10" s="393"/>
    </row>
    <row r="11" spans="2:15" x14ac:dyDescent="0.4">
      <c r="E11" s="394"/>
      <c r="F11" s="395"/>
      <c r="G11" s="395"/>
      <c r="H11" s="395"/>
      <c r="I11" s="395"/>
      <c r="J11" s="396"/>
    </row>
    <row r="12" spans="2:15" x14ac:dyDescent="0.4">
      <c r="E12" s="394"/>
      <c r="F12" s="395"/>
      <c r="G12" s="395"/>
      <c r="H12" s="395"/>
      <c r="I12" s="395"/>
      <c r="J12" s="396"/>
    </row>
    <row r="13" spans="2:15" x14ac:dyDescent="0.4">
      <c r="E13" s="394"/>
      <c r="F13" s="395"/>
      <c r="G13" s="395"/>
      <c r="H13" s="395"/>
      <c r="I13" s="395"/>
      <c r="J13" s="396"/>
    </row>
    <row r="14" spans="2:15" x14ac:dyDescent="0.4">
      <c r="E14" s="394"/>
      <c r="F14" s="395"/>
      <c r="G14" s="395"/>
      <c r="H14" s="395"/>
      <c r="I14" s="395"/>
      <c r="J14" s="396"/>
    </row>
    <row r="15" spans="2:15" ht="15" thickBot="1" x14ac:dyDescent="0.45">
      <c r="E15" s="397"/>
      <c r="F15" s="398"/>
      <c r="G15" s="398"/>
      <c r="H15" s="398"/>
      <c r="I15" s="398"/>
      <c r="J15" s="399"/>
    </row>
    <row r="16" spans="2:15" x14ac:dyDescent="0.4">
      <c r="E16" s="59"/>
      <c r="F16" s="59"/>
      <c r="G16" s="59"/>
      <c r="H16" s="59"/>
      <c r="I16" s="59"/>
      <c r="J16" s="59"/>
    </row>
    <row r="17" spans="2:10" ht="15" thickBot="1" x14ac:dyDescent="0.45">
      <c r="E17" s="85"/>
      <c r="F17" s="85"/>
      <c r="G17" s="85"/>
      <c r="H17" s="85"/>
      <c r="I17" s="85"/>
      <c r="J17" s="85"/>
    </row>
    <row r="18" spans="2:10" x14ac:dyDescent="0.4">
      <c r="B18" s="400" t="s">
        <v>120</v>
      </c>
      <c r="C18" s="400"/>
      <c r="D18" s="400"/>
      <c r="E18" s="391" t="s">
        <v>195</v>
      </c>
      <c r="F18" s="392"/>
      <c r="G18" s="392"/>
      <c r="H18" s="392"/>
      <c r="I18" s="392"/>
      <c r="J18" s="393"/>
    </row>
    <row r="19" spans="2:10" x14ac:dyDescent="0.4">
      <c r="E19" s="394"/>
      <c r="F19" s="395"/>
      <c r="G19" s="395"/>
      <c r="H19" s="395"/>
      <c r="I19" s="395"/>
      <c r="J19" s="396"/>
    </row>
    <row r="20" spans="2:10" ht="15" thickBot="1" x14ac:dyDescent="0.45">
      <c r="E20" s="397"/>
      <c r="F20" s="398"/>
      <c r="G20" s="398"/>
      <c r="H20" s="398"/>
      <c r="I20" s="398"/>
      <c r="J20" s="399"/>
    </row>
    <row r="21" spans="2:10" x14ac:dyDescent="0.4">
      <c r="E21" s="85"/>
      <c r="F21" s="85"/>
      <c r="G21" s="85"/>
      <c r="H21" s="85"/>
      <c r="I21" s="85"/>
      <c r="J21" s="85"/>
    </row>
    <row r="22" spans="2:10" ht="15" thickBot="1" x14ac:dyDescent="0.45">
      <c r="E22" s="85"/>
      <c r="F22" s="85"/>
      <c r="G22" s="85"/>
      <c r="H22" s="85"/>
      <c r="I22" s="85"/>
      <c r="J22" s="85"/>
    </row>
    <row r="23" spans="2:10" x14ac:dyDescent="0.4">
      <c r="B23" s="400" t="s">
        <v>82</v>
      </c>
      <c r="C23" s="400"/>
      <c r="D23" s="400"/>
      <c r="E23" s="391" t="s">
        <v>293</v>
      </c>
      <c r="F23" s="392"/>
      <c r="G23" s="392"/>
      <c r="H23" s="392"/>
      <c r="I23" s="392"/>
      <c r="J23" s="393"/>
    </row>
    <row r="24" spans="2:10" x14ac:dyDescent="0.4">
      <c r="E24" s="394"/>
      <c r="F24" s="395"/>
      <c r="G24" s="395"/>
      <c r="H24" s="395"/>
      <c r="I24" s="395"/>
      <c r="J24" s="396"/>
    </row>
    <row r="25" spans="2:10" x14ac:dyDescent="0.4">
      <c r="E25" s="394"/>
      <c r="F25" s="395"/>
      <c r="G25" s="395"/>
      <c r="H25" s="395"/>
      <c r="I25" s="395"/>
      <c r="J25" s="396"/>
    </row>
    <row r="26" spans="2:10" x14ac:dyDescent="0.4">
      <c r="E26" s="394"/>
      <c r="F26" s="395"/>
      <c r="G26" s="395"/>
      <c r="H26" s="395"/>
      <c r="I26" s="395"/>
      <c r="J26" s="396"/>
    </row>
    <row r="27" spans="2:10" x14ac:dyDescent="0.4">
      <c r="E27" s="394"/>
      <c r="F27" s="395"/>
      <c r="G27" s="395"/>
      <c r="H27" s="395"/>
      <c r="I27" s="395"/>
      <c r="J27" s="396"/>
    </row>
    <row r="28" spans="2:10" ht="15" thickBot="1" x14ac:dyDescent="0.45">
      <c r="E28" s="397"/>
      <c r="F28" s="398"/>
      <c r="G28" s="398"/>
      <c r="H28" s="398"/>
      <c r="I28" s="398"/>
      <c r="J28" s="399"/>
    </row>
    <row r="29" spans="2:10" ht="15" thickBot="1" x14ac:dyDescent="0.45"/>
    <row r="30" spans="2:10" ht="30.75" customHeight="1" x14ac:dyDescent="0.4">
      <c r="B30" s="419" t="s">
        <v>196</v>
      </c>
      <c r="C30" s="419"/>
      <c r="D30" s="420"/>
      <c r="E30" s="391" t="s">
        <v>308</v>
      </c>
      <c r="F30" s="392"/>
      <c r="G30" s="392"/>
      <c r="H30" s="392"/>
      <c r="I30" s="392"/>
      <c r="J30" s="393"/>
    </row>
    <row r="31" spans="2:10" x14ac:dyDescent="0.4">
      <c r="E31" s="394"/>
      <c r="F31" s="395"/>
      <c r="G31" s="395"/>
      <c r="H31" s="395"/>
      <c r="I31" s="395"/>
      <c r="J31" s="396"/>
    </row>
    <row r="32" spans="2:10" x14ac:dyDescent="0.4">
      <c r="E32" s="394"/>
      <c r="F32" s="395"/>
      <c r="G32" s="395"/>
      <c r="H32" s="395"/>
      <c r="I32" s="395"/>
      <c r="J32" s="396"/>
    </row>
    <row r="33" spans="2:20" x14ac:dyDescent="0.4">
      <c r="E33" s="394"/>
      <c r="F33" s="395"/>
      <c r="G33" s="395"/>
      <c r="H33" s="395"/>
      <c r="I33" s="395"/>
      <c r="J33" s="396"/>
    </row>
    <row r="34" spans="2:20" x14ac:dyDescent="0.4">
      <c r="E34" s="394"/>
      <c r="F34" s="395"/>
      <c r="G34" s="395"/>
      <c r="H34" s="395"/>
      <c r="I34" s="395"/>
      <c r="J34" s="396"/>
    </row>
    <row r="35" spans="2:20" ht="15" thickBot="1" x14ac:dyDescent="0.45">
      <c r="E35" s="397"/>
      <c r="F35" s="398"/>
      <c r="G35" s="398"/>
      <c r="H35" s="398"/>
      <c r="I35" s="398"/>
      <c r="J35" s="399"/>
    </row>
    <row r="37" spans="2:20" ht="15" thickBot="1" x14ac:dyDescent="0.45"/>
    <row r="38" spans="2:20" ht="15" customHeight="1" x14ac:dyDescent="0.4">
      <c r="B38" s="421" t="s">
        <v>197</v>
      </c>
      <c r="C38" s="421"/>
      <c r="D38" s="422"/>
      <c r="E38" s="391" t="s">
        <v>310</v>
      </c>
      <c r="F38" s="392"/>
      <c r="G38" s="392"/>
      <c r="H38" s="392"/>
      <c r="I38" s="392"/>
      <c r="J38" s="393"/>
    </row>
    <row r="39" spans="2:20" x14ac:dyDescent="0.4">
      <c r="B39" s="421"/>
      <c r="C39" s="421"/>
      <c r="D39" s="422"/>
      <c r="E39" s="394"/>
      <c r="F39" s="395"/>
      <c r="G39" s="395"/>
      <c r="H39" s="395"/>
      <c r="I39" s="395"/>
      <c r="J39" s="396"/>
    </row>
    <row r="40" spans="2:20" ht="26.25" customHeight="1" x14ac:dyDescent="0.4">
      <c r="E40" s="394"/>
      <c r="F40" s="395"/>
      <c r="G40" s="395"/>
      <c r="H40" s="395"/>
      <c r="I40" s="395"/>
      <c r="J40" s="396"/>
    </row>
    <row r="41" spans="2:20" ht="22.5" customHeight="1" x14ac:dyDescent="0.4">
      <c r="E41" s="394"/>
      <c r="F41" s="395"/>
      <c r="G41" s="395"/>
      <c r="H41" s="395"/>
      <c r="I41" s="395"/>
      <c r="J41" s="396"/>
    </row>
    <row r="42" spans="2:20" ht="25.5" customHeight="1" x14ac:dyDescent="0.4">
      <c r="E42" s="394"/>
      <c r="F42" s="395"/>
      <c r="G42" s="395"/>
      <c r="H42" s="395"/>
      <c r="I42" s="395"/>
      <c r="J42" s="396"/>
    </row>
    <row r="43" spans="2:20" x14ac:dyDescent="0.4">
      <c r="E43" s="394"/>
      <c r="F43" s="395"/>
      <c r="G43" s="395"/>
      <c r="H43" s="395"/>
      <c r="I43" s="395"/>
      <c r="J43" s="396"/>
    </row>
    <row r="44" spans="2:20" ht="15" thickBot="1" x14ac:dyDescent="0.45">
      <c r="E44" s="397"/>
      <c r="F44" s="398"/>
      <c r="G44" s="398"/>
      <c r="H44" s="398"/>
      <c r="I44" s="398"/>
      <c r="J44" s="399"/>
    </row>
    <row r="45" spans="2:20" ht="15" thickBot="1" x14ac:dyDescent="0.45"/>
    <row r="46" spans="2:20" ht="15" thickBot="1" x14ac:dyDescent="0.45">
      <c r="B46" s="151" t="s">
        <v>126</v>
      </c>
      <c r="C46" s="152">
        <v>43070</v>
      </c>
      <c r="D46" s="153" t="s">
        <v>198</v>
      </c>
      <c r="E46" s="152">
        <v>43435</v>
      </c>
      <c r="F46" s="153" t="s">
        <v>198</v>
      </c>
      <c r="G46" s="152">
        <v>43800</v>
      </c>
      <c r="H46" s="153" t="s">
        <v>198</v>
      </c>
      <c r="I46" s="152">
        <v>44166</v>
      </c>
      <c r="J46" s="153" t="s">
        <v>198</v>
      </c>
      <c r="K46" s="152">
        <v>44378</v>
      </c>
      <c r="L46" s="153" t="s">
        <v>198</v>
      </c>
      <c r="O46" s="73">
        <v>2017</v>
      </c>
      <c r="P46" s="73">
        <v>2018</v>
      </c>
      <c r="Q46" s="73">
        <v>2019</v>
      </c>
      <c r="R46" s="105">
        <v>2020</v>
      </c>
      <c r="S46" s="239">
        <v>44378</v>
      </c>
      <c r="T46" s="73" t="s">
        <v>294</v>
      </c>
    </row>
    <row r="47" spans="2:20" s="75" customFormat="1" x14ac:dyDescent="0.4">
      <c r="B47" s="154" t="s">
        <v>199</v>
      </c>
      <c r="C47" s="155">
        <v>30296.660185000001</v>
      </c>
      <c r="D47" s="156">
        <v>5.6751477386068498E-2</v>
      </c>
      <c r="E47" s="157">
        <v>30714.724794000002</v>
      </c>
      <c r="F47" s="156">
        <v>6.5681949800888581E-2</v>
      </c>
      <c r="G47" s="155">
        <v>30289.955044000002</v>
      </c>
      <c r="H47" s="158">
        <v>4.5025774571595692E-2</v>
      </c>
      <c r="I47" s="157">
        <v>58461.396767999999</v>
      </c>
      <c r="J47" s="159">
        <v>3.6220923980274405E-2</v>
      </c>
      <c r="K47" s="157">
        <v>81412.724207999971</v>
      </c>
      <c r="L47" s="160">
        <v>7.4895444647438039E-2</v>
      </c>
      <c r="O47" s="237">
        <v>5.6751477386068498E-2</v>
      </c>
      <c r="P47" s="238">
        <f>F47</f>
        <v>6.5681949800888581E-2</v>
      </c>
      <c r="Q47" s="238">
        <f>H47</f>
        <v>4.5025774571595692E-2</v>
      </c>
      <c r="R47" s="238">
        <f>J47</f>
        <v>3.6220923980274405E-2</v>
      </c>
      <c r="S47" s="238">
        <f>L47</f>
        <v>7.4895444647438039E-2</v>
      </c>
      <c r="T47" s="238">
        <f>AVERAGE(O47:S47)</f>
        <v>5.5715114077253047E-2</v>
      </c>
    </row>
    <row r="48" spans="2:20" s="75" customFormat="1" x14ac:dyDescent="0.4">
      <c r="B48" s="161" t="s">
        <v>200</v>
      </c>
      <c r="C48" s="162">
        <v>8284.5</v>
      </c>
      <c r="D48" s="163">
        <v>5.1742880952380957E-2</v>
      </c>
      <c r="E48" s="164">
        <v>8715</v>
      </c>
      <c r="F48" s="163">
        <v>6.1279661904761903E-2</v>
      </c>
      <c r="G48" s="162">
        <v>8122.3149999999987</v>
      </c>
      <c r="H48" s="165">
        <v>3.9556768763723153E-2</v>
      </c>
      <c r="I48" s="164">
        <v>10278.07</v>
      </c>
      <c r="J48" s="166">
        <v>2.6372006062052505E-2</v>
      </c>
      <c r="K48" s="164">
        <v>14685.279599999998</v>
      </c>
      <c r="L48" s="167">
        <v>6.0637446180367725E-2</v>
      </c>
      <c r="O48" s="237">
        <v>5.1742880952380957E-2</v>
      </c>
      <c r="P48" s="238">
        <f>F48</f>
        <v>6.1279661904761903E-2</v>
      </c>
      <c r="Q48" s="238">
        <f>H48</f>
        <v>3.9556768763723153E-2</v>
      </c>
      <c r="R48" s="238">
        <f>J48</f>
        <v>2.6372006062052505E-2</v>
      </c>
      <c r="S48" s="238">
        <f>L48</f>
        <v>6.0637446180367725E-2</v>
      </c>
      <c r="T48" s="238">
        <f t="shared" ref="T48:T49" si="0">AVERAGE(O48:S48)</f>
        <v>4.7917752772657252E-2</v>
      </c>
    </row>
    <row r="49" spans="2:20" s="75" customFormat="1" x14ac:dyDescent="0.4">
      <c r="B49" s="168" t="s">
        <v>130</v>
      </c>
      <c r="C49" s="169">
        <v>88150.8</v>
      </c>
      <c r="D49" s="170">
        <v>4.9386948056756065E-2</v>
      </c>
      <c r="E49" s="171">
        <v>102009.33</v>
      </c>
      <c r="F49" s="170">
        <v>5.4810195571592633E-2</v>
      </c>
      <c r="G49" s="169">
        <v>121611.63</v>
      </c>
      <c r="H49" s="172">
        <v>4.3675556503622877E-2</v>
      </c>
      <c r="I49" s="171">
        <v>124418.98048635997</v>
      </c>
      <c r="J49" s="159">
        <v>3.2631798606582718E-2</v>
      </c>
      <c r="K49" s="171">
        <v>128892.77402037998</v>
      </c>
      <c r="L49" s="160">
        <v>5.858822450545733E-2</v>
      </c>
      <c r="O49" s="238">
        <v>4.9386948056756065E-2</v>
      </c>
      <c r="P49" s="238">
        <f>F49</f>
        <v>5.4810195571592633E-2</v>
      </c>
      <c r="Q49" s="238">
        <f>H49</f>
        <v>4.3675556503622877E-2</v>
      </c>
      <c r="R49" s="238">
        <f>J49</f>
        <v>3.2631798606582718E-2</v>
      </c>
      <c r="S49" s="238">
        <f>L49</f>
        <v>5.858822450545733E-2</v>
      </c>
      <c r="T49" s="238">
        <f t="shared" si="0"/>
        <v>4.7818544648802322E-2</v>
      </c>
    </row>
    <row r="50" spans="2:20" s="75" customFormat="1" ht="15" thickBot="1" x14ac:dyDescent="0.45">
      <c r="B50" s="173" t="s">
        <v>137</v>
      </c>
      <c r="C50" s="174">
        <f>SUM(C47:C49)</f>
        <v>126731.960185</v>
      </c>
      <c r="D50" s="175">
        <f>SUMPRODUCT(C47:C49,D47:D49)/C50</f>
        <v>5.1301527206579461E-2</v>
      </c>
      <c r="E50" s="176">
        <f>SUM(E47:E49)</f>
        <v>141439.054794</v>
      </c>
      <c r="F50" s="175">
        <f>SUMPRODUCT(E47:E49,F47:F49)/E50</f>
        <v>5.7569718666842837E-2</v>
      </c>
      <c r="G50" s="174">
        <f>SUM(G47:G49)</f>
        <v>160023.90004400001</v>
      </c>
      <c r="H50" s="177">
        <f>SUMPRODUCT(G47:G49,H47:H49)/G50</f>
        <v>4.3722074262125467E-2</v>
      </c>
      <c r="I50" s="176">
        <f>SUM(I47:I49)</f>
        <v>193158.44725435995</v>
      </c>
      <c r="J50" s="178">
        <f>SUMPRODUCT(I47:I49,J47:J49)/I50</f>
        <v>3.338499733348977E-2</v>
      </c>
      <c r="K50" s="176">
        <f>SUM(K47:K49)</f>
        <v>224990.77782837994</v>
      </c>
      <c r="L50" s="179">
        <f>SUMPRODUCT(K47:K49,L47:L49)/K50</f>
        <v>6.4622732330094926E-2</v>
      </c>
      <c r="T50" s="238">
        <f>AVERAGE(T47:T49)</f>
        <v>5.0483803832904205E-2</v>
      </c>
    </row>
    <row r="51" spans="2:20" s="75" customFormat="1" ht="15" thickTop="1" x14ac:dyDescent="0.4">
      <c r="B51" s="128"/>
      <c r="C51" s="129"/>
      <c r="D51" s="130"/>
      <c r="E51" s="129"/>
      <c r="F51" s="130"/>
      <c r="G51" s="129"/>
      <c r="H51" s="130"/>
      <c r="I51" s="129"/>
      <c r="J51" s="130"/>
      <c r="K51" s="129"/>
      <c r="L51" s="130"/>
      <c r="M51" s="130"/>
    </row>
    <row r="52" spans="2:20" s="75" customFormat="1" x14ac:dyDescent="0.4">
      <c r="B52" s="128"/>
      <c r="C52" s="129"/>
      <c r="D52" s="130"/>
      <c r="E52" s="129"/>
      <c r="F52" s="130"/>
      <c r="G52" s="129"/>
      <c r="H52" s="130"/>
      <c r="I52" s="129"/>
      <c r="J52" s="130"/>
      <c r="K52" s="129"/>
      <c r="L52" s="130"/>
      <c r="M52" s="130"/>
    </row>
    <row r="53" spans="2:20" s="75" customFormat="1" x14ac:dyDescent="0.4">
      <c r="B53" s="128"/>
      <c r="C53" s="129"/>
      <c r="D53" s="130"/>
      <c r="E53" s="129"/>
      <c r="F53" s="130"/>
      <c r="G53" s="129"/>
      <c r="H53" s="130"/>
      <c r="I53" s="129"/>
      <c r="J53" s="130"/>
      <c r="K53" s="129"/>
      <c r="L53" s="130"/>
      <c r="M53" s="130"/>
    </row>
    <row r="54" spans="2:20" s="75" customFormat="1" x14ac:dyDescent="0.4">
      <c r="B54" s="128"/>
      <c r="C54" s="129"/>
      <c r="D54" s="130"/>
      <c r="E54" s="129"/>
      <c r="F54" s="130"/>
      <c r="G54" s="129"/>
      <c r="H54" s="130"/>
      <c r="I54" s="129"/>
      <c r="J54" s="130"/>
      <c r="K54" s="129"/>
      <c r="L54" s="130"/>
      <c r="M54" s="130"/>
    </row>
    <row r="55" spans="2:20" s="75" customFormat="1" x14ac:dyDescent="0.4">
      <c r="B55" s="128"/>
      <c r="C55" s="129"/>
      <c r="D55" s="130"/>
      <c r="E55" s="129"/>
      <c r="F55" s="130"/>
      <c r="G55" s="129"/>
      <c r="H55" s="130"/>
      <c r="I55" s="129"/>
      <c r="J55" s="130"/>
      <c r="K55" s="129"/>
      <c r="L55" s="130"/>
      <c r="M55" s="130"/>
    </row>
    <row r="56" spans="2:20" s="75" customFormat="1" x14ac:dyDescent="0.4">
      <c r="B56" s="128"/>
      <c r="C56" s="129"/>
      <c r="D56" s="130"/>
      <c r="E56" s="129"/>
      <c r="F56" s="130"/>
      <c r="G56" s="129"/>
      <c r="H56" s="130"/>
      <c r="I56" s="129"/>
      <c r="J56" s="130"/>
      <c r="K56" s="129"/>
      <c r="L56" s="130"/>
      <c r="M56" s="130"/>
    </row>
    <row r="57" spans="2:20" s="75" customFormat="1" x14ac:dyDescent="0.4">
      <c r="B57" s="128"/>
      <c r="C57" s="129"/>
      <c r="D57" s="130"/>
      <c r="E57" s="129"/>
      <c r="F57" s="130"/>
      <c r="G57" s="129"/>
      <c r="H57" s="130"/>
      <c r="I57" s="129"/>
      <c r="J57" s="130"/>
      <c r="K57" s="129"/>
      <c r="L57" s="130"/>
      <c r="M57" s="130"/>
    </row>
    <row r="58" spans="2:20" s="75" customFormat="1" x14ac:dyDescent="0.4">
      <c r="B58" s="128"/>
      <c r="C58" s="129"/>
      <c r="D58" s="130"/>
      <c r="E58" s="129"/>
      <c r="F58" s="130"/>
      <c r="G58" s="129"/>
      <c r="H58" s="130"/>
      <c r="I58" s="129"/>
      <c r="J58" s="130"/>
      <c r="K58" s="129"/>
      <c r="L58" s="130"/>
      <c r="M58" s="130"/>
    </row>
    <row r="59" spans="2:20" s="75" customFormat="1" x14ac:dyDescent="0.4">
      <c r="B59" s="128"/>
      <c r="C59" s="129"/>
      <c r="D59" s="130"/>
      <c r="E59" s="129"/>
      <c r="F59" s="130"/>
      <c r="G59" s="129"/>
      <c r="H59" s="130"/>
      <c r="I59" s="129"/>
      <c r="J59" s="130"/>
      <c r="K59" s="129"/>
      <c r="L59" s="130"/>
      <c r="M59" s="130"/>
    </row>
    <row r="60" spans="2:20" s="75" customFormat="1" x14ac:dyDescent="0.4">
      <c r="B60" s="128"/>
      <c r="C60" s="129"/>
      <c r="D60" s="130"/>
      <c r="E60" s="129"/>
      <c r="F60" s="130"/>
      <c r="G60" s="129"/>
      <c r="H60" s="130"/>
      <c r="I60" s="129"/>
      <c r="J60" s="130"/>
      <c r="K60" s="129"/>
      <c r="L60" s="130"/>
      <c r="M60" s="130"/>
    </row>
    <row r="61" spans="2:20" s="75" customFormat="1" x14ac:dyDescent="0.4">
      <c r="B61" s="128"/>
      <c r="C61" s="129"/>
      <c r="D61" s="130"/>
      <c r="E61" s="129"/>
      <c r="F61" s="130"/>
      <c r="G61" s="129"/>
      <c r="H61" s="130"/>
      <c r="I61" s="129"/>
      <c r="J61" s="130"/>
      <c r="K61" s="129"/>
      <c r="L61" s="130"/>
      <c r="M61" s="130"/>
    </row>
    <row r="62" spans="2:20" s="75" customFormat="1" x14ac:dyDescent="0.4">
      <c r="B62" s="128"/>
      <c r="C62" s="129"/>
      <c r="D62" s="130"/>
      <c r="E62" s="129"/>
      <c r="F62" s="130"/>
      <c r="G62" s="129"/>
      <c r="H62" s="130"/>
      <c r="I62" s="129"/>
      <c r="J62" s="130"/>
      <c r="K62" s="129"/>
      <c r="L62" s="130"/>
      <c r="M62" s="130"/>
    </row>
    <row r="63" spans="2:20" s="75" customFormat="1" x14ac:dyDescent="0.4">
      <c r="B63" s="131"/>
      <c r="C63" s="132"/>
      <c r="D63" s="133"/>
      <c r="E63" s="132"/>
      <c r="F63" s="134"/>
      <c r="G63" s="132"/>
      <c r="H63" s="134"/>
      <c r="I63" s="132"/>
      <c r="J63" s="133"/>
      <c r="K63" s="132"/>
      <c r="L63" s="133"/>
      <c r="M63" s="133"/>
    </row>
    <row r="64" spans="2:20" s="75" customFormat="1" x14ac:dyDescent="0.4">
      <c r="B64" s="114"/>
      <c r="C64" s="112"/>
      <c r="D64" s="113"/>
      <c r="E64" s="112"/>
      <c r="F64" s="113"/>
      <c r="G64" s="112"/>
      <c r="H64" s="113"/>
      <c r="I64" s="112"/>
      <c r="J64" s="113"/>
    </row>
    <row r="69" spans="2:10" ht="15" thickBot="1" x14ac:dyDescent="0.45"/>
    <row r="70" spans="2:10" x14ac:dyDescent="0.4">
      <c r="B70" s="400" t="s">
        <v>100</v>
      </c>
      <c r="C70" s="400"/>
      <c r="D70" s="400"/>
      <c r="E70" s="391" t="s">
        <v>309</v>
      </c>
      <c r="F70" s="392"/>
      <c r="G70" s="392"/>
      <c r="H70" s="392"/>
      <c r="I70" s="393"/>
    </row>
    <row r="71" spans="2:10" x14ac:dyDescent="0.4">
      <c r="E71" s="394"/>
      <c r="F71" s="395"/>
      <c r="G71" s="395"/>
      <c r="H71" s="395"/>
      <c r="I71" s="396"/>
    </row>
    <row r="72" spans="2:10" ht="33.75" customHeight="1" x14ac:dyDescent="0.4">
      <c r="E72" s="394"/>
      <c r="F72" s="395"/>
      <c r="G72" s="395"/>
      <c r="H72" s="395"/>
      <c r="I72" s="396"/>
    </row>
    <row r="73" spans="2:10" ht="33.75" customHeight="1" thickBot="1" x14ac:dyDescent="0.45">
      <c r="E73" s="397"/>
      <c r="F73" s="398"/>
      <c r="G73" s="398"/>
      <c r="H73" s="398"/>
      <c r="I73" s="399"/>
      <c r="J73" s="84"/>
    </row>
    <row r="74" spans="2:10" ht="15" thickBot="1" x14ac:dyDescent="0.45"/>
    <row r="75" spans="2:10" x14ac:dyDescent="0.4">
      <c r="B75" s="400" t="s">
        <v>101</v>
      </c>
      <c r="C75" s="400"/>
      <c r="D75" s="400"/>
      <c r="E75" s="401" t="s">
        <v>311</v>
      </c>
      <c r="F75" s="402"/>
      <c r="G75" s="402"/>
      <c r="H75" s="51"/>
      <c r="I75" s="40"/>
    </row>
    <row r="76" spans="2:10" ht="15" thickBot="1" x14ac:dyDescent="0.45">
      <c r="E76" s="403"/>
      <c r="F76" s="404"/>
      <c r="G76" s="404"/>
      <c r="H76" s="52"/>
      <c r="I76" s="42"/>
    </row>
    <row r="77" spans="2:10" ht="15" thickBot="1" x14ac:dyDescent="0.45">
      <c r="F77" s="75"/>
    </row>
    <row r="78" spans="2:10" ht="15" customHeight="1" x14ac:dyDescent="0.4">
      <c r="E78" s="401" t="s">
        <v>312</v>
      </c>
      <c r="F78" s="402"/>
      <c r="G78" s="402"/>
      <c r="H78" s="76"/>
      <c r="I78" s="77"/>
    </row>
    <row r="79" spans="2:10" ht="15" thickBot="1" x14ac:dyDescent="0.45">
      <c r="E79" s="403"/>
      <c r="F79" s="404"/>
      <c r="G79" s="404"/>
      <c r="H79" s="78"/>
      <c r="I79" s="79"/>
    </row>
    <row r="80" spans="2:10" ht="15" thickBot="1" x14ac:dyDescent="0.45">
      <c r="F80" s="75"/>
    </row>
    <row r="81" spans="5:9" x14ac:dyDescent="0.4">
      <c r="E81" s="401" t="s">
        <v>313</v>
      </c>
      <c r="F81" s="402"/>
      <c r="G81" s="402"/>
      <c r="H81" s="80"/>
      <c r="I81" s="81"/>
    </row>
    <row r="82" spans="5:9" ht="15" thickBot="1" x14ac:dyDescent="0.45">
      <c r="E82" s="403"/>
      <c r="F82" s="404"/>
      <c r="G82" s="404"/>
      <c r="H82" s="82"/>
      <c r="I82" s="83"/>
    </row>
    <row r="84" spans="5:9" ht="15" thickBot="1" x14ac:dyDescent="0.45"/>
    <row r="85" spans="5:9" ht="15" thickBot="1" x14ac:dyDescent="0.45">
      <c r="E85" s="73" t="s">
        <v>143</v>
      </c>
      <c r="H85" s="110"/>
      <c r="I85" s="111"/>
    </row>
  </sheetData>
  <mergeCells count="18">
    <mergeCell ref="B2:D2"/>
    <mergeCell ref="E2:J6"/>
    <mergeCell ref="B10:D10"/>
    <mergeCell ref="E10:J15"/>
    <mergeCell ref="B18:D18"/>
    <mergeCell ref="E18:J20"/>
    <mergeCell ref="E81:G82"/>
    <mergeCell ref="B23:D23"/>
    <mergeCell ref="E23:J28"/>
    <mergeCell ref="B30:D30"/>
    <mergeCell ref="E30:J35"/>
    <mergeCell ref="E38:J44"/>
    <mergeCell ref="B70:D70"/>
    <mergeCell ref="E70:I73"/>
    <mergeCell ref="B75:D75"/>
    <mergeCell ref="E75:G76"/>
    <mergeCell ref="E78:G79"/>
    <mergeCell ref="B38:D39"/>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tabColor rgb="FF0070C0"/>
  </sheetPr>
  <dimension ref="B1:O74"/>
  <sheetViews>
    <sheetView topLeftCell="A16" workbookViewId="0">
      <selection activeCell="L27" sqref="L27"/>
    </sheetView>
  </sheetViews>
  <sheetFormatPr defaultColWidth="11.3828125" defaultRowHeight="14.6" x14ac:dyDescent="0.4"/>
  <cols>
    <col min="1" max="1" width="11.3828125" style="73"/>
    <col min="2" max="2" width="14.69140625" style="73" customWidth="1"/>
    <col min="3" max="3" width="15.84375" style="73" customWidth="1"/>
    <col min="4" max="4" width="15.69140625" style="73" customWidth="1"/>
    <col min="5" max="5" width="12.84375" style="73" customWidth="1"/>
    <col min="6" max="6" width="13" style="73" customWidth="1"/>
    <col min="7" max="16384" width="11.3828125" style="73"/>
  </cols>
  <sheetData>
    <row r="1" spans="2:15" ht="15" thickBot="1" x14ac:dyDescent="0.45"/>
    <row r="2" spans="2:15" x14ac:dyDescent="0.4">
      <c r="B2" s="421" t="s">
        <v>190</v>
      </c>
      <c r="C2" s="421"/>
      <c r="D2" s="422"/>
      <c r="E2" s="391" t="s">
        <v>314</v>
      </c>
      <c r="F2" s="392"/>
      <c r="G2" s="392"/>
      <c r="H2" s="392"/>
      <c r="I2" s="392"/>
      <c r="J2" s="393"/>
      <c r="L2" s="30"/>
      <c r="M2" s="31"/>
      <c r="N2" s="31"/>
      <c r="O2" s="32"/>
    </row>
    <row r="3" spans="2:15" x14ac:dyDescent="0.4">
      <c r="B3" s="421"/>
      <c r="C3" s="421"/>
      <c r="D3" s="422"/>
      <c r="E3" s="394"/>
      <c r="F3" s="395"/>
      <c r="G3" s="395"/>
      <c r="H3" s="395"/>
      <c r="I3" s="395"/>
      <c r="J3" s="396"/>
      <c r="L3" s="33"/>
      <c r="M3" s="21"/>
      <c r="N3" s="21"/>
      <c r="O3" s="34"/>
    </row>
    <row r="4" spans="2:15" x14ac:dyDescent="0.4">
      <c r="E4" s="394"/>
      <c r="F4" s="395"/>
      <c r="G4" s="395"/>
      <c r="H4" s="395"/>
      <c r="I4" s="395"/>
      <c r="J4" s="396"/>
      <c r="L4" s="33"/>
      <c r="M4" s="21"/>
      <c r="N4" s="21"/>
      <c r="O4" s="34"/>
    </row>
    <row r="5" spans="2:15" ht="15" thickBot="1" x14ac:dyDescent="0.45">
      <c r="E5" s="394"/>
      <c r="F5" s="395"/>
      <c r="G5" s="395"/>
      <c r="H5" s="395"/>
      <c r="I5" s="395"/>
      <c r="J5" s="396"/>
      <c r="L5" s="35"/>
      <c r="M5" s="36"/>
      <c r="N5" s="36"/>
      <c r="O5" s="37"/>
    </row>
    <row r="6" spans="2:15" ht="27.75" customHeight="1" thickBot="1" x14ac:dyDescent="0.45">
      <c r="E6" s="397"/>
      <c r="F6" s="398"/>
      <c r="G6" s="398"/>
      <c r="H6" s="398"/>
      <c r="I6" s="398"/>
      <c r="J6" s="399"/>
    </row>
    <row r="7" spans="2:15" x14ac:dyDescent="0.4">
      <c r="E7" s="85"/>
      <c r="F7" s="85"/>
      <c r="G7" s="85"/>
      <c r="H7" s="85"/>
      <c r="I7" s="85"/>
      <c r="J7" s="85"/>
    </row>
    <row r="8" spans="2:15" x14ac:dyDescent="0.4">
      <c r="E8" s="85"/>
      <c r="F8" s="85"/>
      <c r="G8" s="85"/>
      <c r="H8" s="85"/>
      <c r="I8" s="85"/>
      <c r="J8" s="85"/>
    </row>
    <row r="9" spans="2:15" ht="15" thickBot="1" x14ac:dyDescent="0.45"/>
    <row r="10" spans="2:15" x14ac:dyDescent="0.4">
      <c r="B10" s="400" t="s">
        <v>119</v>
      </c>
      <c r="C10" s="400"/>
      <c r="D10" s="400"/>
      <c r="E10" s="391" t="s">
        <v>315</v>
      </c>
      <c r="F10" s="392"/>
      <c r="G10" s="392"/>
      <c r="H10" s="392"/>
      <c r="I10" s="392"/>
      <c r="J10" s="393"/>
    </row>
    <row r="11" spans="2:15" x14ac:dyDescent="0.4">
      <c r="E11" s="394"/>
      <c r="F11" s="395"/>
      <c r="G11" s="395"/>
      <c r="H11" s="395"/>
      <c r="I11" s="395"/>
      <c r="J11" s="396"/>
    </row>
    <row r="12" spans="2:15" x14ac:dyDescent="0.4">
      <c r="E12" s="394"/>
      <c r="F12" s="395"/>
      <c r="G12" s="395"/>
      <c r="H12" s="395"/>
      <c r="I12" s="395"/>
      <c r="J12" s="396"/>
    </row>
    <row r="13" spans="2:15" x14ac:dyDescent="0.4">
      <c r="E13" s="394"/>
      <c r="F13" s="395"/>
      <c r="G13" s="395"/>
      <c r="H13" s="395"/>
      <c r="I13" s="395"/>
      <c r="J13" s="396"/>
    </row>
    <row r="14" spans="2:15" ht="15" thickBot="1" x14ac:dyDescent="0.45">
      <c r="E14" s="397"/>
      <c r="F14" s="398"/>
      <c r="G14" s="398"/>
      <c r="H14" s="398"/>
      <c r="I14" s="398"/>
      <c r="J14" s="399"/>
    </row>
    <row r="15" spans="2:15" x14ac:dyDescent="0.4">
      <c r="E15" s="59"/>
      <c r="F15" s="59"/>
      <c r="G15" s="59"/>
      <c r="H15" s="59"/>
      <c r="I15" s="59"/>
      <c r="J15" s="59"/>
    </row>
    <row r="16" spans="2:15" ht="15" thickBot="1" x14ac:dyDescent="0.45">
      <c r="E16" s="85"/>
      <c r="F16" s="85"/>
      <c r="G16" s="85"/>
      <c r="H16" s="85"/>
      <c r="I16" s="85"/>
      <c r="J16" s="85"/>
    </row>
    <row r="17" spans="2:10" x14ac:dyDescent="0.4">
      <c r="B17" s="400" t="s">
        <v>120</v>
      </c>
      <c r="C17" s="400"/>
      <c r="D17" s="400"/>
      <c r="E17" s="391" t="s">
        <v>191</v>
      </c>
      <c r="F17" s="392"/>
      <c r="G17" s="392"/>
      <c r="H17" s="392"/>
      <c r="I17" s="392"/>
      <c r="J17" s="393"/>
    </row>
    <row r="18" spans="2:10" x14ac:dyDescent="0.4">
      <c r="E18" s="394"/>
      <c r="F18" s="395"/>
      <c r="G18" s="395"/>
      <c r="H18" s="395"/>
      <c r="I18" s="395"/>
      <c r="J18" s="396"/>
    </row>
    <row r="19" spans="2:10" ht="15" thickBot="1" x14ac:dyDescent="0.45">
      <c r="E19" s="397"/>
      <c r="F19" s="398"/>
      <c r="G19" s="398"/>
      <c r="H19" s="398"/>
      <c r="I19" s="398"/>
      <c r="J19" s="399"/>
    </row>
    <row r="20" spans="2:10" x14ac:dyDescent="0.4">
      <c r="E20" s="85"/>
      <c r="F20" s="85"/>
      <c r="G20" s="85"/>
      <c r="H20" s="85"/>
      <c r="I20" s="85"/>
      <c r="J20" s="85"/>
    </row>
    <row r="21" spans="2:10" ht="15" thickBot="1" x14ac:dyDescent="0.45">
      <c r="E21" s="85"/>
      <c r="F21" s="85"/>
      <c r="G21" s="85"/>
      <c r="H21" s="85"/>
      <c r="I21" s="85"/>
      <c r="J21" s="85"/>
    </row>
    <row r="22" spans="2:10" x14ac:dyDescent="0.4">
      <c r="B22" s="400" t="s">
        <v>82</v>
      </c>
      <c r="C22" s="400"/>
      <c r="D22" s="400"/>
      <c r="E22" s="391" t="s">
        <v>316</v>
      </c>
      <c r="F22" s="392"/>
      <c r="G22" s="392"/>
      <c r="H22" s="392"/>
      <c r="I22" s="392"/>
      <c r="J22" s="393"/>
    </row>
    <row r="23" spans="2:10" x14ac:dyDescent="0.4">
      <c r="E23" s="394"/>
      <c r="F23" s="395"/>
      <c r="G23" s="395"/>
      <c r="H23" s="395"/>
      <c r="I23" s="395"/>
      <c r="J23" s="396"/>
    </row>
    <row r="24" spans="2:10" x14ac:dyDescent="0.4">
      <c r="E24" s="394"/>
      <c r="F24" s="395"/>
      <c r="G24" s="395"/>
      <c r="H24" s="395"/>
      <c r="I24" s="395"/>
      <c r="J24" s="396"/>
    </row>
    <row r="25" spans="2:10" x14ac:dyDescent="0.4">
      <c r="E25" s="394"/>
      <c r="F25" s="395"/>
      <c r="G25" s="395"/>
      <c r="H25" s="395"/>
      <c r="I25" s="395"/>
      <c r="J25" s="396"/>
    </row>
    <row r="26" spans="2:10" x14ac:dyDescent="0.4">
      <c r="E26" s="394"/>
      <c r="F26" s="395"/>
      <c r="G26" s="395"/>
      <c r="H26" s="395"/>
      <c r="I26" s="395"/>
      <c r="J26" s="396"/>
    </row>
    <row r="27" spans="2:10" ht="15" thickBot="1" x14ac:dyDescent="0.45">
      <c r="E27" s="397"/>
      <c r="F27" s="398"/>
      <c r="G27" s="398"/>
      <c r="H27" s="398"/>
      <c r="I27" s="398"/>
      <c r="J27" s="399"/>
    </row>
    <row r="28" spans="2:10" ht="15" thickBot="1" x14ac:dyDescent="0.45"/>
    <row r="29" spans="2:10" ht="30.75" customHeight="1" x14ac:dyDescent="0.4">
      <c r="B29" s="421" t="s">
        <v>192</v>
      </c>
      <c r="C29" s="421"/>
      <c r="D29" s="422"/>
      <c r="E29" s="423" t="s">
        <v>317</v>
      </c>
      <c r="F29" s="424"/>
      <c r="G29" s="424"/>
      <c r="H29" s="424"/>
      <c r="I29" s="424"/>
      <c r="J29" s="425"/>
    </row>
    <row r="30" spans="2:10" x14ac:dyDescent="0.4">
      <c r="E30" s="426"/>
      <c r="F30" s="427"/>
      <c r="G30" s="427"/>
      <c r="H30" s="427"/>
      <c r="I30" s="427"/>
      <c r="J30" s="428"/>
    </row>
    <row r="31" spans="2:10" x14ac:dyDescent="0.4">
      <c r="E31" s="426"/>
      <c r="F31" s="427"/>
      <c r="G31" s="427"/>
      <c r="H31" s="427"/>
      <c r="I31" s="427"/>
      <c r="J31" s="428"/>
    </row>
    <row r="32" spans="2:10" x14ac:dyDescent="0.4">
      <c r="E32" s="426"/>
      <c r="F32" s="427"/>
      <c r="G32" s="427"/>
      <c r="H32" s="427"/>
      <c r="I32" s="427"/>
      <c r="J32" s="428"/>
    </row>
    <row r="33" spans="2:10" ht="15" thickBot="1" x14ac:dyDescent="0.45">
      <c r="E33" s="429"/>
      <c r="F33" s="430"/>
      <c r="G33" s="430"/>
      <c r="H33" s="430"/>
      <c r="I33" s="430"/>
      <c r="J33" s="431"/>
    </row>
    <row r="35" spans="2:10" ht="15" thickBot="1" x14ac:dyDescent="0.45"/>
    <row r="36" spans="2:10" ht="15" customHeight="1" x14ac:dyDescent="0.4">
      <c r="B36" s="421" t="s">
        <v>193</v>
      </c>
      <c r="C36" s="421"/>
      <c r="D36" s="422"/>
      <c r="E36" s="391" t="s">
        <v>318</v>
      </c>
      <c r="F36" s="392"/>
      <c r="G36" s="392"/>
      <c r="H36" s="392"/>
      <c r="I36" s="392"/>
      <c r="J36" s="393"/>
    </row>
    <row r="37" spans="2:10" x14ac:dyDescent="0.4">
      <c r="B37" s="421"/>
      <c r="C37" s="421"/>
      <c r="D37" s="422"/>
      <c r="E37" s="394"/>
      <c r="F37" s="395"/>
      <c r="G37" s="395"/>
      <c r="H37" s="395"/>
      <c r="I37" s="395"/>
      <c r="J37" s="396"/>
    </row>
    <row r="38" spans="2:10" x14ac:dyDescent="0.4">
      <c r="E38" s="394"/>
      <c r="F38" s="395"/>
      <c r="G38" s="395"/>
      <c r="H38" s="395"/>
      <c r="I38" s="395"/>
      <c r="J38" s="396"/>
    </row>
    <row r="39" spans="2:10" x14ac:dyDescent="0.4">
      <c r="E39" s="394"/>
      <c r="F39" s="395"/>
      <c r="G39" s="395"/>
      <c r="H39" s="395"/>
      <c r="I39" s="395"/>
      <c r="J39" s="396"/>
    </row>
    <row r="40" spans="2:10" x14ac:dyDescent="0.4">
      <c r="E40" s="394"/>
      <c r="F40" s="395"/>
      <c r="G40" s="395"/>
      <c r="H40" s="395"/>
      <c r="I40" s="395"/>
      <c r="J40" s="396"/>
    </row>
    <row r="41" spans="2:10" x14ac:dyDescent="0.4">
      <c r="E41" s="394"/>
      <c r="F41" s="395"/>
      <c r="G41" s="395"/>
      <c r="H41" s="395"/>
      <c r="I41" s="395"/>
      <c r="J41" s="396"/>
    </row>
    <row r="42" spans="2:10" ht="15" thickBot="1" x14ac:dyDescent="0.45">
      <c r="E42" s="397"/>
      <c r="F42" s="398"/>
      <c r="G42" s="398"/>
      <c r="H42" s="398"/>
      <c r="I42" s="398"/>
      <c r="J42" s="399"/>
    </row>
    <row r="44" spans="2:10" ht="18.899999999999999" thickBot="1" x14ac:dyDescent="0.45">
      <c r="D44" s="105"/>
      <c r="E44" s="106"/>
      <c r="F44" s="107"/>
      <c r="G44" s="107"/>
      <c r="H44" s="107"/>
    </row>
    <row r="45" spans="2:10" ht="15" thickBot="1" x14ac:dyDescent="0.45">
      <c r="E45" s="141" t="s">
        <v>126</v>
      </c>
      <c r="F45" s="142">
        <v>2017</v>
      </c>
      <c r="G45" s="142">
        <v>2018</v>
      </c>
      <c r="H45" s="142">
        <v>2019</v>
      </c>
      <c r="I45" s="142">
        <v>2020</v>
      </c>
      <c r="J45" s="143">
        <v>44378</v>
      </c>
    </row>
    <row r="46" spans="2:10" x14ac:dyDescent="0.4">
      <c r="E46" s="144" t="s">
        <v>183</v>
      </c>
      <c r="F46" s="96">
        <f>1368.825+123.18</f>
        <v>1492.0050000000001</v>
      </c>
      <c r="G46" s="96">
        <f>2265.29+105.689</f>
        <v>2370.9789999999998</v>
      </c>
      <c r="H46" s="96">
        <f>722.82+63.534</f>
        <v>786.35400000000004</v>
      </c>
      <c r="I46" s="96">
        <f>1845.2033+74.545</f>
        <v>1919.7483</v>
      </c>
      <c r="J46" s="96">
        <f>2721.82+762.32</f>
        <v>3484.1400000000003</v>
      </c>
    </row>
    <row r="47" spans="2:10" x14ac:dyDescent="0.4">
      <c r="E47" s="145" t="s">
        <v>184</v>
      </c>
      <c r="F47" s="93">
        <v>3370.6689999999999</v>
      </c>
      <c r="G47" s="93">
        <v>2689.33</v>
      </c>
      <c r="H47" s="93">
        <v>363.42970000000003</v>
      </c>
      <c r="I47" s="93">
        <v>399.81925000000001</v>
      </c>
      <c r="J47" s="93">
        <v>16.583200000000001</v>
      </c>
    </row>
    <row r="48" spans="2:10" ht="20.6" x14ac:dyDescent="0.4">
      <c r="E48" s="146" t="s">
        <v>185</v>
      </c>
      <c r="F48" s="90">
        <f>F46+F47</f>
        <v>4862.674</v>
      </c>
      <c r="G48" s="90">
        <f t="shared" ref="G48:J48" si="0">G46+G47</f>
        <v>5060.3089999999993</v>
      </c>
      <c r="H48" s="90">
        <f t="shared" si="0"/>
        <v>1149.7837</v>
      </c>
      <c r="I48" s="90">
        <f t="shared" si="0"/>
        <v>2319.5675499999998</v>
      </c>
      <c r="J48" s="90">
        <f t="shared" si="0"/>
        <v>3500.7232000000004</v>
      </c>
    </row>
    <row r="49" spans="2:13" ht="30.9" x14ac:dyDescent="0.4">
      <c r="E49" s="145" t="s">
        <v>186</v>
      </c>
      <c r="F49" s="147">
        <f>F48/F53</f>
        <v>3.0244288605460717E-2</v>
      </c>
      <c r="G49" s="147">
        <f>G48/G53</f>
        <v>2.8382082285288913E-2</v>
      </c>
      <c r="H49" s="147">
        <f>H48/H53</f>
        <v>5.9658177354061622E-3</v>
      </c>
      <c r="I49" s="147">
        <f>I48/I53</f>
        <v>9.8607221528371255E-3</v>
      </c>
      <c r="J49" s="147">
        <f>J48/J53</f>
        <v>1.255771211028645E-2</v>
      </c>
    </row>
    <row r="50" spans="2:13" s="75" customFormat="1" ht="21" thickBot="1" x14ac:dyDescent="0.45">
      <c r="E50" s="148" t="s">
        <v>187</v>
      </c>
      <c r="F50" s="149">
        <f>F48/F54</f>
        <v>6.9641461136344699E-3</v>
      </c>
      <c r="G50" s="149">
        <f>G48/G54</f>
        <v>6.8307094293789871E-3</v>
      </c>
      <c r="H50" s="149">
        <f>H48/H54</f>
        <v>1.4922181665202529E-3</v>
      </c>
      <c r="I50" s="149">
        <f>I48/I54</f>
        <v>3.2409352863518228E-3</v>
      </c>
      <c r="J50" s="149">
        <f>J48/J54</f>
        <v>4.3120571047194477E-3</v>
      </c>
      <c r="K50" s="130"/>
      <c r="L50" s="130"/>
    </row>
    <row r="51" spans="2:13" s="75" customFormat="1" ht="15.45" thickTop="1" thickBot="1" x14ac:dyDescent="0.45">
      <c r="E51" s="73"/>
      <c r="F51" s="73"/>
      <c r="G51" s="73"/>
      <c r="H51" s="73"/>
      <c r="I51" s="73"/>
      <c r="J51" s="73"/>
      <c r="K51" s="130"/>
      <c r="L51" s="130"/>
    </row>
    <row r="52" spans="2:13" s="75" customFormat="1" ht="15" thickBot="1" x14ac:dyDescent="0.45">
      <c r="E52" s="73"/>
      <c r="F52" s="142">
        <v>2017</v>
      </c>
      <c r="G52" s="142">
        <v>2018</v>
      </c>
      <c r="H52" s="142">
        <v>2019</v>
      </c>
      <c r="I52" s="142">
        <v>2020</v>
      </c>
      <c r="J52" s="143">
        <v>44378</v>
      </c>
      <c r="K52" s="130"/>
      <c r="L52" s="130"/>
    </row>
    <row r="53" spans="2:13" s="75" customFormat="1" x14ac:dyDescent="0.4">
      <c r="E53" s="150" t="s">
        <v>188</v>
      </c>
      <c r="F53" s="150">
        <v>160779.91</v>
      </c>
      <c r="G53" s="150">
        <v>178292.38</v>
      </c>
      <c r="H53" s="150">
        <v>192728.59999999998</v>
      </c>
      <c r="I53" s="150">
        <v>235233.02999999997</v>
      </c>
      <c r="J53" s="150">
        <v>278770.78000000003</v>
      </c>
      <c r="K53" s="130"/>
      <c r="L53" s="130"/>
    </row>
    <row r="54" spans="2:13" s="75" customFormat="1" x14ac:dyDescent="0.4">
      <c r="E54" s="150" t="s">
        <v>189</v>
      </c>
      <c r="F54" s="150">
        <v>698244.10927849601</v>
      </c>
      <c r="G54" s="150">
        <v>740817.48789306299</v>
      </c>
      <c r="H54" s="150">
        <v>770519.838048356</v>
      </c>
      <c r="I54" s="150">
        <v>715709.30767057498</v>
      </c>
      <c r="J54" s="150">
        <v>811845.27824748401</v>
      </c>
      <c r="K54" s="130"/>
      <c r="L54" s="130"/>
    </row>
    <row r="55" spans="2:13" s="75" customFormat="1" x14ac:dyDescent="0.4">
      <c r="B55" s="128"/>
      <c r="C55" s="129"/>
      <c r="D55" s="130"/>
      <c r="E55" s="129"/>
      <c r="F55" s="130"/>
      <c r="G55" s="130">
        <f>+G53/F53</f>
        <v>1.1089220039991314</v>
      </c>
      <c r="H55" s="130">
        <f t="shared" ref="H55:I55" si="1">+H53/G53</f>
        <v>1.0809693605525932</v>
      </c>
      <c r="I55" s="130">
        <f t="shared" si="1"/>
        <v>1.2205403349580706</v>
      </c>
      <c r="J55" s="130">
        <f>+J53/I53</f>
        <v>1.1850834893382109</v>
      </c>
      <c r="K55" s="242">
        <f>+PRODUCT(G55:I55)^(1/3)-1</f>
        <v>0.13524302039915859</v>
      </c>
      <c r="L55" s="130"/>
      <c r="M55" s="130"/>
    </row>
    <row r="56" spans="2:13" x14ac:dyDescent="0.4">
      <c r="G56" s="130">
        <f>+G48/F48</f>
        <v>1.0406432756956356</v>
      </c>
      <c r="H56" s="130">
        <f t="shared" ref="H56:J56" si="2">+H48/G48</f>
        <v>0.22721610478727686</v>
      </c>
      <c r="I56" s="130">
        <f t="shared" si="2"/>
        <v>2.017394706500014</v>
      </c>
      <c r="J56" s="130">
        <f t="shared" si="2"/>
        <v>1.5092137325338943</v>
      </c>
      <c r="K56" s="242">
        <f>+PRODUCT(G56:I56)^(1/3)-1</f>
        <v>-0.218652986458854</v>
      </c>
      <c r="L56" s="243">
        <f>+K56/K55</f>
        <v>-1.6167413727785567</v>
      </c>
    </row>
    <row r="57" spans="2:13" x14ac:dyDescent="0.4">
      <c r="G57" s="130"/>
      <c r="H57" s="130"/>
      <c r="I57" s="130"/>
      <c r="J57" s="130"/>
    </row>
    <row r="58" spans="2:13" ht="15" thickBot="1" x14ac:dyDescent="0.45">
      <c r="G58" s="130"/>
      <c r="H58" s="130"/>
      <c r="I58" s="130"/>
      <c r="J58" s="130"/>
    </row>
    <row r="59" spans="2:13" x14ac:dyDescent="0.4">
      <c r="B59" s="400" t="s">
        <v>100</v>
      </c>
      <c r="C59" s="400"/>
      <c r="D59" s="400"/>
      <c r="E59" s="423" t="s">
        <v>295</v>
      </c>
      <c r="F59" s="424"/>
      <c r="G59" s="424"/>
      <c r="H59" s="424"/>
      <c r="I59" s="425"/>
    </row>
    <row r="60" spans="2:13" x14ac:dyDescent="0.4">
      <c r="E60" s="426"/>
      <c r="F60" s="427"/>
      <c r="G60" s="427"/>
      <c r="H60" s="427"/>
      <c r="I60" s="428"/>
    </row>
    <row r="61" spans="2:13" ht="33.75" customHeight="1" x14ac:dyDescent="0.4">
      <c r="E61" s="426"/>
      <c r="F61" s="427"/>
      <c r="G61" s="427"/>
      <c r="H61" s="427"/>
      <c r="I61" s="428"/>
    </row>
    <row r="62" spans="2:13" ht="33.75" customHeight="1" thickBot="1" x14ac:dyDescent="0.45">
      <c r="E62" s="429"/>
      <c r="F62" s="430"/>
      <c r="G62" s="430"/>
      <c r="H62" s="430"/>
      <c r="I62" s="431"/>
      <c r="J62" s="84"/>
    </row>
    <row r="63" spans="2:13" ht="15" thickBot="1" x14ac:dyDescent="0.45"/>
    <row r="64" spans="2:13" ht="21" customHeight="1" x14ac:dyDescent="0.4">
      <c r="B64" s="400" t="s">
        <v>101</v>
      </c>
      <c r="C64" s="400"/>
      <c r="D64" s="400"/>
      <c r="E64" s="401" t="s">
        <v>319</v>
      </c>
      <c r="F64" s="402"/>
      <c r="G64" s="402"/>
      <c r="H64" s="51"/>
      <c r="I64" s="40"/>
    </row>
    <row r="65" spans="5:9" ht="15" thickBot="1" x14ac:dyDescent="0.45">
      <c r="E65" s="403"/>
      <c r="F65" s="404"/>
      <c r="G65" s="404"/>
      <c r="H65" s="52"/>
      <c r="I65" s="42"/>
    </row>
    <row r="66" spans="5:9" ht="15" thickBot="1" x14ac:dyDescent="0.45">
      <c r="F66" s="75"/>
    </row>
    <row r="67" spans="5:9" ht="15" customHeight="1" x14ac:dyDescent="0.4">
      <c r="E67" s="401" t="s">
        <v>320</v>
      </c>
      <c r="F67" s="402"/>
      <c r="G67" s="402"/>
      <c r="H67" s="76"/>
      <c r="I67" s="77"/>
    </row>
    <row r="68" spans="5:9" ht="15" thickBot="1" x14ac:dyDescent="0.45">
      <c r="E68" s="403"/>
      <c r="F68" s="404"/>
      <c r="G68" s="404"/>
      <c r="H68" s="78"/>
      <c r="I68" s="79"/>
    </row>
    <row r="69" spans="5:9" ht="15" thickBot="1" x14ac:dyDescent="0.45">
      <c r="F69" s="75"/>
    </row>
    <row r="70" spans="5:9" ht="15" customHeight="1" x14ac:dyDescent="0.4">
      <c r="E70" s="401" t="s">
        <v>321</v>
      </c>
      <c r="F70" s="402"/>
      <c r="G70" s="402"/>
      <c r="H70" s="80"/>
      <c r="I70" s="81"/>
    </row>
    <row r="71" spans="5:9" ht="15" thickBot="1" x14ac:dyDescent="0.45">
      <c r="E71" s="403"/>
      <c r="F71" s="404"/>
      <c r="G71" s="404"/>
      <c r="H71" s="82"/>
      <c r="I71" s="83"/>
    </row>
    <row r="73" spans="5:9" ht="15" thickBot="1" x14ac:dyDescent="0.45"/>
    <row r="74" spans="5:9" ht="15" thickBot="1" x14ac:dyDescent="0.45">
      <c r="E74" s="73" t="s">
        <v>143</v>
      </c>
      <c r="H74" s="110"/>
      <c r="I74" s="111"/>
    </row>
  </sheetData>
  <mergeCells count="18">
    <mergeCell ref="E2:J6"/>
    <mergeCell ref="B10:D10"/>
    <mergeCell ref="E10:J14"/>
    <mergeCell ref="B17:D17"/>
    <mergeCell ref="E17:J19"/>
    <mergeCell ref="B2:D3"/>
    <mergeCell ref="E70:G71"/>
    <mergeCell ref="B22:D22"/>
    <mergeCell ref="E22:J27"/>
    <mergeCell ref="B29:D29"/>
    <mergeCell ref="E29:J33"/>
    <mergeCell ref="E36:J42"/>
    <mergeCell ref="B59:D59"/>
    <mergeCell ref="E59:I62"/>
    <mergeCell ref="B64:D64"/>
    <mergeCell ref="E64:G65"/>
    <mergeCell ref="E67:G68"/>
    <mergeCell ref="B36:D37"/>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tabColor rgb="FF0070C0"/>
  </sheetPr>
  <dimension ref="B1:S88"/>
  <sheetViews>
    <sheetView topLeftCell="D1" workbookViewId="0">
      <selection activeCell="L8" sqref="L8"/>
    </sheetView>
  </sheetViews>
  <sheetFormatPr defaultColWidth="11.3828125" defaultRowHeight="14.6" x14ac:dyDescent="0.4"/>
  <cols>
    <col min="1" max="1" width="11.3828125" style="73"/>
    <col min="2" max="2" width="14.69140625" style="73" customWidth="1"/>
    <col min="3" max="3" width="15.84375" style="73" customWidth="1"/>
    <col min="4" max="4" width="15.69140625" style="73" customWidth="1"/>
    <col min="5" max="5" width="24.84375" style="73" bestFit="1" customWidth="1"/>
    <col min="6" max="11" width="11.3828125" style="73"/>
    <col min="12" max="13" width="23" style="73" bestFit="1" customWidth="1"/>
    <col min="14" max="16384" width="11.3828125" style="73"/>
  </cols>
  <sheetData>
    <row r="1" spans="2:15" ht="15" thickBot="1" x14ac:dyDescent="0.45"/>
    <row r="2" spans="2:15" ht="36" customHeight="1" x14ac:dyDescent="0.4">
      <c r="B2" s="421" t="s">
        <v>296</v>
      </c>
      <c r="C2" s="421"/>
      <c r="D2" s="422"/>
      <c r="E2" s="391" t="s">
        <v>408</v>
      </c>
      <c r="F2" s="392"/>
      <c r="G2" s="392"/>
      <c r="H2" s="392"/>
      <c r="I2" s="392"/>
      <c r="J2" s="393"/>
      <c r="L2" s="30"/>
      <c r="M2" s="31"/>
      <c r="N2" s="31"/>
      <c r="O2" s="32"/>
    </row>
    <row r="3" spans="2:15" x14ac:dyDescent="0.4">
      <c r="B3" s="421"/>
      <c r="C3" s="421"/>
      <c r="D3" s="422"/>
      <c r="E3" s="394"/>
      <c r="F3" s="395"/>
      <c r="G3" s="395"/>
      <c r="H3" s="395"/>
      <c r="I3" s="395"/>
      <c r="J3" s="396"/>
      <c r="L3" s="33"/>
      <c r="M3" s="21"/>
      <c r="N3" s="21"/>
      <c r="O3" s="34"/>
    </row>
    <row r="4" spans="2:15" x14ac:dyDescent="0.4">
      <c r="E4" s="394"/>
      <c r="F4" s="395"/>
      <c r="G4" s="395"/>
      <c r="H4" s="395"/>
      <c r="I4" s="395"/>
      <c r="J4" s="396"/>
      <c r="L4" s="33"/>
      <c r="M4" s="21"/>
      <c r="N4" s="21"/>
      <c r="O4" s="34"/>
    </row>
    <row r="5" spans="2:15" ht="15" thickBot="1" x14ac:dyDescent="0.45">
      <c r="E5" s="394"/>
      <c r="F5" s="395"/>
      <c r="G5" s="395"/>
      <c r="H5" s="395"/>
      <c r="I5" s="395"/>
      <c r="J5" s="396"/>
      <c r="L5" s="35"/>
      <c r="M5" s="36"/>
      <c r="N5" s="36"/>
      <c r="O5" s="37"/>
    </row>
    <row r="6" spans="2:15" ht="27.75" customHeight="1" thickBot="1" x14ac:dyDescent="0.45">
      <c r="E6" s="397"/>
      <c r="F6" s="398"/>
      <c r="G6" s="398"/>
      <c r="H6" s="398"/>
      <c r="I6" s="398"/>
      <c r="J6" s="399"/>
    </row>
    <row r="7" spans="2:15" x14ac:dyDescent="0.4">
      <c r="E7" s="85"/>
      <c r="F7" s="85"/>
      <c r="G7" s="85"/>
      <c r="H7" s="85"/>
      <c r="I7" s="85"/>
      <c r="J7" s="85"/>
    </row>
    <row r="8" spans="2:15" x14ac:dyDescent="0.4">
      <c r="E8" s="85"/>
      <c r="F8" s="85"/>
      <c r="G8" s="85"/>
      <c r="H8" s="85"/>
      <c r="I8" s="85"/>
      <c r="J8" s="85"/>
    </row>
    <row r="9" spans="2:15" ht="15" thickBot="1" x14ac:dyDescent="0.45"/>
    <row r="10" spans="2:15" x14ac:dyDescent="0.4">
      <c r="B10" s="400" t="s">
        <v>119</v>
      </c>
      <c r="C10" s="400"/>
      <c r="D10" s="400"/>
      <c r="E10" s="391" t="s">
        <v>122</v>
      </c>
      <c r="F10" s="392"/>
      <c r="G10" s="392"/>
      <c r="H10" s="392"/>
      <c r="I10" s="392"/>
      <c r="J10" s="393"/>
    </row>
    <row r="11" spans="2:15" x14ac:dyDescent="0.4">
      <c r="E11" s="394"/>
      <c r="F11" s="395"/>
      <c r="G11" s="395"/>
      <c r="H11" s="395"/>
      <c r="I11" s="395"/>
      <c r="J11" s="396"/>
    </row>
    <row r="12" spans="2:15" x14ac:dyDescent="0.4">
      <c r="E12" s="394"/>
      <c r="F12" s="395"/>
      <c r="G12" s="395"/>
      <c r="H12" s="395"/>
      <c r="I12" s="395"/>
      <c r="J12" s="396"/>
    </row>
    <row r="13" spans="2:15" x14ac:dyDescent="0.4">
      <c r="E13" s="394"/>
      <c r="F13" s="395"/>
      <c r="G13" s="395"/>
      <c r="H13" s="395"/>
      <c r="I13" s="395"/>
      <c r="J13" s="396"/>
    </row>
    <row r="14" spans="2:15" x14ac:dyDescent="0.4">
      <c r="E14" s="394"/>
      <c r="F14" s="395"/>
      <c r="G14" s="395"/>
      <c r="H14" s="395"/>
      <c r="I14" s="395"/>
      <c r="J14" s="396"/>
    </row>
    <row r="15" spans="2:15" x14ac:dyDescent="0.4">
      <c r="E15" s="394"/>
      <c r="F15" s="395"/>
      <c r="G15" s="395"/>
      <c r="H15" s="395"/>
      <c r="I15" s="395"/>
      <c r="J15" s="396"/>
    </row>
    <row r="16" spans="2:15" x14ac:dyDescent="0.4">
      <c r="E16" s="394"/>
      <c r="F16" s="395"/>
      <c r="G16" s="395"/>
      <c r="H16" s="395"/>
      <c r="I16" s="395"/>
      <c r="J16" s="396"/>
    </row>
    <row r="17" spans="2:10" ht="15" thickBot="1" x14ac:dyDescent="0.45">
      <c r="E17" s="397"/>
      <c r="F17" s="398"/>
      <c r="G17" s="398"/>
      <c r="H17" s="398"/>
      <c r="I17" s="398"/>
      <c r="J17" s="399"/>
    </row>
    <row r="18" spans="2:10" x14ac:dyDescent="0.4">
      <c r="E18" s="59"/>
      <c r="F18" s="59"/>
      <c r="G18" s="59"/>
      <c r="H18" s="59"/>
      <c r="I18" s="59"/>
      <c r="J18" s="59"/>
    </row>
    <row r="19" spans="2:10" ht="15" thickBot="1" x14ac:dyDescent="0.45">
      <c r="E19" s="85"/>
      <c r="F19" s="85"/>
      <c r="G19" s="85"/>
      <c r="H19" s="85"/>
      <c r="I19" s="85"/>
      <c r="J19" s="85"/>
    </row>
    <row r="20" spans="2:10" x14ac:dyDescent="0.4">
      <c r="B20" s="400" t="s">
        <v>120</v>
      </c>
      <c r="C20" s="400"/>
      <c r="D20" s="400"/>
      <c r="E20" s="391" t="s">
        <v>297</v>
      </c>
      <c r="F20" s="392"/>
      <c r="G20" s="392"/>
      <c r="H20" s="392"/>
      <c r="I20" s="392"/>
      <c r="J20" s="393"/>
    </row>
    <row r="21" spans="2:10" x14ac:dyDescent="0.4">
      <c r="E21" s="394"/>
      <c r="F21" s="395"/>
      <c r="G21" s="395"/>
      <c r="H21" s="395"/>
      <c r="I21" s="395"/>
      <c r="J21" s="396"/>
    </row>
    <row r="22" spans="2:10" ht="15" thickBot="1" x14ac:dyDescent="0.45">
      <c r="E22" s="397"/>
      <c r="F22" s="398"/>
      <c r="G22" s="398"/>
      <c r="H22" s="398"/>
      <c r="I22" s="398"/>
      <c r="J22" s="399"/>
    </row>
    <row r="23" spans="2:10" x14ac:dyDescent="0.4">
      <c r="E23" s="85"/>
      <c r="F23" s="85"/>
      <c r="G23" s="85"/>
      <c r="H23" s="85"/>
      <c r="I23" s="85"/>
      <c r="J23" s="85"/>
    </row>
    <row r="24" spans="2:10" ht="15" thickBot="1" x14ac:dyDescent="0.45">
      <c r="E24" s="85"/>
      <c r="F24" s="85"/>
      <c r="G24" s="85"/>
      <c r="H24" s="85"/>
      <c r="I24" s="85"/>
      <c r="J24" s="85"/>
    </row>
    <row r="25" spans="2:10" x14ac:dyDescent="0.4">
      <c r="B25" s="400" t="s">
        <v>82</v>
      </c>
      <c r="C25" s="400"/>
      <c r="D25" s="400"/>
      <c r="E25" s="391" t="s">
        <v>409</v>
      </c>
      <c r="F25" s="392"/>
      <c r="G25" s="392"/>
      <c r="H25" s="392"/>
      <c r="I25" s="392"/>
      <c r="J25" s="393"/>
    </row>
    <row r="26" spans="2:10" x14ac:dyDescent="0.4">
      <c r="E26" s="394"/>
      <c r="F26" s="395"/>
      <c r="G26" s="395"/>
      <c r="H26" s="395"/>
      <c r="I26" s="395"/>
      <c r="J26" s="396"/>
    </row>
    <row r="27" spans="2:10" x14ac:dyDescent="0.4">
      <c r="E27" s="394"/>
      <c r="F27" s="395"/>
      <c r="G27" s="395"/>
      <c r="H27" s="395"/>
      <c r="I27" s="395"/>
      <c r="J27" s="396"/>
    </row>
    <row r="28" spans="2:10" x14ac:dyDescent="0.4">
      <c r="E28" s="394"/>
      <c r="F28" s="395"/>
      <c r="G28" s="395"/>
      <c r="H28" s="395"/>
      <c r="I28" s="395"/>
      <c r="J28" s="396"/>
    </row>
    <row r="29" spans="2:10" x14ac:dyDescent="0.4">
      <c r="E29" s="394"/>
      <c r="F29" s="395"/>
      <c r="G29" s="395"/>
      <c r="H29" s="395"/>
      <c r="I29" s="395"/>
      <c r="J29" s="396"/>
    </row>
    <row r="30" spans="2:10" ht="15" thickBot="1" x14ac:dyDescent="0.45">
      <c r="E30" s="397"/>
      <c r="F30" s="398"/>
      <c r="G30" s="398"/>
      <c r="H30" s="398"/>
      <c r="I30" s="398"/>
      <c r="J30" s="399"/>
    </row>
    <row r="31" spans="2:10" ht="15" thickBot="1" x14ac:dyDescent="0.45"/>
    <row r="32" spans="2:10" ht="30.75" customHeight="1" x14ac:dyDescent="0.4">
      <c r="B32" s="419" t="s">
        <v>410</v>
      </c>
      <c r="C32" s="419"/>
      <c r="D32" s="420"/>
      <c r="E32" s="391" t="s">
        <v>411</v>
      </c>
      <c r="F32" s="392"/>
      <c r="G32" s="392"/>
      <c r="H32" s="392"/>
      <c r="I32" s="392"/>
      <c r="J32" s="393"/>
    </row>
    <row r="33" spans="2:18" x14ac:dyDescent="0.4">
      <c r="E33" s="394"/>
      <c r="F33" s="395"/>
      <c r="G33" s="395"/>
      <c r="H33" s="395"/>
      <c r="I33" s="395"/>
      <c r="J33" s="396"/>
    </row>
    <row r="34" spans="2:18" x14ac:dyDescent="0.4">
      <c r="E34" s="394"/>
      <c r="F34" s="395"/>
      <c r="G34" s="395"/>
      <c r="H34" s="395"/>
      <c r="I34" s="395"/>
      <c r="J34" s="396"/>
    </row>
    <row r="35" spans="2:18" ht="15" thickBot="1" x14ac:dyDescent="0.45">
      <c r="E35" s="397"/>
      <c r="F35" s="398"/>
      <c r="G35" s="398"/>
      <c r="H35" s="398"/>
      <c r="I35" s="398"/>
      <c r="J35" s="399"/>
    </row>
    <row r="37" spans="2:18" ht="15" thickBot="1" x14ac:dyDescent="0.45"/>
    <row r="38" spans="2:18" x14ac:dyDescent="0.4">
      <c r="B38" s="419" t="s">
        <v>174</v>
      </c>
      <c r="C38" s="419"/>
      <c r="D38" s="419"/>
      <c r="E38" s="391" t="s">
        <v>412</v>
      </c>
      <c r="F38" s="392"/>
      <c r="G38" s="392"/>
      <c r="H38" s="392"/>
      <c r="I38" s="392"/>
      <c r="J38" s="393"/>
    </row>
    <row r="39" spans="2:18" x14ac:dyDescent="0.4">
      <c r="E39" s="394"/>
      <c r="F39" s="395"/>
      <c r="G39" s="395"/>
      <c r="H39" s="395"/>
      <c r="I39" s="395"/>
      <c r="J39" s="396"/>
    </row>
    <row r="40" spans="2:18" x14ac:dyDescent="0.4">
      <c r="E40" s="394"/>
      <c r="F40" s="395"/>
      <c r="G40" s="395"/>
      <c r="H40" s="395"/>
      <c r="I40" s="395"/>
      <c r="J40" s="396"/>
    </row>
    <row r="41" spans="2:18" x14ac:dyDescent="0.4">
      <c r="E41" s="394"/>
      <c r="F41" s="395"/>
      <c r="G41" s="395"/>
      <c r="H41" s="395"/>
      <c r="I41" s="395"/>
      <c r="J41" s="396"/>
    </row>
    <row r="42" spans="2:18" x14ac:dyDescent="0.4">
      <c r="E42" s="394"/>
      <c r="F42" s="395"/>
      <c r="G42" s="395"/>
      <c r="H42" s="395"/>
      <c r="I42" s="395"/>
      <c r="J42" s="396"/>
    </row>
    <row r="43" spans="2:18" x14ac:dyDescent="0.4">
      <c r="E43" s="394"/>
      <c r="F43" s="395"/>
      <c r="G43" s="395"/>
      <c r="H43" s="395"/>
      <c r="I43" s="395"/>
      <c r="J43" s="396"/>
    </row>
    <row r="44" spans="2:18" ht="15" thickBot="1" x14ac:dyDescent="0.45">
      <c r="E44" s="397"/>
      <c r="F44" s="398"/>
      <c r="G44" s="398"/>
      <c r="H44" s="398"/>
      <c r="I44" s="398"/>
      <c r="J44" s="399"/>
    </row>
    <row r="46" spans="2:18" ht="18.45" x14ac:dyDescent="0.4">
      <c r="D46" s="105"/>
      <c r="E46" s="106"/>
      <c r="F46" s="107"/>
      <c r="G46" s="107"/>
      <c r="H46" s="107"/>
    </row>
    <row r="47" spans="2:18" x14ac:dyDescent="0.4">
      <c r="D47" s="105"/>
      <c r="E47" s="264" t="s">
        <v>400</v>
      </c>
      <c r="F47" s="265">
        <v>2017</v>
      </c>
      <c r="G47" s="265">
        <v>2018</v>
      </c>
      <c r="H47" s="265">
        <v>2019</v>
      </c>
      <c r="I47" s="265">
        <v>2020</v>
      </c>
      <c r="J47" s="266">
        <v>44378</v>
      </c>
      <c r="L47" s="264" t="s">
        <v>407</v>
      </c>
      <c r="M47" s="265">
        <v>2017</v>
      </c>
      <c r="N47" s="265">
        <v>2018</v>
      </c>
      <c r="O47" s="265">
        <v>2019</v>
      </c>
      <c r="P47" s="265">
        <v>2020</v>
      </c>
      <c r="Q47" s="266">
        <v>44378</v>
      </c>
    </row>
    <row r="48" spans="2:18" x14ac:dyDescent="0.4">
      <c r="D48" s="105"/>
      <c r="E48" s="272" t="s">
        <v>148</v>
      </c>
      <c r="F48" s="269">
        <v>11.4</v>
      </c>
      <c r="G48" s="269">
        <v>26.6</v>
      </c>
      <c r="H48" s="269">
        <v>31.9</v>
      </c>
      <c r="I48" s="269">
        <v>45.016783789999991</v>
      </c>
      <c r="J48" s="281">
        <v>5.9809022239754137</v>
      </c>
      <c r="L48" s="258" t="s">
        <v>148</v>
      </c>
      <c r="M48" s="262">
        <v>9</v>
      </c>
      <c r="N48" s="262">
        <v>9.1</v>
      </c>
      <c r="O48" s="262">
        <v>9.1999999999999993</v>
      </c>
      <c r="P48" s="262">
        <v>13.6</v>
      </c>
      <c r="Q48" s="262">
        <v>7.7</v>
      </c>
      <c r="R48" s="109">
        <f>Q48/$Q$53</f>
        <v>5.5181310018632647E-3</v>
      </c>
    </row>
    <row r="49" spans="4:19" x14ac:dyDescent="0.4">
      <c r="D49" s="105"/>
      <c r="E49" s="259" t="s">
        <v>136</v>
      </c>
      <c r="F49" s="261">
        <v>11.4</v>
      </c>
      <c r="G49" s="261">
        <v>26.6</v>
      </c>
      <c r="H49" s="261">
        <v>31.9</v>
      </c>
      <c r="I49" s="261">
        <v>45.016783789999991</v>
      </c>
      <c r="J49" s="282">
        <v>5.9809022239754137</v>
      </c>
      <c r="L49" s="258" t="s">
        <v>149</v>
      </c>
      <c r="M49" s="262">
        <v>109</v>
      </c>
      <c r="N49" s="262">
        <v>112.3</v>
      </c>
      <c r="O49" s="262">
        <v>125.7</v>
      </c>
      <c r="P49" s="262">
        <v>178.1</v>
      </c>
      <c r="Q49" s="262">
        <v>179.7</v>
      </c>
      <c r="R49" s="109">
        <f t="shared" ref="R49:R53" si="0">Q49/$Q$53</f>
        <v>0.12878027805647124</v>
      </c>
    </row>
    <row r="50" spans="4:19" x14ac:dyDescent="0.4">
      <c r="D50" s="105"/>
      <c r="E50" s="276" t="s">
        <v>149</v>
      </c>
      <c r="F50" s="268">
        <v>298.48099999999999</v>
      </c>
      <c r="G50" s="268">
        <v>60.76</v>
      </c>
      <c r="H50" s="268">
        <v>439.7</v>
      </c>
      <c r="I50" s="283">
        <v>2661.6603771499986</v>
      </c>
      <c r="J50" s="284">
        <v>4207.8712919957825</v>
      </c>
      <c r="L50" s="258" t="s">
        <v>150</v>
      </c>
      <c r="M50" s="262">
        <v>399</v>
      </c>
      <c r="N50" s="262">
        <v>216.2</v>
      </c>
      <c r="O50" s="262">
        <v>166.4</v>
      </c>
      <c r="P50" s="262">
        <v>105</v>
      </c>
      <c r="Q50" s="262">
        <v>91.7</v>
      </c>
      <c r="R50" s="109">
        <f t="shared" si="0"/>
        <v>6.5715923749462515E-2</v>
      </c>
      <c r="S50" s="109">
        <f>R50+R48</f>
        <v>7.1234054751325784E-2</v>
      </c>
    </row>
    <row r="51" spans="4:19" x14ac:dyDescent="0.4">
      <c r="D51" s="105"/>
      <c r="E51" s="259" t="s">
        <v>135</v>
      </c>
      <c r="F51" s="261">
        <v>298.48099999999999</v>
      </c>
      <c r="G51" s="261">
        <v>60.76</v>
      </c>
      <c r="H51" s="261">
        <v>439.7</v>
      </c>
      <c r="I51" s="285">
        <v>2661.6603771499986</v>
      </c>
      <c r="J51" s="282">
        <v>59.771291995782704</v>
      </c>
      <c r="L51" s="258" t="s">
        <v>151</v>
      </c>
      <c r="M51" s="262">
        <v>3425</v>
      </c>
      <c r="N51" s="262">
        <v>3621</v>
      </c>
      <c r="O51" s="262">
        <v>3655</v>
      </c>
      <c r="P51" s="262">
        <v>401</v>
      </c>
      <c r="Q51" s="262">
        <v>323</v>
      </c>
      <c r="R51" s="109">
        <f t="shared" si="0"/>
        <v>0.23147484592231618</v>
      </c>
    </row>
    <row r="52" spans="4:19" x14ac:dyDescent="0.4">
      <c r="D52" s="105"/>
      <c r="E52" s="258" t="s">
        <v>131</v>
      </c>
      <c r="F52" s="262">
        <v>0</v>
      </c>
      <c r="G52" s="262">
        <v>0</v>
      </c>
      <c r="H52" s="262">
        <v>0</v>
      </c>
      <c r="I52" s="262">
        <v>0</v>
      </c>
      <c r="J52" s="286">
        <v>4148.0999999999995</v>
      </c>
      <c r="L52" s="258" t="s">
        <v>152</v>
      </c>
      <c r="M52" s="262">
        <v>2423</v>
      </c>
      <c r="N52" s="262">
        <v>1155.5</v>
      </c>
      <c r="O52" s="262">
        <v>1361</v>
      </c>
      <c r="P52" s="262">
        <v>388.7</v>
      </c>
      <c r="Q52" s="262">
        <v>793.4</v>
      </c>
      <c r="R52" s="109">
        <f t="shared" si="0"/>
        <v>0.56858248530887201</v>
      </c>
    </row>
    <row r="53" spans="4:19" x14ac:dyDescent="0.4">
      <c r="D53" s="105"/>
      <c r="E53" s="275" t="s">
        <v>150</v>
      </c>
      <c r="F53" s="273">
        <v>87.733000000000004</v>
      </c>
      <c r="G53" s="273">
        <v>163.1</v>
      </c>
      <c r="H53" s="273">
        <v>75.5</v>
      </c>
      <c r="I53" s="273">
        <v>464.08492210000003</v>
      </c>
      <c r="J53" s="287">
        <v>4.8243111430326593</v>
      </c>
      <c r="L53" s="272" t="s">
        <v>406</v>
      </c>
      <c r="M53" s="269">
        <v>6364.7</v>
      </c>
      <c r="N53" s="269">
        <v>5114.3999999999996</v>
      </c>
      <c r="O53" s="269">
        <v>5317.3</v>
      </c>
      <c r="P53" s="269">
        <v>1086.3</v>
      </c>
      <c r="Q53" s="269">
        <v>1395.4</v>
      </c>
      <c r="R53" s="109">
        <f t="shared" si="0"/>
        <v>1</v>
      </c>
    </row>
    <row r="54" spans="4:19" x14ac:dyDescent="0.4">
      <c r="D54" s="105"/>
      <c r="E54" s="258" t="s">
        <v>135</v>
      </c>
      <c r="F54" s="262">
        <v>87.733000000000004</v>
      </c>
      <c r="G54" s="262">
        <v>163.1</v>
      </c>
      <c r="H54" s="262">
        <v>75.5</v>
      </c>
      <c r="I54" s="262">
        <v>464.08492210000003</v>
      </c>
      <c r="J54" s="286">
        <v>4.8243111430326593</v>
      </c>
    </row>
    <row r="55" spans="4:19" x14ac:dyDescent="0.4">
      <c r="D55" s="105"/>
      <c r="E55" s="267" t="s">
        <v>151</v>
      </c>
      <c r="F55" s="271">
        <v>24469.642771699997</v>
      </c>
      <c r="G55" s="271">
        <v>19892.287</v>
      </c>
      <c r="H55" s="271">
        <v>31094.148000000001</v>
      </c>
      <c r="I55" s="271">
        <v>3078.99</v>
      </c>
      <c r="J55" s="288">
        <v>4397.634</v>
      </c>
    </row>
    <row r="56" spans="4:19" x14ac:dyDescent="0.4">
      <c r="D56" s="105"/>
      <c r="E56" s="258" t="s">
        <v>401</v>
      </c>
      <c r="F56" s="262">
        <v>23943.62</v>
      </c>
      <c r="G56" s="262">
        <v>19733.88</v>
      </c>
      <c r="H56" s="262">
        <v>30494.51</v>
      </c>
      <c r="I56" s="270">
        <v>2892.45</v>
      </c>
      <c r="J56" s="286">
        <v>4397.634</v>
      </c>
    </row>
    <row r="57" spans="4:19" x14ac:dyDescent="0.4">
      <c r="D57" s="105"/>
      <c r="E57" s="259" t="s">
        <v>402</v>
      </c>
      <c r="F57" s="261">
        <v>0</v>
      </c>
      <c r="G57" s="261">
        <v>0</v>
      </c>
      <c r="H57" s="261">
        <v>2.79</v>
      </c>
      <c r="I57" s="274">
        <v>0</v>
      </c>
      <c r="J57" s="289">
        <v>0</v>
      </c>
    </row>
    <row r="58" spans="4:19" ht="20.6" x14ac:dyDescent="0.4">
      <c r="D58" s="105"/>
      <c r="E58" s="258" t="s">
        <v>403</v>
      </c>
      <c r="F58" s="262">
        <v>446.38277169999998</v>
      </c>
      <c r="G58" s="262">
        <v>87.95</v>
      </c>
      <c r="H58" s="262">
        <v>535</v>
      </c>
      <c r="I58" s="270"/>
      <c r="J58" s="286">
        <v>0</v>
      </c>
    </row>
    <row r="59" spans="4:19" x14ac:dyDescent="0.4">
      <c r="D59" s="105"/>
      <c r="E59" s="258" t="s">
        <v>226</v>
      </c>
      <c r="F59" s="262">
        <v>79.64</v>
      </c>
      <c r="G59" s="262">
        <v>70.456999999999994</v>
      </c>
      <c r="H59" s="262">
        <v>61.847999999999999</v>
      </c>
      <c r="I59" s="270">
        <v>0</v>
      </c>
      <c r="J59" s="286">
        <v>0</v>
      </c>
    </row>
    <row r="60" spans="4:19" x14ac:dyDescent="0.4">
      <c r="D60" s="105"/>
      <c r="E60" s="258" t="s">
        <v>404</v>
      </c>
      <c r="F60" s="262"/>
      <c r="G60" s="262"/>
      <c r="H60" s="262"/>
      <c r="I60" s="270">
        <v>186.54</v>
      </c>
      <c r="J60" s="286">
        <v>0</v>
      </c>
    </row>
    <row r="61" spans="4:19" x14ac:dyDescent="0.4">
      <c r="D61" s="105"/>
      <c r="E61" s="267" t="s">
        <v>152</v>
      </c>
      <c r="F61" s="271">
        <v>1014.92</v>
      </c>
      <c r="G61" s="271">
        <v>1612.7</v>
      </c>
      <c r="H61" s="271">
        <v>5676.9</v>
      </c>
      <c r="I61" s="271">
        <v>41244.861799999991</v>
      </c>
      <c r="J61" s="288">
        <v>21456.27247686834</v>
      </c>
    </row>
    <row r="62" spans="4:19" x14ac:dyDescent="0.4">
      <c r="D62" s="105"/>
      <c r="E62" s="258" t="s">
        <v>135</v>
      </c>
      <c r="F62" s="262">
        <v>32.020000000000003</v>
      </c>
      <c r="G62" s="262">
        <v>115.4</v>
      </c>
      <c r="H62" s="262">
        <v>29.9</v>
      </c>
      <c r="I62" s="262"/>
      <c r="J62" s="290">
        <v>0</v>
      </c>
    </row>
    <row r="63" spans="4:19" x14ac:dyDescent="0.4">
      <c r="D63" s="105"/>
      <c r="E63" s="259" t="s">
        <v>131</v>
      </c>
      <c r="F63" s="261">
        <v>0</v>
      </c>
      <c r="G63" s="261">
        <v>0</v>
      </c>
      <c r="H63" s="261">
        <v>2497.5</v>
      </c>
      <c r="I63" s="274">
        <v>30941.919999999991</v>
      </c>
      <c r="J63" s="282">
        <v>16175.999999999998</v>
      </c>
    </row>
    <row r="64" spans="4:19" x14ac:dyDescent="0.4">
      <c r="D64" s="105"/>
      <c r="E64" s="258" t="s">
        <v>136</v>
      </c>
      <c r="F64" s="262">
        <v>982.9</v>
      </c>
      <c r="G64" s="262">
        <v>1497.3</v>
      </c>
      <c r="H64" s="262">
        <v>3149.5</v>
      </c>
      <c r="I64" s="270">
        <v>9777.9118000000017</v>
      </c>
      <c r="J64" s="290">
        <v>5223.3009542998971</v>
      </c>
    </row>
    <row r="65" spans="2:10" x14ac:dyDescent="0.4">
      <c r="D65" s="105"/>
      <c r="E65" s="259" t="s">
        <v>405</v>
      </c>
      <c r="F65" s="261"/>
      <c r="G65" s="261"/>
      <c r="H65" s="261"/>
      <c r="I65" s="261">
        <v>525.03000000000065</v>
      </c>
      <c r="J65" s="282">
        <v>56.971522568443618</v>
      </c>
    </row>
    <row r="66" spans="2:10" ht="15" thickBot="1" x14ac:dyDescent="0.45">
      <c r="D66" s="105"/>
      <c r="E66" s="260" t="s">
        <v>406</v>
      </c>
      <c r="F66" s="263">
        <v>25794.443771699996</v>
      </c>
      <c r="G66" s="263">
        <v>21592.346999999998</v>
      </c>
      <c r="H66" s="263">
        <v>37242.648000000001</v>
      </c>
      <c r="I66" s="263">
        <v>47030.528960939992</v>
      </c>
      <c r="J66" s="291">
        <v>30067.758671088097</v>
      </c>
    </row>
    <row r="67" spans="2:10" ht="18.899999999999999" thickTop="1" x14ac:dyDescent="0.4">
      <c r="D67" s="105"/>
      <c r="E67" s="106"/>
      <c r="F67" s="107"/>
      <c r="G67" s="107"/>
      <c r="H67" s="107"/>
      <c r="J67" s="292">
        <f>(J61+J53+J50+J48)/J66</f>
        <v>0.85390298835007916</v>
      </c>
    </row>
    <row r="68" spans="2:10" ht="18.45" x14ac:dyDescent="0.4">
      <c r="D68" s="105"/>
      <c r="E68" s="106"/>
      <c r="F68" s="107"/>
      <c r="G68" s="107"/>
      <c r="H68" s="107"/>
    </row>
    <row r="69" spans="2:10" ht="18.45" x14ac:dyDescent="0.4">
      <c r="D69" s="105"/>
      <c r="E69" s="106"/>
      <c r="F69" s="107"/>
      <c r="G69" s="107"/>
      <c r="H69" s="107"/>
    </row>
    <row r="70" spans="2:10" ht="18.45" x14ac:dyDescent="0.4">
      <c r="D70" s="105"/>
      <c r="E70" s="106"/>
      <c r="F70" s="107"/>
      <c r="G70" s="107"/>
      <c r="H70" s="107"/>
    </row>
    <row r="71" spans="2:10" ht="15" thickBot="1" x14ac:dyDescent="0.45"/>
    <row r="72" spans="2:10" x14ac:dyDescent="0.4">
      <c r="B72" s="400" t="s">
        <v>100</v>
      </c>
      <c r="C72" s="400"/>
      <c r="D72" s="400"/>
      <c r="E72" s="391" t="s">
        <v>413</v>
      </c>
      <c r="F72" s="392"/>
      <c r="G72" s="392"/>
      <c r="H72" s="392"/>
      <c r="I72" s="393"/>
    </row>
    <row r="73" spans="2:10" x14ac:dyDescent="0.4">
      <c r="E73" s="394"/>
      <c r="F73" s="395"/>
      <c r="G73" s="395"/>
      <c r="H73" s="395"/>
      <c r="I73" s="396"/>
    </row>
    <row r="74" spans="2:10" ht="33.75" customHeight="1" x14ac:dyDescent="0.4">
      <c r="E74" s="394"/>
      <c r="F74" s="395"/>
      <c r="G74" s="395"/>
      <c r="H74" s="395"/>
      <c r="I74" s="396"/>
    </row>
    <row r="75" spans="2:10" ht="33.75" customHeight="1" x14ac:dyDescent="0.4">
      <c r="E75" s="394"/>
      <c r="F75" s="395"/>
      <c r="G75" s="395"/>
      <c r="H75" s="395"/>
      <c r="I75" s="396"/>
    </row>
    <row r="76" spans="2:10" ht="33.75" customHeight="1" thickBot="1" x14ac:dyDescent="0.45">
      <c r="E76" s="397"/>
      <c r="F76" s="398"/>
      <c r="G76" s="398"/>
      <c r="H76" s="398"/>
      <c r="I76" s="399"/>
      <c r="J76" s="84"/>
    </row>
    <row r="77" spans="2:10" ht="15" thickBot="1" x14ac:dyDescent="0.45"/>
    <row r="78" spans="2:10" x14ac:dyDescent="0.4">
      <c r="B78" s="400" t="s">
        <v>101</v>
      </c>
      <c r="C78" s="400"/>
      <c r="D78" s="400"/>
      <c r="E78" s="432" t="s">
        <v>414</v>
      </c>
      <c r="F78" s="433"/>
      <c r="G78" s="433"/>
      <c r="H78" s="51"/>
      <c r="I78" s="40"/>
    </row>
    <row r="79" spans="2:10" ht="15" thickBot="1" x14ac:dyDescent="0.45">
      <c r="E79" s="434"/>
      <c r="F79" s="435"/>
      <c r="G79" s="435"/>
      <c r="H79" s="52"/>
      <c r="I79" s="42"/>
    </row>
    <row r="80" spans="2:10" ht="15" thickBot="1" x14ac:dyDescent="0.45">
      <c r="E80" s="240"/>
      <c r="F80" s="241"/>
      <c r="G80" s="240"/>
    </row>
    <row r="81" spans="5:9" ht="15" customHeight="1" x14ac:dyDescent="0.4">
      <c r="E81" s="432" t="s">
        <v>415</v>
      </c>
      <c r="F81" s="433"/>
      <c r="G81" s="433"/>
      <c r="H81" s="76"/>
      <c r="I81" s="77"/>
    </row>
    <row r="82" spans="5:9" ht="15" thickBot="1" x14ac:dyDescent="0.45">
      <c r="E82" s="434"/>
      <c r="F82" s="435"/>
      <c r="G82" s="435"/>
      <c r="H82" s="78"/>
      <c r="I82" s="79"/>
    </row>
    <row r="83" spans="5:9" ht="15" thickBot="1" x14ac:dyDescent="0.45">
      <c r="E83" s="240"/>
      <c r="F83" s="241"/>
      <c r="G83" s="240"/>
    </row>
    <row r="84" spans="5:9" x14ac:dyDescent="0.4">
      <c r="E84" s="432" t="s">
        <v>416</v>
      </c>
      <c r="F84" s="433"/>
      <c r="G84" s="433"/>
      <c r="H84" s="80"/>
      <c r="I84" s="81"/>
    </row>
    <row r="85" spans="5:9" ht="15" thickBot="1" x14ac:dyDescent="0.45">
      <c r="E85" s="434"/>
      <c r="F85" s="435"/>
      <c r="G85" s="435"/>
      <c r="H85" s="82"/>
      <c r="I85" s="83"/>
    </row>
    <row r="86" spans="5:9" x14ac:dyDescent="0.4">
      <c r="E86" s="240"/>
      <c r="F86" s="240"/>
      <c r="G86" s="240"/>
    </row>
    <row r="87" spans="5:9" ht="15" thickBot="1" x14ac:dyDescent="0.45">
      <c r="E87" s="240"/>
      <c r="F87" s="240"/>
      <c r="G87" s="240"/>
    </row>
    <row r="88" spans="5:9" ht="15" thickBot="1" x14ac:dyDescent="0.45">
      <c r="E88" s="3" t="s">
        <v>143</v>
      </c>
      <c r="F88" s="240"/>
      <c r="G88" s="240"/>
      <c r="H88" s="126"/>
      <c r="I88" s="127"/>
    </row>
  </sheetData>
  <mergeCells count="18">
    <mergeCell ref="E2:J6"/>
    <mergeCell ref="B10:D10"/>
    <mergeCell ref="E10:J17"/>
    <mergeCell ref="B20:D20"/>
    <mergeCell ref="E20:J22"/>
    <mergeCell ref="B2:D3"/>
    <mergeCell ref="E84:G85"/>
    <mergeCell ref="B25:D25"/>
    <mergeCell ref="E25:J30"/>
    <mergeCell ref="B32:D32"/>
    <mergeCell ref="E32:J35"/>
    <mergeCell ref="B38:D38"/>
    <mergeCell ref="E38:J44"/>
    <mergeCell ref="B72:D72"/>
    <mergeCell ref="E72:I76"/>
    <mergeCell ref="B78:D78"/>
    <mergeCell ref="E78:G79"/>
    <mergeCell ref="E81:G8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F84D97E96CE1341B2055D25F9702A4E" ma:contentTypeVersion="10" ma:contentTypeDescription="Create a new document." ma:contentTypeScope="" ma:versionID="7f3962943b2acf71aaceeff98c038a05">
  <xsd:schema xmlns:xsd="http://www.w3.org/2001/XMLSchema" xmlns:xs="http://www.w3.org/2001/XMLSchema" xmlns:p="http://schemas.microsoft.com/office/2006/metadata/properties" xmlns:ns2="9724799d-e8c4-4b64-b4fa-f89d69fa2995" targetNamespace="http://schemas.microsoft.com/office/2006/metadata/properties" ma:root="true" ma:fieldsID="be4f1eb0ed35b02fc13923bb1774cce9" ns2:_="">
    <xsd:import namespace="9724799d-e8c4-4b64-b4fa-f89d69fa299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24799d-e8c4-4b64-b4fa-f89d69fa29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9ACAFD2-EFEE-47CC-AD70-A52F37DB0F9F}">
  <ds:schemaRefs>
    <ds:schemaRef ds:uri="http://schemas.microsoft.com/sharepoint/v3/contenttype/forms"/>
  </ds:schemaRefs>
</ds:datastoreItem>
</file>

<file path=customXml/itemProps2.xml><?xml version="1.0" encoding="utf-8"?>
<ds:datastoreItem xmlns:ds="http://schemas.openxmlformats.org/officeDocument/2006/customXml" ds:itemID="{97AC74C7-9547-4E87-8FD2-3324DF570E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24799d-e8c4-4b64-b4fa-f89d69fa29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3E708A6-37C4-451C-BB9F-9C0C5BB0A1DB}">
  <ds:schemaRefs>
    <ds:schemaRef ds:uri="http://purl.org/dc/elements/1.1/"/>
    <ds:schemaRef ds:uri="9724799d-e8c4-4b64-b4fa-f89d69fa2995"/>
    <ds:schemaRef ds:uri="http://www.w3.org/XML/1998/namespace"/>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Indicadores Gestión de pasivos</vt:lpstr>
      <vt:lpstr>Ind. Seg posición</vt:lpstr>
      <vt:lpstr>Composición por clase de deuda</vt:lpstr>
      <vt:lpstr>Composición por moneda</vt:lpstr>
      <vt:lpstr>Composición por tipo de tasa</vt:lpstr>
      <vt:lpstr>Flujos futuros anuales</vt:lpstr>
      <vt:lpstr>CPP de la deuda por tipo</vt:lpstr>
      <vt:lpstr>%deuda 12 meses</vt:lpstr>
      <vt:lpstr>Composición por fecha venc</vt:lpstr>
      <vt:lpstr>Ind. control de riesgos</vt:lpstr>
      <vt:lpstr>Duración y vida media</vt:lpstr>
      <vt:lpstr>Deuda Venc. prox Trim</vt:lpstr>
      <vt:lpstr>Fechas concent. repago</vt:lpstr>
      <vt:lpstr>VaR deuda por interés</vt:lpstr>
      <vt:lpstr>VaR deuda por TC</vt:lpstr>
      <vt:lpstr>% deuda con ajuste tasas</vt:lpstr>
      <vt:lpstr>Clasificación crediticia-Spread</vt:lpstr>
      <vt:lpstr>Deuda garantizada desglose</vt:lpstr>
      <vt:lpstr>Ind. Evaluación Estrategia</vt:lpstr>
      <vt:lpstr>Volumen de negociación</vt:lpstr>
      <vt:lpstr>Ratio de cobertura</vt:lpstr>
      <vt:lpstr>Crec. Mercado deuda pública</vt:lpstr>
      <vt:lpstr>Tenencia tipo inversionistas</vt:lpstr>
      <vt:lpstr>Distr. Venc. Curva</vt:lpstr>
      <vt:lpstr>Bid-ask spread MS</vt:lpstr>
      <vt:lpstr>Comparación costos benchmark</vt:lpstr>
      <vt:lpstr>Comparación pesos benchmark</vt:lpstr>
      <vt:lpstr>Dif cronogramas</vt:lpstr>
      <vt:lpstr>Spreads de CDS y EMBI+</vt:lpstr>
      <vt:lpstr>Liquidez en la curva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Bedoya Palomino, María Claudia</dc:creator>
  <cp:lastModifiedBy>Pedro Portocarrero</cp:lastModifiedBy>
  <dcterms:created xsi:type="dcterms:W3CDTF">2021-08-25T16:09:18Z</dcterms:created>
  <dcterms:modified xsi:type="dcterms:W3CDTF">2022-06-09T01:19:11Z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0x010100CF84D97E96CE1341B2055D25F9702A4E</vt:lpwstr>
  </property>
</Properties>
</file>