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heckCompatibility="1" defaultThemeVersion="124226"/>
  <bookViews>
    <workbookView xWindow="240" yWindow="300" windowWidth="20115" windowHeight="7740" tabRatio="793" activeTab="1"/>
  </bookViews>
  <sheets>
    <sheet name="26F-OCV" sheetId="10" r:id="rId1"/>
    <sheet name="Dsg--5℃" sheetId="24" r:id="rId2"/>
    <sheet name="Dsg-5℃" sheetId="25" r:id="rId3"/>
    <sheet name="Dsg-15℃" sheetId="26" r:id="rId4"/>
    <sheet name="Dsg-25℃" sheetId="27" r:id="rId5"/>
    <sheet name="Chg-3P-26F" sheetId="20" r:id="rId6"/>
    <sheet name="Chg-4P-26F" sheetId="28" r:id="rId7"/>
    <sheet name="Chg-6P-26F" sheetId="29" r:id="rId8"/>
    <sheet name="Sheet1" sheetId="21" r:id="rId9"/>
    <sheet name="Sheet2" sheetId="22" r:id="rId10"/>
  </sheets>
  <calcPr calcId="125725"/>
</workbook>
</file>

<file path=xl/calcChain.xml><?xml version="1.0" encoding="utf-8"?>
<calcChain xmlns="http://schemas.openxmlformats.org/spreadsheetml/2006/main">
  <c r="J44" i="29"/>
  <c r="K44" s="1"/>
  <c r="G44"/>
  <c r="C44"/>
  <c r="J43"/>
  <c r="K43" s="1"/>
  <c r="G43"/>
  <c r="C43"/>
  <c r="J42"/>
  <c r="K42" s="1"/>
  <c r="G42"/>
  <c r="C42"/>
  <c r="J41"/>
  <c r="K41" s="1"/>
  <c r="G41"/>
  <c r="C41"/>
  <c r="J40"/>
  <c r="K40" s="1"/>
  <c r="G40"/>
  <c r="C40"/>
  <c r="J39"/>
  <c r="K39" s="1"/>
  <c r="G39"/>
  <c r="C39"/>
  <c r="J38"/>
  <c r="K38" s="1"/>
  <c r="G38"/>
  <c r="C38"/>
  <c r="J37"/>
  <c r="K37" s="1"/>
  <c r="G37"/>
  <c r="C37"/>
  <c r="J36"/>
  <c r="K36" s="1"/>
  <c r="G36"/>
  <c r="C36"/>
  <c r="J35"/>
  <c r="K35" s="1"/>
  <c r="G35"/>
  <c r="C35"/>
  <c r="J34"/>
  <c r="K34" s="1"/>
  <c r="G34"/>
  <c r="C34"/>
  <c r="J33"/>
  <c r="K33" s="1"/>
  <c r="G33"/>
  <c r="C33"/>
  <c r="J32"/>
  <c r="K32" s="1"/>
  <c r="G32"/>
  <c r="C32"/>
  <c r="J31"/>
  <c r="K31" s="1"/>
  <c r="G31"/>
  <c r="C31"/>
  <c r="J30"/>
  <c r="K30" s="1"/>
  <c r="G30"/>
  <c r="C30"/>
  <c r="J29"/>
  <c r="K29" s="1"/>
  <c r="G29"/>
  <c r="C29"/>
  <c r="J28"/>
  <c r="K28" s="1"/>
  <c r="G28"/>
  <c r="C28"/>
  <c r="J27"/>
  <c r="K27" s="1"/>
  <c r="G27"/>
  <c r="C27"/>
  <c r="J26"/>
  <c r="K26" s="1"/>
  <c r="G26"/>
  <c r="C26"/>
  <c r="J25"/>
  <c r="K25" s="1"/>
  <c r="G25"/>
  <c r="C25"/>
  <c r="J24"/>
  <c r="K24" s="1"/>
  <c r="G24"/>
  <c r="C24"/>
  <c r="J23"/>
  <c r="K23" s="1"/>
  <c r="G23"/>
  <c r="C23"/>
  <c r="J22"/>
  <c r="K22" s="1"/>
  <c r="G22"/>
  <c r="C22"/>
  <c r="J21"/>
  <c r="K21" s="1"/>
  <c r="G21"/>
  <c r="C21"/>
  <c r="J20"/>
  <c r="K20" s="1"/>
  <c r="G20"/>
  <c r="C20"/>
  <c r="J19"/>
  <c r="K19" s="1"/>
  <c r="G19"/>
  <c r="C19"/>
  <c r="J18"/>
  <c r="K18" s="1"/>
  <c r="G18"/>
  <c r="C18"/>
  <c r="J17"/>
  <c r="K17" s="1"/>
  <c r="G17"/>
  <c r="C17"/>
  <c r="J16"/>
  <c r="K16" s="1"/>
  <c r="G16"/>
  <c r="C16"/>
  <c r="J15"/>
  <c r="K15" s="1"/>
  <c r="G15"/>
  <c r="C15"/>
  <c r="J14"/>
  <c r="K14" s="1"/>
  <c r="G14"/>
  <c r="C14"/>
  <c r="J13"/>
  <c r="K13" s="1"/>
  <c r="G13"/>
  <c r="C13"/>
  <c r="J12"/>
  <c r="K12" s="1"/>
  <c r="G12"/>
  <c r="C12"/>
  <c r="J11"/>
  <c r="K11" s="1"/>
  <c r="G11"/>
  <c r="C11"/>
  <c r="J10"/>
  <c r="K10" s="1"/>
  <c r="G10"/>
  <c r="C10"/>
  <c r="J9"/>
  <c r="K9" s="1"/>
  <c r="G9"/>
  <c r="C9"/>
  <c r="J8"/>
  <c r="K8" s="1"/>
  <c r="G8"/>
  <c r="C8"/>
  <c r="J7"/>
  <c r="K7" s="1"/>
  <c r="G7"/>
  <c r="C7"/>
  <c r="J6"/>
  <c r="K6" s="1"/>
  <c r="G6"/>
  <c r="C6"/>
  <c r="J5"/>
  <c r="K5" s="1"/>
  <c r="G5"/>
  <c r="C5"/>
  <c r="J4"/>
  <c r="K4" s="1"/>
  <c r="G4"/>
  <c r="C4"/>
  <c r="J44" i="28"/>
  <c r="K44" s="1"/>
  <c r="G44"/>
  <c r="C44"/>
  <c r="J43"/>
  <c r="K43" s="1"/>
  <c r="G43"/>
  <c r="C43"/>
  <c r="J42"/>
  <c r="K42" s="1"/>
  <c r="G42"/>
  <c r="C42"/>
  <c r="J41"/>
  <c r="K41" s="1"/>
  <c r="G41"/>
  <c r="C41"/>
  <c r="J40"/>
  <c r="K40" s="1"/>
  <c r="G40"/>
  <c r="C40"/>
  <c r="J39"/>
  <c r="K39" s="1"/>
  <c r="G39"/>
  <c r="C39"/>
  <c r="J38"/>
  <c r="K38" s="1"/>
  <c r="G38"/>
  <c r="C38"/>
  <c r="J37"/>
  <c r="K37" s="1"/>
  <c r="G37"/>
  <c r="C37"/>
  <c r="J36"/>
  <c r="K36" s="1"/>
  <c r="G36"/>
  <c r="C36"/>
  <c r="J35"/>
  <c r="K35" s="1"/>
  <c r="G35"/>
  <c r="C35"/>
  <c r="J34"/>
  <c r="K34" s="1"/>
  <c r="G34"/>
  <c r="C34"/>
  <c r="J33"/>
  <c r="K33" s="1"/>
  <c r="G33"/>
  <c r="C33"/>
  <c r="J32"/>
  <c r="K32" s="1"/>
  <c r="G32"/>
  <c r="C32"/>
  <c r="J31"/>
  <c r="K31" s="1"/>
  <c r="G31"/>
  <c r="C31"/>
  <c r="J30"/>
  <c r="K30" s="1"/>
  <c r="G30"/>
  <c r="C30"/>
  <c r="J29"/>
  <c r="K29" s="1"/>
  <c r="G29"/>
  <c r="C29"/>
  <c r="J28"/>
  <c r="K28" s="1"/>
  <c r="G28"/>
  <c r="C28"/>
  <c r="J27"/>
  <c r="K27" s="1"/>
  <c r="G27"/>
  <c r="C27"/>
  <c r="J26"/>
  <c r="K26" s="1"/>
  <c r="G26"/>
  <c r="C26"/>
  <c r="J25"/>
  <c r="K25" s="1"/>
  <c r="G25"/>
  <c r="C25"/>
  <c r="J24"/>
  <c r="K24" s="1"/>
  <c r="G24"/>
  <c r="C24"/>
  <c r="J23"/>
  <c r="K23" s="1"/>
  <c r="G23"/>
  <c r="C23"/>
  <c r="J22"/>
  <c r="K22" s="1"/>
  <c r="G22"/>
  <c r="C22"/>
  <c r="J21"/>
  <c r="K21" s="1"/>
  <c r="G21"/>
  <c r="C21"/>
  <c r="J20"/>
  <c r="K20" s="1"/>
  <c r="G20"/>
  <c r="C20"/>
  <c r="J19"/>
  <c r="K19" s="1"/>
  <c r="G19"/>
  <c r="C19"/>
  <c r="J18"/>
  <c r="K18" s="1"/>
  <c r="G18"/>
  <c r="C18"/>
  <c r="J17"/>
  <c r="K17" s="1"/>
  <c r="G17"/>
  <c r="C17"/>
  <c r="J16"/>
  <c r="K16" s="1"/>
  <c r="G16"/>
  <c r="C16"/>
  <c r="J15"/>
  <c r="K15" s="1"/>
  <c r="G15"/>
  <c r="C15"/>
  <c r="J14"/>
  <c r="K14" s="1"/>
  <c r="G14"/>
  <c r="C14"/>
  <c r="J13"/>
  <c r="K13" s="1"/>
  <c r="G13"/>
  <c r="C13"/>
  <c r="J12"/>
  <c r="K12" s="1"/>
  <c r="G12"/>
  <c r="C12"/>
  <c r="J11"/>
  <c r="K11" s="1"/>
  <c r="G11"/>
  <c r="C11"/>
  <c r="J10"/>
  <c r="K10" s="1"/>
  <c r="G10"/>
  <c r="C10"/>
  <c r="J9"/>
  <c r="K9" s="1"/>
  <c r="G9"/>
  <c r="C9"/>
  <c r="J8"/>
  <c r="K8" s="1"/>
  <c r="G8"/>
  <c r="C8"/>
  <c r="J7"/>
  <c r="K7" s="1"/>
  <c r="G7"/>
  <c r="C7"/>
  <c r="J6"/>
  <c r="K6" s="1"/>
  <c r="G6"/>
  <c r="C6"/>
  <c r="J5"/>
  <c r="K5" s="1"/>
  <c r="G5"/>
  <c r="C5"/>
  <c r="J4"/>
  <c r="K4" s="1"/>
  <c r="G4"/>
  <c r="C4"/>
  <c r="N5" i="27"/>
  <c r="J5"/>
  <c r="F5"/>
  <c r="R4"/>
  <c r="N4"/>
  <c r="J4"/>
  <c r="F4"/>
  <c r="R3"/>
  <c r="N3"/>
  <c r="J3"/>
  <c r="F3"/>
  <c r="N5" i="26"/>
  <c r="J5"/>
  <c r="F5"/>
  <c r="R4"/>
  <c r="N4"/>
  <c r="J4"/>
  <c r="F4"/>
  <c r="R3"/>
  <c r="N3"/>
  <c r="J3"/>
  <c r="F3"/>
  <c r="N5" i="25"/>
  <c r="J5"/>
  <c r="F5"/>
  <c r="R4"/>
  <c r="N4"/>
  <c r="J4"/>
  <c r="F4"/>
  <c r="R3"/>
  <c r="N3"/>
  <c r="J3"/>
  <c r="F3"/>
  <c r="N5" i="24"/>
  <c r="J5"/>
  <c r="F5"/>
  <c r="R4"/>
  <c r="N4"/>
  <c r="J4"/>
  <c r="F4"/>
  <c r="R3"/>
  <c r="N3"/>
  <c r="J3"/>
  <c r="F3"/>
  <c r="C4" i="10" l="1"/>
  <c r="D4" s="1"/>
  <c r="C5"/>
  <c r="D5" s="1"/>
  <c r="C6"/>
  <c r="D6" s="1"/>
  <c r="C7"/>
  <c r="D7" s="1"/>
  <c r="C8"/>
  <c r="D8" s="1"/>
  <c r="C9"/>
  <c r="D9" s="1"/>
  <c r="C10"/>
  <c r="D10" s="1"/>
  <c r="C11"/>
  <c r="D11" s="1"/>
  <c r="C12"/>
  <c r="D12" s="1"/>
  <c r="C13"/>
  <c r="D13" s="1"/>
  <c r="C14"/>
  <c r="D14" s="1"/>
  <c r="C15"/>
  <c r="D15" s="1"/>
  <c r="C16"/>
  <c r="D16" s="1"/>
  <c r="C17"/>
  <c r="D17" s="1"/>
  <c r="C18"/>
  <c r="D18" s="1"/>
  <c r="C19"/>
  <c r="D19" s="1"/>
  <c r="C20"/>
  <c r="D20" s="1"/>
  <c r="C21"/>
  <c r="D21" s="1"/>
  <c r="C22"/>
  <c r="D22" s="1"/>
  <c r="C23"/>
  <c r="D23" s="1"/>
  <c r="C24"/>
  <c r="D24" s="1"/>
  <c r="C25"/>
  <c r="D25" s="1"/>
  <c r="C26"/>
  <c r="D26" s="1"/>
  <c r="C27"/>
  <c r="D27" s="1"/>
  <c r="C28"/>
  <c r="D28" s="1"/>
  <c r="C29"/>
  <c r="D29" s="1"/>
  <c r="C30"/>
  <c r="D30" s="1"/>
  <c r="C31"/>
  <c r="D31" s="1"/>
  <c r="C32"/>
  <c r="D32" s="1"/>
  <c r="C33"/>
  <c r="D33" s="1"/>
  <c r="C34"/>
  <c r="D34" s="1"/>
  <c r="C35"/>
  <c r="D35" s="1"/>
  <c r="C36"/>
  <c r="D36" s="1"/>
  <c r="C37"/>
  <c r="D37" s="1"/>
  <c r="C38"/>
  <c r="D38" s="1"/>
  <c r="C39"/>
  <c r="D39" s="1"/>
  <c r="C40"/>
  <c r="D40" s="1"/>
  <c r="C41"/>
  <c r="D41" s="1"/>
  <c r="C42"/>
  <c r="D42" s="1"/>
  <c r="C43"/>
  <c r="D43" s="1"/>
  <c r="C3"/>
  <c r="D3" s="1"/>
  <c r="D10" i="26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9"/>
  <c r="AB49" i="27"/>
  <c r="X49"/>
  <c r="T49"/>
  <c r="P49"/>
  <c r="L49"/>
  <c r="H49"/>
  <c r="D49"/>
  <c r="AB48"/>
  <c r="X48"/>
  <c r="T48"/>
  <c r="P48"/>
  <c r="L48"/>
  <c r="H48"/>
  <c r="D48"/>
  <c r="AB47"/>
  <c r="X47"/>
  <c r="T47"/>
  <c r="P47"/>
  <c r="L47"/>
  <c r="H47"/>
  <c r="D47"/>
  <c r="AB46"/>
  <c r="X46"/>
  <c r="T46"/>
  <c r="P46"/>
  <c r="L46"/>
  <c r="H46"/>
  <c r="D46"/>
  <c r="AB45"/>
  <c r="X45"/>
  <c r="T45"/>
  <c r="P45"/>
  <c r="L45"/>
  <c r="H45"/>
  <c r="D45"/>
  <c r="AB44"/>
  <c r="X44"/>
  <c r="T44"/>
  <c r="P44"/>
  <c r="L44"/>
  <c r="H44"/>
  <c r="D44"/>
  <c r="AB43"/>
  <c r="X43"/>
  <c r="T43"/>
  <c r="P43"/>
  <c r="L43"/>
  <c r="H43"/>
  <c r="D43"/>
  <c r="AB42"/>
  <c r="X42"/>
  <c r="T42"/>
  <c r="P42"/>
  <c r="L42"/>
  <c r="H42"/>
  <c r="D42"/>
  <c r="AB41"/>
  <c r="X41"/>
  <c r="T41"/>
  <c r="P41"/>
  <c r="L41"/>
  <c r="H41"/>
  <c r="D41"/>
  <c r="AB40"/>
  <c r="X40"/>
  <c r="T40"/>
  <c r="P40"/>
  <c r="L40"/>
  <c r="H40"/>
  <c r="D40"/>
  <c r="AB39"/>
  <c r="X39"/>
  <c r="T39"/>
  <c r="P39"/>
  <c r="L39"/>
  <c r="H39"/>
  <c r="D39"/>
  <c r="AB38"/>
  <c r="X38"/>
  <c r="T38"/>
  <c r="P38"/>
  <c r="L38"/>
  <c r="H38"/>
  <c r="D38"/>
  <c r="AB37"/>
  <c r="X37"/>
  <c r="T37"/>
  <c r="P37"/>
  <c r="L37"/>
  <c r="H37"/>
  <c r="D37"/>
  <c r="AB36"/>
  <c r="X36"/>
  <c r="T36"/>
  <c r="P36"/>
  <c r="L36"/>
  <c r="H36"/>
  <c r="D36"/>
  <c r="AB35"/>
  <c r="X35"/>
  <c r="T35"/>
  <c r="P35"/>
  <c r="L35"/>
  <c r="H35"/>
  <c r="D35"/>
  <c r="AB34"/>
  <c r="X34"/>
  <c r="T34"/>
  <c r="P34"/>
  <c r="L34"/>
  <c r="H34"/>
  <c r="D34"/>
  <c r="AB33"/>
  <c r="X33"/>
  <c r="T33"/>
  <c r="P33"/>
  <c r="L33"/>
  <c r="H33"/>
  <c r="D33"/>
  <c r="AB32"/>
  <c r="X32"/>
  <c r="T32"/>
  <c r="P32"/>
  <c r="L32"/>
  <c r="H32"/>
  <c r="D32"/>
  <c r="AB31"/>
  <c r="X31"/>
  <c r="T31"/>
  <c r="P31"/>
  <c r="L31"/>
  <c r="H31"/>
  <c r="D31"/>
  <c r="AB30"/>
  <c r="X30"/>
  <c r="T30"/>
  <c r="P30"/>
  <c r="L30"/>
  <c r="H30"/>
  <c r="D30"/>
  <c r="AB29"/>
  <c r="X29"/>
  <c r="T29"/>
  <c r="P29"/>
  <c r="L29"/>
  <c r="H29"/>
  <c r="D29"/>
  <c r="AB28"/>
  <c r="X28"/>
  <c r="T28"/>
  <c r="P28"/>
  <c r="L28"/>
  <c r="H28"/>
  <c r="D28"/>
  <c r="AB27"/>
  <c r="X27"/>
  <c r="T27"/>
  <c r="P27"/>
  <c r="L27"/>
  <c r="H27"/>
  <c r="D27"/>
  <c r="AB26"/>
  <c r="X26"/>
  <c r="T26"/>
  <c r="P26"/>
  <c r="L26"/>
  <c r="H26"/>
  <c r="D26"/>
  <c r="AB25"/>
  <c r="X25"/>
  <c r="T25"/>
  <c r="P25"/>
  <c r="L25"/>
  <c r="H25"/>
  <c r="D25"/>
  <c r="AB24"/>
  <c r="X24"/>
  <c r="T24"/>
  <c r="P24"/>
  <c r="L24"/>
  <c r="H24"/>
  <c r="D24"/>
  <c r="AB23"/>
  <c r="X23"/>
  <c r="T23"/>
  <c r="P23"/>
  <c r="L23"/>
  <c r="H23"/>
  <c r="D23"/>
  <c r="AB22"/>
  <c r="X22"/>
  <c r="T22"/>
  <c r="P22"/>
  <c r="L22"/>
  <c r="H22"/>
  <c r="D22"/>
  <c r="AB21"/>
  <c r="X21"/>
  <c r="T21"/>
  <c r="P21"/>
  <c r="L21"/>
  <c r="H21"/>
  <c r="D21"/>
  <c r="AB20"/>
  <c r="X20"/>
  <c r="T20"/>
  <c r="P20"/>
  <c r="L20"/>
  <c r="H20"/>
  <c r="D20"/>
  <c r="AB19"/>
  <c r="X19"/>
  <c r="T19"/>
  <c r="P19"/>
  <c r="L19"/>
  <c r="H19"/>
  <c r="D19"/>
  <c r="AB18"/>
  <c r="X18"/>
  <c r="T18"/>
  <c r="P18"/>
  <c r="L18"/>
  <c r="H18"/>
  <c r="D18"/>
  <c r="AB17"/>
  <c r="X17"/>
  <c r="T17"/>
  <c r="P17"/>
  <c r="L17"/>
  <c r="H17"/>
  <c r="D17"/>
  <c r="AB16"/>
  <c r="X16"/>
  <c r="T16"/>
  <c r="P16"/>
  <c r="L16"/>
  <c r="H16"/>
  <c r="D16"/>
  <c r="AB15"/>
  <c r="X15"/>
  <c r="T15"/>
  <c r="P15"/>
  <c r="L15"/>
  <c r="H15"/>
  <c r="D15"/>
  <c r="AB14"/>
  <c r="X14"/>
  <c r="T14"/>
  <c r="P14"/>
  <c r="L14"/>
  <c r="H14"/>
  <c r="D14"/>
  <c r="AB13"/>
  <c r="X13"/>
  <c r="T13"/>
  <c r="P13"/>
  <c r="L13"/>
  <c r="H13"/>
  <c r="D13"/>
  <c r="AB12"/>
  <c r="X12"/>
  <c r="T12"/>
  <c r="P12"/>
  <c r="L12"/>
  <c r="H12"/>
  <c r="D12"/>
  <c r="AB11"/>
  <c r="X11"/>
  <c r="T11"/>
  <c r="P11"/>
  <c r="L11"/>
  <c r="H11"/>
  <c r="D11"/>
  <c r="AB10"/>
  <c r="X10"/>
  <c r="T10"/>
  <c r="P10"/>
  <c r="L10"/>
  <c r="H10"/>
  <c r="D10"/>
  <c r="AB9"/>
  <c r="X9"/>
  <c r="T9"/>
  <c r="P9"/>
  <c r="L9"/>
  <c r="H9"/>
  <c r="D9"/>
  <c r="AB49" i="26"/>
  <c r="X49"/>
  <c r="T49"/>
  <c r="P49"/>
  <c r="L49"/>
  <c r="AB48"/>
  <c r="X48"/>
  <c r="T48"/>
  <c r="P48"/>
  <c r="L48"/>
  <c r="AB47"/>
  <c r="X47"/>
  <c r="T47"/>
  <c r="P47"/>
  <c r="L47"/>
  <c r="AB46"/>
  <c r="X46"/>
  <c r="T46"/>
  <c r="P46"/>
  <c r="L46"/>
  <c r="AB45"/>
  <c r="X45"/>
  <c r="T45"/>
  <c r="P45"/>
  <c r="L45"/>
  <c r="AB44"/>
  <c r="X44"/>
  <c r="T44"/>
  <c r="P44"/>
  <c r="L44"/>
  <c r="AB43"/>
  <c r="X43"/>
  <c r="T43"/>
  <c r="P43"/>
  <c r="L43"/>
  <c r="AB42"/>
  <c r="X42"/>
  <c r="T42"/>
  <c r="P42"/>
  <c r="L42"/>
  <c r="AB41"/>
  <c r="X41"/>
  <c r="T41"/>
  <c r="P41"/>
  <c r="L41"/>
  <c r="AB40"/>
  <c r="X40"/>
  <c r="T40"/>
  <c r="P40"/>
  <c r="L40"/>
  <c r="AB39"/>
  <c r="X39"/>
  <c r="T39"/>
  <c r="P39"/>
  <c r="L39"/>
  <c r="AB38"/>
  <c r="X38"/>
  <c r="T38"/>
  <c r="P38"/>
  <c r="L38"/>
  <c r="AB37"/>
  <c r="X37"/>
  <c r="T37"/>
  <c r="P37"/>
  <c r="L37"/>
  <c r="AB36"/>
  <c r="X36"/>
  <c r="T36"/>
  <c r="P36"/>
  <c r="L36"/>
  <c r="AB35"/>
  <c r="X35"/>
  <c r="T35"/>
  <c r="P35"/>
  <c r="L35"/>
  <c r="AB34"/>
  <c r="X34"/>
  <c r="T34"/>
  <c r="P34"/>
  <c r="L34"/>
  <c r="AB33"/>
  <c r="X33"/>
  <c r="T33"/>
  <c r="P33"/>
  <c r="L33"/>
  <c r="AB32"/>
  <c r="X32"/>
  <c r="T32"/>
  <c r="P32"/>
  <c r="L32"/>
  <c r="AB31"/>
  <c r="X31"/>
  <c r="T31"/>
  <c r="P31"/>
  <c r="L31"/>
  <c r="AB30"/>
  <c r="X30"/>
  <c r="T30"/>
  <c r="P30"/>
  <c r="L30"/>
  <c r="AB29"/>
  <c r="X29"/>
  <c r="T29"/>
  <c r="P29"/>
  <c r="L29"/>
  <c r="AB28"/>
  <c r="X28"/>
  <c r="T28"/>
  <c r="P28"/>
  <c r="L28"/>
  <c r="AB27"/>
  <c r="X27"/>
  <c r="T27"/>
  <c r="P27"/>
  <c r="L27"/>
  <c r="AB26"/>
  <c r="X26"/>
  <c r="T26"/>
  <c r="P26"/>
  <c r="L26"/>
  <c r="AB25"/>
  <c r="X25"/>
  <c r="T25"/>
  <c r="P25"/>
  <c r="L25"/>
  <c r="AB24"/>
  <c r="X24"/>
  <c r="T24"/>
  <c r="P24"/>
  <c r="L24"/>
  <c r="AB23"/>
  <c r="X23"/>
  <c r="T23"/>
  <c r="P23"/>
  <c r="L23"/>
  <c r="AB22"/>
  <c r="X22"/>
  <c r="T22"/>
  <c r="P22"/>
  <c r="L22"/>
  <c r="AB21"/>
  <c r="X21"/>
  <c r="T21"/>
  <c r="P21"/>
  <c r="L21"/>
  <c r="AB20"/>
  <c r="X20"/>
  <c r="T20"/>
  <c r="P20"/>
  <c r="L20"/>
  <c r="AB19"/>
  <c r="X19"/>
  <c r="T19"/>
  <c r="P19"/>
  <c r="L19"/>
  <c r="AB18"/>
  <c r="X18"/>
  <c r="T18"/>
  <c r="P18"/>
  <c r="L18"/>
  <c r="AB17"/>
  <c r="X17"/>
  <c r="T17"/>
  <c r="P17"/>
  <c r="L17"/>
  <c r="AB16"/>
  <c r="X16"/>
  <c r="T16"/>
  <c r="P16"/>
  <c r="L16"/>
  <c r="AB15"/>
  <c r="X15"/>
  <c r="T15"/>
  <c r="P15"/>
  <c r="L15"/>
  <c r="AB14"/>
  <c r="X14"/>
  <c r="T14"/>
  <c r="P14"/>
  <c r="L14"/>
  <c r="AB13"/>
  <c r="X13"/>
  <c r="T13"/>
  <c r="P13"/>
  <c r="L13"/>
  <c r="AB12"/>
  <c r="X12"/>
  <c r="T12"/>
  <c r="P12"/>
  <c r="L12"/>
  <c r="AB11"/>
  <c r="X11"/>
  <c r="T11"/>
  <c r="P11"/>
  <c r="L11"/>
  <c r="AB10"/>
  <c r="X10"/>
  <c r="T10"/>
  <c r="P10"/>
  <c r="L10"/>
  <c r="AB9"/>
  <c r="X9"/>
  <c r="T9"/>
  <c r="P9"/>
  <c r="L9"/>
  <c r="AB49" i="25"/>
  <c r="X49"/>
  <c r="T49"/>
  <c r="P49"/>
  <c r="L49"/>
  <c r="H49"/>
  <c r="D49"/>
  <c r="AB48"/>
  <c r="X48"/>
  <c r="T48"/>
  <c r="P48"/>
  <c r="L48"/>
  <c r="H48"/>
  <c r="D48"/>
  <c r="AB47"/>
  <c r="X47"/>
  <c r="T47"/>
  <c r="P47"/>
  <c r="L47"/>
  <c r="H47"/>
  <c r="D47"/>
  <c r="AB46"/>
  <c r="X46"/>
  <c r="T46"/>
  <c r="P46"/>
  <c r="L46"/>
  <c r="H46"/>
  <c r="D46"/>
  <c r="AB45"/>
  <c r="X45"/>
  <c r="T45"/>
  <c r="P45"/>
  <c r="L45"/>
  <c r="H45"/>
  <c r="D45"/>
  <c r="AB44"/>
  <c r="X44"/>
  <c r="T44"/>
  <c r="P44"/>
  <c r="L44"/>
  <c r="H44"/>
  <c r="D44"/>
  <c r="AB43"/>
  <c r="X43"/>
  <c r="T43"/>
  <c r="P43"/>
  <c r="L43"/>
  <c r="H43"/>
  <c r="D43"/>
  <c r="AB42"/>
  <c r="X42"/>
  <c r="T42"/>
  <c r="P42"/>
  <c r="L42"/>
  <c r="H42"/>
  <c r="D42"/>
  <c r="AB41"/>
  <c r="X41"/>
  <c r="T41"/>
  <c r="P41"/>
  <c r="L41"/>
  <c r="H41"/>
  <c r="D41"/>
  <c r="AB40"/>
  <c r="X40"/>
  <c r="T40"/>
  <c r="P40"/>
  <c r="L40"/>
  <c r="H40"/>
  <c r="D40"/>
  <c r="AB39"/>
  <c r="X39"/>
  <c r="T39"/>
  <c r="P39"/>
  <c r="L39"/>
  <c r="H39"/>
  <c r="D39"/>
  <c r="AB38"/>
  <c r="X38"/>
  <c r="T38"/>
  <c r="P38"/>
  <c r="L38"/>
  <c r="H38"/>
  <c r="D38"/>
  <c r="AB37"/>
  <c r="X37"/>
  <c r="T37"/>
  <c r="P37"/>
  <c r="L37"/>
  <c r="H37"/>
  <c r="D37"/>
  <c r="AB36"/>
  <c r="X36"/>
  <c r="T36"/>
  <c r="P36"/>
  <c r="L36"/>
  <c r="H36"/>
  <c r="D36"/>
  <c r="AB35"/>
  <c r="X35"/>
  <c r="T35"/>
  <c r="P35"/>
  <c r="L35"/>
  <c r="H35"/>
  <c r="D35"/>
  <c r="AB34"/>
  <c r="X34"/>
  <c r="T34"/>
  <c r="P34"/>
  <c r="L34"/>
  <c r="H34"/>
  <c r="D34"/>
  <c r="AB33"/>
  <c r="X33"/>
  <c r="T33"/>
  <c r="P33"/>
  <c r="L33"/>
  <c r="H33"/>
  <c r="D33"/>
  <c r="AB32"/>
  <c r="X32"/>
  <c r="T32"/>
  <c r="P32"/>
  <c r="L32"/>
  <c r="H32"/>
  <c r="D32"/>
  <c r="AB31"/>
  <c r="X31"/>
  <c r="T31"/>
  <c r="P31"/>
  <c r="L31"/>
  <c r="H31"/>
  <c r="D31"/>
  <c r="AB30"/>
  <c r="X30"/>
  <c r="T30"/>
  <c r="P30"/>
  <c r="L30"/>
  <c r="H30"/>
  <c r="D30"/>
  <c r="AB29"/>
  <c r="X29"/>
  <c r="T29"/>
  <c r="P29"/>
  <c r="L29"/>
  <c r="H29"/>
  <c r="D29"/>
  <c r="AB28"/>
  <c r="X28"/>
  <c r="T28"/>
  <c r="P28"/>
  <c r="L28"/>
  <c r="H28"/>
  <c r="D28"/>
  <c r="AB27"/>
  <c r="X27"/>
  <c r="T27"/>
  <c r="P27"/>
  <c r="L27"/>
  <c r="H27"/>
  <c r="D27"/>
  <c r="AB26"/>
  <c r="X26"/>
  <c r="T26"/>
  <c r="P26"/>
  <c r="L26"/>
  <c r="H26"/>
  <c r="D26"/>
  <c r="AB25"/>
  <c r="X25"/>
  <c r="T25"/>
  <c r="P25"/>
  <c r="L25"/>
  <c r="H25"/>
  <c r="D25"/>
  <c r="AB24"/>
  <c r="X24"/>
  <c r="T24"/>
  <c r="P24"/>
  <c r="L24"/>
  <c r="H24"/>
  <c r="D24"/>
  <c r="AB23"/>
  <c r="X23"/>
  <c r="T23"/>
  <c r="P23"/>
  <c r="L23"/>
  <c r="H23"/>
  <c r="D23"/>
  <c r="AB22"/>
  <c r="X22"/>
  <c r="T22"/>
  <c r="P22"/>
  <c r="L22"/>
  <c r="H22"/>
  <c r="D22"/>
  <c r="AB21"/>
  <c r="X21"/>
  <c r="T21"/>
  <c r="P21"/>
  <c r="L21"/>
  <c r="H21"/>
  <c r="D21"/>
  <c r="AB20"/>
  <c r="X20"/>
  <c r="T20"/>
  <c r="P20"/>
  <c r="L20"/>
  <c r="H20"/>
  <c r="D20"/>
  <c r="AB19"/>
  <c r="X19"/>
  <c r="T19"/>
  <c r="P19"/>
  <c r="L19"/>
  <c r="H19"/>
  <c r="D19"/>
  <c r="AB18"/>
  <c r="X18"/>
  <c r="T18"/>
  <c r="P18"/>
  <c r="L18"/>
  <c r="H18"/>
  <c r="D18"/>
  <c r="AB17"/>
  <c r="X17"/>
  <c r="T17"/>
  <c r="P17"/>
  <c r="L17"/>
  <c r="H17"/>
  <c r="D17"/>
  <c r="AB16"/>
  <c r="X16"/>
  <c r="T16"/>
  <c r="P16"/>
  <c r="L16"/>
  <c r="H16"/>
  <c r="D16"/>
  <c r="AB15"/>
  <c r="X15"/>
  <c r="T15"/>
  <c r="P15"/>
  <c r="L15"/>
  <c r="H15"/>
  <c r="D15"/>
  <c r="AB14"/>
  <c r="X14"/>
  <c r="T14"/>
  <c r="P14"/>
  <c r="L14"/>
  <c r="H14"/>
  <c r="D14"/>
  <c r="AB13"/>
  <c r="X13"/>
  <c r="T13"/>
  <c r="P13"/>
  <c r="L13"/>
  <c r="H13"/>
  <c r="D13"/>
  <c r="AB12"/>
  <c r="X12"/>
  <c r="T12"/>
  <c r="P12"/>
  <c r="L12"/>
  <c r="H12"/>
  <c r="D12"/>
  <c r="AB11"/>
  <c r="X11"/>
  <c r="T11"/>
  <c r="P11"/>
  <c r="L11"/>
  <c r="H11"/>
  <c r="D11"/>
  <c r="AB10"/>
  <c r="X10"/>
  <c r="T10"/>
  <c r="P10"/>
  <c r="L10"/>
  <c r="H10"/>
  <c r="D10"/>
  <c r="AB9"/>
  <c r="X9"/>
  <c r="T9"/>
  <c r="P9"/>
  <c r="L9"/>
  <c r="H9"/>
  <c r="D9"/>
  <c r="AB49" i="24" l="1"/>
  <c r="X49"/>
  <c r="T49"/>
  <c r="P49"/>
  <c r="L49"/>
  <c r="H49"/>
  <c r="D49"/>
  <c r="AB48"/>
  <c r="X48"/>
  <c r="T48"/>
  <c r="P48"/>
  <c r="L48"/>
  <c r="H48"/>
  <c r="D48"/>
  <c r="AB47"/>
  <c r="X47"/>
  <c r="T47"/>
  <c r="P47"/>
  <c r="L47"/>
  <c r="H47"/>
  <c r="D47"/>
  <c r="AB46"/>
  <c r="X46"/>
  <c r="T46"/>
  <c r="P46"/>
  <c r="L46"/>
  <c r="H46"/>
  <c r="D46"/>
  <c r="AB45"/>
  <c r="X45"/>
  <c r="T45"/>
  <c r="P45"/>
  <c r="L45"/>
  <c r="H45"/>
  <c r="D45"/>
  <c r="AB44"/>
  <c r="X44"/>
  <c r="T44"/>
  <c r="P44"/>
  <c r="L44"/>
  <c r="H44"/>
  <c r="D44"/>
  <c r="AB43"/>
  <c r="X43"/>
  <c r="T43"/>
  <c r="P43"/>
  <c r="L43"/>
  <c r="H43"/>
  <c r="D43"/>
  <c r="AB42"/>
  <c r="X42"/>
  <c r="T42"/>
  <c r="P42"/>
  <c r="L42"/>
  <c r="H42"/>
  <c r="D42"/>
  <c r="AB41"/>
  <c r="X41"/>
  <c r="T41"/>
  <c r="P41"/>
  <c r="L41"/>
  <c r="H41"/>
  <c r="D41"/>
  <c r="AB40"/>
  <c r="X40"/>
  <c r="T40"/>
  <c r="P40"/>
  <c r="L40"/>
  <c r="H40"/>
  <c r="D40"/>
  <c r="AB39"/>
  <c r="X39"/>
  <c r="T39"/>
  <c r="P39"/>
  <c r="L39"/>
  <c r="H39"/>
  <c r="D39"/>
  <c r="AB38"/>
  <c r="X38"/>
  <c r="T38"/>
  <c r="P38"/>
  <c r="L38"/>
  <c r="H38"/>
  <c r="D38"/>
  <c r="AB37"/>
  <c r="X37"/>
  <c r="T37"/>
  <c r="P37"/>
  <c r="L37"/>
  <c r="H37"/>
  <c r="D37"/>
  <c r="AB36"/>
  <c r="X36"/>
  <c r="T36"/>
  <c r="P36"/>
  <c r="L36"/>
  <c r="H36"/>
  <c r="D36"/>
  <c r="AB35"/>
  <c r="X35"/>
  <c r="T35"/>
  <c r="P35"/>
  <c r="L35"/>
  <c r="H35"/>
  <c r="D35"/>
  <c r="AB34"/>
  <c r="X34"/>
  <c r="T34"/>
  <c r="P34"/>
  <c r="L34"/>
  <c r="H34"/>
  <c r="D34"/>
  <c r="AB33"/>
  <c r="X33"/>
  <c r="T33"/>
  <c r="P33"/>
  <c r="L33"/>
  <c r="H33"/>
  <c r="D33"/>
  <c r="AB32"/>
  <c r="X32"/>
  <c r="T32"/>
  <c r="P32"/>
  <c r="L32"/>
  <c r="H32"/>
  <c r="D32"/>
  <c r="AB31"/>
  <c r="X31"/>
  <c r="T31"/>
  <c r="P31"/>
  <c r="L31"/>
  <c r="H31"/>
  <c r="D31"/>
  <c r="AB30"/>
  <c r="X30"/>
  <c r="T30"/>
  <c r="P30"/>
  <c r="L30"/>
  <c r="H30"/>
  <c r="D30"/>
  <c r="AB29"/>
  <c r="X29"/>
  <c r="T29"/>
  <c r="P29"/>
  <c r="L29"/>
  <c r="H29"/>
  <c r="D29"/>
  <c r="AB28"/>
  <c r="X28"/>
  <c r="T28"/>
  <c r="P28"/>
  <c r="L28"/>
  <c r="H28"/>
  <c r="D28"/>
  <c r="AB27"/>
  <c r="X27"/>
  <c r="T27"/>
  <c r="P27"/>
  <c r="L27"/>
  <c r="H27"/>
  <c r="D27"/>
  <c r="AB26"/>
  <c r="X26"/>
  <c r="T26"/>
  <c r="P26"/>
  <c r="L26"/>
  <c r="H26"/>
  <c r="D26"/>
  <c r="AB25"/>
  <c r="X25"/>
  <c r="T25"/>
  <c r="P25"/>
  <c r="L25"/>
  <c r="H25"/>
  <c r="D25"/>
  <c r="AB24"/>
  <c r="X24"/>
  <c r="T24"/>
  <c r="P24"/>
  <c r="L24"/>
  <c r="H24"/>
  <c r="D24"/>
  <c r="AB23"/>
  <c r="X23"/>
  <c r="T23"/>
  <c r="P23"/>
  <c r="L23"/>
  <c r="H23"/>
  <c r="D23"/>
  <c r="AB22"/>
  <c r="X22"/>
  <c r="T22"/>
  <c r="P22"/>
  <c r="L22"/>
  <c r="H22"/>
  <c r="D22"/>
  <c r="AB21"/>
  <c r="X21"/>
  <c r="T21"/>
  <c r="P21"/>
  <c r="L21"/>
  <c r="H21"/>
  <c r="D21"/>
  <c r="AB20"/>
  <c r="X20"/>
  <c r="T20"/>
  <c r="P20"/>
  <c r="L20"/>
  <c r="H20"/>
  <c r="D20"/>
  <c r="AB19"/>
  <c r="X19"/>
  <c r="T19"/>
  <c r="P19"/>
  <c r="L19"/>
  <c r="H19"/>
  <c r="D19"/>
  <c r="AB18"/>
  <c r="X18"/>
  <c r="T18"/>
  <c r="P18"/>
  <c r="L18"/>
  <c r="H18"/>
  <c r="D18"/>
  <c r="AB17"/>
  <c r="X17"/>
  <c r="T17"/>
  <c r="P17"/>
  <c r="L17"/>
  <c r="H17"/>
  <c r="D17"/>
  <c r="AB16"/>
  <c r="X16"/>
  <c r="T16"/>
  <c r="P16"/>
  <c r="L16"/>
  <c r="H16"/>
  <c r="D16"/>
  <c r="AB15"/>
  <c r="X15"/>
  <c r="T15"/>
  <c r="P15"/>
  <c r="L15"/>
  <c r="H15"/>
  <c r="D15"/>
  <c r="AB14"/>
  <c r="X14"/>
  <c r="T14"/>
  <c r="P14"/>
  <c r="L14"/>
  <c r="H14"/>
  <c r="D14"/>
  <c r="AB13"/>
  <c r="X13"/>
  <c r="T13"/>
  <c r="P13"/>
  <c r="L13"/>
  <c r="H13"/>
  <c r="D13"/>
  <c r="AB12"/>
  <c r="X12"/>
  <c r="T12"/>
  <c r="P12"/>
  <c r="L12"/>
  <c r="H12"/>
  <c r="D12"/>
  <c r="AB11"/>
  <c r="X11"/>
  <c r="T11"/>
  <c r="P11"/>
  <c r="L11"/>
  <c r="H11"/>
  <c r="D11"/>
  <c r="AB10"/>
  <c r="X10"/>
  <c r="T10"/>
  <c r="P10"/>
  <c r="L10"/>
  <c r="H10"/>
  <c r="D10"/>
  <c r="AB9"/>
  <c r="X9"/>
  <c r="T9"/>
  <c r="P9"/>
  <c r="L9"/>
  <c r="H9"/>
  <c r="D9"/>
  <c r="G5" i="20" l="1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"/>
  <c r="V4" i="22"/>
  <c r="V5"/>
  <c r="V6"/>
  <c r="V7"/>
  <c r="V8"/>
  <c r="V9"/>
  <c r="V10"/>
  <c r="V11"/>
  <c r="V12"/>
  <c r="V13"/>
  <c r="V14"/>
  <c r="V15"/>
  <c r="V16"/>
  <c r="V17"/>
  <c r="V18"/>
  <c r="V19"/>
  <c r="V20"/>
  <c r="V21"/>
  <c r="V22"/>
  <c r="V23"/>
  <c r="V24"/>
  <c r="V25"/>
  <c r="V26"/>
  <c r="V27"/>
  <c r="V28"/>
  <c r="V29"/>
  <c r="V30"/>
  <c r="V31"/>
  <c r="V32"/>
  <c r="V33"/>
  <c r="V34"/>
  <c r="V35"/>
  <c r="V36"/>
  <c r="V37"/>
  <c r="V38"/>
  <c r="V39"/>
  <c r="V40"/>
  <c r="V41"/>
  <c r="V42"/>
  <c r="V43"/>
  <c r="V3"/>
  <c r="P4"/>
  <c r="P5"/>
  <c r="P6"/>
  <c r="P7"/>
  <c r="P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P3"/>
  <c r="L4"/>
  <c r="S4" s="1"/>
  <c r="L5"/>
  <c r="S5" s="1"/>
  <c r="L6"/>
  <c r="S6" s="1"/>
  <c r="L7"/>
  <c r="L8"/>
  <c r="S8" s="1"/>
  <c r="L9"/>
  <c r="S9" s="1"/>
  <c r="L10"/>
  <c r="S10" s="1"/>
  <c r="L11"/>
  <c r="L12"/>
  <c r="S12" s="1"/>
  <c r="L13"/>
  <c r="S13" s="1"/>
  <c r="L14"/>
  <c r="S14" s="1"/>
  <c r="L15"/>
  <c r="L16"/>
  <c r="S16" s="1"/>
  <c r="L17"/>
  <c r="S17" s="1"/>
  <c r="L18"/>
  <c r="S18" s="1"/>
  <c r="L19"/>
  <c r="L20"/>
  <c r="S20" s="1"/>
  <c r="L21"/>
  <c r="S21" s="1"/>
  <c r="L22"/>
  <c r="S22" s="1"/>
  <c r="L23"/>
  <c r="L24"/>
  <c r="S24" s="1"/>
  <c r="L25"/>
  <c r="S25" s="1"/>
  <c r="L26"/>
  <c r="S26" s="1"/>
  <c r="L27"/>
  <c r="L28"/>
  <c r="S28" s="1"/>
  <c r="L29"/>
  <c r="S29" s="1"/>
  <c r="L30"/>
  <c r="S30" s="1"/>
  <c r="L31"/>
  <c r="L32"/>
  <c r="S32" s="1"/>
  <c r="L33"/>
  <c r="S33" s="1"/>
  <c r="L34"/>
  <c r="S34" s="1"/>
  <c r="L35"/>
  <c r="L36"/>
  <c r="S36" s="1"/>
  <c r="L37"/>
  <c r="S37" s="1"/>
  <c r="L38"/>
  <c r="S38" s="1"/>
  <c r="L39"/>
  <c r="L40"/>
  <c r="S40" s="1"/>
  <c r="L41"/>
  <c r="S41" s="1"/>
  <c r="L42"/>
  <c r="S42" s="1"/>
  <c r="L43"/>
  <c r="L3"/>
  <c r="S7"/>
  <c r="S11"/>
  <c r="S15"/>
  <c r="S19"/>
  <c r="S23"/>
  <c r="S27"/>
  <c r="S31"/>
  <c r="S35"/>
  <c r="S39"/>
  <c r="S43"/>
  <c r="S3"/>
  <c r="O10"/>
  <c r="O18"/>
  <c r="O26"/>
  <c r="O34"/>
  <c r="O42"/>
  <c r="K14"/>
  <c r="K18"/>
  <c r="K29"/>
  <c r="K30"/>
  <c r="K34"/>
  <c r="AE4"/>
  <c r="K4" s="1"/>
  <c r="AE5"/>
  <c r="O5" s="1"/>
  <c r="AE6"/>
  <c r="K6" s="1"/>
  <c r="AE7"/>
  <c r="O7" s="1"/>
  <c r="AE8"/>
  <c r="K8" s="1"/>
  <c r="AE9"/>
  <c r="O9" s="1"/>
  <c r="AE10"/>
  <c r="K10" s="1"/>
  <c r="AE11"/>
  <c r="K11" s="1"/>
  <c r="AE12"/>
  <c r="K12" s="1"/>
  <c r="AE13"/>
  <c r="O13" s="1"/>
  <c r="AE14"/>
  <c r="O14" s="1"/>
  <c r="AE15"/>
  <c r="O15" s="1"/>
  <c r="AE16"/>
  <c r="K16" s="1"/>
  <c r="AE17"/>
  <c r="O17" s="1"/>
  <c r="AE18"/>
  <c r="AE19"/>
  <c r="O19" s="1"/>
  <c r="AE20"/>
  <c r="K20" s="1"/>
  <c r="AE21"/>
  <c r="O21" s="1"/>
  <c r="AE22"/>
  <c r="K22" s="1"/>
  <c r="AE23"/>
  <c r="O23" s="1"/>
  <c r="AE24"/>
  <c r="K24" s="1"/>
  <c r="AE25"/>
  <c r="O25" s="1"/>
  <c r="AE26"/>
  <c r="K26" s="1"/>
  <c r="AE27"/>
  <c r="K27" s="1"/>
  <c r="AE28"/>
  <c r="K28" s="1"/>
  <c r="AE29"/>
  <c r="O29" s="1"/>
  <c r="AE30"/>
  <c r="O30" s="1"/>
  <c r="AE31"/>
  <c r="O31" s="1"/>
  <c r="AE32"/>
  <c r="K32" s="1"/>
  <c r="AE33"/>
  <c r="O33" s="1"/>
  <c r="AE34"/>
  <c r="AE35"/>
  <c r="O35" s="1"/>
  <c r="AE36"/>
  <c r="K36" s="1"/>
  <c r="AE37"/>
  <c r="O37" s="1"/>
  <c r="AE38"/>
  <c r="K38" s="1"/>
  <c r="AE39"/>
  <c r="O39" s="1"/>
  <c r="AE40"/>
  <c r="K40" s="1"/>
  <c r="AE41"/>
  <c r="O41" s="1"/>
  <c r="AE42"/>
  <c r="K42" s="1"/>
  <c r="AE43"/>
  <c r="K43" s="1"/>
  <c r="AE3"/>
  <c r="K3" s="1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3"/>
  <c r="K39" l="1"/>
  <c r="O43"/>
  <c r="O27"/>
  <c r="O11"/>
  <c r="K19"/>
  <c r="K7"/>
  <c r="K35"/>
  <c r="K23"/>
  <c r="K13"/>
  <c r="K25"/>
  <c r="K37"/>
  <c r="K31"/>
  <c r="K21"/>
  <c r="K15"/>
  <c r="K5"/>
  <c r="O38"/>
  <c r="O22"/>
  <c r="O6"/>
  <c r="K41"/>
  <c r="K9"/>
  <c r="K33"/>
  <c r="K17"/>
  <c r="O3"/>
  <c r="O40"/>
  <c r="O36"/>
  <c r="O32"/>
  <c r="O28"/>
  <c r="O24"/>
  <c r="O20"/>
  <c r="O16"/>
  <c r="O12"/>
  <c r="O8"/>
  <c r="O4"/>
  <c r="K44" i="20" l="1"/>
  <c r="J44"/>
  <c r="J43"/>
  <c r="K43" s="1"/>
  <c r="J42"/>
  <c r="K42" s="1"/>
  <c r="J41"/>
  <c r="K41" s="1"/>
  <c r="J40"/>
  <c r="K40" s="1"/>
  <c r="J39"/>
  <c r="K39" s="1"/>
  <c r="J38"/>
  <c r="K38" s="1"/>
  <c r="J37"/>
  <c r="K37" s="1"/>
  <c r="J36"/>
  <c r="K36" s="1"/>
  <c r="J35"/>
  <c r="K35" s="1"/>
  <c r="J34"/>
  <c r="K34" s="1"/>
  <c r="J33"/>
  <c r="K33" s="1"/>
  <c r="J32"/>
  <c r="K32" s="1"/>
  <c r="J31"/>
  <c r="K31" s="1"/>
  <c r="J30"/>
  <c r="K30" s="1"/>
  <c r="J29"/>
  <c r="K29" s="1"/>
  <c r="J28"/>
  <c r="K28" s="1"/>
  <c r="J27"/>
  <c r="K27" s="1"/>
  <c r="J26"/>
  <c r="K26" s="1"/>
  <c r="J25"/>
  <c r="K25" s="1"/>
  <c r="J24"/>
  <c r="K24" s="1"/>
  <c r="J23"/>
  <c r="K23" s="1"/>
  <c r="J22"/>
  <c r="K22" s="1"/>
  <c r="J21"/>
  <c r="K21" s="1"/>
  <c r="J20"/>
  <c r="K20" s="1"/>
  <c r="J19"/>
  <c r="K19" s="1"/>
  <c r="J18"/>
  <c r="K18" s="1"/>
  <c r="J17"/>
  <c r="K17" s="1"/>
  <c r="J16"/>
  <c r="K16" s="1"/>
  <c r="J15"/>
  <c r="K15" s="1"/>
  <c r="J14"/>
  <c r="K14" s="1"/>
  <c r="J13"/>
  <c r="K13" s="1"/>
  <c r="J12"/>
  <c r="K12" s="1"/>
  <c r="J11"/>
  <c r="K11" s="1"/>
  <c r="J10"/>
  <c r="K10" s="1"/>
  <c r="J9"/>
  <c r="K9" s="1"/>
  <c r="J8"/>
  <c r="K8" s="1"/>
  <c r="J7"/>
  <c r="K7" s="1"/>
  <c r="J6"/>
  <c r="K6" s="1"/>
  <c r="J5"/>
  <c r="K5" s="1"/>
  <c r="J4"/>
  <c r="K4" s="1"/>
</calcChain>
</file>

<file path=xl/sharedStrings.xml><?xml version="1.0" encoding="utf-8"?>
<sst xmlns="http://schemas.openxmlformats.org/spreadsheetml/2006/main" count="327" uniqueCount="79">
  <si>
    <t>Current-7.8Ah (A)</t>
    <phoneticPr fontId="10" type="noConversion"/>
  </si>
  <si>
    <t>SOC%</t>
  </si>
  <si>
    <t>SOC%</t>
    <phoneticPr fontId="10" type="noConversion"/>
  </si>
  <si>
    <t>Pack V</t>
  </si>
  <si>
    <t>Pack V</t>
    <phoneticPr fontId="10" type="noConversion"/>
  </si>
  <si>
    <t>10~20'C</t>
    <phoneticPr fontId="10" type="noConversion"/>
  </si>
  <si>
    <t>Cell V</t>
  </si>
  <si>
    <t>2A Charge 5'C</t>
  </si>
  <si>
    <t>2A Charge 25'C</t>
  </si>
  <si>
    <t>2A Charge 15'C</t>
    <phoneticPr fontId="11" type="noConversion"/>
  </si>
  <si>
    <t>Pack V</t>
    <phoneticPr fontId="11" type="noConversion"/>
  </si>
  <si>
    <t>5LEDs Project :</t>
  </si>
  <si>
    <t>閃爍</t>
    <phoneticPr fontId="11" type="noConversion"/>
  </si>
  <si>
    <t>1 LED : charging, 0-30%</t>
  </si>
  <si>
    <t>2 LEDs : 31-50%</t>
  </si>
  <si>
    <t>3 LEDs : 51-70%</t>
  </si>
  <si>
    <t>4 LEDs : &gt;71%</t>
  </si>
  <si>
    <t>5 LEDs : tap current = 1.5A (&gt;90%) -&gt; Full Charge State</t>
    <phoneticPr fontId="11" type="noConversion"/>
  </si>
  <si>
    <r>
      <t xml:space="preserve">Full Charge State </t>
    </r>
    <r>
      <rPr>
        <sz val="12"/>
        <color theme="1"/>
        <rFont val="細明體"/>
        <family val="3"/>
        <charset val="136"/>
      </rPr>
      <t>解除條件</t>
    </r>
    <r>
      <rPr>
        <sz val="12"/>
        <color theme="1"/>
        <rFont val="Calibri"/>
        <family val="2"/>
      </rPr>
      <t xml:space="preserve"> : </t>
    </r>
    <r>
      <rPr>
        <sz val="12"/>
        <color theme="1"/>
        <rFont val="細明體"/>
        <family val="3"/>
        <charset val="136"/>
      </rPr>
      <t>放電</t>
    </r>
    <r>
      <rPr>
        <sz val="12"/>
        <color theme="1"/>
        <rFont val="Calibri"/>
        <family val="2"/>
      </rPr>
      <t xml:space="preserve">; </t>
    </r>
    <r>
      <rPr>
        <sz val="12"/>
        <color theme="1"/>
        <rFont val="細明體"/>
        <family val="3"/>
        <charset val="136"/>
      </rPr>
      <t>靜置</t>
    </r>
    <r>
      <rPr>
        <sz val="12"/>
        <color theme="1"/>
        <rFont val="Calibri"/>
        <family val="2"/>
      </rPr>
      <t>1days</t>
    </r>
    <phoneticPr fontId="11" type="noConversion"/>
  </si>
  <si>
    <t>4LEDs Project :</t>
  </si>
  <si>
    <t>1 LED : charging, 0-35%</t>
  </si>
  <si>
    <t>2 LEDs : 36-60%</t>
  </si>
  <si>
    <t>3 LEDs : &gt;61%</t>
  </si>
  <si>
    <t>4 LEDs : tap current = 1.5A (&gt;90%)</t>
  </si>
  <si>
    <r>
      <t>7.1~</t>
    </r>
    <r>
      <rPr>
        <sz val="12"/>
        <rFont val="Times New Roman"/>
        <family val="1"/>
      </rPr>
      <t>9</t>
    </r>
    <r>
      <rPr>
        <sz val="12"/>
        <rFont val="Times New Roman"/>
        <family val="1"/>
      </rPr>
      <t>.0A</t>
    </r>
    <phoneticPr fontId="10" type="noConversion"/>
  </si>
  <si>
    <t>9.1~11.2A</t>
    <phoneticPr fontId="10" type="noConversion"/>
  </si>
  <si>
    <r>
      <t>5.1~</t>
    </r>
    <r>
      <rPr>
        <sz val="12"/>
        <rFont val="Times New Roman"/>
        <family val="1"/>
      </rPr>
      <t>7</t>
    </r>
    <r>
      <rPr>
        <sz val="12"/>
        <rFont val="Times New Roman"/>
        <family val="1"/>
      </rPr>
      <t>.0A</t>
    </r>
    <phoneticPr fontId="10" type="noConversion"/>
  </si>
  <si>
    <r>
      <t>4.1~</t>
    </r>
    <r>
      <rPr>
        <sz val="12"/>
        <rFont val="Times New Roman"/>
        <family val="1"/>
      </rPr>
      <t>5</t>
    </r>
    <r>
      <rPr>
        <sz val="12"/>
        <rFont val="Times New Roman"/>
        <family val="1"/>
      </rPr>
      <t>.</t>
    </r>
    <r>
      <rPr>
        <sz val="12"/>
        <rFont val="Times New Roman"/>
        <family val="1"/>
      </rPr>
      <t>0</t>
    </r>
    <r>
      <rPr>
        <sz val="12"/>
        <rFont val="Times New Roman"/>
        <family val="1"/>
      </rPr>
      <t>A</t>
    </r>
    <phoneticPr fontId="10" type="noConversion"/>
  </si>
  <si>
    <t>&gt;13.1A</t>
    <phoneticPr fontId="10" type="noConversion"/>
  </si>
  <si>
    <t>2A 5'C 26F</t>
    <phoneticPr fontId="10" type="noConversion"/>
  </si>
  <si>
    <t>2A 25'C 26F</t>
    <phoneticPr fontId="10" type="noConversion"/>
  </si>
  <si>
    <t>10S4P</t>
    <phoneticPr fontId="10" type="noConversion"/>
  </si>
  <si>
    <t>26H OCV</t>
    <phoneticPr fontId="10" type="noConversion"/>
  </si>
  <si>
    <t>26F OCV</t>
    <phoneticPr fontId="10" type="noConversion"/>
  </si>
  <si>
    <t>R</t>
    <phoneticPr fontId="10" type="noConversion"/>
  </si>
  <si>
    <t>26F-26H</t>
    <phoneticPr fontId="10" type="noConversion"/>
  </si>
  <si>
    <t>Delta V</t>
    <phoneticPr fontId="10" type="noConversion"/>
  </si>
  <si>
    <t>Cell V</t>
    <phoneticPr fontId="10" type="noConversion"/>
  </si>
  <si>
    <t>2A 5'C 26F-&gt;26H</t>
    <phoneticPr fontId="10" type="noConversion"/>
  </si>
  <si>
    <t>2A 25'C 26F-&gt;26H</t>
    <phoneticPr fontId="10" type="noConversion"/>
  </si>
  <si>
    <t>10S3P</t>
    <phoneticPr fontId="10" type="noConversion"/>
  </si>
  <si>
    <t>校正分界點</t>
    <phoneticPr fontId="10" type="noConversion"/>
  </si>
  <si>
    <t>校正倍數</t>
    <phoneticPr fontId="10" type="noConversion"/>
  </si>
  <si>
    <t>校正值</t>
    <phoneticPr fontId="10" type="noConversion"/>
  </si>
  <si>
    <t>&gt;20'C</t>
    <phoneticPr fontId="10" type="noConversion"/>
  </si>
  <si>
    <t>&lt;0'C</t>
    <phoneticPr fontId="10" type="noConversion"/>
  </si>
  <si>
    <t>&lt;4.0A</t>
    <phoneticPr fontId="10" type="noConversion"/>
  </si>
  <si>
    <r>
      <t>5.1~</t>
    </r>
    <r>
      <rPr>
        <sz val="12"/>
        <rFont val="Times New Roman"/>
        <family val="1"/>
      </rPr>
      <t>7</t>
    </r>
    <r>
      <rPr>
        <sz val="12"/>
        <rFont val="Times New Roman"/>
        <family val="1"/>
      </rPr>
      <t>.0A</t>
    </r>
    <phoneticPr fontId="10" type="noConversion"/>
  </si>
  <si>
    <t>11.3~13A</t>
    <phoneticPr fontId="10" type="noConversion"/>
  </si>
  <si>
    <t>SOC%</t>
    <phoneticPr fontId="10" type="noConversion"/>
  </si>
  <si>
    <t>校正分界點</t>
    <phoneticPr fontId="10" type="noConversion"/>
  </si>
  <si>
    <r>
      <t>4.1~</t>
    </r>
    <r>
      <rPr>
        <sz val="12"/>
        <rFont val="Times New Roman"/>
        <family val="1"/>
      </rPr>
      <t>5</t>
    </r>
    <r>
      <rPr>
        <sz val="12"/>
        <rFont val="Times New Roman"/>
        <family val="1"/>
      </rPr>
      <t>.</t>
    </r>
    <r>
      <rPr>
        <sz val="12"/>
        <rFont val="Times New Roman"/>
        <family val="1"/>
      </rPr>
      <t>0</t>
    </r>
    <r>
      <rPr>
        <sz val="12"/>
        <rFont val="Times New Roman"/>
        <family val="1"/>
      </rPr>
      <t>A</t>
    </r>
    <phoneticPr fontId="10" type="noConversion"/>
  </si>
  <si>
    <r>
      <t>7.1~</t>
    </r>
    <r>
      <rPr>
        <sz val="12"/>
        <rFont val="Times New Roman"/>
        <family val="1"/>
      </rPr>
      <t>9</t>
    </r>
    <r>
      <rPr>
        <sz val="12"/>
        <rFont val="Times New Roman"/>
        <family val="1"/>
      </rPr>
      <t>.0A</t>
    </r>
    <phoneticPr fontId="10" type="noConversion"/>
  </si>
  <si>
    <t>11.3~13A</t>
    <phoneticPr fontId="10" type="noConversion"/>
  </si>
  <si>
    <t>SOC%</t>
    <phoneticPr fontId="10" type="noConversion"/>
  </si>
  <si>
    <t>Pack V</t>
    <phoneticPr fontId="10" type="noConversion"/>
  </si>
  <si>
    <t>校正分界點</t>
    <phoneticPr fontId="10" type="noConversion"/>
  </si>
  <si>
    <t>校正倍數</t>
    <phoneticPr fontId="10" type="noConversion"/>
  </si>
  <si>
    <t>0~10'C</t>
    <phoneticPr fontId="10" type="noConversion"/>
  </si>
  <si>
    <t>電流範圍</t>
    <phoneticPr fontId="10" type="noConversion"/>
  </si>
  <si>
    <r>
      <t>Current-7.</t>
    </r>
    <r>
      <rPr>
        <sz val="12"/>
        <rFont val="Times New Roman"/>
        <family val="1"/>
      </rPr>
      <t>6</t>
    </r>
    <r>
      <rPr>
        <sz val="12"/>
        <rFont val="Times New Roman"/>
        <family val="1"/>
      </rPr>
      <t>Ah (A)</t>
    </r>
    <phoneticPr fontId="10" type="noConversion"/>
  </si>
  <si>
    <t>&lt;5.3A</t>
    <phoneticPr fontId="10" type="noConversion"/>
  </si>
  <si>
    <r>
      <t>5.4~</t>
    </r>
    <r>
      <rPr>
        <sz val="12"/>
        <rFont val="Times New Roman"/>
        <family val="1"/>
      </rPr>
      <t>6.7</t>
    </r>
    <r>
      <rPr>
        <sz val="12"/>
        <rFont val="Times New Roman"/>
        <family val="1"/>
      </rPr>
      <t>A</t>
    </r>
    <phoneticPr fontId="10" type="noConversion"/>
  </si>
  <si>
    <r>
      <t>6.</t>
    </r>
    <r>
      <rPr>
        <sz val="12"/>
        <rFont val="Times New Roman"/>
        <family val="1"/>
      </rPr>
      <t>8</t>
    </r>
    <r>
      <rPr>
        <sz val="12"/>
        <rFont val="Times New Roman"/>
        <family val="1"/>
      </rPr>
      <t>~</t>
    </r>
    <r>
      <rPr>
        <sz val="12"/>
        <rFont val="Times New Roman"/>
        <family val="1"/>
      </rPr>
      <t>9.3</t>
    </r>
    <r>
      <rPr>
        <sz val="12"/>
        <rFont val="Times New Roman"/>
        <family val="1"/>
      </rPr>
      <t>A</t>
    </r>
    <phoneticPr fontId="10" type="noConversion"/>
  </si>
  <si>
    <t>9.4~12.0A</t>
    <phoneticPr fontId="10" type="noConversion"/>
  </si>
  <si>
    <r>
      <t>&gt;1</t>
    </r>
    <r>
      <rPr>
        <sz val="12"/>
        <rFont val="Times New Roman"/>
        <family val="1"/>
      </rPr>
      <t>2</t>
    </r>
    <r>
      <rPr>
        <sz val="12"/>
        <rFont val="Times New Roman"/>
        <family val="1"/>
      </rPr>
      <t>.</t>
    </r>
    <r>
      <rPr>
        <sz val="12"/>
        <rFont val="Times New Roman"/>
        <family val="1"/>
      </rPr>
      <t>1</t>
    </r>
    <r>
      <rPr>
        <sz val="12"/>
        <rFont val="Times New Roman"/>
        <family val="1"/>
      </rPr>
      <t>A</t>
    </r>
    <phoneticPr fontId="10" type="noConversion"/>
  </si>
  <si>
    <r>
      <t>&lt;</t>
    </r>
    <r>
      <rPr>
        <sz val="12"/>
        <rFont val="Times New Roman"/>
        <family val="1"/>
      </rPr>
      <t>6.7A</t>
    </r>
    <phoneticPr fontId="10" type="noConversion"/>
  </si>
  <si>
    <t>6.7~8.3A</t>
    <phoneticPr fontId="10" type="noConversion"/>
  </si>
  <si>
    <r>
      <t>8</t>
    </r>
    <r>
      <rPr>
        <sz val="12"/>
        <rFont val="Times New Roman"/>
        <family val="1"/>
      </rPr>
      <t>.3~11.7A</t>
    </r>
    <phoneticPr fontId="10" type="noConversion"/>
  </si>
  <si>
    <t>11.7~14.0A</t>
    <phoneticPr fontId="10" type="noConversion"/>
  </si>
  <si>
    <r>
      <t>&gt;</t>
    </r>
    <r>
      <rPr>
        <sz val="12"/>
        <rFont val="Times New Roman"/>
        <family val="1"/>
      </rPr>
      <t>14A</t>
    </r>
    <phoneticPr fontId="10" type="noConversion"/>
  </si>
  <si>
    <r>
      <t>Current-10</t>
    </r>
    <r>
      <rPr>
        <sz val="12"/>
        <rFont val="Times New Roman"/>
        <family val="1"/>
      </rPr>
      <t>Ah (A)</t>
    </r>
    <phoneticPr fontId="10" type="noConversion"/>
  </si>
  <si>
    <r>
      <t>Current-13</t>
    </r>
    <r>
      <rPr>
        <sz val="12"/>
        <rFont val="Times New Roman"/>
        <family val="1"/>
      </rPr>
      <t>Ah (A)</t>
    </r>
    <phoneticPr fontId="10" type="noConversion"/>
  </si>
  <si>
    <r>
      <t>Current-15.5</t>
    </r>
    <r>
      <rPr>
        <sz val="12"/>
        <rFont val="Times New Roman"/>
        <family val="1"/>
      </rPr>
      <t>Ah (A)</t>
    </r>
    <phoneticPr fontId="10" type="noConversion"/>
  </si>
  <si>
    <r>
      <t>&lt;</t>
    </r>
    <r>
      <rPr>
        <sz val="12"/>
        <rFont val="Times New Roman"/>
        <family val="1"/>
      </rPr>
      <t>8.0A</t>
    </r>
    <phoneticPr fontId="10" type="noConversion"/>
  </si>
  <si>
    <r>
      <t>8</t>
    </r>
    <r>
      <rPr>
        <sz val="12"/>
        <rFont val="Times New Roman"/>
        <family val="1"/>
      </rPr>
      <t>.0~9.9A</t>
    </r>
    <phoneticPr fontId="10" type="noConversion"/>
  </si>
  <si>
    <r>
      <t>9</t>
    </r>
    <r>
      <rPr>
        <sz val="12"/>
        <rFont val="Times New Roman"/>
        <family val="1"/>
      </rPr>
      <t>.9~13.9A</t>
    </r>
    <phoneticPr fontId="10" type="noConversion"/>
  </si>
  <si>
    <r>
      <t>&gt;</t>
    </r>
    <r>
      <rPr>
        <sz val="12"/>
        <rFont val="Times New Roman"/>
        <family val="1"/>
      </rPr>
      <t>13.9A</t>
    </r>
    <phoneticPr fontId="10" type="noConversion"/>
  </si>
  <si>
    <r>
      <t>2</t>
    </r>
    <r>
      <rPr>
        <sz val="12"/>
        <rFont val="Times New Roman"/>
        <family val="1"/>
      </rPr>
      <t>6F</t>
    </r>
    <phoneticPr fontId="10" type="noConversion"/>
  </si>
</sst>
</file>

<file path=xl/styles.xml><?xml version="1.0" encoding="utf-8"?>
<styleSheet xmlns="http://schemas.openxmlformats.org/spreadsheetml/2006/main">
  <numFmts count="6">
    <numFmt numFmtId="176" formatCode="0.0_ "/>
    <numFmt numFmtId="177" formatCode="0.00_);[Red]\(0.00\)"/>
    <numFmt numFmtId="178" formatCode="0_);[Red]\(0\)"/>
    <numFmt numFmtId="179" formatCode="0.0000_ "/>
    <numFmt numFmtId="180" formatCode="0.0000_);[Red]\(0.0000\)"/>
    <numFmt numFmtId="181" formatCode="0.00_ "/>
  </numFmts>
  <fonts count="18">
    <font>
      <sz val="12"/>
      <name val="新細明體"/>
      <family val="1"/>
      <charset val="136"/>
    </font>
    <font>
      <sz val="12"/>
      <name val="Times New Roman"/>
      <family val="1"/>
    </font>
    <font>
      <sz val="12"/>
      <name val="Times New Roman"/>
      <family val="1"/>
    </font>
    <font>
      <sz val="12"/>
      <name val="Times New Roman"/>
      <family val="1"/>
    </font>
    <font>
      <sz val="12"/>
      <name val="Times New Roman"/>
      <family val="1"/>
    </font>
    <font>
      <sz val="12"/>
      <name val="Times New Roman"/>
      <family val="1"/>
    </font>
    <font>
      <sz val="12"/>
      <name val="Times New Roman"/>
      <family val="1"/>
    </font>
    <font>
      <sz val="12"/>
      <name val="Times New Roman"/>
      <family val="1"/>
    </font>
    <font>
      <sz val="12"/>
      <color theme="1"/>
      <name val="Times New Roman"/>
      <family val="2"/>
      <charset val="136"/>
    </font>
    <font>
      <sz val="12"/>
      <name val="Times New Roman"/>
      <family val="1"/>
    </font>
    <font>
      <sz val="9"/>
      <name val="新細明體"/>
      <family val="1"/>
      <charset val="136"/>
    </font>
    <font>
      <sz val="9"/>
      <name val="新細明體"/>
      <family val="2"/>
      <charset val="136"/>
      <scheme val="minor"/>
    </font>
    <font>
      <sz val="12"/>
      <color theme="1"/>
      <name val="Times New Roman"/>
      <family val="1"/>
    </font>
    <font>
      <sz val="12"/>
      <color rgb="FFFF0000"/>
      <name val="Calibri"/>
      <family val="2"/>
    </font>
    <font>
      <sz val="12"/>
      <color rgb="FF1F497D"/>
      <name val="Calibri"/>
      <family val="2"/>
    </font>
    <font>
      <sz val="12"/>
      <color theme="1"/>
      <name val="Calibri"/>
      <family val="2"/>
    </font>
    <font>
      <sz val="12"/>
      <color theme="1"/>
      <name val="細明體"/>
      <family val="3"/>
      <charset val="136"/>
    </font>
    <font>
      <sz val="12"/>
      <name val="細明體"/>
      <family val="3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8" fillId="0" borderId="0">
      <alignment vertical="center"/>
    </xf>
  </cellStyleXfs>
  <cellXfs count="41">
    <xf numFmtId="0" fontId="0" fillId="0" borderId="0" xfId="0">
      <alignment vertical="center"/>
    </xf>
    <xf numFmtId="0" fontId="9" fillId="0" borderId="0" xfId="0" applyFont="1">
      <alignment vertical="center"/>
    </xf>
    <xf numFmtId="0" fontId="9" fillId="0" borderId="0" xfId="0" applyFont="1" applyAlignment="1">
      <alignment horizontal="center" vertical="center"/>
    </xf>
    <xf numFmtId="0" fontId="12" fillId="0" borderId="0" xfId="0" applyFont="1">
      <alignment vertical="center"/>
    </xf>
    <xf numFmtId="0" fontId="8" fillId="0" borderId="0" xfId="1">
      <alignment vertical="center"/>
    </xf>
    <xf numFmtId="0" fontId="13" fillId="0" borderId="0" xfId="0" applyFont="1">
      <alignment vertical="center"/>
    </xf>
    <xf numFmtId="0" fontId="14" fillId="0" borderId="0" xfId="0" applyFont="1">
      <alignment vertical="center"/>
    </xf>
    <xf numFmtId="0" fontId="15" fillId="0" borderId="0" xfId="0" applyFont="1">
      <alignment vertical="center"/>
    </xf>
    <xf numFmtId="0" fontId="7" fillId="0" borderId="0" xfId="0" applyFont="1" applyAlignment="1">
      <alignment horizontal="center" vertical="center"/>
    </xf>
    <xf numFmtId="0" fontId="6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177" fontId="6" fillId="0" borderId="0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0" fontId="5" fillId="0" borderId="0" xfId="0" applyFont="1" applyBorder="1">
      <alignment vertical="center"/>
    </xf>
    <xf numFmtId="176" fontId="5" fillId="0" borderId="0" xfId="0" applyNumberFormat="1" applyFont="1" applyBorder="1" applyAlignment="1">
      <alignment horizontal="center" vertical="center"/>
    </xf>
    <xf numFmtId="177" fontId="5" fillId="0" borderId="0" xfId="0" applyNumberFormat="1" applyFont="1" applyBorder="1" applyAlignment="1">
      <alignment horizontal="center" vertical="center"/>
    </xf>
    <xf numFmtId="179" fontId="5" fillId="0" borderId="0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181" fontId="5" fillId="0" borderId="0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178" fontId="5" fillId="0" borderId="0" xfId="0" applyNumberFormat="1" applyFont="1" applyBorder="1" applyAlignment="1">
      <alignment horizontal="center" vertical="center"/>
    </xf>
    <xf numFmtId="0" fontId="4" fillId="0" borderId="0" xfId="0" applyFont="1" applyBorder="1">
      <alignment vertical="center"/>
    </xf>
    <xf numFmtId="176" fontId="4" fillId="0" borderId="0" xfId="0" applyNumberFormat="1" applyFont="1" applyBorder="1" applyAlignment="1">
      <alignment horizontal="center" vertical="center"/>
    </xf>
    <xf numFmtId="177" fontId="4" fillId="0" borderId="0" xfId="0" applyNumberFormat="1" applyFont="1" applyBorder="1" applyAlignment="1">
      <alignment horizontal="center" vertical="center"/>
    </xf>
    <xf numFmtId="179" fontId="4" fillId="0" borderId="0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181" fontId="4" fillId="0" borderId="0" xfId="0" applyNumberFormat="1" applyFont="1" applyBorder="1" applyAlignment="1">
      <alignment horizontal="center" vertical="center"/>
    </xf>
    <xf numFmtId="181" fontId="4" fillId="0" borderId="0" xfId="0" applyNumberFormat="1" applyFont="1" applyBorder="1">
      <alignment vertical="center"/>
    </xf>
    <xf numFmtId="0" fontId="4" fillId="0" borderId="0" xfId="0" applyFont="1" applyAlignment="1">
      <alignment horizontal="center" vertical="center"/>
    </xf>
    <xf numFmtId="178" fontId="4" fillId="0" borderId="0" xfId="0" applyNumberFormat="1" applyFont="1" applyBorder="1" applyAlignment="1">
      <alignment horizontal="center" vertical="center"/>
    </xf>
    <xf numFmtId="180" fontId="4" fillId="0" borderId="0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81" fontId="2" fillId="0" borderId="0" xfId="0" applyNumberFormat="1" applyFont="1" applyBorder="1" applyAlignment="1">
      <alignment horizontal="center" vertical="center"/>
    </xf>
    <xf numFmtId="0" fontId="1" fillId="0" borderId="0" xfId="0" applyFont="1" applyBorder="1">
      <alignment vertical="center"/>
    </xf>
    <xf numFmtId="0" fontId="1" fillId="0" borderId="0" xfId="0" applyFont="1" applyBorder="1" applyAlignment="1">
      <alignment horizontal="center" vertical="center"/>
    </xf>
    <xf numFmtId="180" fontId="17" fillId="0" borderId="0" xfId="0" applyNumberFormat="1" applyFont="1" applyBorder="1" applyAlignment="1">
      <alignment horizontal="center" vertical="center"/>
    </xf>
    <xf numFmtId="176" fontId="1" fillId="0" borderId="0" xfId="0" applyNumberFormat="1" applyFont="1" applyBorder="1" applyAlignment="1">
      <alignment horizontal="center" vertical="center"/>
    </xf>
    <xf numFmtId="177" fontId="1" fillId="0" borderId="0" xfId="0" applyNumberFormat="1" applyFont="1" applyBorder="1" applyAlignment="1">
      <alignment horizontal="center" vertical="center"/>
    </xf>
    <xf numFmtId="179" fontId="1" fillId="0" borderId="0" xfId="0" applyNumberFormat="1" applyFont="1" applyBorder="1" applyAlignment="1">
      <alignment horizontal="center" vertical="center"/>
    </xf>
    <xf numFmtId="0" fontId="1" fillId="0" borderId="0" xfId="0" applyFont="1">
      <alignment vertical="center"/>
    </xf>
  </cellXfs>
  <cellStyles count="2">
    <cellStyle name="一般" xfId="0" builtinId="0"/>
    <cellStyle name="一般 4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92D050"/>
  </sheetPr>
  <dimension ref="A1:F43"/>
  <sheetViews>
    <sheetView topLeftCell="A7" workbookViewId="0">
      <selection activeCell="A23" sqref="A23:C23"/>
    </sheetView>
  </sheetViews>
  <sheetFormatPr defaultRowHeight="15.75"/>
  <cols>
    <col min="1" max="16384" width="9" style="1"/>
  </cols>
  <sheetData>
    <row r="1" spans="1:6">
      <c r="C1" s="40" t="s">
        <v>78</v>
      </c>
      <c r="F1" s="40"/>
    </row>
    <row r="2" spans="1:6">
      <c r="A2" s="1" t="s">
        <v>1</v>
      </c>
      <c r="B2" s="1" t="s">
        <v>6</v>
      </c>
      <c r="C2" s="1" t="s">
        <v>3</v>
      </c>
      <c r="D2" s="2" t="s">
        <v>3</v>
      </c>
    </row>
    <row r="3" spans="1:6">
      <c r="A3" s="1">
        <v>100</v>
      </c>
      <c r="B3" s="1">
        <v>4.1849999999999996</v>
      </c>
      <c r="C3" s="1">
        <f>B3*7</f>
        <v>29.294999999999998</v>
      </c>
      <c r="D3" s="1">
        <f>ROUND(C3*1000, 0)</f>
        <v>29295</v>
      </c>
    </row>
    <row r="4" spans="1:6">
      <c r="A4" s="1">
        <v>97.5</v>
      </c>
      <c r="B4" s="1">
        <v>4.1557031249999978</v>
      </c>
      <c r="C4" s="1">
        <f t="shared" ref="C4:C43" si="0">B4*7</f>
        <v>29.089921874999984</v>
      </c>
      <c r="D4" s="1">
        <f t="shared" ref="D4:D43" si="1">ROUND(C4*1000, 0)</f>
        <v>29090</v>
      </c>
    </row>
    <row r="5" spans="1:6">
      <c r="A5" s="1">
        <v>95</v>
      </c>
      <c r="B5" s="1">
        <v>4.1264223826714774</v>
      </c>
      <c r="C5" s="1">
        <f t="shared" si="0"/>
        <v>28.884956678700341</v>
      </c>
      <c r="D5" s="1">
        <f t="shared" si="1"/>
        <v>28885</v>
      </c>
    </row>
    <row r="6" spans="1:6">
      <c r="A6" s="1">
        <v>92.5</v>
      </c>
      <c r="B6" s="1">
        <v>4.1019358128647845</v>
      </c>
      <c r="C6" s="1">
        <f t="shared" si="0"/>
        <v>28.713550690053491</v>
      </c>
      <c r="D6" s="1">
        <f t="shared" si="1"/>
        <v>28714</v>
      </c>
    </row>
    <row r="7" spans="1:6">
      <c r="A7" s="1">
        <v>90</v>
      </c>
      <c r="B7" s="1">
        <v>4.0766303501945487</v>
      </c>
      <c r="C7" s="1">
        <f t="shared" si="0"/>
        <v>28.536412451361841</v>
      </c>
      <c r="D7" s="1">
        <f t="shared" si="1"/>
        <v>28536</v>
      </c>
    </row>
    <row r="8" spans="1:6">
      <c r="A8" s="1">
        <v>87.5</v>
      </c>
      <c r="B8" s="1">
        <v>4.052999999999999</v>
      </c>
      <c r="C8" s="1">
        <f t="shared" si="0"/>
        <v>28.370999999999995</v>
      </c>
      <c r="D8" s="1">
        <f t="shared" si="1"/>
        <v>28371</v>
      </c>
    </row>
    <row r="9" spans="1:6">
      <c r="A9" s="1">
        <v>85</v>
      </c>
      <c r="B9" s="1">
        <v>4.0295624999999955</v>
      </c>
      <c r="C9" s="1">
        <f t="shared" si="0"/>
        <v>28.206937499999967</v>
      </c>
      <c r="D9" s="1">
        <f t="shared" si="1"/>
        <v>28207</v>
      </c>
    </row>
    <row r="10" spans="1:6">
      <c r="A10" s="1">
        <v>82.5</v>
      </c>
      <c r="B10" s="1">
        <v>4.0086664792071982</v>
      </c>
      <c r="C10" s="1">
        <f t="shared" si="0"/>
        <v>28.060665354450386</v>
      </c>
      <c r="D10" s="1">
        <f t="shared" si="1"/>
        <v>28061</v>
      </c>
    </row>
    <row r="11" spans="1:6">
      <c r="A11" s="1">
        <v>80</v>
      </c>
      <c r="B11" s="1">
        <v>3.9873828124999959</v>
      </c>
      <c r="C11" s="1">
        <f t="shared" si="0"/>
        <v>27.911679687499973</v>
      </c>
      <c r="D11" s="1">
        <f t="shared" si="1"/>
        <v>27912</v>
      </c>
    </row>
    <row r="12" spans="1:6">
      <c r="A12" s="1">
        <v>77.5</v>
      </c>
      <c r="B12" s="1">
        <v>3.9682879377431903</v>
      </c>
      <c r="C12" s="1">
        <f t="shared" si="0"/>
        <v>27.778015564202331</v>
      </c>
      <c r="D12" s="1">
        <f t="shared" si="1"/>
        <v>27778</v>
      </c>
    </row>
    <row r="13" spans="1:6">
      <c r="A13" s="1">
        <v>75</v>
      </c>
      <c r="B13" s="1">
        <v>3.9497499999999994</v>
      </c>
      <c r="C13" s="1">
        <f t="shared" si="0"/>
        <v>27.648249999999997</v>
      </c>
      <c r="D13" s="1">
        <f t="shared" si="1"/>
        <v>27648</v>
      </c>
    </row>
    <row r="14" spans="1:6">
      <c r="A14" s="1">
        <v>72.5</v>
      </c>
      <c r="B14" s="1">
        <v>3.9326964980544736</v>
      </c>
      <c r="C14" s="1">
        <f t="shared" si="0"/>
        <v>27.528875486381317</v>
      </c>
      <c r="D14" s="1">
        <f t="shared" si="1"/>
        <v>27529</v>
      </c>
    </row>
    <row r="15" spans="1:6">
      <c r="A15" s="1">
        <v>70</v>
      </c>
      <c r="B15" s="1">
        <v>3.9161132812499986</v>
      </c>
      <c r="C15" s="1">
        <f t="shared" si="0"/>
        <v>27.41279296874999</v>
      </c>
      <c r="D15" s="1">
        <f t="shared" si="1"/>
        <v>27413</v>
      </c>
    </row>
    <row r="16" spans="1:6">
      <c r="A16" s="1">
        <v>67.5</v>
      </c>
      <c r="B16" s="1">
        <v>3.9015390625000022</v>
      </c>
      <c r="C16" s="1">
        <f t="shared" si="0"/>
        <v>27.310773437500014</v>
      </c>
      <c r="D16" s="1">
        <f t="shared" si="1"/>
        <v>27311</v>
      </c>
    </row>
    <row r="17" spans="1:4">
      <c r="A17" s="1">
        <v>65</v>
      </c>
      <c r="B17" s="1">
        <v>3.887252918287937</v>
      </c>
      <c r="C17" s="1">
        <f t="shared" si="0"/>
        <v>27.210770428015557</v>
      </c>
      <c r="D17" s="1">
        <f t="shared" si="1"/>
        <v>27211</v>
      </c>
    </row>
    <row r="18" spans="1:4">
      <c r="A18" s="1">
        <v>62.5</v>
      </c>
      <c r="B18" s="1">
        <v>3.8768437500000013</v>
      </c>
      <c r="C18" s="1">
        <f t="shared" si="0"/>
        <v>27.137906250000007</v>
      </c>
      <c r="D18" s="1">
        <f t="shared" si="1"/>
        <v>27138</v>
      </c>
    </row>
    <row r="19" spans="1:4">
      <c r="A19" s="1">
        <v>60</v>
      </c>
      <c r="B19" s="1">
        <v>3.8622101167315166</v>
      </c>
      <c r="C19" s="1">
        <f t="shared" si="0"/>
        <v>27.035470817120615</v>
      </c>
      <c r="D19" s="1">
        <f t="shared" si="1"/>
        <v>27035</v>
      </c>
    </row>
    <row r="20" spans="1:4">
      <c r="A20" s="1">
        <v>57.5</v>
      </c>
      <c r="B20" s="1">
        <v>3.8475273437499999</v>
      </c>
      <c r="C20" s="1">
        <f t="shared" si="0"/>
        <v>26.932691406250001</v>
      </c>
      <c r="D20" s="1">
        <f t="shared" si="1"/>
        <v>26933</v>
      </c>
    </row>
    <row r="21" spans="1:4">
      <c r="A21" s="1">
        <v>55</v>
      </c>
      <c r="B21" s="1">
        <v>3.8204335937499998</v>
      </c>
      <c r="C21" s="1">
        <f t="shared" si="0"/>
        <v>26.743035156249999</v>
      </c>
      <c r="D21" s="1">
        <f t="shared" si="1"/>
        <v>26743</v>
      </c>
    </row>
    <row r="22" spans="1:4">
      <c r="A22" s="1">
        <v>52.5</v>
      </c>
      <c r="B22" s="1">
        <v>3.805046692607005</v>
      </c>
      <c r="C22" s="1">
        <f t="shared" si="0"/>
        <v>26.635326848249036</v>
      </c>
      <c r="D22" s="1">
        <f t="shared" si="1"/>
        <v>26635</v>
      </c>
    </row>
    <row r="23" spans="1:4">
      <c r="A23" s="1">
        <v>50</v>
      </c>
      <c r="B23" s="1">
        <v>3.7894999999999981</v>
      </c>
      <c r="C23" s="1">
        <f t="shared" si="0"/>
        <v>26.526499999999988</v>
      </c>
      <c r="D23" s="1">
        <f t="shared" si="1"/>
        <v>26527</v>
      </c>
    </row>
    <row r="24" spans="1:4">
      <c r="A24" s="1">
        <v>47.5</v>
      </c>
      <c r="B24" s="1">
        <v>3.7837587548638139</v>
      </c>
      <c r="C24" s="1">
        <f t="shared" si="0"/>
        <v>26.486311284046696</v>
      </c>
      <c r="D24" s="1">
        <f t="shared" si="1"/>
        <v>26486</v>
      </c>
    </row>
    <row r="25" spans="1:4">
      <c r="A25" s="1">
        <v>45</v>
      </c>
      <c r="B25" s="1">
        <v>3.7766523437499977</v>
      </c>
      <c r="C25" s="1">
        <f t="shared" si="0"/>
        <v>26.436566406249984</v>
      </c>
      <c r="D25" s="1">
        <f t="shared" si="1"/>
        <v>26437</v>
      </c>
    </row>
    <row r="26" spans="1:4">
      <c r="A26" s="1">
        <v>42.5</v>
      </c>
      <c r="B26" s="1">
        <v>3.7743085937499989</v>
      </c>
      <c r="C26" s="1">
        <f t="shared" si="0"/>
        <v>26.420160156249992</v>
      </c>
      <c r="D26" s="1">
        <f t="shared" si="1"/>
        <v>26420</v>
      </c>
    </row>
    <row r="27" spans="1:4">
      <c r="A27" s="1">
        <v>40</v>
      </c>
      <c r="B27" s="1">
        <v>3.7711984435797667</v>
      </c>
      <c r="C27" s="1">
        <f t="shared" si="0"/>
        <v>26.398389105058367</v>
      </c>
      <c r="D27" s="1">
        <f t="shared" si="1"/>
        <v>26398</v>
      </c>
    </row>
    <row r="28" spans="1:4">
      <c r="A28" s="1">
        <v>37.5</v>
      </c>
      <c r="B28" s="1">
        <v>3.7696406250000001</v>
      </c>
      <c r="C28" s="1">
        <f t="shared" si="0"/>
        <v>26.387484375</v>
      </c>
      <c r="D28" s="1">
        <f t="shared" si="1"/>
        <v>26387</v>
      </c>
    </row>
    <row r="29" spans="1:4">
      <c r="A29" s="1">
        <v>35</v>
      </c>
      <c r="B29" s="1">
        <v>3.7670472022003594</v>
      </c>
      <c r="C29" s="1">
        <f t="shared" si="0"/>
        <v>26.369330415402516</v>
      </c>
      <c r="D29" s="1">
        <f t="shared" si="1"/>
        <v>26369</v>
      </c>
    </row>
    <row r="30" spans="1:4">
      <c r="A30" s="1">
        <v>32.5</v>
      </c>
      <c r="B30" s="1">
        <v>3.7648710937499992</v>
      </c>
      <c r="C30" s="1">
        <f t="shared" si="0"/>
        <v>26.354097656249994</v>
      </c>
      <c r="D30" s="1">
        <f t="shared" si="1"/>
        <v>26354</v>
      </c>
    </row>
    <row r="31" spans="1:4">
      <c r="A31" s="1">
        <v>30</v>
      </c>
      <c r="B31" s="1">
        <v>3.7615937500000007</v>
      </c>
      <c r="C31" s="1">
        <f t="shared" si="0"/>
        <v>26.331156250000006</v>
      </c>
      <c r="D31" s="1">
        <f t="shared" si="1"/>
        <v>26331</v>
      </c>
    </row>
    <row r="32" spans="1:4">
      <c r="A32" s="1">
        <v>27.5</v>
      </c>
      <c r="B32" s="1">
        <v>3.7556731517509734</v>
      </c>
      <c r="C32" s="1">
        <f t="shared" si="0"/>
        <v>26.289712062256815</v>
      </c>
      <c r="D32" s="1">
        <f t="shared" si="1"/>
        <v>26290</v>
      </c>
    </row>
    <row r="33" spans="1:4">
      <c r="A33" s="1">
        <v>25</v>
      </c>
      <c r="B33" s="1">
        <v>3.7472499999999997</v>
      </c>
      <c r="C33" s="1">
        <f t="shared" si="0"/>
        <v>26.230749999999997</v>
      </c>
      <c r="D33" s="1">
        <f t="shared" si="1"/>
        <v>26231</v>
      </c>
    </row>
    <row r="34" spans="1:4">
      <c r="A34" s="1">
        <v>22.5</v>
      </c>
      <c r="B34" s="1">
        <v>3.7325642023346304</v>
      </c>
      <c r="C34" s="1">
        <f t="shared" si="0"/>
        <v>26.127949416342414</v>
      </c>
      <c r="D34" s="1">
        <f t="shared" si="1"/>
        <v>26128</v>
      </c>
    </row>
    <row r="35" spans="1:4">
      <c r="A35" s="1">
        <v>20</v>
      </c>
      <c r="B35" s="1">
        <v>3.7118281249999994</v>
      </c>
      <c r="C35" s="1">
        <f t="shared" si="0"/>
        <v>25.982796874999995</v>
      </c>
      <c r="D35" s="1">
        <f t="shared" si="1"/>
        <v>25983</v>
      </c>
    </row>
    <row r="36" spans="1:4">
      <c r="A36" s="1">
        <v>17.5</v>
      </c>
      <c r="B36" s="1">
        <v>3.6837031249999996</v>
      </c>
      <c r="C36" s="1">
        <f t="shared" si="0"/>
        <v>25.785921874999996</v>
      </c>
      <c r="D36" s="1">
        <f t="shared" si="1"/>
        <v>25786</v>
      </c>
    </row>
    <row r="37" spans="1:4">
      <c r="A37" s="1">
        <v>15</v>
      </c>
      <c r="B37" s="1">
        <v>3.6420624999999993</v>
      </c>
      <c r="C37" s="1">
        <f t="shared" si="0"/>
        <v>25.494437499999997</v>
      </c>
      <c r="D37" s="1">
        <f t="shared" si="1"/>
        <v>25494</v>
      </c>
    </row>
    <row r="38" spans="1:4">
      <c r="A38" s="1">
        <v>12.5</v>
      </c>
      <c r="B38" s="1">
        <v>3.6108124999999993</v>
      </c>
      <c r="C38" s="1">
        <f t="shared" si="0"/>
        <v>25.275687499999997</v>
      </c>
      <c r="D38" s="1">
        <f t="shared" si="1"/>
        <v>25276</v>
      </c>
    </row>
    <row r="39" spans="1:4">
      <c r="A39" s="1">
        <v>10</v>
      </c>
      <c r="B39" s="1">
        <v>3.5713676012461057</v>
      </c>
      <c r="C39" s="1">
        <f t="shared" si="0"/>
        <v>24.99957320872274</v>
      </c>
      <c r="D39" s="1">
        <f t="shared" si="1"/>
        <v>25000</v>
      </c>
    </row>
    <row r="40" spans="1:4">
      <c r="A40" s="1">
        <v>7.5</v>
      </c>
      <c r="B40" s="1">
        <v>3.5511183800623014</v>
      </c>
      <c r="C40" s="1">
        <f t="shared" si="0"/>
        <v>24.857828660436109</v>
      </c>
      <c r="D40" s="1">
        <f t="shared" si="1"/>
        <v>24858</v>
      </c>
    </row>
    <row r="41" spans="1:4">
      <c r="A41" s="1">
        <v>5</v>
      </c>
      <c r="B41" s="1">
        <v>3.5161060842433693</v>
      </c>
      <c r="C41" s="1">
        <f t="shared" si="0"/>
        <v>24.612742589703586</v>
      </c>
      <c r="D41" s="1">
        <f t="shared" si="1"/>
        <v>24613</v>
      </c>
    </row>
    <row r="42" spans="1:4">
      <c r="A42" s="1">
        <v>2.5</v>
      </c>
      <c r="B42" s="1">
        <v>3.4552636505460206</v>
      </c>
      <c r="C42" s="1">
        <f t="shared" si="0"/>
        <v>24.186845553822145</v>
      </c>
      <c r="D42" s="1">
        <f t="shared" si="1"/>
        <v>24187</v>
      </c>
    </row>
    <row r="43" spans="1:4">
      <c r="A43" s="1">
        <v>0</v>
      </c>
      <c r="B43" s="1">
        <v>3</v>
      </c>
      <c r="C43" s="1">
        <f t="shared" si="0"/>
        <v>21</v>
      </c>
      <c r="D43" s="1">
        <f t="shared" si="1"/>
        <v>21000</v>
      </c>
    </row>
  </sheetData>
  <phoneticPr fontId="10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B1:AE43"/>
  <sheetViews>
    <sheetView topLeftCell="B1" workbookViewId="0">
      <selection activeCell="N3" sqref="N3:O43"/>
    </sheetView>
  </sheetViews>
  <sheetFormatPr defaultRowHeight="15.75"/>
  <cols>
    <col min="1" max="16384" width="9" style="9"/>
  </cols>
  <sheetData>
    <row r="1" spans="2:31">
      <c r="B1" s="9" t="s">
        <v>29</v>
      </c>
      <c r="C1" s="9" t="s">
        <v>31</v>
      </c>
      <c r="F1" s="9" t="s">
        <v>30</v>
      </c>
      <c r="G1" s="9" t="s">
        <v>31</v>
      </c>
      <c r="J1" s="9" t="s">
        <v>38</v>
      </c>
      <c r="K1" s="9" t="s">
        <v>31</v>
      </c>
      <c r="N1" s="9" t="s">
        <v>39</v>
      </c>
      <c r="O1" s="9" t="s">
        <v>31</v>
      </c>
      <c r="R1" s="9" t="s">
        <v>38</v>
      </c>
      <c r="S1" s="9" t="s">
        <v>40</v>
      </c>
      <c r="U1" s="9" t="s">
        <v>39</v>
      </c>
      <c r="V1" s="9" t="s">
        <v>40</v>
      </c>
      <c r="X1" s="9" t="s">
        <v>33</v>
      </c>
      <c r="AA1" s="9" t="s">
        <v>32</v>
      </c>
      <c r="AD1" s="9" t="s">
        <v>35</v>
      </c>
    </row>
    <row r="2" spans="2:31">
      <c r="B2" s="9" t="s">
        <v>1</v>
      </c>
      <c r="C2" s="9" t="s">
        <v>3</v>
      </c>
      <c r="D2" s="9" t="s">
        <v>34</v>
      </c>
      <c r="F2" s="9" t="s">
        <v>1</v>
      </c>
      <c r="G2" s="9" t="s">
        <v>3</v>
      </c>
      <c r="H2" s="9" t="s">
        <v>34</v>
      </c>
      <c r="J2" s="9" t="s">
        <v>1</v>
      </c>
      <c r="K2" s="9" t="s">
        <v>3</v>
      </c>
      <c r="L2" s="9" t="s">
        <v>34</v>
      </c>
      <c r="N2" s="9" t="s">
        <v>1</v>
      </c>
      <c r="O2" s="9" t="s">
        <v>3</v>
      </c>
      <c r="P2" s="9" t="s">
        <v>34</v>
      </c>
      <c r="R2" s="9" t="s">
        <v>1</v>
      </c>
      <c r="S2" s="9" t="s">
        <v>3</v>
      </c>
      <c r="U2" s="9" t="s">
        <v>1</v>
      </c>
      <c r="V2" s="9" t="s">
        <v>3</v>
      </c>
      <c r="X2" s="9" t="s">
        <v>1</v>
      </c>
      <c r="Y2" s="9" t="s">
        <v>37</v>
      </c>
      <c r="AA2" s="11" t="s">
        <v>1</v>
      </c>
      <c r="AB2" s="10" t="s">
        <v>37</v>
      </c>
      <c r="AD2" s="11" t="s">
        <v>1</v>
      </c>
      <c r="AE2" s="10" t="s">
        <v>36</v>
      </c>
    </row>
    <row r="3" spans="2:31">
      <c r="B3" s="9">
        <v>100</v>
      </c>
      <c r="C3" s="10">
        <v>41.92924</v>
      </c>
      <c r="D3" s="12">
        <f t="shared" ref="D3:D43" si="0">(C3/10-Y3)/2</f>
        <v>3.9620000000000211E-3</v>
      </c>
      <c r="E3" s="12"/>
      <c r="F3" s="9">
        <v>100</v>
      </c>
      <c r="G3" s="9">
        <v>41.946190000000001</v>
      </c>
      <c r="H3" s="12">
        <f t="shared" ref="H3:H43" si="1">(G3/10-Y3)/2</f>
        <v>4.8095000000003552E-3</v>
      </c>
      <c r="J3" s="9">
        <v>100</v>
      </c>
      <c r="K3" s="9">
        <f t="shared" ref="K3:K43" si="2">C3-AE3*10</f>
        <v>42.039239999999999</v>
      </c>
      <c r="L3" s="9">
        <f>(K3-AB3*10)/2</f>
        <v>3.9620000000002875E-2</v>
      </c>
      <c r="N3" s="9">
        <v>100</v>
      </c>
      <c r="O3" s="9">
        <f t="shared" ref="O3:O43" si="3">G3-AE3*10</f>
        <v>42.056190000000001</v>
      </c>
      <c r="P3" s="9">
        <f>(O3-AB3*10)/2</f>
        <v>4.8095000000003552E-2</v>
      </c>
      <c r="R3" s="9">
        <v>100</v>
      </c>
      <c r="S3" s="9">
        <f>AB3*10+L3*4/3*2</f>
        <v>42.065653333333337</v>
      </c>
      <c r="U3" s="9">
        <v>100</v>
      </c>
      <c r="V3" s="9">
        <f>AB3*10+P3*4/3*2</f>
        <v>42.088253333333334</v>
      </c>
      <c r="X3" s="9">
        <v>100</v>
      </c>
      <c r="Y3" s="9">
        <v>4.1849999999999996</v>
      </c>
      <c r="AA3" s="9">
        <v>100</v>
      </c>
      <c r="AB3" s="10">
        <v>4.1959999999999997</v>
      </c>
      <c r="AD3" s="9">
        <v>100</v>
      </c>
      <c r="AE3" s="9">
        <f>Y3-AB3</f>
        <v>-1.1000000000000121E-2</v>
      </c>
    </row>
    <row r="4" spans="2:31">
      <c r="B4" s="9">
        <v>97.5</v>
      </c>
      <c r="C4" s="10">
        <v>41.85139169607843</v>
      </c>
      <c r="D4" s="12">
        <f t="shared" si="0"/>
        <v>1.4718022303921163E-2</v>
      </c>
      <c r="E4" s="12"/>
      <c r="F4" s="9">
        <v>97.5</v>
      </c>
      <c r="G4" s="9">
        <v>41.826103901273882</v>
      </c>
      <c r="H4" s="12">
        <f t="shared" si="1"/>
        <v>1.3453632563694029E-2</v>
      </c>
      <c r="J4" s="9">
        <v>97.5</v>
      </c>
      <c r="K4" s="9">
        <f t="shared" si="2"/>
        <v>41.893032321078422</v>
      </c>
      <c r="L4" s="9">
        <f t="shared" ref="L4:L43" si="4">(K4-AB4*10)/2</f>
        <v>0.1471802230392143</v>
      </c>
      <c r="N4" s="9">
        <v>97.5</v>
      </c>
      <c r="O4" s="9">
        <f t="shared" si="3"/>
        <v>41.867744526273874</v>
      </c>
      <c r="P4" s="9">
        <f t="shared" ref="P4:P43" si="5">(O4-AB4*10)/2</f>
        <v>0.13453632563694029</v>
      </c>
      <c r="R4" s="9">
        <v>97.5</v>
      </c>
      <c r="S4" s="9">
        <f t="shared" ref="S4:S43" si="6">AB4*10+L4*4/3*2</f>
        <v>41.99115246977123</v>
      </c>
      <c r="U4" s="9">
        <v>97.5</v>
      </c>
      <c r="V4" s="9">
        <f t="shared" ref="V4:V43" si="7">AB4*10+P4*4/3*2</f>
        <v>41.957435410031835</v>
      </c>
      <c r="X4" s="9">
        <v>97.5</v>
      </c>
      <c r="Y4" s="9">
        <v>4.1557031250000005</v>
      </c>
      <c r="AA4" s="9">
        <v>97.5</v>
      </c>
      <c r="AB4" s="10">
        <v>4.1598671874999997</v>
      </c>
      <c r="AD4" s="9">
        <v>97.5</v>
      </c>
      <c r="AE4" s="9">
        <f t="shared" ref="AE4:AE43" si="8">Y4-AB4</f>
        <v>-4.1640624999992326E-3</v>
      </c>
    </row>
    <row r="5" spans="2:31">
      <c r="B5" s="9">
        <v>95</v>
      </c>
      <c r="C5" s="10">
        <v>41.771720890156914</v>
      </c>
      <c r="D5" s="12">
        <f t="shared" si="0"/>
        <v>2.4852581472825985E-2</v>
      </c>
      <c r="E5" s="12"/>
      <c r="F5" s="9">
        <v>95</v>
      </c>
      <c r="G5" s="9">
        <v>41.702390821167882</v>
      </c>
      <c r="H5" s="12">
        <f t="shared" si="1"/>
        <v>2.1386078023374555E-2</v>
      </c>
      <c r="J5" s="9">
        <v>95</v>
      </c>
      <c r="K5" s="9">
        <f t="shared" si="2"/>
        <v>41.745261746188042</v>
      </c>
      <c r="L5" s="9">
        <f t="shared" si="4"/>
        <v>0.24852581472826074</v>
      </c>
      <c r="N5" s="9">
        <v>95</v>
      </c>
      <c r="O5" s="9">
        <f t="shared" si="3"/>
        <v>41.67593167719901</v>
      </c>
      <c r="P5" s="9">
        <f t="shared" si="5"/>
        <v>0.21386078023374466</v>
      </c>
      <c r="R5" s="9">
        <v>95</v>
      </c>
      <c r="S5" s="9">
        <f t="shared" si="6"/>
        <v>41.910945622673552</v>
      </c>
      <c r="U5" s="9">
        <v>95</v>
      </c>
      <c r="V5" s="9">
        <f t="shared" si="7"/>
        <v>41.818505530688171</v>
      </c>
      <c r="X5" s="9">
        <v>95</v>
      </c>
      <c r="Y5" s="9">
        <v>4.1274669260700394</v>
      </c>
      <c r="AA5" s="9">
        <v>95</v>
      </c>
      <c r="AB5" s="10">
        <v>4.1248210116731521</v>
      </c>
      <c r="AD5" s="9">
        <v>95</v>
      </c>
      <c r="AE5" s="9">
        <f t="shared" si="8"/>
        <v>2.6459143968873278E-3</v>
      </c>
    </row>
    <row r="6" spans="2:31">
      <c r="B6" s="9">
        <v>92.5</v>
      </c>
      <c r="C6" s="10">
        <v>41.691091087665647</v>
      </c>
      <c r="D6" s="12">
        <f t="shared" si="0"/>
        <v>3.3589710633282532E-2</v>
      </c>
      <c r="E6" s="12"/>
      <c r="F6" s="9">
        <v>92.5</v>
      </c>
      <c r="G6" s="9">
        <v>41.574998589527027</v>
      </c>
      <c r="H6" s="12">
        <f t="shared" si="1"/>
        <v>2.7785085726351522E-2</v>
      </c>
      <c r="J6" s="9">
        <v>92.5</v>
      </c>
      <c r="K6" s="9">
        <f t="shared" si="2"/>
        <v>41.596286400165653</v>
      </c>
      <c r="L6" s="9">
        <f t="shared" si="4"/>
        <v>0.33589710633282976</v>
      </c>
      <c r="N6" s="9">
        <v>92.5</v>
      </c>
      <c r="O6" s="9">
        <f t="shared" si="3"/>
        <v>41.480193902027032</v>
      </c>
      <c r="P6" s="9">
        <f t="shared" si="5"/>
        <v>0.27785085726351966</v>
      </c>
      <c r="R6" s="9">
        <v>92.5</v>
      </c>
      <c r="S6" s="9">
        <f t="shared" si="6"/>
        <v>41.820217804387539</v>
      </c>
      <c r="U6" s="9">
        <v>92.5</v>
      </c>
      <c r="V6" s="9">
        <f t="shared" si="7"/>
        <v>41.665427806869381</v>
      </c>
      <c r="X6" s="9">
        <v>92.5</v>
      </c>
      <c r="Y6" s="9">
        <v>4.1019296874999993</v>
      </c>
      <c r="AA6" s="9">
        <v>92.5</v>
      </c>
      <c r="AB6" s="10">
        <v>4.0924492187499997</v>
      </c>
      <c r="AD6" s="9">
        <v>92.5</v>
      </c>
      <c r="AE6" s="9">
        <f t="shared" si="8"/>
        <v>9.4804687499996376E-3</v>
      </c>
    </row>
    <row r="7" spans="2:31">
      <c r="B7" s="9">
        <v>90</v>
      </c>
      <c r="C7" s="10">
        <v>41.612877182692309</v>
      </c>
      <c r="D7" s="12">
        <f t="shared" si="0"/>
        <v>4.2328684037339137E-2</v>
      </c>
      <c r="E7" s="12"/>
      <c r="F7" s="9">
        <v>90</v>
      </c>
      <c r="G7" s="9">
        <v>41.442479204545457</v>
      </c>
      <c r="H7" s="12">
        <f t="shared" si="1"/>
        <v>3.3808785129996632E-2</v>
      </c>
      <c r="J7" s="9">
        <v>90</v>
      </c>
      <c r="K7" s="9">
        <f t="shared" si="2"/>
        <v>41.458947221602813</v>
      </c>
      <c r="L7" s="9">
        <f t="shared" si="4"/>
        <v>0.42328684037339315</v>
      </c>
      <c r="N7" s="9">
        <v>90</v>
      </c>
      <c r="O7" s="9">
        <f t="shared" si="3"/>
        <v>41.288549243455961</v>
      </c>
      <c r="P7" s="9">
        <f t="shared" si="5"/>
        <v>0.33808785129996721</v>
      </c>
      <c r="R7" s="9">
        <v>90</v>
      </c>
      <c r="S7" s="9">
        <f t="shared" si="6"/>
        <v>41.741138448518406</v>
      </c>
      <c r="U7" s="9">
        <v>90</v>
      </c>
      <c r="V7" s="9">
        <f t="shared" si="7"/>
        <v>41.513941144322608</v>
      </c>
      <c r="X7" s="9">
        <v>90</v>
      </c>
      <c r="Y7" s="9">
        <v>4.0766303501945522</v>
      </c>
      <c r="AA7" s="9">
        <v>90</v>
      </c>
      <c r="AB7" s="10">
        <v>4.0612373540856028</v>
      </c>
      <c r="AD7" s="9">
        <v>90</v>
      </c>
      <c r="AE7" s="9">
        <f t="shared" si="8"/>
        <v>1.5392996108949397E-2</v>
      </c>
    </row>
    <row r="8" spans="2:31">
      <c r="B8" s="9">
        <v>87.5</v>
      </c>
      <c r="C8" s="10">
        <v>41.535357779986747</v>
      </c>
      <c r="D8" s="12">
        <f t="shared" si="0"/>
        <v>5.026788899933754E-2</v>
      </c>
      <c r="E8" s="12"/>
      <c r="F8" s="9">
        <v>87.5</v>
      </c>
      <c r="G8" s="9">
        <v>41.192831959033612</v>
      </c>
      <c r="H8" s="12">
        <f t="shared" si="1"/>
        <v>3.3141597951680701E-2</v>
      </c>
      <c r="J8" s="9">
        <v>87.5</v>
      </c>
      <c r="K8" s="9">
        <f t="shared" si="2"/>
        <v>41.314107779986749</v>
      </c>
      <c r="L8" s="9">
        <f t="shared" si="4"/>
        <v>0.50267888999337274</v>
      </c>
      <c r="N8" s="9">
        <v>87.5</v>
      </c>
      <c r="O8" s="9">
        <f t="shared" si="3"/>
        <v>40.971581959033614</v>
      </c>
      <c r="P8" s="9">
        <f t="shared" si="5"/>
        <v>0.33141597951680524</v>
      </c>
      <c r="R8" s="9">
        <v>87.5</v>
      </c>
      <c r="S8" s="9">
        <f t="shared" si="6"/>
        <v>41.649227039982328</v>
      </c>
      <c r="U8" s="9">
        <v>87.5</v>
      </c>
      <c r="V8" s="9">
        <f t="shared" si="7"/>
        <v>41.192525945378151</v>
      </c>
      <c r="X8" s="9">
        <v>87.5</v>
      </c>
      <c r="Y8" s="9">
        <v>4.0529999999999999</v>
      </c>
      <c r="AA8" s="9">
        <v>87.5</v>
      </c>
      <c r="AB8" s="10">
        <v>4.030875</v>
      </c>
      <c r="AD8" s="9">
        <v>87.5</v>
      </c>
      <c r="AE8" s="9">
        <f t="shared" si="8"/>
        <v>2.212499999999995E-2</v>
      </c>
    </row>
    <row r="9" spans="2:31">
      <c r="B9" s="9">
        <v>85</v>
      </c>
      <c r="C9" s="10">
        <v>41.39161442105263</v>
      </c>
      <c r="D9" s="12">
        <f t="shared" si="0"/>
        <v>5.479947105263161E-2</v>
      </c>
      <c r="E9" s="12"/>
      <c r="F9" s="9">
        <v>85</v>
      </c>
      <c r="G9" s="9">
        <v>40.956350943877553</v>
      </c>
      <c r="H9" s="12">
        <f t="shared" si="1"/>
        <v>3.3036297193877573E-2</v>
      </c>
      <c r="J9" s="9">
        <v>85</v>
      </c>
      <c r="K9" s="9">
        <f t="shared" si="2"/>
        <v>41.102005046052632</v>
      </c>
      <c r="L9" s="9">
        <f t="shared" si="4"/>
        <v>0.54799471052631432</v>
      </c>
      <c r="N9" s="9">
        <v>85</v>
      </c>
      <c r="O9" s="9">
        <f t="shared" si="3"/>
        <v>40.666741568877555</v>
      </c>
      <c r="P9" s="9">
        <f t="shared" si="5"/>
        <v>0.33036297193877573</v>
      </c>
      <c r="R9" s="9">
        <v>85</v>
      </c>
      <c r="S9" s="9">
        <f t="shared" si="6"/>
        <v>41.467334853070177</v>
      </c>
      <c r="U9" s="9">
        <v>85</v>
      </c>
      <c r="V9" s="9">
        <f t="shared" si="7"/>
        <v>40.886983550170072</v>
      </c>
      <c r="X9" s="9">
        <v>85</v>
      </c>
      <c r="Y9" s="9">
        <v>4.0295624999999999</v>
      </c>
      <c r="AA9" s="9">
        <v>85</v>
      </c>
      <c r="AB9" s="10">
        <v>4.0006015625</v>
      </c>
      <c r="AD9" s="9">
        <v>85</v>
      </c>
      <c r="AE9" s="9">
        <f t="shared" si="8"/>
        <v>2.896093749999995E-2</v>
      </c>
    </row>
    <row r="10" spans="2:31">
      <c r="B10" s="9">
        <v>82.5</v>
      </c>
      <c r="C10" s="10">
        <v>41.20612154011976</v>
      </c>
      <c r="D10" s="12">
        <f t="shared" si="0"/>
        <v>5.5967555605209718E-2</v>
      </c>
      <c r="E10" s="12"/>
      <c r="F10" s="9">
        <v>82.5</v>
      </c>
      <c r="G10" s="9">
        <v>40.735426260523148</v>
      </c>
      <c r="H10" s="12">
        <f t="shared" si="1"/>
        <v>3.2432791625379043E-2</v>
      </c>
      <c r="J10" s="9">
        <v>82.5</v>
      </c>
      <c r="K10" s="9">
        <f t="shared" si="2"/>
        <v>40.831880294983577</v>
      </c>
      <c r="L10" s="9">
        <f t="shared" si="4"/>
        <v>0.55967555605209895</v>
      </c>
      <c r="N10" s="9">
        <v>82.5</v>
      </c>
      <c r="O10" s="9">
        <f t="shared" si="3"/>
        <v>40.361185015386965</v>
      </c>
      <c r="P10" s="9">
        <f t="shared" si="5"/>
        <v>0.32432791625379309</v>
      </c>
      <c r="R10" s="9">
        <v>82.5</v>
      </c>
      <c r="S10" s="9">
        <f t="shared" si="6"/>
        <v>41.204997332351645</v>
      </c>
      <c r="U10" s="9">
        <v>82.5</v>
      </c>
      <c r="V10" s="9">
        <f t="shared" si="7"/>
        <v>40.577403626222825</v>
      </c>
      <c r="X10" s="9">
        <v>82.5</v>
      </c>
      <c r="Y10" s="9">
        <v>4.0086770428015566</v>
      </c>
      <c r="AA10" s="9">
        <v>82.5</v>
      </c>
      <c r="AB10" s="10">
        <v>3.9712529182879379</v>
      </c>
      <c r="AD10" s="9">
        <v>82.5</v>
      </c>
      <c r="AE10" s="9">
        <f t="shared" si="8"/>
        <v>3.7424124513618651E-2</v>
      </c>
    </row>
    <row r="11" spans="2:31">
      <c r="B11" s="9">
        <v>80</v>
      </c>
      <c r="C11" s="10">
        <v>41.040071772318754</v>
      </c>
      <c r="D11" s="12">
        <f t="shared" si="0"/>
        <v>5.8312182365937826E-2</v>
      </c>
      <c r="E11" s="12"/>
      <c r="F11" s="9">
        <v>80</v>
      </c>
      <c r="G11" s="9">
        <v>40.531154103179368</v>
      </c>
      <c r="H11" s="12">
        <f t="shared" si="1"/>
        <v>3.2866298908968528E-2</v>
      </c>
      <c r="J11" s="9">
        <v>80</v>
      </c>
      <c r="K11" s="9">
        <f t="shared" si="2"/>
        <v>40.602024897318756</v>
      </c>
      <c r="L11" s="9">
        <f t="shared" si="4"/>
        <v>0.58312182365937559</v>
      </c>
      <c r="N11" s="9">
        <v>80</v>
      </c>
      <c r="O11" s="9">
        <f t="shared" si="3"/>
        <v>40.09310722817937</v>
      </c>
      <c r="P11" s="9">
        <f t="shared" si="5"/>
        <v>0.32866298908968261</v>
      </c>
      <c r="R11" s="9">
        <v>80</v>
      </c>
      <c r="S11" s="9">
        <f t="shared" si="6"/>
        <v>40.990772779758338</v>
      </c>
      <c r="U11" s="9">
        <v>80</v>
      </c>
      <c r="V11" s="9">
        <f t="shared" si="7"/>
        <v>40.312215887572492</v>
      </c>
      <c r="X11" s="9">
        <v>80</v>
      </c>
      <c r="Y11" s="9">
        <v>3.9873828124999999</v>
      </c>
      <c r="AA11" s="9">
        <v>80</v>
      </c>
      <c r="AB11" s="10">
        <v>3.9435781250000002</v>
      </c>
      <c r="AD11" s="9">
        <v>80</v>
      </c>
      <c r="AE11" s="9">
        <f t="shared" si="8"/>
        <v>4.3804687499999773E-2</v>
      </c>
    </row>
    <row r="12" spans="2:31">
      <c r="B12" s="9">
        <v>77.5</v>
      </c>
      <c r="C12" s="10">
        <v>40.891443580838327</v>
      </c>
      <c r="D12" s="12">
        <f t="shared" si="0"/>
        <v>6.0428210170321073E-2</v>
      </c>
      <c r="E12" s="12"/>
      <c r="F12" s="9">
        <v>77.5</v>
      </c>
      <c r="G12" s="9">
        <v>40.343343095703126</v>
      </c>
      <c r="H12" s="12">
        <f t="shared" si="1"/>
        <v>3.3023185913561015E-2</v>
      </c>
      <c r="J12" s="9">
        <v>77.5</v>
      </c>
      <c r="K12" s="9">
        <f t="shared" si="2"/>
        <v>40.37175486488502</v>
      </c>
      <c r="L12" s="9">
        <f t="shared" si="4"/>
        <v>0.60428210170320895</v>
      </c>
      <c r="N12" s="9">
        <v>77.5</v>
      </c>
      <c r="O12" s="9">
        <f t="shared" si="3"/>
        <v>39.823654379749819</v>
      </c>
      <c r="P12" s="9">
        <f t="shared" si="5"/>
        <v>0.33023185913560837</v>
      </c>
      <c r="R12" s="9">
        <v>77.5</v>
      </c>
      <c r="S12" s="9">
        <f t="shared" si="6"/>
        <v>40.774609599353823</v>
      </c>
      <c r="U12" s="9">
        <v>77.5</v>
      </c>
      <c r="V12" s="9">
        <f t="shared" si="7"/>
        <v>40.043808952506893</v>
      </c>
      <c r="X12" s="9">
        <v>77.5</v>
      </c>
      <c r="Y12" s="9">
        <v>3.9682879377431908</v>
      </c>
      <c r="AA12" s="9">
        <v>77.5</v>
      </c>
      <c r="AB12" s="10">
        <v>3.9163190661478602</v>
      </c>
      <c r="AD12" s="9">
        <v>77.5</v>
      </c>
      <c r="AE12" s="9">
        <f t="shared" si="8"/>
        <v>5.196887159533059E-2</v>
      </c>
    </row>
    <row r="13" spans="2:31">
      <c r="B13" s="9">
        <v>75</v>
      </c>
      <c r="C13" s="10">
        <v>40.757612827380953</v>
      </c>
      <c r="D13" s="12">
        <f t="shared" si="0"/>
        <v>6.3005641369047627E-2</v>
      </c>
      <c r="E13" s="12"/>
      <c r="F13" s="9">
        <v>75</v>
      </c>
      <c r="G13" s="9">
        <v>40.171546554987984</v>
      </c>
      <c r="H13" s="12">
        <f t="shared" si="1"/>
        <v>3.3702327749399075E-2</v>
      </c>
      <c r="J13" s="9">
        <v>75</v>
      </c>
      <c r="K13" s="9">
        <f t="shared" si="2"/>
        <v>40.150112827380958</v>
      </c>
      <c r="L13" s="9">
        <f t="shared" si="4"/>
        <v>0.63005641369047893</v>
      </c>
      <c r="N13" s="9">
        <v>75</v>
      </c>
      <c r="O13" s="9">
        <f t="shared" si="3"/>
        <v>39.564046554987989</v>
      </c>
      <c r="P13" s="9">
        <f t="shared" si="5"/>
        <v>0.3370232774939943</v>
      </c>
      <c r="R13" s="9">
        <v>75</v>
      </c>
      <c r="S13" s="9">
        <f t="shared" si="6"/>
        <v>40.570150436507944</v>
      </c>
      <c r="U13" s="9">
        <v>75</v>
      </c>
      <c r="V13" s="9">
        <f t="shared" si="7"/>
        <v>39.788728739983988</v>
      </c>
      <c r="X13" s="9">
        <v>75</v>
      </c>
      <c r="Y13" s="9">
        <v>3.9497499999999999</v>
      </c>
      <c r="AA13" s="9">
        <v>75</v>
      </c>
      <c r="AB13" s="10">
        <v>3.8890000000000002</v>
      </c>
      <c r="AD13" s="9">
        <v>75</v>
      </c>
      <c r="AE13" s="9">
        <f t="shared" si="8"/>
        <v>6.0749999999999638E-2</v>
      </c>
    </row>
    <row r="14" spans="2:31">
      <c r="B14" s="9">
        <v>72.5</v>
      </c>
      <c r="C14" s="10">
        <v>40.636229342121034</v>
      </c>
      <c r="D14" s="12">
        <f t="shared" si="0"/>
        <v>6.5463218078814611E-2</v>
      </c>
      <c r="E14" s="12"/>
      <c r="F14" s="9">
        <v>72.5</v>
      </c>
      <c r="G14" s="9">
        <v>40.015400018780049</v>
      </c>
      <c r="H14" s="12">
        <f t="shared" si="1"/>
        <v>3.4421751911765108E-2</v>
      </c>
      <c r="J14" s="9">
        <v>72.5</v>
      </c>
      <c r="K14" s="9">
        <f t="shared" si="2"/>
        <v>39.933855801265004</v>
      </c>
      <c r="L14" s="9">
        <f t="shared" si="4"/>
        <v>0.65463218078814478</v>
      </c>
      <c r="N14" s="9">
        <v>72.5</v>
      </c>
      <c r="O14" s="9">
        <f t="shared" si="3"/>
        <v>39.313026477924019</v>
      </c>
      <c r="P14" s="9">
        <f t="shared" si="5"/>
        <v>0.34421751911765242</v>
      </c>
      <c r="R14" s="9">
        <v>72.5</v>
      </c>
      <c r="S14" s="9">
        <f t="shared" si="6"/>
        <v>40.370277255123767</v>
      </c>
      <c r="U14" s="9">
        <v>72.5</v>
      </c>
      <c r="V14" s="9">
        <f t="shared" si="7"/>
        <v>39.542504824002457</v>
      </c>
      <c r="X14" s="9">
        <v>72.5</v>
      </c>
      <c r="Y14" s="9">
        <v>3.9326964980544745</v>
      </c>
      <c r="AA14" s="9">
        <v>72.5</v>
      </c>
      <c r="AB14" s="10">
        <v>3.8624591439688714</v>
      </c>
      <c r="AD14" s="9">
        <v>72.5</v>
      </c>
      <c r="AE14" s="9">
        <f t="shared" si="8"/>
        <v>7.0237354085603165E-2</v>
      </c>
    </row>
    <row r="15" spans="2:31">
      <c r="B15" s="9">
        <v>70</v>
      </c>
      <c r="C15" s="10">
        <v>40.525823743251351</v>
      </c>
      <c r="D15" s="12">
        <f t="shared" si="0"/>
        <v>6.8234546537567775E-2</v>
      </c>
      <c r="E15" s="12"/>
      <c r="F15" s="9">
        <v>70</v>
      </c>
      <c r="G15" s="9">
        <v>39.874505459183673</v>
      </c>
      <c r="H15" s="12">
        <f t="shared" si="1"/>
        <v>3.5668632334183714E-2</v>
      </c>
      <c r="J15" s="9">
        <v>70</v>
      </c>
      <c r="K15" s="9">
        <f t="shared" si="2"/>
        <v>39.739886243251348</v>
      </c>
      <c r="L15" s="9">
        <f t="shared" si="4"/>
        <v>0.68234546537567553</v>
      </c>
      <c r="N15" s="9">
        <v>70</v>
      </c>
      <c r="O15" s="9">
        <f t="shared" si="3"/>
        <v>39.088567959183671</v>
      </c>
      <c r="P15" s="9">
        <f t="shared" si="5"/>
        <v>0.3566863233418367</v>
      </c>
      <c r="R15" s="9">
        <v>70</v>
      </c>
      <c r="S15" s="9">
        <f t="shared" si="6"/>
        <v>40.194783220168468</v>
      </c>
      <c r="U15" s="9">
        <v>70</v>
      </c>
      <c r="V15" s="9">
        <f t="shared" si="7"/>
        <v>39.326358841411562</v>
      </c>
      <c r="X15" s="9">
        <v>70</v>
      </c>
      <c r="Y15" s="9">
        <v>3.9161132812499999</v>
      </c>
      <c r="AA15" s="9">
        <v>70</v>
      </c>
      <c r="AB15" s="10">
        <v>3.8375195312499999</v>
      </c>
      <c r="AD15" s="9">
        <v>70</v>
      </c>
      <c r="AE15" s="9">
        <f t="shared" si="8"/>
        <v>7.8593750000000018E-2</v>
      </c>
    </row>
    <row r="16" spans="2:31">
      <c r="B16" s="9">
        <v>67.5</v>
      </c>
      <c r="C16" s="10">
        <v>40.424786534493101</v>
      </c>
      <c r="D16" s="12">
        <f t="shared" si="0"/>
        <v>7.0469795474654928E-2</v>
      </c>
      <c r="E16" s="12"/>
      <c r="F16" s="9">
        <v>67.5</v>
      </c>
      <c r="G16" s="9">
        <v>39.747072848889552</v>
      </c>
      <c r="H16" s="12">
        <f t="shared" si="1"/>
        <v>3.6584111194477575E-2</v>
      </c>
      <c r="J16" s="9">
        <v>67.5</v>
      </c>
      <c r="K16" s="9">
        <f t="shared" si="2"/>
        <v>39.540450596993104</v>
      </c>
      <c r="L16" s="9">
        <f t="shared" si="4"/>
        <v>0.70469795474655328</v>
      </c>
      <c r="N16" s="9">
        <v>67.5</v>
      </c>
      <c r="O16" s="9">
        <f t="shared" si="3"/>
        <v>38.862736911389554</v>
      </c>
      <c r="P16" s="9">
        <f t="shared" si="5"/>
        <v>0.36584111194477842</v>
      </c>
      <c r="R16" s="9">
        <v>67.5</v>
      </c>
      <c r="S16" s="9">
        <f t="shared" si="6"/>
        <v>40.010249233490804</v>
      </c>
      <c r="U16" s="9">
        <v>67.5</v>
      </c>
      <c r="V16" s="9">
        <f t="shared" si="7"/>
        <v>39.106630986019404</v>
      </c>
      <c r="X16" s="9">
        <v>67.5</v>
      </c>
      <c r="Y16" s="9">
        <v>3.9015390624999999</v>
      </c>
      <c r="AA16" s="9">
        <v>67.5</v>
      </c>
      <c r="AB16" s="10">
        <v>3.8131054687499999</v>
      </c>
      <c r="AD16" s="9">
        <v>67.5</v>
      </c>
      <c r="AE16" s="9">
        <f t="shared" si="8"/>
        <v>8.8433593750000039E-2</v>
      </c>
    </row>
    <row r="17" spans="2:31">
      <c r="B17" s="9">
        <v>65</v>
      </c>
      <c r="C17" s="10">
        <v>40.331292370458605</v>
      </c>
      <c r="D17" s="12">
        <f t="shared" si="0"/>
        <v>7.2938159378961531E-2</v>
      </c>
      <c r="E17" s="12"/>
      <c r="F17" s="9">
        <v>65</v>
      </c>
      <c r="G17" s="9">
        <v>39.632281138955584</v>
      </c>
      <c r="H17" s="12">
        <f t="shared" si="1"/>
        <v>3.7987597803810225E-2</v>
      </c>
      <c r="J17" s="9">
        <v>65</v>
      </c>
      <c r="K17" s="9">
        <f t="shared" si="2"/>
        <v>39.35930793466094</v>
      </c>
      <c r="L17" s="9">
        <f t="shared" si="4"/>
        <v>0.72938159378961132</v>
      </c>
      <c r="N17" s="9">
        <v>65</v>
      </c>
      <c r="O17" s="9">
        <f t="shared" si="3"/>
        <v>38.660296703157918</v>
      </c>
      <c r="P17" s="9">
        <f t="shared" si="5"/>
        <v>0.37987597803810047</v>
      </c>
      <c r="R17" s="9">
        <v>65</v>
      </c>
      <c r="S17" s="9">
        <f t="shared" si="6"/>
        <v>39.845562330520679</v>
      </c>
      <c r="U17" s="9">
        <v>65</v>
      </c>
      <c r="V17" s="9">
        <f t="shared" si="7"/>
        <v>38.913547355183319</v>
      </c>
      <c r="X17" s="9">
        <v>65</v>
      </c>
      <c r="Y17" s="9">
        <v>3.8872529182879378</v>
      </c>
      <c r="AA17" s="9">
        <v>65</v>
      </c>
      <c r="AB17" s="10">
        <v>3.7900544747081715</v>
      </c>
      <c r="AD17" s="9">
        <v>65</v>
      </c>
      <c r="AE17" s="9">
        <f t="shared" si="8"/>
        <v>9.7198443579766369E-2</v>
      </c>
    </row>
    <row r="18" spans="2:31">
      <c r="B18" s="9">
        <v>62.5</v>
      </c>
      <c r="C18" s="10">
        <v>40.243958313216652</v>
      </c>
      <c r="D18" s="12">
        <f t="shared" si="0"/>
        <v>7.4947915660832365E-2</v>
      </c>
      <c r="E18" s="12"/>
      <c r="F18" s="9">
        <v>62.5</v>
      </c>
      <c r="G18" s="9">
        <v>39.528688815433213</v>
      </c>
      <c r="H18" s="12">
        <f t="shared" si="1"/>
        <v>3.9184440771660611E-2</v>
      </c>
      <c r="J18" s="9">
        <v>62.5</v>
      </c>
      <c r="K18" s="9">
        <f t="shared" si="2"/>
        <v>39.168958313216649</v>
      </c>
      <c r="L18" s="9">
        <f t="shared" si="4"/>
        <v>0.74947915660832365</v>
      </c>
      <c r="N18" s="9">
        <v>62.5</v>
      </c>
      <c r="O18" s="9">
        <f t="shared" si="3"/>
        <v>38.45368881543321</v>
      </c>
      <c r="P18" s="9">
        <f t="shared" si="5"/>
        <v>0.39184440771660434</v>
      </c>
      <c r="R18" s="9">
        <v>62.5</v>
      </c>
      <c r="S18" s="9">
        <f t="shared" si="6"/>
        <v>39.668611084288862</v>
      </c>
      <c r="U18" s="9">
        <v>62.5</v>
      </c>
      <c r="V18" s="9">
        <f t="shared" si="7"/>
        <v>38.714918420577611</v>
      </c>
      <c r="X18" s="9">
        <v>62.5</v>
      </c>
      <c r="Y18" s="9">
        <v>3.8745000000000003</v>
      </c>
      <c r="AA18" s="9">
        <v>62.5</v>
      </c>
      <c r="AB18" s="10">
        <v>3.7669999999999999</v>
      </c>
      <c r="AD18" s="9">
        <v>62.5</v>
      </c>
      <c r="AE18" s="9">
        <f t="shared" si="8"/>
        <v>0.10750000000000037</v>
      </c>
    </row>
    <row r="19" spans="2:31">
      <c r="B19" s="9">
        <v>60</v>
      </c>
      <c r="C19" s="10">
        <v>40.16120658660229</v>
      </c>
      <c r="D19" s="12">
        <f t="shared" si="0"/>
        <v>7.6955270964355948E-2</v>
      </c>
      <c r="E19" s="12"/>
      <c r="F19" s="9">
        <v>60</v>
      </c>
      <c r="G19" s="9">
        <v>39.43367379206731</v>
      </c>
      <c r="H19" s="12">
        <f t="shared" si="1"/>
        <v>4.0578631237606855E-2</v>
      </c>
      <c r="J19" s="9">
        <v>60</v>
      </c>
      <c r="K19" s="9">
        <f t="shared" si="2"/>
        <v>38.963307753917469</v>
      </c>
      <c r="L19" s="9">
        <f t="shared" si="4"/>
        <v>0.76955270964355904</v>
      </c>
      <c r="N19" s="9">
        <v>60</v>
      </c>
      <c r="O19" s="9">
        <f t="shared" si="3"/>
        <v>38.235774959382489</v>
      </c>
      <c r="P19" s="9">
        <f t="shared" si="5"/>
        <v>0.40578631237606899</v>
      </c>
      <c r="R19" s="9">
        <v>60</v>
      </c>
      <c r="S19" s="9">
        <f t="shared" si="6"/>
        <v>39.476342893679842</v>
      </c>
      <c r="U19" s="9">
        <v>60</v>
      </c>
      <c r="V19" s="9">
        <f t="shared" si="7"/>
        <v>38.506299167633202</v>
      </c>
      <c r="X19" s="9">
        <v>60</v>
      </c>
      <c r="Y19" s="9">
        <v>3.8622101167315175</v>
      </c>
      <c r="AA19" s="9">
        <v>60</v>
      </c>
      <c r="AB19" s="10">
        <v>3.7424202334630352</v>
      </c>
      <c r="AD19" s="9">
        <v>60</v>
      </c>
      <c r="AE19" s="9">
        <f t="shared" si="8"/>
        <v>0.11978988326848228</v>
      </c>
    </row>
    <row r="20" spans="2:31">
      <c r="B20" s="9">
        <v>57.5</v>
      </c>
      <c r="C20" s="10">
        <v>40.080267329166666</v>
      </c>
      <c r="D20" s="12">
        <f t="shared" si="0"/>
        <v>8.2691100833333531E-2</v>
      </c>
      <c r="E20" s="12"/>
      <c r="F20" s="9">
        <v>57.5</v>
      </c>
      <c r="G20" s="9">
        <v>39.343811662129461</v>
      </c>
      <c r="H20" s="12">
        <f t="shared" si="1"/>
        <v>4.5868317481473131E-2</v>
      </c>
      <c r="J20" s="9">
        <v>57.5</v>
      </c>
      <c r="K20" s="9">
        <f t="shared" si="2"/>
        <v>38.824525141666669</v>
      </c>
      <c r="L20" s="9">
        <f t="shared" si="4"/>
        <v>0.82691100833333309</v>
      </c>
      <c r="N20" s="9">
        <v>57.5</v>
      </c>
      <c r="O20" s="9">
        <f t="shared" si="3"/>
        <v>38.088069474629464</v>
      </c>
      <c r="P20" s="9">
        <f t="shared" si="5"/>
        <v>0.45868317481473042</v>
      </c>
      <c r="R20" s="9">
        <v>57.5</v>
      </c>
      <c r="S20" s="9">
        <f t="shared" si="6"/>
        <v>39.375799147222224</v>
      </c>
      <c r="U20" s="9">
        <v>57.5</v>
      </c>
      <c r="V20" s="9">
        <f t="shared" si="7"/>
        <v>38.393858257839284</v>
      </c>
      <c r="X20" s="9">
        <v>57.5</v>
      </c>
      <c r="Y20" s="9">
        <v>3.8426445312499999</v>
      </c>
      <c r="AA20" s="9">
        <v>57.5</v>
      </c>
      <c r="AB20" s="10">
        <v>3.7170703125000002</v>
      </c>
      <c r="AD20" s="9">
        <v>57.5</v>
      </c>
      <c r="AE20" s="9">
        <f t="shared" si="8"/>
        <v>0.12557421874999974</v>
      </c>
    </row>
    <row r="21" spans="2:31">
      <c r="B21" s="9">
        <v>55</v>
      </c>
      <c r="C21" s="10">
        <v>39.999685971049452</v>
      </c>
      <c r="D21" s="12">
        <f t="shared" si="0"/>
        <v>8.9767501677472605E-2</v>
      </c>
      <c r="E21" s="12"/>
      <c r="F21" s="9">
        <v>55</v>
      </c>
      <c r="G21" s="9">
        <v>39.248780405405405</v>
      </c>
      <c r="H21" s="12">
        <f t="shared" si="1"/>
        <v>5.2222223395270273E-2</v>
      </c>
      <c r="J21" s="9">
        <v>55</v>
      </c>
      <c r="K21" s="9">
        <f t="shared" si="2"/>
        <v>38.717654721049456</v>
      </c>
      <c r="L21" s="9">
        <f t="shared" si="4"/>
        <v>0.89767501677472694</v>
      </c>
      <c r="N21" s="9">
        <v>55</v>
      </c>
      <c r="O21" s="9">
        <f t="shared" si="3"/>
        <v>37.96674915540541</v>
      </c>
      <c r="P21" s="9">
        <f t="shared" si="5"/>
        <v>0.52222223395270362</v>
      </c>
      <c r="R21" s="9">
        <v>55</v>
      </c>
      <c r="S21" s="9">
        <f t="shared" si="6"/>
        <v>39.31610473223261</v>
      </c>
      <c r="U21" s="9">
        <v>55</v>
      </c>
      <c r="V21" s="9">
        <f t="shared" si="7"/>
        <v>38.314897311373876</v>
      </c>
      <c r="X21" s="9">
        <v>55</v>
      </c>
      <c r="Y21" s="9">
        <v>3.8204335937499998</v>
      </c>
      <c r="AA21" s="9">
        <v>55</v>
      </c>
      <c r="AB21" s="10">
        <v>3.69223046875</v>
      </c>
      <c r="AD21" s="9">
        <v>55</v>
      </c>
      <c r="AE21" s="9">
        <f t="shared" si="8"/>
        <v>0.12820312499999975</v>
      </c>
    </row>
    <row r="22" spans="2:31">
      <c r="B22" s="9">
        <v>52.5</v>
      </c>
      <c r="C22" s="10">
        <v>39.920317802158273</v>
      </c>
      <c r="D22" s="12">
        <f t="shared" si="0"/>
        <v>9.524351656705754E-2</v>
      </c>
      <c r="E22" s="12"/>
      <c r="F22" s="9">
        <v>52.5</v>
      </c>
      <c r="G22" s="9">
        <v>39.138571661631424</v>
      </c>
      <c r="H22" s="12">
        <f t="shared" si="1"/>
        <v>5.6156209540715096E-2</v>
      </c>
      <c r="J22" s="9">
        <v>52.5</v>
      </c>
      <c r="K22" s="9">
        <f t="shared" si="2"/>
        <v>38.625570720446213</v>
      </c>
      <c r="L22" s="9">
        <f t="shared" si="4"/>
        <v>0.9524351656705754</v>
      </c>
      <c r="N22" s="9">
        <v>52.5</v>
      </c>
      <c r="O22" s="9">
        <f t="shared" si="3"/>
        <v>37.843824579919364</v>
      </c>
      <c r="P22" s="9">
        <f t="shared" si="5"/>
        <v>0.56156209540715096</v>
      </c>
      <c r="R22" s="9">
        <v>52.5</v>
      </c>
      <c r="S22" s="9">
        <f t="shared" si="6"/>
        <v>39.260527497559927</v>
      </c>
      <c r="U22" s="9">
        <v>52.5</v>
      </c>
      <c r="V22" s="9">
        <f t="shared" si="7"/>
        <v>38.218199310190798</v>
      </c>
      <c r="X22" s="9">
        <v>52.5</v>
      </c>
      <c r="Y22" s="9">
        <v>3.8015447470817123</v>
      </c>
      <c r="AA22" s="9">
        <v>52.5</v>
      </c>
      <c r="AB22" s="10">
        <v>3.6720700389105061</v>
      </c>
      <c r="AD22" s="9">
        <v>52.5</v>
      </c>
      <c r="AE22" s="9">
        <f t="shared" si="8"/>
        <v>0.12947470817120621</v>
      </c>
    </row>
    <row r="23" spans="2:31">
      <c r="B23" s="9">
        <v>50</v>
      </c>
      <c r="C23" s="10">
        <v>39.84685790005949</v>
      </c>
      <c r="D23" s="12">
        <f t="shared" si="0"/>
        <v>9.75928950029743E-2</v>
      </c>
      <c r="E23" s="12"/>
      <c r="F23" s="9">
        <v>50</v>
      </c>
      <c r="G23" s="9">
        <v>39.04102212612613</v>
      </c>
      <c r="H23" s="12">
        <f t="shared" si="1"/>
        <v>5.7301106306306249E-2</v>
      </c>
      <c r="J23" s="9">
        <v>50</v>
      </c>
      <c r="K23" s="9">
        <f t="shared" si="2"/>
        <v>38.526857900059483</v>
      </c>
      <c r="L23" s="9">
        <f t="shared" si="4"/>
        <v>0.97592895002974345</v>
      </c>
      <c r="N23" s="9">
        <v>50</v>
      </c>
      <c r="O23" s="9">
        <f t="shared" si="3"/>
        <v>37.721022126126122</v>
      </c>
      <c r="P23" s="9">
        <f t="shared" si="5"/>
        <v>0.57301106306306338</v>
      </c>
      <c r="R23" s="9">
        <v>50</v>
      </c>
      <c r="S23" s="9">
        <f t="shared" si="6"/>
        <v>39.177477200079309</v>
      </c>
      <c r="U23" s="9">
        <v>50</v>
      </c>
      <c r="V23" s="9">
        <f t="shared" si="7"/>
        <v>38.103029501501496</v>
      </c>
      <c r="X23" s="9">
        <v>50</v>
      </c>
      <c r="Y23" s="9">
        <v>3.7895000000000003</v>
      </c>
      <c r="AA23" s="9">
        <v>50</v>
      </c>
      <c r="AB23" s="10">
        <v>3.6574999999999998</v>
      </c>
      <c r="AD23" s="9">
        <v>50</v>
      </c>
      <c r="AE23" s="9">
        <f t="shared" si="8"/>
        <v>0.13200000000000056</v>
      </c>
    </row>
    <row r="24" spans="2:31">
      <c r="B24" s="9">
        <v>47.5</v>
      </c>
      <c r="C24" s="10">
        <v>39.779959489438745</v>
      </c>
      <c r="D24" s="12">
        <f t="shared" si="0"/>
        <v>9.7896807156762078E-2</v>
      </c>
      <c r="E24" s="12"/>
      <c r="F24" s="9">
        <v>47.5</v>
      </c>
      <c r="G24" s="9">
        <v>38.964447979729727</v>
      </c>
      <c r="H24" s="12">
        <f t="shared" si="1"/>
        <v>5.7121231671311223E-2</v>
      </c>
      <c r="J24" s="9">
        <v>47.5</v>
      </c>
      <c r="K24" s="9">
        <f t="shared" si="2"/>
        <v>38.425212407726683</v>
      </c>
      <c r="L24" s="9">
        <f t="shared" si="4"/>
        <v>0.97896807156762122</v>
      </c>
      <c r="N24" s="9">
        <v>47.5</v>
      </c>
      <c r="O24" s="9">
        <f t="shared" si="3"/>
        <v>37.609700898017664</v>
      </c>
      <c r="P24" s="9">
        <f t="shared" si="5"/>
        <v>0.57121231671311179</v>
      </c>
      <c r="R24" s="9">
        <v>47.5</v>
      </c>
      <c r="S24" s="9">
        <f t="shared" si="6"/>
        <v>39.077857788771766</v>
      </c>
      <c r="U24" s="9">
        <v>47.5</v>
      </c>
      <c r="V24" s="9">
        <f t="shared" si="7"/>
        <v>37.990509109159738</v>
      </c>
      <c r="X24" s="9">
        <v>47.5</v>
      </c>
      <c r="Y24" s="9">
        <v>3.7822023346303504</v>
      </c>
      <c r="AA24" s="9">
        <v>47.5</v>
      </c>
      <c r="AB24" s="10">
        <v>3.6467276264591439</v>
      </c>
      <c r="AD24" s="9">
        <v>47.5</v>
      </c>
      <c r="AE24" s="9">
        <f t="shared" si="8"/>
        <v>0.13547470817120644</v>
      </c>
    </row>
    <row r="25" spans="2:31">
      <c r="B25" s="9">
        <v>45</v>
      </c>
      <c r="C25" s="10">
        <v>39.720014129149064</v>
      </c>
      <c r="D25" s="12">
        <f t="shared" si="0"/>
        <v>9.7674534582453232E-2</v>
      </c>
      <c r="E25" s="12"/>
      <c r="F25" s="9">
        <v>45</v>
      </c>
      <c r="G25" s="9">
        <v>38.899643656962787</v>
      </c>
      <c r="H25" s="12">
        <f t="shared" si="1"/>
        <v>5.6656010973139326E-2</v>
      </c>
      <c r="J25" s="9">
        <v>45</v>
      </c>
      <c r="K25" s="9">
        <f t="shared" si="2"/>
        <v>38.333061004149066</v>
      </c>
      <c r="L25" s="9">
        <f t="shared" si="4"/>
        <v>0.97674534582453276</v>
      </c>
      <c r="N25" s="9">
        <v>45</v>
      </c>
      <c r="O25" s="9">
        <f t="shared" si="3"/>
        <v>37.512690531962789</v>
      </c>
      <c r="P25" s="9">
        <f t="shared" si="5"/>
        <v>0.56656010973139459</v>
      </c>
      <c r="R25" s="9">
        <v>45</v>
      </c>
      <c r="S25" s="9">
        <f t="shared" si="6"/>
        <v>38.98422456803209</v>
      </c>
      <c r="U25" s="9">
        <v>45</v>
      </c>
      <c r="V25" s="9">
        <f t="shared" si="7"/>
        <v>37.890397271783719</v>
      </c>
      <c r="X25" s="9">
        <v>45</v>
      </c>
      <c r="Y25" s="9">
        <v>3.7766523437499999</v>
      </c>
      <c r="AA25" s="9">
        <v>45</v>
      </c>
      <c r="AB25" s="10">
        <v>3.63795703125</v>
      </c>
      <c r="AD25" s="9">
        <v>45</v>
      </c>
      <c r="AE25" s="9">
        <f t="shared" si="8"/>
        <v>0.13869531249999989</v>
      </c>
    </row>
    <row r="26" spans="2:31">
      <c r="B26" s="9">
        <v>42.5</v>
      </c>
      <c r="C26" s="10">
        <v>39.666293476304737</v>
      </c>
      <c r="D26" s="12">
        <f t="shared" si="0"/>
        <v>9.6453345690237002E-2</v>
      </c>
      <c r="E26" s="12"/>
      <c r="F26" s="9">
        <v>42.5</v>
      </c>
      <c r="G26" s="9">
        <v>38.84222235117258</v>
      </c>
      <c r="H26" s="12">
        <f t="shared" si="1"/>
        <v>5.5249789433629015E-2</v>
      </c>
      <c r="J26" s="9">
        <v>42.5</v>
      </c>
      <c r="K26" s="9">
        <f t="shared" si="2"/>
        <v>38.229262226304741</v>
      </c>
      <c r="L26" s="9">
        <f t="shared" si="4"/>
        <v>0.96453345690236958</v>
      </c>
      <c r="N26" s="9">
        <v>42.5</v>
      </c>
      <c r="O26" s="9">
        <f t="shared" si="3"/>
        <v>37.405191101172576</v>
      </c>
      <c r="P26" s="9">
        <f t="shared" si="5"/>
        <v>0.55249789433628749</v>
      </c>
      <c r="R26" s="9">
        <v>42.5</v>
      </c>
      <c r="S26" s="9">
        <f t="shared" si="6"/>
        <v>38.87228453090632</v>
      </c>
      <c r="U26" s="9">
        <v>42.5</v>
      </c>
      <c r="V26" s="9">
        <f t="shared" si="7"/>
        <v>37.773523030730104</v>
      </c>
      <c r="X26" s="9">
        <v>42.5</v>
      </c>
      <c r="Y26" s="9">
        <v>3.7737226562499999</v>
      </c>
      <c r="AA26" s="9">
        <v>42.5</v>
      </c>
      <c r="AB26" s="10">
        <v>3.6300195312499999</v>
      </c>
      <c r="AD26" s="9">
        <v>42.5</v>
      </c>
      <c r="AE26" s="9">
        <f t="shared" si="8"/>
        <v>0.14370312500000004</v>
      </c>
    </row>
    <row r="27" spans="2:31">
      <c r="B27" s="9">
        <v>40</v>
      </c>
      <c r="C27" s="10">
        <v>39.618660086330934</v>
      </c>
      <c r="D27" s="12">
        <f t="shared" si="0"/>
        <v>9.533378252666358E-2</v>
      </c>
      <c r="E27" s="12"/>
      <c r="F27" s="9">
        <v>40</v>
      </c>
      <c r="G27" s="9">
        <v>38.790854558027661</v>
      </c>
      <c r="H27" s="12">
        <f t="shared" si="1"/>
        <v>5.3943506111499895E-2</v>
      </c>
      <c r="J27" s="9">
        <v>40</v>
      </c>
      <c r="K27" s="9">
        <f t="shared" si="2"/>
        <v>38.134613393723932</v>
      </c>
      <c r="L27" s="9">
        <f t="shared" si="4"/>
        <v>0.95333782526663668</v>
      </c>
      <c r="N27" s="9">
        <v>40</v>
      </c>
      <c r="O27" s="9">
        <f t="shared" si="3"/>
        <v>37.306807865420659</v>
      </c>
      <c r="P27" s="9">
        <f t="shared" si="5"/>
        <v>0.53943506111500028</v>
      </c>
      <c r="R27" s="9">
        <v>40</v>
      </c>
      <c r="S27" s="9">
        <f t="shared" si="6"/>
        <v>38.770171943901687</v>
      </c>
      <c r="U27" s="9">
        <v>40</v>
      </c>
      <c r="V27" s="9">
        <f t="shared" si="7"/>
        <v>37.666431239497328</v>
      </c>
      <c r="X27" s="9">
        <v>40</v>
      </c>
      <c r="Y27" s="9">
        <v>3.7711984435797663</v>
      </c>
      <c r="AA27" s="9">
        <v>40</v>
      </c>
      <c r="AB27" s="10">
        <v>3.6227937743190659</v>
      </c>
      <c r="AD27" s="9">
        <v>40</v>
      </c>
      <c r="AE27" s="9">
        <f t="shared" si="8"/>
        <v>0.14840466926070039</v>
      </c>
    </row>
    <row r="28" spans="2:31">
      <c r="B28" s="9">
        <v>37.5</v>
      </c>
      <c r="C28" s="10">
        <v>39.57804446808511</v>
      </c>
      <c r="D28" s="12">
        <f t="shared" si="0"/>
        <v>9.4277223404255484E-2</v>
      </c>
      <c r="E28" s="12"/>
      <c r="F28" s="9">
        <v>37.5</v>
      </c>
      <c r="G28" s="9">
        <v>38.743930115824305</v>
      </c>
      <c r="H28" s="12">
        <f t="shared" si="1"/>
        <v>5.2571505791215278E-2</v>
      </c>
      <c r="J28" s="9">
        <v>37.5</v>
      </c>
      <c r="K28" s="9">
        <f t="shared" si="2"/>
        <v>38.043044468085107</v>
      </c>
      <c r="L28" s="9">
        <f t="shared" si="4"/>
        <v>0.94277223404255395</v>
      </c>
      <c r="N28" s="9">
        <v>37.5</v>
      </c>
      <c r="O28" s="9">
        <f t="shared" si="3"/>
        <v>37.208930115824302</v>
      </c>
      <c r="P28" s="9">
        <f t="shared" si="5"/>
        <v>0.52571505791215145</v>
      </c>
      <c r="R28" s="9">
        <v>37.5</v>
      </c>
      <c r="S28" s="9">
        <f t="shared" si="6"/>
        <v>38.671559290780145</v>
      </c>
      <c r="U28" s="9">
        <v>37.5</v>
      </c>
      <c r="V28" s="9">
        <f t="shared" si="7"/>
        <v>37.559406821099067</v>
      </c>
      <c r="X28" s="9">
        <v>37.5</v>
      </c>
      <c r="Y28" s="9">
        <v>3.76925</v>
      </c>
      <c r="AA28" s="9">
        <v>37.5</v>
      </c>
      <c r="AB28" s="10">
        <v>3.6157499999999998</v>
      </c>
      <c r="AD28" s="9">
        <v>37.5</v>
      </c>
      <c r="AE28" s="9">
        <f t="shared" si="8"/>
        <v>0.15350000000000019</v>
      </c>
    </row>
    <row r="29" spans="2:31">
      <c r="B29" s="9">
        <v>35</v>
      </c>
      <c r="C29" s="10">
        <v>39.545244256287425</v>
      </c>
      <c r="D29" s="12">
        <f t="shared" si="0"/>
        <v>9.3787504643165098E-2</v>
      </c>
      <c r="E29" s="12"/>
      <c r="F29" s="9">
        <v>35</v>
      </c>
      <c r="G29" s="9">
        <v>38.701561619061934</v>
      </c>
      <c r="H29" s="12">
        <f t="shared" si="1"/>
        <v>5.1603372781890533E-2</v>
      </c>
      <c r="J29" s="9">
        <v>35</v>
      </c>
      <c r="K29" s="9">
        <f t="shared" si="2"/>
        <v>37.971236474186256</v>
      </c>
      <c r="L29" s="9">
        <f t="shared" si="4"/>
        <v>0.93787504643164965</v>
      </c>
      <c r="N29" s="9">
        <v>35</v>
      </c>
      <c r="O29" s="9">
        <f t="shared" si="3"/>
        <v>37.127553836960764</v>
      </c>
      <c r="P29" s="9">
        <f t="shared" si="5"/>
        <v>0.516033727818904</v>
      </c>
      <c r="R29" s="9">
        <v>35</v>
      </c>
      <c r="S29" s="9">
        <f t="shared" si="6"/>
        <v>38.596486505140689</v>
      </c>
      <c r="U29" s="9">
        <v>35</v>
      </c>
      <c r="V29" s="9">
        <f t="shared" si="7"/>
        <v>37.47157632217337</v>
      </c>
      <c r="X29" s="9">
        <v>35</v>
      </c>
      <c r="Y29" s="9">
        <v>3.7669494163424124</v>
      </c>
      <c r="AA29" s="9">
        <v>35</v>
      </c>
      <c r="AB29" s="10">
        <v>3.6095486381322957</v>
      </c>
      <c r="AD29" s="9">
        <v>35</v>
      </c>
      <c r="AE29" s="9">
        <f t="shared" si="8"/>
        <v>0.15740077821011678</v>
      </c>
    </row>
    <row r="30" spans="2:31">
      <c r="B30" s="9">
        <v>32.5</v>
      </c>
      <c r="C30" s="10">
        <v>39.520477178784269</v>
      </c>
      <c r="D30" s="12">
        <f t="shared" si="0"/>
        <v>9.3685968314213497E-2</v>
      </c>
      <c r="E30" s="12"/>
      <c r="F30" s="9">
        <v>32.5</v>
      </c>
      <c r="G30" s="9">
        <v>38.663385378378379</v>
      </c>
      <c r="H30" s="12">
        <f t="shared" si="1"/>
        <v>5.0831378293919149E-2</v>
      </c>
      <c r="J30" s="9">
        <v>32.5</v>
      </c>
      <c r="K30" s="9">
        <f t="shared" si="2"/>
        <v>37.891297491284277</v>
      </c>
      <c r="L30" s="9">
        <f t="shared" si="4"/>
        <v>0.93685968314213852</v>
      </c>
      <c r="N30" s="9">
        <v>32.5</v>
      </c>
      <c r="O30" s="9">
        <f t="shared" si="3"/>
        <v>37.03420569087838</v>
      </c>
      <c r="P30" s="9">
        <f t="shared" si="5"/>
        <v>0.50831378293919016</v>
      </c>
      <c r="R30" s="9">
        <v>32.5</v>
      </c>
      <c r="S30" s="9">
        <f t="shared" si="6"/>
        <v>38.515870613379036</v>
      </c>
      <c r="U30" s="9">
        <v>32.5</v>
      </c>
      <c r="V30" s="9">
        <f t="shared" si="7"/>
        <v>37.373081546171171</v>
      </c>
      <c r="X30" s="9">
        <v>32.5</v>
      </c>
      <c r="Y30" s="9">
        <v>3.7646757812499998</v>
      </c>
      <c r="AA30" s="9">
        <v>32.5</v>
      </c>
      <c r="AB30" s="10">
        <v>3.6017578125000003</v>
      </c>
      <c r="AD30" s="9">
        <v>32.5</v>
      </c>
      <c r="AE30" s="9">
        <f t="shared" si="8"/>
        <v>0.16291796874999953</v>
      </c>
    </row>
    <row r="31" spans="2:31">
      <c r="B31" s="9">
        <v>30</v>
      </c>
      <c r="C31" s="10">
        <v>39.503206153293412</v>
      </c>
      <c r="D31" s="12">
        <f t="shared" si="0"/>
        <v>9.4363432664670732E-2</v>
      </c>
      <c r="E31" s="12"/>
      <c r="F31" s="9">
        <v>30</v>
      </c>
      <c r="G31" s="9">
        <v>38.628943603603602</v>
      </c>
      <c r="H31" s="12">
        <f t="shared" si="1"/>
        <v>5.06503051801801E-2</v>
      </c>
      <c r="J31" s="9">
        <v>30</v>
      </c>
      <c r="K31" s="9">
        <f t="shared" si="2"/>
        <v>37.801174903293415</v>
      </c>
      <c r="L31" s="9">
        <f t="shared" si="4"/>
        <v>0.94363432664670555</v>
      </c>
      <c r="N31" s="9">
        <v>30</v>
      </c>
      <c r="O31" s="9">
        <f t="shared" si="3"/>
        <v>36.926912353603605</v>
      </c>
      <c r="P31" s="9">
        <f t="shared" si="5"/>
        <v>0.50650305180180055</v>
      </c>
      <c r="R31" s="9">
        <v>30</v>
      </c>
      <c r="S31" s="9">
        <f t="shared" si="6"/>
        <v>38.430264454391221</v>
      </c>
      <c r="U31" s="9">
        <v>30</v>
      </c>
      <c r="V31" s="9">
        <f t="shared" si="7"/>
        <v>37.264581054804808</v>
      </c>
      <c r="X31" s="9">
        <v>30</v>
      </c>
      <c r="Y31" s="9">
        <v>3.7615937499999998</v>
      </c>
      <c r="AA31" s="9">
        <v>30</v>
      </c>
      <c r="AB31" s="10">
        <v>3.5913906250000003</v>
      </c>
      <c r="AD31" s="9">
        <v>30</v>
      </c>
      <c r="AE31" s="9">
        <f t="shared" si="8"/>
        <v>0.17020312499999957</v>
      </c>
    </row>
    <row r="32" spans="2:31">
      <c r="B32" s="9">
        <v>27.5</v>
      </c>
      <c r="C32" s="10">
        <v>39.486772358682636</v>
      </c>
      <c r="D32" s="12">
        <f t="shared" si="0"/>
        <v>9.68911471170113E-2</v>
      </c>
      <c r="E32" s="12"/>
      <c r="F32" s="9">
        <v>27.5</v>
      </c>
      <c r="G32" s="9">
        <v>38.595855514573316</v>
      </c>
      <c r="H32" s="12">
        <f t="shared" si="1"/>
        <v>5.234530491154521E-2</v>
      </c>
      <c r="J32" s="9">
        <v>27.5</v>
      </c>
      <c r="K32" s="9">
        <f t="shared" si="2"/>
        <v>37.731908545453066</v>
      </c>
      <c r="L32" s="9">
        <f t="shared" si="4"/>
        <v>0.968911471170113</v>
      </c>
      <c r="N32" s="9">
        <v>27.5</v>
      </c>
      <c r="O32" s="9">
        <f t="shared" si="3"/>
        <v>36.840991701343746</v>
      </c>
      <c r="P32" s="9">
        <f t="shared" si="5"/>
        <v>0.52345304911545298</v>
      </c>
      <c r="R32" s="9">
        <v>27.5</v>
      </c>
      <c r="S32" s="9">
        <f t="shared" si="6"/>
        <v>38.377849526233142</v>
      </c>
      <c r="U32" s="9">
        <v>27.5</v>
      </c>
      <c r="V32" s="9">
        <f t="shared" si="7"/>
        <v>37.189960400754046</v>
      </c>
      <c r="X32" s="9">
        <v>27.5</v>
      </c>
      <c r="Y32" s="9">
        <v>3.754894941634241</v>
      </c>
      <c r="AA32" s="9">
        <v>27.5</v>
      </c>
      <c r="AB32" s="10">
        <v>3.579408560311284</v>
      </c>
      <c r="AD32" s="9">
        <v>27.5</v>
      </c>
      <c r="AE32" s="9">
        <f t="shared" si="8"/>
        <v>0.17548638132295702</v>
      </c>
    </row>
    <row r="33" spans="2:31">
      <c r="B33" s="9">
        <v>25</v>
      </c>
      <c r="C33" s="10">
        <v>39.45218961630696</v>
      </c>
      <c r="D33" s="12">
        <f t="shared" si="0"/>
        <v>9.8984480815348164E-2</v>
      </c>
      <c r="E33" s="12"/>
      <c r="F33" s="9">
        <v>25</v>
      </c>
      <c r="G33" s="9">
        <v>38.558791439530687</v>
      </c>
      <c r="H33" s="12">
        <f t="shared" si="1"/>
        <v>5.4314571976534554E-2</v>
      </c>
      <c r="J33" s="9">
        <v>25</v>
      </c>
      <c r="K33" s="9">
        <f t="shared" si="2"/>
        <v>37.63968961630696</v>
      </c>
      <c r="L33" s="9">
        <f t="shared" si="4"/>
        <v>0.98984480815348164</v>
      </c>
      <c r="N33" s="9">
        <v>25</v>
      </c>
      <c r="O33" s="9">
        <f t="shared" si="3"/>
        <v>36.746291439530687</v>
      </c>
      <c r="P33" s="9">
        <f t="shared" si="5"/>
        <v>0.54314571976534509</v>
      </c>
      <c r="R33" s="9">
        <v>25</v>
      </c>
      <c r="S33" s="9">
        <f t="shared" si="6"/>
        <v>38.29958615507595</v>
      </c>
      <c r="U33" s="9">
        <v>25</v>
      </c>
      <c r="V33" s="9">
        <f t="shared" si="7"/>
        <v>37.108388586040917</v>
      </c>
      <c r="X33" s="9">
        <v>25</v>
      </c>
      <c r="Y33" s="9">
        <v>3.7472499999999997</v>
      </c>
      <c r="AA33" s="9">
        <v>25</v>
      </c>
      <c r="AB33" s="10">
        <v>3.5659999999999998</v>
      </c>
      <c r="AD33" s="9">
        <v>25</v>
      </c>
      <c r="AE33" s="9">
        <f t="shared" si="8"/>
        <v>0.18124999999999991</v>
      </c>
    </row>
    <row r="34" spans="2:31">
      <c r="B34" s="9">
        <v>22.5</v>
      </c>
      <c r="C34" s="10">
        <v>39.335899435804706</v>
      </c>
      <c r="D34" s="12">
        <f t="shared" si="0"/>
        <v>0.10187473832720029</v>
      </c>
      <c r="E34" s="12"/>
      <c r="F34" s="9">
        <v>22.5</v>
      </c>
      <c r="G34" s="9">
        <v>38.501662063289238</v>
      </c>
      <c r="H34" s="12">
        <f t="shared" si="1"/>
        <v>6.0162869701426924E-2</v>
      </c>
      <c r="J34" s="9">
        <v>22.5</v>
      </c>
      <c r="K34" s="9">
        <f t="shared" si="2"/>
        <v>37.539129007789143</v>
      </c>
      <c r="L34" s="9">
        <f t="shared" si="4"/>
        <v>1.0187473832720038</v>
      </c>
      <c r="N34" s="9">
        <v>22.5</v>
      </c>
      <c r="O34" s="9">
        <f t="shared" si="3"/>
        <v>36.704891635273675</v>
      </c>
      <c r="P34" s="9">
        <f t="shared" si="5"/>
        <v>0.60162869701427013</v>
      </c>
      <c r="R34" s="9">
        <v>22.5</v>
      </c>
      <c r="S34" s="9">
        <f t="shared" si="6"/>
        <v>38.218293929970478</v>
      </c>
      <c r="U34" s="9">
        <v>22.5</v>
      </c>
      <c r="V34" s="9">
        <f t="shared" si="7"/>
        <v>37.105977433283186</v>
      </c>
      <c r="X34" s="9">
        <v>22.5</v>
      </c>
      <c r="Y34" s="9">
        <v>3.7298404669260701</v>
      </c>
      <c r="AA34" s="9">
        <v>22.5</v>
      </c>
      <c r="AB34" s="10">
        <v>3.5501634241245137</v>
      </c>
      <c r="AD34" s="9">
        <v>22.5</v>
      </c>
      <c r="AE34" s="9">
        <f t="shared" si="8"/>
        <v>0.17967704280155639</v>
      </c>
    </row>
    <row r="35" spans="2:31">
      <c r="B35" s="9">
        <v>20</v>
      </c>
      <c r="C35" s="10">
        <v>38.99154464469742</v>
      </c>
      <c r="D35" s="12">
        <f t="shared" si="0"/>
        <v>9.3663169734871099E-2</v>
      </c>
      <c r="E35" s="12"/>
      <c r="F35" s="9">
        <v>20</v>
      </c>
      <c r="G35" s="9">
        <v>38.350136874999997</v>
      </c>
      <c r="H35" s="12">
        <f t="shared" si="1"/>
        <v>6.1592781249999895E-2</v>
      </c>
      <c r="J35" s="9">
        <v>20</v>
      </c>
      <c r="K35" s="9">
        <f t="shared" si="2"/>
        <v>37.195450894697416</v>
      </c>
      <c r="L35" s="9">
        <f t="shared" si="4"/>
        <v>0.93663169734870877</v>
      </c>
      <c r="N35" s="9">
        <v>20</v>
      </c>
      <c r="O35" s="9">
        <f t="shared" si="3"/>
        <v>36.554043124999993</v>
      </c>
      <c r="P35" s="9">
        <f t="shared" si="5"/>
        <v>0.61592781249999717</v>
      </c>
      <c r="R35" s="9">
        <v>20</v>
      </c>
      <c r="S35" s="9">
        <f t="shared" si="6"/>
        <v>37.819872026263219</v>
      </c>
      <c r="U35" s="9">
        <v>20</v>
      </c>
      <c r="V35" s="9">
        <f t="shared" si="7"/>
        <v>36.964661666666657</v>
      </c>
      <c r="X35" s="9">
        <v>20</v>
      </c>
      <c r="Y35" s="9">
        <v>3.7118281249999998</v>
      </c>
      <c r="AA35" s="9">
        <v>20</v>
      </c>
      <c r="AB35" s="10">
        <v>3.5322187499999997</v>
      </c>
      <c r="AD35" s="9">
        <v>20</v>
      </c>
      <c r="AE35" s="9">
        <f t="shared" si="8"/>
        <v>0.17960937500000007</v>
      </c>
    </row>
    <row r="36" spans="2:31">
      <c r="B36" s="9">
        <v>17.5</v>
      </c>
      <c r="C36" s="10">
        <v>38.373276661077846</v>
      </c>
      <c r="D36" s="12">
        <f t="shared" si="0"/>
        <v>8.0228035388522745E-2</v>
      </c>
      <c r="E36" s="12"/>
      <c r="F36" s="9">
        <v>17.5</v>
      </c>
      <c r="G36" s="9">
        <v>37.939267330432166</v>
      </c>
      <c r="H36" s="12">
        <f t="shared" si="1"/>
        <v>5.8527568856238776E-2</v>
      </c>
      <c r="J36" s="9">
        <v>17.5</v>
      </c>
      <c r="K36" s="9">
        <f t="shared" si="2"/>
        <v>36.683782497653723</v>
      </c>
      <c r="L36" s="9">
        <f t="shared" si="4"/>
        <v>0.80228035388523011</v>
      </c>
      <c r="N36" s="9">
        <v>17.5</v>
      </c>
      <c r="O36" s="9">
        <f t="shared" si="3"/>
        <v>36.249773167008044</v>
      </c>
      <c r="P36" s="9">
        <f t="shared" si="5"/>
        <v>0.58527568856239043</v>
      </c>
      <c r="R36" s="9">
        <v>17.5</v>
      </c>
      <c r="S36" s="9">
        <f t="shared" si="6"/>
        <v>37.218636066910541</v>
      </c>
      <c r="U36" s="9">
        <v>17.5</v>
      </c>
      <c r="V36" s="9">
        <f t="shared" si="7"/>
        <v>36.639956959382971</v>
      </c>
      <c r="X36" s="9">
        <v>17.5</v>
      </c>
      <c r="Y36" s="9">
        <v>3.6768715953307392</v>
      </c>
      <c r="AA36" s="9">
        <v>17.5</v>
      </c>
      <c r="AB36" s="10">
        <v>3.5079221789883266</v>
      </c>
      <c r="AD36" s="9">
        <v>17.5</v>
      </c>
      <c r="AE36" s="9">
        <f t="shared" si="8"/>
        <v>0.16894941634241256</v>
      </c>
    </row>
    <row r="37" spans="2:31">
      <c r="B37" s="9">
        <v>15</v>
      </c>
      <c r="C37" s="10">
        <v>37.726963583482949</v>
      </c>
      <c r="D37" s="12">
        <f t="shared" si="0"/>
        <v>6.5316929174147331E-2</v>
      </c>
      <c r="E37" s="12"/>
      <c r="F37" s="9">
        <v>15</v>
      </c>
      <c r="G37" s="9">
        <v>37.305392603603607</v>
      </c>
      <c r="H37" s="12">
        <f t="shared" si="1"/>
        <v>4.4238380180180226E-2</v>
      </c>
      <c r="J37" s="9">
        <v>15</v>
      </c>
      <c r="K37" s="9">
        <f t="shared" si="2"/>
        <v>36.118135458482946</v>
      </c>
      <c r="L37" s="9">
        <f t="shared" si="4"/>
        <v>0.65316929174147376</v>
      </c>
      <c r="N37" s="9">
        <v>15</v>
      </c>
      <c r="O37" s="9">
        <f t="shared" si="3"/>
        <v>35.696564478603605</v>
      </c>
      <c r="P37" s="9">
        <f t="shared" si="5"/>
        <v>0.44238380180180314</v>
      </c>
      <c r="R37" s="9">
        <v>15</v>
      </c>
      <c r="S37" s="9">
        <f t="shared" si="6"/>
        <v>36.553581652977265</v>
      </c>
      <c r="U37" s="9">
        <v>15</v>
      </c>
      <c r="V37" s="9">
        <f t="shared" si="7"/>
        <v>35.991487013138141</v>
      </c>
      <c r="X37" s="9">
        <v>15</v>
      </c>
      <c r="Y37" s="9">
        <v>3.6420625000000002</v>
      </c>
      <c r="AA37" s="9">
        <v>15</v>
      </c>
      <c r="AB37" s="10">
        <v>3.4811796875000001</v>
      </c>
      <c r="AD37" s="9">
        <v>15</v>
      </c>
      <c r="AE37" s="9">
        <f t="shared" si="8"/>
        <v>0.16088281250000014</v>
      </c>
    </row>
    <row r="38" spans="2:31">
      <c r="B38" s="9">
        <v>12.5</v>
      </c>
      <c r="C38" s="10">
        <v>37.225322261904765</v>
      </c>
      <c r="D38" s="12">
        <f t="shared" si="0"/>
        <v>5.9391113095238035E-2</v>
      </c>
      <c r="E38" s="12"/>
      <c r="F38" s="9">
        <v>12.5</v>
      </c>
      <c r="G38" s="9">
        <v>36.735159768907565</v>
      </c>
      <c r="H38" s="12">
        <f t="shared" si="1"/>
        <v>3.4882988445378071E-2</v>
      </c>
      <c r="J38" s="9">
        <v>12.5</v>
      </c>
      <c r="K38" s="9">
        <f t="shared" si="2"/>
        <v>35.822822261904761</v>
      </c>
      <c r="L38" s="9">
        <f t="shared" si="4"/>
        <v>0.59391113095238168</v>
      </c>
      <c r="N38" s="9">
        <v>12.5</v>
      </c>
      <c r="O38" s="9">
        <f t="shared" si="3"/>
        <v>35.332659768907561</v>
      </c>
      <c r="P38" s="9">
        <f t="shared" si="5"/>
        <v>0.3488298844537816</v>
      </c>
      <c r="R38" s="9">
        <v>12.5</v>
      </c>
      <c r="S38" s="9">
        <f t="shared" si="6"/>
        <v>36.218763015873016</v>
      </c>
      <c r="U38" s="9">
        <v>12.5</v>
      </c>
      <c r="V38" s="9">
        <f t="shared" si="7"/>
        <v>35.565213025210085</v>
      </c>
      <c r="X38" s="9">
        <v>12.5</v>
      </c>
      <c r="Y38" s="9">
        <v>3.6037500000000002</v>
      </c>
      <c r="AA38" s="9">
        <v>12.5</v>
      </c>
      <c r="AB38" s="10">
        <v>3.4634999999999998</v>
      </c>
      <c r="AD38" s="9">
        <v>12.5</v>
      </c>
      <c r="AE38" s="9">
        <f t="shared" si="8"/>
        <v>0.14025000000000043</v>
      </c>
    </row>
    <row r="39" spans="2:31">
      <c r="B39" s="9">
        <v>10</v>
      </c>
      <c r="C39" s="10">
        <v>36.880193243858599</v>
      </c>
      <c r="D39" s="12">
        <f t="shared" si="0"/>
        <v>5.832586156987718E-2</v>
      </c>
      <c r="F39" s="9">
        <v>10</v>
      </c>
      <c r="G39" s="9">
        <v>36.340265261575468</v>
      </c>
      <c r="H39" s="12">
        <f t="shared" si="1"/>
        <v>3.1329462455720547E-2</v>
      </c>
      <c r="J39" s="9">
        <v>10</v>
      </c>
      <c r="K39" s="9">
        <f t="shared" si="2"/>
        <v>35.68133031550969</v>
      </c>
      <c r="L39" s="9">
        <f t="shared" si="4"/>
        <v>0.58325861569877091</v>
      </c>
      <c r="N39" s="9">
        <v>10</v>
      </c>
      <c r="O39" s="9">
        <f t="shared" si="3"/>
        <v>35.141402333226559</v>
      </c>
      <c r="P39" s="9">
        <f t="shared" si="5"/>
        <v>0.31329462455720503</v>
      </c>
      <c r="R39" s="9">
        <v>10</v>
      </c>
      <c r="S39" s="9">
        <f t="shared" si="6"/>
        <v>36.070169392642207</v>
      </c>
      <c r="U39" s="9">
        <v>10</v>
      </c>
      <c r="V39" s="9">
        <f t="shared" si="7"/>
        <v>35.350265416264698</v>
      </c>
      <c r="X39" s="9">
        <v>10</v>
      </c>
      <c r="Y39" s="9">
        <v>3.5713676012461057</v>
      </c>
      <c r="AA39" s="9">
        <v>10</v>
      </c>
      <c r="AB39" s="10">
        <v>3.451481308411215</v>
      </c>
      <c r="AD39" s="9">
        <v>10</v>
      </c>
      <c r="AE39" s="9">
        <f t="shared" si="8"/>
        <v>0.11988629283489072</v>
      </c>
    </row>
    <row r="40" spans="2:31">
      <c r="B40" s="9">
        <v>7.5</v>
      </c>
      <c r="C40" s="10">
        <v>36.642945202050662</v>
      </c>
      <c r="D40" s="12">
        <f t="shared" si="0"/>
        <v>5.9195622037010454E-2</v>
      </c>
      <c r="F40" s="9">
        <v>7.5</v>
      </c>
      <c r="G40" s="9">
        <v>36.055085646422128</v>
      </c>
      <c r="H40" s="12">
        <f t="shared" si="1"/>
        <v>2.9802644255583877E-2</v>
      </c>
      <c r="J40" s="9">
        <v>7.5</v>
      </c>
      <c r="K40" s="9">
        <f t="shared" si="2"/>
        <v>35.520480303454718</v>
      </c>
      <c r="L40" s="9">
        <f t="shared" si="4"/>
        <v>0.59195622037010409</v>
      </c>
      <c r="N40" s="9">
        <v>7.5</v>
      </c>
      <c r="O40" s="9">
        <f t="shared" si="3"/>
        <v>34.932620747826185</v>
      </c>
      <c r="P40" s="9">
        <f t="shared" si="5"/>
        <v>0.29802644255583743</v>
      </c>
      <c r="R40" s="9">
        <v>7.5</v>
      </c>
      <c r="S40" s="9">
        <f t="shared" si="6"/>
        <v>35.915117783701454</v>
      </c>
      <c r="U40" s="9">
        <v>7.5</v>
      </c>
      <c r="V40" s="9">
        <f t="shared" si="7"/>
        <v>35.13130504286341</v>
      </c>
      <c r="X40" s="9">
        <v>7.5</v>
      </c>
      <c r="Y40" s="9">
        <v>3.5459032761310452</v>
      </c>
      <c r="AA40" s="9">
        <v>7.5</v>
      </c>
      <c r="AB40" s="10">
        <v>3.4336567862714511</v>
      </c>
      <c r="AD40" s="9">
        <v>7.5</v>
      </c>
      <c r="AE40" s="9">
        <f t="shared" si="8"/>
        <v>0.11224648985959407</v>
      </c>
    </row>
    <row r="41" spans="2:31">
      <c r="B41" s="9">
        <v>5</v>
      </c>
      <c r="C41" s="10">
        <v>36.506829850331926</v>
      </c>
      <c r="D41" s="12">
        <f t="shared" si="0"/>
        <v>6.7288450394911381E-2</v>
      </c>
      <c r="F41" s="9">
        <v>5</v>
      </c>
      <c r="G41" s="9">
        <v>35.814141963641831</v>
      </c>
      <c r="H41" s="12">
        <f t="shared" si="1"/>
        <v>3.2654056060406722E-2</v>
      </c>
      <c r="J41" s="9">
        <v>5</v>
      </c>
      <c r="K41" s="9">
        <f t="shared" si="2"/>
        <v>35.09584701101835</v>
      </c>
      <c r="L41" s="9">
        <f t="shared" si="4"/>
        <v>0.67288450394911337</v>
      </c>
      <c r="N41" s="9">
        <v>5</v>
      </c>
      <c r="O41" s="9">
        <f t="shared" si="3"/>
        <v>34.403159124328255</v>
      </c>
      <c r="P41" s="9">
        <f t="shared" si="5"/>
        <v>0.32654056060406589</v>
      </c>
      <c r="R41" s="9">
        <v>5</v>
      </c>
      <c r="S41" s="9">
        <f t="shared" si="6"/>
        <v>35.544436680317759</v>
      </c>
      <c r="U41" s="9">
        <v>5</v>
      </c>
      <c r="V41" s="9">
        <f t="shared" si="7"/>
        <v>34.620852831397634</v>
      </c>
      <c r="X41" s="9">
        <v>5</v>
      </c>
      <c r="Y41" s="9">
        <v>3.5161060842433698</v>
      </c>
      <c r="AA41" s="9">
        <v>5</v>
      </c>
      <c r="AB41" s="10">
        <v>3.3750078003120123</v>
      </c>
      <c r="AD41" s="9">
        <v>5</v>
      </c>
      <c r="AE41" s="9">
        <f t="shared" si="8"/>
        <v>0.14109828393135748</v>
      </c>
    </row>
    <row r="42" spans="2:31">
      <c r="B42" s="9">
        <v>2.5</v>
      </c>
      <c r="C42" s="10">
        <v>35.886741429166662</v>
      </c>
      <c r="D42" s="12">
        <f t="shared" si="0"/>
        <v>7.6993857729783954E-2</v>
      </c>
      <c r="F42" s="9">
        <v>2.5</v>
      </c>
      <c r="G42" s="9">
        <v>35.097193968206362</v>
      </c>
      <c r="H42" s="12">
        <f t="shared" si="1"/>
        <v>3.7516484681769047E-2</v>
      </c>
      <c r="J42" s="9">
        <v>2.5</v>
      </c>
      <c r="K42" s="9">
        <f t="shared" si="2"/>
        <v>34.26249805943187</v>
      </c>
      <c r="L42" s="9">
        <f t="shared" si="4"/>
        <v>0.76993857729783954</v>
      </c>
      <c r="N42" s="9">
        <v>2.5</v>
      </c>
      <c r="O42" s="9">
        <f t="shared" si="3"/>
        <v>33.47295059847157</v>
      </c>
      <c r="P42" s="9">
        <f t="shared" si="5"/>
        <v>0.37516484681768958</v>
      </c>
      <c r="R42" s="9">
        <v>2.5</v>
      </c>
      <c r="S42" s="9">
        <f t="shared" si="6"/>
        <v>34.775790444297094</v>
      </c>
      <c r="U42" s="9">
        <v>2.5</v>
      </c>
      <c r="V42" s="9">
        <f t="shared" si="7"/>
        <v>33.72306049635003</v>
      </c>
      <c r="X42" s="9">
        <v>2.5</v>
      </c>
      <c r="Y42" s="9">
        <v>3.4346864274570983</v>
      </c>
      <c r="AA42" s="9">
        <v>2.5</v>
      </c>
      <c r="AB42" s="10">
        <v>3.2722620904836193</v>
      </c>
      <c r="AD42" s="9">
        <v>2.5</v>
      </c>
      <c r="AE42" s="9">
        <f t="shared" si="8"/>
        <v>0.16242433697347902</v>
      </c>
    </row>
    <row r="43" spans="2:31">
      <c r="B43" s="9">
        <v>0</v>
      </c>
      <c r="C43" s="10">
        <v>29</v>
      </c>
      <c r="D43" s="12">
        <f t="shared" si="0"/>
        <v>0</v>
      </c>
      <c r="F43" s="9">
        <v>0</v>
      </c>
      <c r="G43" s="9">
        <v>29</v>
      </c>
      <c r="H43" s="12">
        <f t="shared" si="1"/>
        <v>0</v>
      </c>
      <c r="J43" s="9">
        <v>0</v>
      </c>
      <c r="K43" s="9">
        <f t="shared" si="2"/>
        <v>29</v>
      </c>
      <c r="L43" s="9">
        <f t="shared" si="4"/>
        <v>0</v>
      </c>
      <c r="N43" s="9">
        <v>0</v>
      </c>
      <c r="O43" s="9">
        <f t="shared" si="3"/>
        <v>29</v>
      </c>
      <c r="P43" s="9">
        <f t="shared" si="5"/>
        <v>0</v>
      </c>
      <c r="R43" s="9">
        <v>0</v>
      </c>
      <c r="S43" s="9">
        <f t="shared" si="6"/>
        <v>29</v>
      </c>
      <c r="U43" s="9">
        <v>0</v>
      </c>
      <c r="V43" s="9">
        <f t="shared" si="7"/>
        <v>29</v>
      </c>
      <c r="X43" s="9">
        <v>0</v>
      </c>
      <c r="Y43" s="9">
        <v>2.9</v>
      </c>
      <c r="AA43" s="9">
        <v>0</v>
      </c>
      <c r="AB43" s="10">
        <v>2.9</v>
      </c>
      <c r="AD43" s="9">
        <v>0</v>
      </c>
      <c r="AE43" s="9">
        <f t="shared" si="8"/>
        <v>0</v>
      </c>
    </row>
  </sheetData>
  <phoneticPr fontId="10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92D050"/>
  </sheetPr>
  <dimension ref="A1:AC49"/>
  <sheetViews>
    <sheetView tabSelected="1" workbookViewId="0">
      <selection activeCell="B26" sqref="B26"/>
    </sheetView>
  </sheetViews>
  <sheetFormatPr defaultRowHeight="15.75"/>
  <cols>
    <col min="1" max="1" width="16" style="14" customWidth="1"/>
    <col min="2" max="3" width="9" style="18"/>
    <col min="4" max="4" width="9.625" style="16" bestFit="1" customWidth="1"/>
    <col min="5" max="5" width="9" style="17"/>
    <col min="6" max="6" width="9" style="18"/>
    <col min="7" max="7" width="9" style="17"/>
    <col min="8" max="8" width="9" style="18"/>
    <col min="9" max="9" width="9" style="17"/>
    <col min="10" max="10" width="9" style="18"/>
    <col min="11" max="11" width="9" style="17"/>
    <col min="12" max="12" width="9" style="18"/>
    <col min="13" max="13" width="9" style="17"/>
    <col min="14" max="14" width="9" style="18"/>
    <col min="15" max="15" width="9" style="17"/>
    <col min="16" max="16" width="9" style="18"/>
    <col min="17" max="17" width="9" style="17"/>
    <col min="18" max="18" width="9" style="18"/>
    <col min="19" max="19" width="9" style="17"/>
    <col min="20" max="20" width="9" style="18"/>
    <col min="21" max="21" width="9" style="17"/>
    <col min="22" max="22" width="9" style="18"/>
    <col min="23" max="23" width="9" style="17"/>
    <col min="24" max="24" width="9" style="18"/>
    <col min="25" max="25" width="9" style="17"/>
    <col min="26" max="26" width="9" style="18"/>
    <col min="27" max="27" width="9" style="17"/>
    <col min="28" max="28" width="9" style="18"/>
    <col min="29" max="16384" width="9" style="14"/>
  </cols>
  <sheetData>
    <row r="1" spans="1:29" s="34" customFormat="1" ht="16.5">
      <c r="B1" s="35"/>
      <c r="C1" s="36" t="s">
        <v>59</v>
      </c>
      <c r="F1" s="35"/>
      <c r="G1" s="36" t="s">
        <v>59</v>
      </c>
      <c r="J1" s="35"/>
      <c r="K1" s="36" t="s">
        <v>59</v>
      </c>
      <c r="N1" s="35"/>
      <c r="O1" s="36" t="s">
        <v>59</v>
      </c>
      <c r="R1" s="35"/>
      <c r="S1" s="36" t="s">
        <v>59</v>
      </c>
      <c r="V1" s="35"/>
      <c r="W1" s="36" t="s">
        <v>59</v>
      </c>
      <c r="AA1" s="36" t="s">
        <v>59</v>
      </c>
    </row>
    <row r="2" spans="1:29">
      <c r="A2" s="34" t="s">
        <v>60</v>
      </c>
      <c r="B2" s="15">
        <v>3</v>
      </c>
      <c r="C2" s="15" t="s">
        <v>46</v>
      </c>
      <c r="F2" s="15">
        <v>5</v>
      </c>
      <c r="G2" s="17" t="s">
        <v>27</v>
      </c>
      <c r="H2" s="15"/>
      <c r="J2" s="15">
        <v>7</v>
      </c>
      <c r="K2" s="17" t="s">
        <v>47</v>
      </c>
      <c r="L2" s="15"/>
      <c r="N2" s="15">
        <v>9</v>
      </c>
      <c r="O2" s="17" t="s">
        <v>24</v>
      </c>
      <c r="P2" s="15"/>
      <c r="R2" s="15">
        <v>11.2</v>
      </c>
      <c r="S2" s="17" t="s">
        <v>25</v>
      </c>
      <c r="T2" s="15"/>
      <c r="V2" s="15">
        <v>13</v>
      </c>
      <c r="W2" s="17" t="s">
        <v>48</v>
      </c>
      <c r="X2" s="15"/>
      <c r="Z2" s="15">
        <v>15</v>
      </c>
      <c r="AA2" s="17" t="s">
        <v>28</v>
      </c>
    </row>
    <row r="3" spans="1:29">
      <c r="A3" s="34" t="s">
        <v>71</v>
      </c>
      <c r="B3" s="15">
        <v>4</v>
      </c>
      <c r="C3" s="37" t="s">
        <v>61</v>
      </c>
      <c r="D3" s="38"/>
      <c r="E3" s="38"/>
      <c r="F3" s="37">
        <f>F2/7.8*10.4</f>
        <v>6.6666666666666679</v>
      </c>
      <c r="G3" s="39" t="s">
        <v>62</v>
      </c>
      <c r="H3" s="37"/>
      <c r="I3" s="37"/>
      <c r="J3" s="37">
        <f>J2/7.8*10.4</f>
        <v>9.3333333333333339</v>
      </c>
      <c r="K3" s="39" t="s">
        <v>63</v>
      </c>
      <c r="L3" s="37"/>
      <c r="M3" s="37"/>
      <c r="N3" s="37">
        <f>N2/7.8*10.4</f>
        <v>12.000000000000002</v>
      </c>
      <c r="O3" s="39" t="s">
        <v>64</v>
      </c>
      <c r="P3" s="37"/>
      <c r="Q3" s="37"/>
      <c r="R3" s="37">
        <f>R2/7.8*10.4</f>
        <v>14.933333333333334</v>
      </c>
      <c r="S3" s="39" t="s">
        <v>65</v>
      </c>
      <c r="T3" s="15"/>
      <c r="V3" s="15"/>
      <c r="X3" s="15"/>
      <c r="Z3" s="15"/>
    </row>
    <row r="4" spans="1:29">
      <c r="A4" s="34" t="s">
        <v>72</v>
      </c>
      <c r="B4" s="15">
        <v>5</v>
      </c>
      <c r="C4" s="37" t="s">
        <v>66</v>
      </c>
      <c r="D4" s="38"/>
      <c r="E4" s="38"/>
      <c r="F4" s="37">
        <f>F2/7.8*13</f>
        <v>8.3333333333333339</v>
      </c>
      <c r="G4" s="39" t="s">
        <v>67</v>
      </c>
      <c r="H4" s="37"/>
      <c r="I4" s="39"/>
      <c r="J4" s="37">
        <f>J2/7.8*13</f>
        <v>11.666666666666668</v>
      </c>
      <c r="K4" s="39" t="s">
        <v>68</v>
      </c>
      <c r="L4" s="37"/>
      <c r="M4" s="39"/>
      <c r="N4" s="37">
        <f>N2/7.8*13</f>
        <v>15.000000000000002</v>
      </c>
      <c r="O4" s="39" t="s">
        <v>69</v>
      </c>
      <c r="P4" s="37"/>
      <c r="Q4" s="39"/>
      <c r="R4" s="37">
        <f>R2/7.8*13</f>
        <v>18.666666666666668</v>
      </c>
      <c r="S4" s="39" t="s">
        <v>70</v>
      </c>
      <c r="T4" s="15"/>
      <c r="V4" s="15"/>
      <c r="X4" s="15"/>
      <c r="Z4" s="15"/>
    </row>
    <row r="5" spans="1:29">
      <c r="A5" s="34" t="s">
        <v>73</v>
      </c>
      <c r="B5" s="15">
        <v>6</v>
      </c>
      <c r="C5" s="37" t="s">
        <v>74</v>
      </c>
      <c r="F5" s="15">
        <f>F2/7.8*15.5</f>
        <v>9.9358974358974361</v>
      </c>
      <c r="G5" s="39" t="s">
        <v>75</v>
      </c>
      <c r="H5" s="15"/>
      <c r="J5" s="15">
        <f>J2/7.8*15.5</f>
        <v>13.910256410256411</v>
      </c>
      <c r="K5" s="39" t="s">
        <v>76</v>
      </c>
      <c r="L5" s="15"/>
      <c r="N5" s="15">
        <f>N2/7.8*15.5</f>
        <v>17.884615384615387</v>
      </c>
      <c r="O5" s="39" t="s">
        <v>77</v>
      </c>
      <c r="P5" s="15"/>
      <c r="R5" s="15"/>
      <c r="T5" s="15"/>
      <c r="V5" s="15"/>
      <c r="X5" s="15"/>
      <c r="Z5" s="15"/>
    </row>
    <row r="6" spans="1:29">
      <c r="B6" s="15"/>
      <c r="C6" s="15"/>
      <c r="F6" s="15"/>
      <c r="H6" s="15"/>
      <c r="J6" s="15"/>
      <c r="L6" s="15"/>
      <c r="N6" s="15"/>
      <c r="P6" s="15"/>
      <c r="R6" s="15"/>
      <c r="T6" s="15"/>
      <c r="V6" s="15"/>
      <c r="X6" s="15"/>
      <c r="Z6" s="15"/>
    </row>
    <row r="7" spans="1:29">
      <c r="A7" s="14" t="s">
        <v>45</v>
      </c>
      <c r="C7" s="19">
        <v>-0.7</v>
      </c>
      <c r="D7" s="19"/>
      <c r="F7" s="19"/>
      <c r="G7" s="19">
        <v>-0.95</v>
      </c>
      <c r="H7" s="19"/>
      <c r="J7" s="19"/>
      <c r="K7" s="19">
        <v>-1.25</v>
      </c>
      <c r="L7" s="19"/>
      <c r="N7" s="19"/>
      <c r="O7" s="19">
        <v>-1.5</v>
      </c>
      <c r="P7" s="19"/>
      <c r="R7" s="19"/>
      <c r="S7" s="19">
        <v>-1.75</v>
      </c>
      <c r="T7" s="19"/>
      <c r="V7" s="19"/>
      <c r="W7" s="19">
        <v>-1.75</v>
      </c>
      <c r="X7" s="19"/>
      <c r="Z7" s="19"/>
      <c r="AA7" s="19">
        <v>-1.75</v>
      </c>
      <c r="AB7" s="19"/>
    </row>
    <row r="8" spans="1:29">
      <c r="B8" s="16" t="s">
        <v>49</v>
      </c>
      <c r="C8" s="18" t="s">
        <v>4</v>
      </c>
      <c r="D8" s="16" t="s">
        <v>4</v>
      </c>
      <c r="F8" s="16" t="s">
        <v>49</v>
      </c>
      <c r="G8" s="17" t="s">
        <v>4</v>
      </c>
      <c r="H8" s="16" t="s">
        <v>4</v>
      </c>
      <c r="J8" s="16" t="s">
        <v>49</v>
      </c>
      <c r="K8" s="17" t="s">
        <v>4</v>
      </c>
      <c r="L8" s="16" t="s">
        <v>4</v>
      </c>
      <c r="N8" s="16" t="s">
        <v>49</v>
      </c>
      <c r="O8" s="17" t="s">
        <v>4</v>
      </c>
      <c r="P8" s="16" t="s">
        <v>4</v>
      </c>
      <c r="R8" s="16" t="s">
        <v>49</v>
      </c>
      <c r="S8" s="17" t="s">
        <v>4</v>
      </c>
      <c r="T8" s="16" t="s">
        <v>4</v>
      </c>
      <c r="V8" s="16" t="s">
        <v>49</v>
      </c>
      <c r="W8" s="17" t="s">
        <v>4</v>
      </c>
      <c r="X8" s="16" t="s">
        <v>4</v>
      </c>
      <c r="Z8" s="16" t="s">
        <v>49</v>
      </c>
      <c r="AA8" s="17" t="s">
        <v>4</v>
      </c>
      <c r="AB8" s="16" t="s">
        <v>4</v>
      </c>
    </row>
    <row r="9" spans="1:29" ht="16.5">
      <c r="A9" s="13" t="s">
        <v>50</v>
      </c>
      <c r="B9" s="14">
        <v>100</v>
      </c>
      <c r="C9" s="20">
        <v>29.275399999999998</v>
      </c>
      <c r="D9" s="21">
        <f>ROUND(C9*1000, 0)</f>
        <v>29275</v>
      </c>
      <c r="F9" s="18">
        <v>100</v>
      </c>
      <c r="G9" s="17">
        <v>29.275399999999998</v>
      </c>
      <c r="H9" s="21">
        <f>ROUND(G9*1000, 0)</f>
        <v>29275</v>
      </c>
      <c r="J9" s="18">
        <v>100</v>
      </c>
      <c r="K9" s="17">
        <v>29.275399999999998</v>
      </c>
      <c r="L9" s="21">
        <f>ROUND(K9*1000, 0)</f>
        <v>29275</v>
      </c>
      <c r="N9" s="18">
        <v>100</v>
      </c>
      <c r="O9" s="17">
        <v>29.275399999999998</v>
      </c>
      <c r="P9" s="21">
        <f>ROUND(O9*1000, 0)</f>
        <v>29275</v>
      </c>
      <c r="R9" s="18">
        <v>100</v>
      </c>
      <c r="S9" s="17">
        <v>29.275399999999998</v>
      </c>
      <c r="T9" s="21">
        <f>ROUND(S9*1000, 0)</f>
        <v>29275</v>
      </c>
      <c r="V9" s="18">
        <v>100</v>
      </c>
      <c r="W9" s="17">
        <v>29.275399999999998</v>
      </c>
      <c r="X9" s="21">
        <f>ROUND(W9*1000, 0)</f>
        <v>29275</v>
      </c>
      <c r="Z9" s="18">
        <v>100</v>
      </c>
      <c r="AA9" s="17">
        <v>29.275399999999998</v>
      </c>
      <c r="AB9" s="21">
        <f>ROUND(AA9*1000, 0)</f>
        <v>29275</v>
      </c>
      <c r="AC9" s="17"/>
    </row>
    <row r="10" spans="1:29">
      <c r="A10" s="18">
        <v>40</v>
      </c>
      <c r="B10" s="14">
        <v>97.5</v>
      </c>
      <c r="C10" s="20">
        <v>27.38062684941394</v>
      </c>
      <c r="D10" s="21">
        <f t="shared" ref="D10:D49" si="0">ROUND(C10*1000, 0)</f>
        <v>27381</v>
      </c>
      <c r="F10" s="18">
        <v>97.5</v>
      </c>
      <c r="G10" s="17">
        <v>26.947797159853831</v>
      </c>
      <c r="H10" s="21">
        <f t="shared" ref="H10:H49" si="1">ROUND(G10*1000, 0)</f>
        <v>26948</v>
      </c>
      <c r="J10" s="18">
        <v>97.5</v>
      </c>
      <c r="K10" s="17">
        <v>26.511401348804554</v>
      </c>
      <c r="L10" s="21">
        <f t="shared" ref="L10:L49" si="2">ROUND(K10*1000, 0)</f>
        <v>26511</v>
      </c>
      <c r="N10" s="18">
        <v>97.5</v>
      </c>
      <c r="O10" s="17">
        <v>25.998522480779364</v>
      </c>
      <c r="P10" s="21">
        <f t="shared" ref="P10:P49" si="3">ROUND(O10*1000, 0)</f>
        <v>25999</v>
      </c>
      <c r="R10" s="18">
        <v>97.5</v>
      </c>
      <c r="S10" s="17">
        <v>25.67094160317329</v>
      </c>
      <c r="T10" s="21">
        <f t="shared" ref="T10:T49" si="4">ROUND(S10*1000, 0)</f>
        <v>25671</v>
      </c>
      <c r="V10" s="18">
        <v>97.5</v>
      </c>
      <c r="W10" s="17">
        <v>25.468242409824619</v>
      </c>
      <c r="X10" s="21">
        <f t="shared" ref="X10:X49" si="5">ROUND(W10*1000, 0)</f>
        <v>25468</v>
      </c>
      <c r="Z10" s="18">
        <v>97.5</v>
      </c>
      <c r="AA10" s="17">
        <v>25.250020260326323</v>
      </c>
      <c r="AB10" s="21">
        <f t="shared" ref="AB10:AB49" si="6">ROUND(AA10*1000, 0)</f>
        <v>25250</v>
      </c>
      <c r="AC10" s="17"/>
    </row>
    <row r="11" spans="1:29">
      <c r="A11" s="18"/>
      <c r="B11" s="14">
        <v>95</v>
      </c>
      <c r="C11" s="20">
        <v>27.052087153189316</v>
      </c>
      <c r="D11" s="21">
        <f t="shared" si="0"/>
        <v>27052</v>
      </c>
      <c r="F11" s="18">
        <v>95</v>
      </c>
      <c r="G11" s="17">
        <v>26.579786772418412</v>
      </c>
      <c r="H11" s="21">
        <f t="shared" si="1"/>
        <v>26580</v>
      </c>
      <c r="J11" s="18">
        <v>95</v>
      </c>
      <c r="K11" s="17">
        <v>26.092680099098644</v>
      </c>
      <c r="L11" s="21">
        <f t="shared" si="2"/>
        <v>26093</v>
      </c>
      <c r="N11" s="18">
        <v>95</v>
      </c>
      <c r="O11" s="17">
        <v>25.533553684180404</v>
      </c>
      <c r="P11" s="21">
        <f t="shared" si="3"/>
        <v>25534</v>
      </c>
      <c r="R11" s="18">
        <v>95</v>
      </c>
      <c r="S11" s="17">
        <v>25.205162121660379</v>
      </c>
      <c r="T11" s="21">
        <f t="shared" si="4"/>
        <v>25205</v>
      </c>
      <c r="V11" s="18">
        <v>95</v>
      </c>
      <c r="W11" s="17">
        <v>24.933644105807684</v>
      </c>
      <c r="X11" s="21">
        <f t="shared" si="5"/>
        <v>24934</v>
      </c>
      <c r="Z11" s="18">
        <v>95</v>
      </c>
      <c r="AA11" s="17">
        <v>24.677954780800349</v>
      </c>
      <c r="AB11" s="21">
        <f t="shared" si="6"/>
        <v>24678</v>
      </c>
      <c r="AC11" s="17"/>
    </row>
    <row r="12" spans="1:29" ht="16.5">
      <c r="A12" s="13" t="s">
        <v>42</v>
      </c>
      <c r="B12" s="14">
        <v>92.5</v>
      </c>
      <c r="C12" s="20">
        <v>26.93834015293616</v>
      </c>
      <c r="D12" s="21">
        <f t="shared" si="0"/>
        <v>26938</v>
      </c>
      <c r="F12" s="18">
        <v>92.5</v>
      </c>
      <c r="G12" s="17">
        <v>26.47038363701575</v>
      </c>
      <c r="H12" s="21">
        <f t="shared" si="1"/>
        <v>26470</v>
      </c>
      <c r="J12" s="18">
        <v>92.5</v>
      </c>
      <c r="K12" s="17">
        <v>25.979766192449159</v>
      </c>
      <c r="L12" s="21">
        <f t="shared" si="2"/>
        <v>25980</v>
      </c>
      <c r="N12" s="18">
        <v>92.5</v>
      </c>
      <c r="O12" s="17">
        <v>25.423592337894352</v>
      </c>
      <c r="P12" s="21">
        <f t="shared" si="3"/>
        <v>25424</v>
      </c>
      <c r="R12" s="18">
        <v>92.5</v>
      </c>
      <c r="S12" s="17">
        <v>25.131666097959457</v>
      </c>
      <c r="T12" s="21">
        <f t="shared" si="4"/>
        <v>25132</v>
      </c>
      <c r="V12" s="18">
        <v>92.5</v>
      </c>
      <c r="W12" s="17">
        <v>24.827684302178746</v>
      </c>
      <c r="X12" s="21">
        <f t="shared" si="5"/>
        <v>24828</v>
      </c>
      <c r="Z12" s="18">
        <v>92.5</v>
      </c>
      <c r="AA12" s="17">
        <v>24.574766784836186</v>
      </c>
      <c r="AB12" s="21">
        <f t="shared" si="6"/>
        <v>24575</v>
      </c>
      <c r="AC12" s="17"/>
    </row>
    <row r="13" spans="1:29">
      <c r="A13" s="32">
        <v>1.1000000000000001</v>
      </c>
      <c r="B13" s="14">
        <v>90</v>
      </c>
      <c r="C13" s="20">
        <v>26.823021302510526</v>
      </c>
      <c r="D13" s="21">
        <f t="shared" si="0"/>
        <v>26823</v>
      </c>
      <c r="F13" s="18">
        <v>90</v>
      </c>
      <c r="G13" s="17">
        <v>26.3513192154943</v>
      </c>
      <c r="H13" s="21">
        <f t="shared" si="1"/>
        <v>26351</v>
      </c>
      <c r="J13" s="18">
        <v>90</v>
      </c>
      <c r="K13" s="17">
        <v>25.863032055020067</v>
      </c>
      <c r="L13" s="21">
        <f t="shared" si="2"/>
        <v>25863</v>
      </c>
      <c r="N13" s="18">
        <v>90</v>
      </c>
      <c r="O13" s="17">
        <v>25.314568410566874</v>
      </c>
      <c r="P13" s="21">
        <f t="shared" si="3"/>
        <v>25315</v>
      </c>
      <c r="R13" s="18">
        <v>90</v>
      </c>
      <c r="S13" s="17">
        <v>25.021648672358673</v>
      </c>
      <c r="T13" s="21">
        <f t="shared" si="4"/>
        <v>25022</v>
      </c>
      <c r="V13" s="18">
        <v>90</v>
      </c>
      <c r="W13" s="17">
        <v>24.717999242356271</v>
      </c>
      <c r="X13" s="21">
        <f t="shared" si="5"/>
        <v>24718</v>
      </c>
      <c r="Z13" s="18">
        <v>90</v>
      </c>
      <c r="AA13" s="17">
        <v>24.474331884455985</v>
      </c>
      <c r="AB13" s="21">
        <f t="shared" si="6"/>
        <v>24474</v>
      </c>
      <c r="AC13" s="17"/>
    </row>
    <row r="14" spans="1:29">
      <c r="B14" s="14">
        <v>87.5</v>
      </c>
      <c r="C14" s="20">
        <v>26.725478715952129</v>
      </c>
      <c r="D14" s="21">
        <f t="shared" si="0"/>
        <v>26725</v>
      </c>
      <c r="F14" s="18">
        <v>87.5</v>
      </c>
      <c r="G14" s="17">
        <v>26.242993484705014</v>
      </c>
      <c r="H14" s="21">
        <f t="shared" si="1"/>
        <v>26243</v>
      </c>
      <c r="J14" s="18">
        <v>87.5</v>
      </c>
      <c r="K14" s="17">
        <v>25.762281898735246</v>
      </c>
      <c r="L14" s="21">
        <f t="shared" si="2"/>
        <v>25762</v>
      </c>
      <c r="N14" s="18">
        <v>87.5</v>
      </c>
      <c r="O14" s="17">
        <v>25.225402542470597</v>
      </c>
      <c r="P14" s="21">
        <f t="shared" si="3"/>
        <v>25225</v>
      </c>
      <c r="R14" s="18">
        <v>87.5</v>
      </c>
      <c r="S14" s="17">
        <v>24.895974265896974</v>
      </c>
      <c r="T14" s="21">
        <f t="shared" si="4"/>
        <v>24896</v>
      </c>
      <c r="V14" s="18">
        <v>87.5</v>
      </c>
      <c r="W14" s="17">
        <v>24.624848488879341</v>
      </c>
      <c r="X14" s="21">
        <f t="shared" si="5"/>
        <v>24625</v>
      </c>
      <c r="Z14" s="18">
        <v>87.5</v>
      </c>
      <c r="AA14" s="17">
        <v>24.396795438205814</v>
      </c>
      <c r="AB14" s="21">
        <f t="shared" si="6"/>
        <v>24397</v>
      </c>
      <c r="AC14" s="17"/>
    </row>
    <row r="15" spans="1:29">
      <c r="B15" s="14">
        <v>85</v>
      </c>
      <c r="C15" s="20">
        <v>26.622794100747672</v>
      </c>
      <c r="D15" s="21">
        <f t="shared" si="0"/>
        <v>26623</v>
      </c>
      <c r="F15" s="18">
        <v>85</v>
      </c>
      <c r="G15" s="17">
        <v>26.131836483343438</v>
      </c>
      <c r="H15" s="21">
        <f t="shared" si="1"/>
        <v>26132</v>
      </c>
      <c r="J15" s="18">
        <v>85</v>
      </c>
      <c r="K15" s="17">
        <v>25.657832329385798</v>
      </c>
      <c r="L15" s="21">
        <f t="shared" si="2"/>
        <v>25658</v>
      </c>
      <c r="N15" s="18">
        <v>85</v>
      </c>
      <c r="O15" s="17">
        <v>25.128959925525724</v>
      </c>
      <c r="P15" s="21">
        <f t="shared" si="3"/>
        <v>25129</v>
      </c>
      <c r="R15" s="18">
        <v>85</v>
      </c>
      <c r="S15" s="17">
        <v>24.768282613120238</v>
      </c>
      <c r="T15" s="21">
        <f t="shared" si="4"/>
        <v>24768</v>
      </c>
      <c r="V15" s="18">
        <v>85</v>
      </c>
      <c r="W15" s="17">
        <v>24.530719470932887</v>
      </c>
      <c r="X15" s="21">
        <f t="shared" si="5"/>
        <v>24531</v>
      </c>
      <c r="Z15" s="18">
        <v>85</v>
      </c>
      <c r="AA15" s="17">
        <v>24.312021972528807</v>
      </c>
      <c r="AB15" s="21">
        <f t="shared" si="6"/>
        <v>24312</v>
      </c>
      <c r="AC15" s="17"/>
    </row>
    <row r="16" spans="1:29">
      <c r="B16" s="14">
        <v>82.5</v>
      </c>
      <c r="C16" s="20">
        <v>26.521721501261311</v>
      </c>
      <c r="D16" s="21">
        <f t="shared" si="0"/>
        <v>26522</v>
      </c>
      <c r="F16" s="18">
        <v>82.5</v>
      </c>
      <c r="G16" s="17">
        <v>26.035365960979998</v>
      </c>
      <c r="H16" s="21">
        <f t="shared" si="1"/>
        <v>26035</v>
      </c>
      <c r="J16" s="18">
        <v>82.5</v>
      </c>
      <c r="K16" s="17">
        <v>25.562744501845007</v>
      </c>
      <c r="L16" s="21">
        <f t="shared" si="2"/>
        <v>25563</v>
      </c>
      <c r="N16" s="18">
        <v>82.5</v>
      </c>
      <c r="O16" s="17">
        <v>25.02279591747017</v>
      </c>
      <c r="P16" s="21">
        <f t="shared" si="3"/>
        <v>25023</v>
      </c>
      <c r="R16" s="18">
        <v>82.5</v>
      </c>
      <c r="S16" s="17">
        <v>24.664219115952847</v>
      </c>
      <c r="T16" s="21">
        <f t="shared" si="4"/>
        <v>24664</v>
      </c>
      <c r="V16" s="18">
        <v>82.5</v>
      </c>
      <c r="W16" s="17">
        <v>24.46801097243727</v>
      </c>
      <c r="X16" s="21">
        <f t="shared" si="5"/>
        <v>24468</v>
      </c>
      <c r="Z16" s="18">
        <v>82.5</v>
      </c>
      <c r="AA16" s="17">
        <v>24.211728364122681</v>
      </c>
      <c r="AB16" s="21">
        <f t="shared" si="6"/>
        <v>24212</v>
      </c>
      <c r="AC16" s="17"/>
    </row>
    <row r="17" spans="2:29">
      <c r="B17" s="14">
        <v>80</v>
      </c>
      <c r="C17" s="20">
        <v>26.416354762669844</v>
      </c>
      <c r="D17" s="21">
        <f t="shared" si="0"/>
        <v>26416</v>
      </c>
      <c r="F17" s="18">
        <v>80</v>
      </c>
      <c r="G17" s="17">
        <v>25.934601299511449</v>
      </c>
      <c r="H17" s="21">
        <f t="shared" si="1"/>
        <v>25935</v>
      </c>
      <c r="J17" s="18">
        <v>80</v>
      </c>
      <c r="K17" s="17">
        <v>25.46336253519911</v>
      </c>
      <c r="L17" s="21">
        <f t="shared" si="2"/>
        <v>25463</v>
      </c>
      <c r="N17" s="18">
        <v>80</v>
      </c>
      <c r="O17" s="17">
        <v>24.912337770309506</v>
      </c>
      <c r="P17" s="21">
        <f t="shared" si="3"/>
        <v>24912</v>
      </c>
      <c r="R17" s="18">
        <v>80</v>
      </c>
      <c r="S17" s="17">
        <v>24.556849313127849</v>
      </c>
      <c r="T17" s="21">
        <f t="shared" si="4"/>
        <v>24557</v>
      </c>
      <c r="V17" s="18">
        <v>80</v>
      </c>
      <c r="W17" s="17">
        <v>24.406034903059492</v>
      </c>
      <c r="X17" s="21">
        <f t="shared" si="5"/>
        <v>24406</v>
      </c>
      <c r="Z17" s="18">
        <v>80</v>
      </c>
      <c r="AA17" s="17">
        <v>24.105219159704671</v>
      </c>
      <c r="AB17" s="21">
        <f t="shared" si="6"/>
        <v>24105</v>
      </c>
      <c r="AC17" s="17"/>
    </row>
    <row r="18" spans="2:29">
      <c r="B18" s="14">
        <v>77.5</v>
      </c>
      <c r="C18" s="20">
        <v>26.325222912600942</v>
      </c>
      <c r="D18" s="21">
        <f t="shared" si="0"/>
        <v>26325</v>
      </c>
      <c r="F18" s="18">
        <v>77.5</v>
      </c>
      <c r="G18" s="17">
        <v>25.850124801081876</v>
      </c>
      <c r="H18" s="21">
        <f t="shared" si="1"/>
        <v>25850</v>
      </c>
      <c r="J18" s="18">
        <v>77.5</v>
      </c>
      <c r="K18" s="17">
        <v>25.371307760228071</v>
      </c>
      <c r="L18" s="21">
        <f t="shared" si="2"/>
        <v>25371</v>
      </c>
      <c r="N18" s="18">
        <v>77.5</v>
      </c>
      <c r="O18" s="17">
        <v>24.822614313742104</v>
      </c>
      <c r="P18" s="21">
        <f t="shared" si="3"/>
        <v>24823</v>
      </c>
      <c r="R18" s="18">
        <v>77.5</v>
      </c>
      <c r="S18" s="17">
        <v>24.468454526107681</v>
      </c>
      <c r="T18" s="21">
        <f t="shared" si="4"/>
        <v>24468</v>
      </c>
      <c r="V18" s="18">
        <v>77.5</v>
      </c>
      <c r="W18" s="17">
        <v>24.332504285678173</v>
      </c>
      <c r="X18" s="21">
        <f t="shared" si="5"/>
        <v>24333</v>
      </c>
      <c r="Z18" s="18">
        <v>77.5</v>
      </c>
      <c r="AA18" s="17">
        <v>24.018715029158738</v>
      </c>
      <c r="AB18" s="21">
        <f t="shared" si="6"/>
        <v>24019</v>
      </c>
      <c r="AC18" s="17"/>
    </row>
    <row r="19" spans="2:29">
      <c r="B19" s="14">
        <v>75</v>
      </c>
      <c r="C19" s="20">
        <v>26.244211975314592</v>
      </c>
      <c r="D19" s="21">
        <f t="shared" si="0"/>
        <v>26244</v>
      </c>
      <c r="F19" s="18">
        <v>75</v>
      </c>
      <c r="G19" s="17">
        <v>25.776789975267743</v>
      </c>
      <c r="H19" s="21">
        <f t="shared" si="1"/>
        <v>25777</v>
      </c>
      <c r="J19" s="18">
        <v>75</v>
      </c>
      <c r="K19" s="17">
        <v>25.286521535079768</v>
      </c>
      <c r="L19" s="21">
        <f t="shared" si="2"/>
        <v>25287</v>
      </c>
      <c r="N19" s="18">
        <v>75</v>
      </c>
      <c r="O19" s="17">
        <v>24.745746599614243</v>
      </c>
      <c r="P19" s="21">
        <f t="shared" si="3"/>
        <v>24746</v>
      </c>
      <c r="R19" s="18">
        <v>75</v>
      </c>
      <c r="S19" s="17">
        <v>24.393882046162297</v>
      </c>
      <c r="T19" s="21">
        <f t="shared" si="4"/>
        <v>24394</v>
      </c>
      <c r="V19" s="18">
        <v>75</v>
      </c>
      <c r="W19" s="17">
        <v>24.25043256284658</v>
      </c>
      <c r="X19" s="21">
        <f t="shared" si="5"/>
        <v>24250</v>
      </c>
      <c r="Z19" s="18">
        <v>75</v>
      </c>
      <c r="AA19" s="17">
        <v>23.947512293157214</v>
      </c>
      <c r="AB19" s="21">
        <f t="shared" si="6"/>
        <v>23948</v>
      </c>
      <c r="AC19" s="17"/>
    </row>
    <row r="20" spans="2:29">
      <c r="B20" s="14">
        <v>72.5</v>
      </c>
      <c r="C20" s="20">
        <v>26.163891290913625</v>
      </c>
      <c r="D20" s="21">
        <f t="shared" si="0"/>
        <v>26164</v>
      </c>
      <c r="F20" s="18">
        <v>72.5</v>
      </c>
      <c r="G20" s="17">
        <v>25.69842345859913</v>
      </c>
      <c r="H20" s="21">
        <f t="shared" si="1"/>
        <v>25698</v>
      </c>
      <c r="J20" s="18">
        <v>72.5</v>
      </c>
      <c r="K20" s="17">
        <v>25.201309486437879</v>
      </c>
      <c r="L20" s="21">
        <f t="shared" si="2"/>
        <v>25201</v>
      </c>
      <c r="N20" s="18">
        <v>72.5</v>
      </c>
      <c r="O20" s="17">
        <v>24.668639852928781</v>
      </c>
      <c r="P20" s="21">
        <f t="shared" si="3"/>
        <v>24669</v>
      </c>
      <c r="R20" s="18">
        <v>72.5</v>
      </c>
      <c r="S20" s="17">
        <v>24.322005003410641</v>
      </c>
      <c r="T20" s="21">
        <f t="shared" si="4"/>
        <v>24322</v>
      </c>
      <c r="V20" s="18">
        <v>72.5</v>
      </c>
      <c r="W20" s="17">
        <v>24.161923296418674</v>
      </c>
      <c r="X20" s="21">
        <f t="shared" si="5"/>
        <v>24162</v>
      </c>
      <c r="Z20" s="18">
        <v>72.5</v>
      </c>
      <c r="AA20" s="17">
        <v>23.882614834837028</v>
      </c>
      <c r="AB20" s="21">
        <f t="shared" si="6"/>
        <v>23883</v>
      </c>
      <c r="AC20" s="17"/>
    </row>
    <row r="21" spans="2:29">
      <c r="B21" s="14">
        <v>70</v>
      </c>
      <c r="C21" s="20">
        <v>26.093461338879521</v>
      </c>
      <c r="D21" s="21">
        <f t="shared" si="0"/>
        <v>26093</v>
      </c>
      <c r="F21" s="18">
        <v>70</v>
      </c>
      <c r="G21" s="17">
        <v>25.619823343366615</v>
      </c>
      <c r="H21" s="21">
        <f t="shared" si="1"/>
        <v>25620</v>
      </c>
      <c r="J21" s="18">
        <v>70</v>
      </c>
      <c r="K21" s="17">
        <v>25.125036230825891</v>
      </c>
      <c r="L21" s="21">
        <f t="shared" si="2"/>
        <v>25125</v>
      </c>
      <c r="N21" s="18">
        <v>70</v>
      </c>
      <c r="O21" s="17">
        <v>24.599033864851773</v>
      </c>
      <c r="P21" s="21">
        <f t="shared" si="3"/>
        <v>24599</v>
      </c>
      <c r="R21" s="18">
        <v>70</v>
      </c>
      <c r="S21" s="17">
        <v>24.26213721899936</v>
      </c>
      <c r="T21" s="21">
        <f t="shared" si="4"/>
        <v>24262</v>
      </c>
      <c r="V21" s="18">
        <v>70</v>
      </c>
      <c r="W21" s="17">
        <v>24.086323924995703</v>
      </c>
      <c r="X21" s="21">
        <f t="shared" si="5"/>
        <v>24086</v>
      </c>
      <c r="Z21" s="18">
        <v>70</v>
      </c>
      <c r="AA21" s="17">
        <v>23.836564818100211</v>
      </c>
      <c r="AB21" s="21">
        <f t="shared" si="6"/>
        <v>23837</v>
      </c>
      <c r="AC21" s="17"/>
    </row>
    <row r="22" spans="2:29">
      <c r="B22" s="14">
        <v>67.5</v>
      </c>
      <c r="C22" s="20">
        <v>26.032905169821845</v>
      </c>
      <c r="D22" s="21">
        <f t="shared" si="0"/>
        <v>26033</v>
      </c>
      <c r="F22" s="18">
        <v>67.5</v>
      </c>
      <c r="G22" s="17">
        <v>25.546735880169493</v>
      </c>
      <c r="H22" s="21">
        <f t="shared" si="1"/>
        <v>25547</v>
      </c>
      <c r="J22" s="18">
        <v>67.5</v>
      </c>
      <c r="K22" s="17">
        <v>25.059209144977672</v>
      </c>
      <c r="L22" s="21">
        <f t="shared" si="2"/>
        <v>25059</v>
      </c>
      <c r="N22" s="18">
        <v>67.5</v>
      </c>
      <c r="O22" s="17">
        <v>24.538996185352172</v>
      </c>
      <c r="P22" s="21">
        <f t="shared" si="3"/>
        <v>24539</v>
      </c>
      <c r="R22" s="18">
        <v>67.5</v>
      </c>
      <c r="S22" s="17">
        <v>24.217146078072723</v>
      </c>
      <c r="T22" s="21">
        <f t="shared" si="4"/>
        <v>24217</v>
      </c>
      <c r="V22" s="18">
        <v>67.5</v>
      </c>
      <c r="W22" s="17">
        <v>24.02904330837741</v>
      </c>
      <c r="X22" s="21">
        <f t="shared" si="5"/>
        <v>24029</v>
      </c>
      <c r="Z22" s="18">
        <v>67.5</v>
      </c>
      <c r="AA22" s="17">
        <v>23.814162326992623</v>
      </c>
      <c r="AB22" s="21">
        <f t="shared" si="6"/>
        <v>23814</v>
      </c>
      <c r="AC22" s="17"/>
    </row>
    <row r="23" spans="2:29">
      <c r="B23" s="14">
        <v>65</v>
      </c>
      <c r="C23" s="20">
        <v>25.972859490512285</v>
      </c>
      <c r="D23" s="21">
        <f t="shared" si="0"/>
        <v>25973</v>
      </c>
      <c r="F23" s="18">
        <v>65</v>
      </c>
      <c r="G23" s="17">
        <v>25.485560223199077</v>
      </c>
      <c r="H23" s="21">
        <f t="shared" si="1"/>
        <v>25486</v>
      </c>
      <c r="J23" s="18">
        <v>65</v>
      </c>
      <c r="K23" s="17">
        <v>25.007442776336244</v>
      </c>
      <c r="L23" s="21">
        <f t="shared" si="2"/>
        <v>25007</v>
      </c>
      <c r="N23" s="18">
        <v>65</v>
      </c>
      <c r="O23" s="17">
        <v>24.491613098714964</v>
      </c>
      <c r="P23" s="21">
        <f t="shared" si="3"/>
        <v>24492</v>
      </c>
      <c r="R23" s="18">
        <v>65</v>
      </c>
      <c r="S23" s="17">
        <v>24.173886092897458</v>
      </c>
      <c r="T23" s="21">
        <f t="shared" si="4"/>
        <v>24174</v>
      </c>
      <c r="V23" s="18">
        <v>65</v>
      </c>
      <c r="W23" s="17">
        <v>23.973670216121949</v>
      </c>
      <c r="X23" s="21">
        <f t="shared" si="5"/>
        <v>23974</v>
      </c>
      <c r="Z23" s="18">
        <v>65</v>
      </c>
      <c r="AA23" s="17">
        <v>23.788876827401463</v>
      </c>
      <c r="AB23" s="21">
        <f t="shared" si="6"/>
        <v>23789</v>
      </c>
      <c r="AC23" s="17"/>
    </row>
    <row r="24" spans="2:29">
      <c r="B24" s="14">
        <v>62.5</v>
      </c>
      <c r="C24" s="20">
        <v>25.928079332320603</v>
      </c>
      <c r="D24" s="21">
        <f t="shared" si="0"/>
        <v>25928</v>
      </c>
      <c r="F24" s="18">
        <v>62.5</v>
      </c>
      <c r="G24" s="17">
        <v>25.450893730221523</v>
      </c>
      <c r="H24" s="21">
        <f t="shared" si="1"/>
        <v>25451</v>
      </c>
      <c r="J24" s="18">
        <v>62.5</v>
      </c>
      <c r="K24" s="17">
        <v>24.984112092281869</v>
      </c>
      <c r="L24" s="21">
        <f t="shared" si="2"/>
        <v>24984</v>
      </c>
      <c r="N24" s="18">
        <v>62.5</v>
      </c>
      <c r="O24" s="17">
        <v>24.471188458420684</v>
      </c>
      <c r="P24" s="21">
        <f t="shared" si="3"/>
        <v>24471</v>
      </c>
      <c r="R24" s="18">
        <v>62.5</v>
      </c>
      <c r="S24" s="17">
        <v>24.146638889336348</v>
      </c>
      <c r="T24" s="21">
        <f t="shared" si="4"/>
        <v>24147</v>
      </c>
      <c r="V24" s="18">
        <v>62.5</v>
      </c>
      <c r="W24" s="17">
        <v>23.934704721375898</v>
      </c>
      <c r="X24" s="21">
        <f t="shared" si="5"/>
        <v>23935</v>
      </c>
      <c r="Z24" s="18">
        <v>62.5</v>
      </c>
      <c r="AA24" s="17">
        <v>23.760660831058956</v>
      </c>
      <c r="AB24" s="21">
        <f t="shared" si="6"/>
        <v>23761</v>
      </c>
      <c r="AC24" s="17"/>
    </row>
    <row r="25" spans="2:29">
      <c r="B25" s="14">
        <v>60</v>
      </c>
      <c r="C25" s="20">
        <v>25.853211772550395</v>
      </c>
      <c r="D25" s="21">
        <f t="shared" si="0"/>
        <v>25853</v>
      </c>
      <c r="F25" s="18">
        <v>60</v>
      </c>
      <c r="G25" s="17">
        <v>25.384973598831859</v>
      </c>
      <c r="H25" s="21">
        <f t="shared" si="1"/>
        <v>25385</v>
      </c>
      <c r="J25" s="18">
        <v>60</v>
      </c>
      <c r="K25" s="17">
        <v>24.926152036570009</v>
      </c>
      <c r="L25" s="21">
        <f t="shared" si="2"/>
        <v>24926</v>
      </c>
      <c r="N25" s="18">
        <v>60</v>
      </c>
      <c r="O25" s="17">
        <v>24.417106392627694</v>
      </c>
      <c r="P25" s="21">
        <f t="shared" si="3"/>
        <v>24417</v>
      </c>
      <c r="R25" s="18">
        <v>60</v>
      </c>
      <c r="S25" s="17">
        <v>24.082652576929878</v>
      </c>
      <c r="T25" s="21">
        <f t="shared" si="4"/>
        <v>24083</v>
      </c>
      <c r="V25" s="18">
        <v>60</v>
      </c>
      <c r="W25" s="17">
        <v>23.858653337069466</v>
      </c>
      <c r="X25" s="21">
        <f t="shared" si="5"/>
        <v>23859</v>
      </c>
      <c r="Z25" s="18">
        <v>60</v>
      </c>
      <c r="AA25" s="17">
        <v>23.692928802585282</v>
      </c>
      <c r="AB25" s="21">
        <f t="shared" si="6"/>
        <v>23693</v>
      </c>
      <c r="AC25" s="17"/>
    </row>
    <row r="26" spans="2:29">
      <c r="B26" s="14">
        <v>57.5</v>
      </c>
      <c r="C26" s="20">
        <v>25.812032629151862</v>
      </c>
      <c r="D26" s="21">
        <f t="shared" si="0"/>
        <v>25812</v>
      </c>
      <c r="F26" s="18">
        <v>57.5</v>
      </c>
      <c r="G26" s="17">
        <v>25.34905073722868</v>
      </c>
      <c r="H26" s="21">
        <f t="shared" si="1"/>
        <v>25349</v>
      </c>
      <c r="J26" s="18">
        <v>57.5</v>
      </c>
      <c r="K26" s="17">
        <v>24.889903089353613</v>
      </c>
      <c r="L26" s="21">
        <f t="shared" si="2"/>
        <v>24890</v>
      </c>
      <c r="N26" s="18">
        <v>57.5</v>
      </c>
      <c r="O26" s="17">
        <v>24.387032501453376</v>
      </c>
      <c r="P26" s="21">
        <f t="shared" si="3"/>
        <v>24387</v>
      </c>
      <c r="R26" s="18">
        <v>57.5</v>
      </c>
      <c r="S26" s="17">
        <v>24.043107525899757</v>
      </c>
      <c r="T26" s="21">
        <f t="shared" si="4"/>
        <v>24043</v>
      </c>
      <c r="V26" s="18">
        <v>57.5</v>
      </c>
      <c r="W26" s="17">
        <v>23.824463060473487</v>
      </c>
      <c r="X26" s="21">
        <f t="shared" si="5"/>
        <v>23824</v>
      </c>
      <c r="Z26" s="18">
        <v>57.5</v>
      </c>
      <c r="AA26" s="17">
        <v>23.648226769076384</v>
      </c>
      <c r="AB26" s="21">
        <f t="shared" si="6"/>
        <v>23648</v>
      </c>
      <c r="AC26" s="17"/>
    </row>
    <row r="27" spans="2:29">
      <c r="B27" s="14">
        <v>55</v>
      </c>
      <c r="C27" s="20">
        <v>25.709035692356096</v>
      </c>
      <c r="D27" s="21">
        <f t="shared" si="0"/>
        <v>25709</v>
      </c>
      <c r="F27" s="18">
        <v>55</v>
      </c>
      <c r="G27" s="17">
        <v>25.248569698968531</v>
      </c>
      <c r="H27" s="21">
        <f t="shared" si="1"/>
        <v>25249</v>
      </c>
      <c r="J27" s="18">
        <v>55</v>
      </c>
      <c r="K27" s="17">
        <v>24.783390941823328</v>
      </c>
      <c r="L27" s="21">
        <f t="shared" si="2"/>
        <v>24783</v>
      </c>
      <c r="N27" s="18">
        <v>55</v>
      </c>
      <c r="O27" s="17">
        <v>24.287794495335397</v>
      </c>
      <c r="P27" s="21">
        <f t="shared" si="3"/>
        <v>24288</v>
      </c>
      <c r="R27" s="18">
        <v>55</v>
      </c>
      <c r="S27" s="17">
        <v>23.93492145410616</v>
      </c>
      <c r="T27" s="21">
        <f t="shared" si="4"/>
        <v>23935</v>
      </c>
      <c r="V27" s="18">
        <v>55</v>
      </c>
      <c r="W27" s="17">
        <v>23.737907363942874</v>
      </c>
      <c r="X27" s="21">
        <f t="shared" si="5"/>
        <v>23738</v>
      </c>
      <c r="Z27" s="18">
        <v>55</v>
      </c>
      <c r="AA27" s="17">
        <v>23.533722275340786</v>
      </c>
      <c r="AB27" s="21">
        <f t="shared" si="6"/>
        <v>23534</v>
      </c>
      <c r="AC27" s="17"/>
    </row>
    <row r="28" spans="2:29">
      <c r="B28" s="14">
        <v>52.5</v>
      </c>
      <c r="C28" s="20">
        <v>25.670849292757453</v>
      </c>
      <c r="D28" s="21">
        <f t="shared" si="0"/>
        <v>25671</v>
      </c>
      <c r="F28" s="18">
        <v>52.5</v>
      </c>
      <c r="G28" s="17">
        <v>25.211864248809579</v>
      </c>
      <c r="H28" s="21">
        <f t="shared" si="1"/>
        <v>25212</v>
      </c>
      <c r="J28" s="18">
        <v>52.5</v>
      </c>
      <c r="K28" s="17">
        <v>24.742306844944782</v>
      </c>
      <c r="L28" s="21">
        <f t="shared" si="2"/>
        <v>24742</v>
      </c>
      <c r="N28" s="18">
        <v>52.5</v>
      </c>
      <c r="O28" s="17">
        <v>24.250330712189129</v>
      </c>
      <c r="P28" s="21">
        <f t="shared" si="3"/>
        <v>24250</v>
      </c>
      <c r="R28" s="18">
        <v>52.5</v>
      </c>
      <c r="S28" s="17">
        <v>23.891706687654782</v>
      </c>
      <c r="T28" s="21">
        <f t="shared" si="4"/>
        <v>23892</v>
      </c>
      <c r="V28" s="18">
        <v>52.5</v>
      </c>
      <c r="W28" s="17">
        <v>23.712432951623963</v>
      </c>
      <c r="X28" s="21">
        <f t="shared" si="5"/>
        <v>23712</v>
      </c>
      <c r="Z28" s="18">
        <v>52.5</v>
      </c>
      <c r="AA28" s="17">
        <v>23.481289403871198</v>
      </c>
      <c r="AB28" s="21">
        <f t="shared" si="6"/>
        <v>23481</v>
      </c>
      <c r="AC28" s="17"/>
    </row>
    <row r="29" spans="2:29">
      <c r="B29" s="14">
        <v>50</v>
      </c>
      <c r="C29" s="20">
        <v>25.621053049512074</v>
      </c>
      <c r="D29" s="21">
        <f t="shared" si="0"/>
        <v>25621</v>
      </c>
      <c r="F29" s="14">
        <v>50</v>
      </c>
      <c r="G29" s="17">
        <v>25.162539635373587</v>
      </c>
      <c r="H29" s="21">
        <f t="shared" si="1"/>
        <v>25163</v>
      </c>
      <c r="J29" s="14">
        <v>50</v>
      </c>
      <c r="K29" s="17">
        <v>24.693619694648547</v>
      </c>
      <c r="L29" s="21">
        <f t="shared" si="2"/>
        <v>24694</v>
      </c>
      <c r="N29" s="18">
        <v>50</v>
      </c>
      <c r="O29" s="17">
        <v>24.192574482428228</v>
      </c>
      <c r="P29" s="21">
        <f t="shared" si="3"/>
        <v>24193</v>
      </c>
      <c r="R29" s="18">
        <v>50</v>
      </c>
      <c r="S29" s="17">
        <v>23.847077928088929</v>
      </c>
      <c r="T29" s="21">
        <f t="shared" si="4"/>
        <v>23847</v>
      </c>
      <c r="V29" s="18">
        <v>50</v>
      </c>
      <c r="W29" s="17">
        <v>23.66188682406208</v>
      </c>
      <c r="X29" s="21">
        <f t="shared" si="5"/>
        <v>23662</v>
      </c>
      <c r="Z29" s="18">
        <v>50</v>
      </c>
      <c r="AA29" s="17">
        <v>23.413910684931491</v>
      </c>
      <c r="AB29" s="21">
        <f t="shared" si="6"/>
        <v>23414</v>
      </c>
      <c r="AC29" s="17"/>
    </row>
    <row r="30" spans="2:29">
      <c r="B30" s="14">
        <v>47.5</v>
      </c>
      <c r="C30" s="20">
        <v>25.606665366578014</v>
      </c>
      <c r="D30" s="21">
        <f t="shared" si="0"/>
        <v>25607</v>
      </c>
      <c r="F30" s="18">
        <v>47.5</v>
      </c>
      <c r="G30" s="17">
        <v>25.148623582248923</v>
      </c>
      <c r="H30" s="21">
        <f t="shared" si="1"/>
        <v>25149</v>
      </c>
      <c r="J30" s="18">
        <v>47.5</v>
      </c>
      <c r="K30" s="17">
        <v>24.68034110466364</v>
      </c>
      <c r="L30" s="21">
        <f t="shared" si="2"/>
        <v>24680</v>
      </c>
      <c r="N30" s="18">
        <v>47.5</v>
      </c>
      <c r="O30" s="17">
        <v>24.170226812978644</v>
      </c>
      <c r="P30" s="21">
        <f t="shared" si="3"/>
        <v>24170</v>
      </c>
      <c r="R30" s="18">
        <v>47.5</v>
      </c>
      <c r="S30" s="17">
        <v>23.844458013652737</v>
      </c>
      <c r="T30" s="21">
        <f t="shared" si="4"/>
        <v>23844</v>
      </c>
      <c r="V30" s="18">
        <v>47.5</v>
      </c>
      <c r="W30" s="17">
        <v>23.647544362065279</v>
      </c>
      <c r="X30" s="21">
        <f t="shared" si="5"/>
        <v>23648</v>
      </c>
      <c r="Z30" s="18">
        <v>47.5</v>
      </c>
      <c r="AA30" s="17">
        <v>23.385228214192178</v>
      </c>
      <c r="AB30" s="21">
        <f t="shared" si="6"/>
        <v>23385</v>
      </c>
      <c r="AC30" s="17"/>
    </row>
    <row r="31" spans="2:29">
      <c r="B31" s="14">
        <v>45</v>
      </c>
      <c r="C31" s="20">
        <v>25.564391942167358</v>
      </c>
      <c r="D31" s="21">
        <f t="shared" si="0"/>
        <v>25564</v>
      </c>
      <c r="F31" s="18">
        <v>45</v>
      </c>
      <c r="G31" s="17">
        <v>25.104981990270769</v>
      </c>
      <c r="H31" s="21">
        <f t="shared" si="1"/>
        <v>25105</v>
      </c>
      <c r="J31" s="18">
        <v>45</v>
      </c>
      <c r="K31" s="17">
        <v>24.637027095336716</v>
      </c>
      <c r="L31" s="21">
        <f t="shared" si="2"/>
        <v>24637</v>
      </c>
      <c r="N31" s="18">
        <v>45</v>
      </c>
      <c r="O31" s="17">
        <v>24.123996647119597</v>
      </c>
      <c r="P31" s="21">
        <f t="shared" si="3"/>
        <v>24124</v>
      </c>
      <c r="R31" s="18">
        <v>45</v>
      </c>
      <c r="S31" s="17">
        <v>23.797181317470553</v>
      </c>
      <c r="T31" s="21">
        <f t="shared" si="4"/>
        <v>23797</v>
      </c>
      <c r="V31" s="18">
        <v>45</v>
      </c>
      <c r="W31" s="17">
        <v>23.597731925860273</v>
      </c>
      <c r="X31" s="21">
        <f t="shared" si="5"/>
        <v>23598</v>
      </c>
      <c r="Z31" s="18">
        <v>45</v>
      </c>
      <c r="AA31" s="17">
        <v>23.334496721295636</v>
      </c>
      <c r="AB31" s="21">
        <f t="shared" si="6"/>
        <v>23334</v>
      </c>
      <c r="AC31" s="17"/>
    </row>
    <row r="32" spans="2:29">
      <c r="B32" s="14">
        <v>42.5</v>
      </c>
      <c r="C32" s="20">
        <v>25.549172457615263</v>
      </c>
      <c r="D32" s="21">
        <f t="shared" si="0"/>
        <v>25549</v>
      </c>
      <c r="F32" s="18">
        <v>42.5</v>
      </c>
      <c r="G32" s="17">
        <v>25.088461318990543</v>
      </c>
      <c r="H32" s="21">
        <f t="shared" si="1"/>
        <v>25088</v>
      </c>
      <c r="J32" s="18">
        <v>42.5</v>
      </c>
      <c r="K32" s="17">
        <v>24.620606200486005</v>
      </c>
      <c r="L32" s="21">
        <f t="shared" si="2"/>
        <v>24621</v>
      </c>
      <c r="N32" s="18">
        <v>42.5</v>
      </c>
      <c r="O32" s="17">
        <v>24.105857730374723</v>
      </c>
      <c r="P32" s="21">
        <f t="shared" si="3"/>
        <v>24106</v>
      </c>
      <c r="R32" s="18">
        <v>42.5</v>
      </c>
      <c r="S32" s="17">
        <v>23.770903855887397</v>
      </c>
      <c r="T32" s="21">
        <f t="shared" si="4"/>
        <v>23771</v>
      </c>
      <c r="V32" s="18">
        <v>42.5</v>
      </c>
      <c r="W32" s="17">
        <v>23.576537497480441</v>
      </c>
      <c r="X32" s="21">
        <f t="shared" si="5"/>
        <v>23577</v>
      </c>
      <c r="Z32" s="18">
        <v>42.5</v>
      </c>
      <c r="AA32" s="17">
        <v>23.321666195221262</v>
      </c>
      <c r="AB32" s="21">
        <f t="shared" si="6"/>
        <v>23322</v>
      </c>
      <c r="AC32" s="17"/>
    </row>
    <row r="33" spans="2:29">
      <c r="B33" s="14">
        <v>40</v>
      </c>
      <c r="C33" s="20">
        <v>25.47570450930823</v>
      </c>
      <c r="D33" s="21">
        <f t="shared" si="0"/>
        <v>25476</v>
      </c>
      <c r="F33" s="18">
        <v>40</v>
      </c>
      <c r="G33" s="17">
        <v>24.997343259152302</v>
      </c>
      <c r="H33" s="21">
        <f t="shared" si="1"/>
        <v>24997</v>
      </c>
      <c r="J33" s="18">
        <v>40</v>
      </c>
      <c r="K33" s="17">
        <v>24.512083702113287</v>
      </c>
      <c r="L33" s="21">
        <f t="shared" si="2"/>
        <v>24512</v>
      </c>
      <c r="N33" s="18">
        <v>40</v>
      </c>
      <c r="O33" s="17">
        <v>23.972036786746333</v>
      </c>
      <c r="P33" s="21">
        <f t="shared" si="3"/>
        <v>23972</v>
      </c>
      <c r="R33" s="18">
        <v>40</v>
      </c>
      <c r="S33" s="17">
        <v>23.613998474166912</v>
      </c>
      <c r="T33" s="21">
        <f t="shared" si="4"/>
        <v>23614</v>
      </c>
      <c r="V33" s="18">
        <v>40</v>
      </c>
      <c r="W33" s="17">
        <v>23.424193692948975</v>
      </c>
      <c r="X33" s="21">
        <f t="shared" si="5"/>
        <v>23424</v>
      </c>
      <c r="Z33" s="18">
        <v>40</v>
      </c>
      <c r="AA33" s="17">
        <v>23.178491687056429</v>
      </c>
      <c r="AB33" s="21">
        <f t="shared" si="6"/>
        <v>23178</v>
      </c>
      <c r="AC33" s="17"/>
    </row>
    <row r="34" spans="2:29">
      <c r="B34" s="14">
        <v>37.5</v>
      </c>
      <c r="C34" s="20">
        <v>25.464240309845692</v>
      </c>
      <c r="D34" s="21">
        <f t="shared" si="0"/>
        <v>25464</v>
      </c>
      <c r="F34" s="18">
        <v>37.5</v>
      </c>
      <c r="G34" s="17">
        <v>24.987188905784091</v>
      </c>
      <c r="H34" s="21">
        <f t="shared" si="1"/>
        <v>24987</v>
      </c>
      <c r="J34" s="18">
        <v>37.5</v>
      </c>
      <c r="K34" s="17">
        <v>24.502067881646656</v>
      </c>
      <c r="L34" s="21">
        <f t="shared" si="2"/>
        <v>24502</v>
      </c>
      <c r="N34" s="18">
        <v>37.5</v>
      </c>
      <c r="O34" s="17">
        <v>23.962351949604418</v>
      </c>
      <c r="P34" s="21">
        <f t="shared" si="3"/>
        <v>23962</v>
      </c>
      <c r="R34" s="18">
        <v>37.5</v>
      </c>
      <c r="S34" s="17">
        <v>23.589318852422135</v>
      </c>
      <c r="T34" s="21">
        <f t="shared" si="4"/>
        <v>23589</v>
      </c>
      <c r="V34" s="18">
        <v>37.5</v>
      </c>
      <c r="W34" s="17">
        <v>23.396607290428125</v>
      </c>
      <c r="X34" s="21">
        <f t="shared" si="5"/>
        <v>23397</v>
      </c>
      <c r="Z34" s="18">
        <v>37.5</v>
      </c>
      <c r="AA34" s="17">
        <v>23.154544331381217</v>
      </c>
      <c r="AB34" s="21">
        <f t="shared" si="6"/>
        <v>23155</v>
      </c>
      <c r="AC34" s="17"/>
    </row>
    <row r="35" spans="2:29">
      <c r="B35" s="14">
        <v>35</v>
      </c>
      <c r="C35" s="20">
        <v>25.443225937056106</v>
      </c>
      <c r="D35" s="21">
        <f t="shared" si="0"/>
        <v>25443</v>
      </c>
      <c r="F35" s="18">
        <v>35</v>
      </c>
      <c r="G35" s="17">
        <v>24.967892569574094</v>
      </c>
      <c r="H35" s="21">
        <f t="shared" si="1"/>
        <v>24968</v>
      </c>
      <c r="J35" s="18">
        <v>35</v>
      </c>
      <c r="K35" s="17">
        <v>24.482454813365838</v>
      </c>
      <c r="L35" s="21">
        <f t="shared" si="2"/>
        <v>24482</v>
      </c>
      <c r="N35" s="18">
        <v>35</v>
      </c>
      <c r="O35" s="17">
        <v>23.943377161010755</v>
      </c>
      <c r="P35" s="21">
        <f t="shared" si="3"/>
        <v>23943</v>
      </c>
      <c r="R35" s="18">
        <v>35</v>
      </c>
      <c r="S35" s="17">
        <v>23.558579950327935</v>
      </c>
      <c r="T35" s="21">
        <f t="shared" si="4"/>
        <v>23559</v>
      </c>
      <c r="V35" s="18">
        <v>35</v>
      </c>
      <c r="W35" s="17">
        <v>23.35467876987056</v>
      </c>
      <c r="X35" s="21">
        <f t="shared" si="5"/>
        <v>23355</v>
      </c>
      <c r="Z35" s="18">
        <v>35</v>
      </c>
      <c r="AA35" s="17">
        <v>23.110168127444403</v>
      </c>
      <c r="AB35" s="21">
        <f t="shared" si="6"/>
        <v>23110</v>
      </c>
      <c r="AC35" s="17"/>
    </row>
    <row r="36" spans="2:29">
      <c r="B36" s="14">
        <v>32.5</v>
      </c>
      <c r="C36" s="20">
        <v>25.428877466782843</v>
      </c>
      <c r="D36" s="21">
        <f t="shared" si="0"/>
        <v>25429</v>
      </c>
      <c r="F36" s="18">
        <v>32.5</v>
      </c>
      <c r="G36" s="17">
        <v>24.950259180831708</v>
      </c>
      <c r="H36" s="21">
        <f t="shared" si="1"/>
        <v>24950</v>
      </c>
      <c r="J36" s="18">
        <v>32.5</v>
      </c>
      <c r="K36" s="17">
        <v>24.462014138760299</v>
      </c>
      <c r="L36" s="21">
        <f t="shared" si="2"/>
        <v>24462</v>
      </c>
      <c r="N36" s="18">
        <v>32.5</v>
      </c>
      <c r="O36" s="17">
        <v>23.92550050901885</v>
      </c>
      <c r="P36" s="21">
        <f t="shared" si="3"/>
        <v>23926</v>
      </c>
      <c r="R36" s="18">
        <v>32.5</v>
      </c>
      <c r="S36" s="17">
        <v>23.535690335640634</v>
      </c>
      <c r="T36" s="21">
        <f t="shared" si="4"/>
        <v>23536</v>
      </c>
      <c r="V36" s="18">
        <v>32.5</v>
      </c>
      <c r="W36" s="17">
        <v>23.319940499445377</v>
      </c>
      <c r="X36" s="21">
        <f t="shared" si="5"/>
        <v>23320</v>
      </c>
      <c r="Z36" s="18">
        <v>32.5</v>
      </c>
      <c r="AA36" s="17">
        <v>23.072416741243384</v>
      </c>
      <c r="AB36" s="21">
        <f t="shared" si="6"/>
        <v>23072</v>
      </c>
      <c r="AC36" s="17"/>
    </row>
    <row r="37" spans="2:29">
      <c r="B37" s="14">
        <v>30</v>
      </c>
      <c r="C37" s="20">
        <v>25.412685834066984</v>
      </c>
      <c r="D37" s="21">
        <f t="shared" si="0"/>
        <v>25413</v>
      </c>
      <c r="F37" s="18">
        <v>30</v>
      </c>
      <c r="G37" s="17">
        <v>24.926332318583395</v>
      </c>
      <c r="H37" s="21">
        <f t="shared" si="1"/>
        <v>24926</v>
      </c>
      <c r="J37" s="18">
        <v>30</v>
      </c>
      <c r="K37" s="17">
        <v>24.433200028102966</v>
      </c>
      <c r="L37" s="21">
        <f t="shared" si="2"/>
        <v>24433</v>
      </c>
      <c r="N37" s="18">
        <v>30</v>
      </c>
      <c r="O37" s="17">
        <v>23.901527532778758</v>
      </c>
      <c r="P37" s="21">
        <f t="shared" si="3"/>
        <v>23902</v>
      </c>
      <c r="R37" s="18">
        <v>30</v>
      </c>
      <c r="S37" s="17">
        <v>23.520799761766483</v>
      </c>
      <c r="T37" s="21">
        <f t="shared" si="4"/>
        <v>23521</v>
      </c>
      <c r="V37" s="18">
        <v>30</v>
      </c>
      <c r="W37" s="8">
        <v>23.303627236080008</v>
      </c>
      <c r="X37" s="21">
        <f t="shared" si="5"/>
        <v>23304</v>
      </c>
      <c r="Z37" s="18">
        <v>30</v>
      </c>
      <c r="AA37" s="17">
        <v>23.041735996828503</v>
      </c>
      <c r="AB37" s="21">
        <f t="shared" si="6"/>
        <v>23042</v>
      </c>
      <c r="AC37" s="17"/>
    </row>
    <row r="38" spans="2:29">
      <c r="B38" s="14">
        <v>27.5</v>
      </c>
      <c r="C38" s="20">
        <v>25.373595967506823</v>
      </c>
      <c r="D38" s="21">
        <f t="shared" si="0"/>
        <v>25374</v>
      </c>
      <c r="F38" s="18">
        <v>27.5</v>
      </c>
      <c r="G38" s="17">
        <v>24.878324561051624</v>
      </c>
      <c r="H38" s="21">
        <f t="shared" si="1"/>
        <v>24878</v>
      </c>
      <c r="J38" s="18">
        <v>27.5</v>
      </c>
      <c r="K38" s="17">
        <v>24.380356606614811</v>
      </c>
      <c r="L38" s="21">
        <f t="shared" si="2"/>
        <v>24380</v>
      </c>
      <c r="N38" s="18">
        <v>27.5</v>
      </c>
      <c r="O38" s="17">
        <v>23.848106433233809</v>
      </c>
      <c r="P38" s="21">
        <f t="shared" si="3"/>
        <v>23848</v>
      </c>
      <c r="R38" s="18">
        <v>27.5</v>
      </c>
      <c r="S38" s="17">
        <v>23.482232973651815</v>
      </c>
      <c r="T38" s="21">
        <f t="shared" si="4"/>
        <v>23482</v>
      </c>
      <c r="V38" s="18">
        <v>27.5</v>
      </c>
      <c r="W38" s="17">
        <v>23.264289381364541</v>
      </c>
      <c r="X38" s="21">
        <f t="shared" si="5"/>
        <v>23264</v>
      </c>
      <c r="Z38" s="18">
        <v>27.5</v>
      </c>
      <c r="AA38" s="17">
        <v>22.987321013233917</v>
      </c>
      <c r="AB38" s="21">
        <f t="shared" si="6"/>
        <v>22987</v>
      </c>
      <c r="AC38" s="17"/>
    </row>
    <row r="39" spans="2:29">
      <c r="B39" s="14">
        <v>25</v>
      </c>
      <c r="C39" s="20">
        <v>25.314820251729138</v>
      </c>
      <c r="D39" s="21">
        <f t="shared" si="0"/>
        <v>25315</v>
      </c>
      <c r="F39" s="18">
        <v>25</v>
      </c>
      <c r="G39" s="17">
        <v>24.809443924276668</v>
      </c>
      <c r="H39" s="21">
        <f t="shared" si="1"/>
        <v>24809</v>
      </c>
      <c r="J39" s="18">
        <v>25</v>
      </c>
      <c r="K39" s="17">
        <v>24.3069383413773</v>
      </c>
      <c r="L39" s="21">
        <f t="shared" si="2"/>
        <v>24307</v>
      </c>
      <c r="N39" s="18">
        <v>25</v>
      </c>
      <c r="O39" s="17">
        <v>23.76580822709267</v>
      </c>
      <c r="P39" s="21">
        <f t="shared" si="3"/>
        <v>23766</v>
      </c>
      <c r="R39" s="18">
        <v>25</v>
      </c>
      <c r="S39" s="17">
        <v>23.41163009468524</v>
      </c>
      <c r="T39" s="21">
        <f t="shared" si="4"/>
        <v>23412</v>
      </c>
      <c r="V39" s="18">
        <v>25</v>
      </c>
      <c r="W39" s="17">
        <v>23.185891313855326</v>
      </c>
      <c r="X39" s="21">
        <f t="shared" si="5"/>
        <v>23186</v>
      </c>
      <c r="Z39" s="18">
        <v>25</v>
      </c>
      <c r="AA39" s="17">
        <v>22.907113944434052</v>
      </c>
      <c r="AB39" s="21">
        <f t="shared" si="6"/>
        <v>22907</v>
      </c>
      <c r="AC39" s="17"/>
    </row>
    <row r="40" spans="2:29">
      <c r="B40" s="14">
        <v>22.5</v>
      </c>
      <c r="C40" s="20">
        <v>25.250467461610242</v>
      </c>
      <c r="D40" s="21">
        <f t="shared" si="0"/>
        <v>25250</v>
      </c>
      <c r="F40" s="18">
        <v>22.5</v>
      </c>
      <c r="G40" s="17">
        <v>24.735148952066542</v>
      </c>
      <c r="H40" s="21">
        <f t="shared" si="1"/>
        <v>24735</v>
      </c>
      <c r="J40" s="18">
        <v>22.5</v>
      </c>
      <c r="K40" s="17">
        <v>24.228575179045315</v>
      </c>
      <c r="L40" s="21">
        <f t="shared" si="2"/>
        <v>24229</v>
      </c>
      <c r="N40" s="18">
        <v>22.5</v>
      </c>
      <c r="O40" s="17">
        <v>23.673807611301992</v>
      </c>
      <c r="P40" s="21">
        <f t="shared" si="3"/>
        <v>23674</v>
      </c>
      <c r="R40" s="18">
        <v>22.5</v>
      </c>
      <c r="S40" s="17">
        <v>23.32830286621547</v>
      </c>
      <c r="T40" s="21">
        <f t="shared" si="4"/>
        <v>23328</v>
      </c>
      <c r="V40" s="18">
        <v>22.5</v>
      </c>
      <c r="W40" s="17">
        <v>23.088290829405814</v>
      </c>
      <c r="X40" s="21">
        <f t="shared" si="5"/>
        <v>23088</v>
      </c>
      <c r="Z40" s="18">
        <v>22.5</v>
      </c>
      <c r="AA40" s="17">
        <v>22.818421275260508</v>
      </c>
      <c r="AB40" s="21">
        <f t="shared" si="6"/>
        <v>22818</v>
      </c>
      <c r="AC40" s="17"/>
    </row>
    <row r="41" spans="2:29">
      <c r="B41" s="14">
        <v>20</v>
      </c>
      <c r="C41" s="20">
        <v>25.17212241118709</v>
      </c>
      <c r="D41" s="21">
        <f t="shared" si="0"/>
        <v>25172</v>
      </c>
      <c r="F41" s="18">
        <v>20</v>
      </c>
      <c r="G41" s="17">
        <v>24.648877672577147</v>
      </c>
      <c r="H41" s="21">
        <f t="shared" si="1"/>
        <v>24649</v>
      </c>
      <c r="J41" s="18">
        <v>20</v>
      </c>
      <c r="K41" s="17">
        <v>24.139739056947096</v>
      </c>
      <c r="L41" s="21">
        <f t="shared" si="2"/>
        <v>24140</v>
      </c>
      <c r="N41" s="18">
        <v>20</v>
      </c>
      <c r="O41" s="17">
        <v>23.571092532820405</v>
      </c>
      <c r="P41" s="21">
        <f t="shared" si="3"/>
        <v>23571</v>
      </c>
      <c r="R41" s="18">
        <v>20</v>
      </c>
      <c r="S41" s="17">
        <v>23.230162758330948</v>
      </c>
      <c r="T41" s="21">
        <f t="shared" si="4"/>
        <v>23230</v>
      </c>
      <c r="V41" s="18">
        <v>20</v>
      </c>
      <c r="W41" s="17">
        <v>22.977874834347169</v>
      </c>
      <c r="X41" s="21">
        <f t="shared" si="5"/>
        <v>22978</v>
      </c>
      <c r="Z41" s="18">
        <v>20</v>
      </c>
      <c r="AA41" s="17">
        <v>22.716432188476961</v>
      </c>
      <c r="AB41" s="21">
        <f t="shared" si="6"/>
        <v>22716</v>
      </c>
      <c r="AC41" s="17"/>
    </row>
    <row r="42" spans="2:29">
      <c r="B42" s="14">
        <v>17.5</v>
      </c>
      <c r="C42" s="20">
        <v>25.072910811018755</v>
      </c>
      <c r="D42" s="21">
        <f t="shared" si="0"/>
        <v>25073</v>
      </c>
      <c r="F42" s="18">
        <v>17.5</v>
      </c>
      <c r="G42" s="17">
        <v>24.544615537343695</v>
      </c>
      <c r="H42" s="21">
        <f t="shared" si="1"/>
        <v>24545</v>
      </c>
      <c r="J42" s="18">
        <v>17.5</v>
      </c>
      <c r="K42" s="17">
        <v>24.036405456612076</v>
      </c>
      <c r="L42" s="21">
        <f t="shared" si="2"/>
        <v>24036</v>
      </c>
      <c r="N42" s="18">
        <v>17.5</v>
      </c>
      <c r="O42" s="17">
        <v>23.45371618301176</v>
      </c>
      <c r="P42" s="21">
        <f t="shared" si="3"/>
        <v>23454</v>
      </c>
      <c r="R42" s="18">
        <v>17.5</v>
      </c>
      <c r="S42" s="17">
        <v>23.102545745361432</v>
      </c>
      <c r="T42" s="21">
        <f t="shared" si="4"/>
        <v>23103</v>
      </c>
      <c r="V42" s="18">
        <v>17.5</v>
      </c>
      <c r="W42" s="17">
        <v>22.852001273969549</v>
      </c>
      <c r="X42" s="21">
        <f t="shared" si="5"/>
        <v>22852</v>
      </c>
      <c r="Z42" s="18">
        <v>17.5</v>
      </c>
      <c r="AA42" s="17">
        <v>22.590522340936168</v>
      </c>
      <c r="AB42" s="21">
        <f t="shared" si="6"/>
        <v>22591</v>
      </c>
      <c r="AC42" s="17"/>
    </row>
    <row r="43" spans="2:29">
      <c r="B43" s="14">
        <v>15</v>
      </c>
      <c r="C43" s="20">
        <v>24.937186887235267</v>
      </c>
      <c r="D43" s="21">
        <f t="shared" si="0"/>
        <v>24937</v>
      </c>
      <c r="F43" s="18">
        <v>15</v>
      </c>
      <c r="G43" s="17">
        <v>24.404365090461415</v>
      </c>
      <c r="H43" s="21">
        <f t="shared" si="1"/>
        <v>24404</v>
      </c>
      <c r="J43" s="18">
        <v>15</v>
      </c>
      <c r="K43" s="17">
        <v>23.897083544628213</v>
      </c>
      <c r="L43" s="21">
        <f t="shared" si="2"/>
        <v>23897</v>
      </c>
      <c r="N43" s="18">
        <v>15</v>
      </c>
      <c r="O43" s="17">
        <v>23.299613322463625</v>
      </c>
      <c r="P43" s="21">
        <f t="shared" si="3"/>
        <v>23300</v>
      </c>
      <c r="R43" s="18">
        <v>15</v>
      </c>
      <c r="S43" s="17">
        <v>22.932305151872942</v>
      </c>
      <c r="T43" s="21">
        <f t="shared" si="4"/>
        <v>22932</v>
      </c>
      <c r="V43" s="18">
        <v>15</v>
      </c>
      <c r="W43" s="8">
        <v>22.687976865656957</v>
      </c>
      <c r="X43" s="21">
        <f t="shared" si="5"/>
        <v>22688</v>
      </c>
      <c r="Z43" s="18">
        <v>15</v>
      </c>
      <c r="AA43" s="17">
        <v>22.422221421413802</v>
      </c>
      <c r="AB43" s="21">
        <f t="shared" si="6"/>
        <v>22422</v>
      </c>
      <c r="AC43" s="17"/>
    </row>
    <row r="44" spans="2:29">
      <c r="B44" s="14">
        <v>12.5</v>
      </c>
      <c r="C44" s="20">
        <v>24.864016535378934</v>
      </c>
      <c r="D44" s="21">
        <f t="shared" si="0"/>
        <v>24864</v>
      </c>
      <c r="F44" s="18">
        <v>12.5</v>
      </c>
      <c r="G44" s="17">
        <v>24.322180940078759</v>
      </c>
      <c r="H44" s="21">
        <f t="shared" si="1"/>
        <v>24322</v>
      </c>
      <c r="J44" s="18">
        <v>12.5</v>
      </c>
      <c r="K44" s="17">
        <v>23.802859842528406</v>
      </c>
      <c r="L44" s="21">
        <f t="shared" si="2"/>
        <v>23803</v>
      </c>
      <c r="N44" s="18">
        <v>12.5</v>
      </c>
      <c r="O44" s="17">
        <v>23.187362489988406</v>
      </c>
      <c r="P44" s="21">
        <f t="shared" si="3"/>
        <v>23187</v>
      </c>
      <c r="R44" s="18">
        <v>12.5</v>
      </c>
      <c r="S44" s="17">
        <v>22.831117509416242</v>
      </c>
      <c r="T44" s="21">
        <f t="shared" si="4"/>
        <v>22831</v>
      </c>
      <c r="V44" s="18">
        <v>12.5</v>
      </c>
      <c r="W44" s="17">
        <v>22.581752539141178</v>
      </c>
      <c r="X44" s="21">
        <f t="shared" si="5"/>
        <v>22582</v>
      </c>
      <c r="Z44" s="18">
        <v>12.5</v>
      </c>
      <c r="AA44" s="17">
        <v>22.349834209863509</v>
      </c>
      <c r="AB44" s="21">
        <f t="shared" si="6"/>
        <v>22350</v>
      </c>
      <c r="AC44" s="17"/>
    </row>
    <row r="45" spans="2:29">
      <c r="B45" s="14">
        <v>10</v>
      </c>
      <c r="C45" s="20">
        <v>24.627480154656642</v>
      </c>
      <c r="D45" s="21">
        <f t="shared" si="0"/>
        <v>24627</v>
      </c>
      <c r="F45" s="18">
        <v>10</v>
      </c>
      <c r="G45" s="17">
        <v>24.075371916793483</v>
      </c>
      <c r="H45" s="21">
        <f t="shared" si="1"/>
        <v>24075</v>
      </c>
      <c r="J45" s="18">
        <v>10</v>
      </c>
      <c r="K45" s="17">
        <v>23.542175949679176</v>
      </c>
      <c r="L45" s="21">
        <f t="shared" si="2"/>
        <v>23542</v>
      </c>
      <c r="N45" s="18">
        <v>10</v>
      </c>
      <c r="O45" s="17">
        <v>22.90898542279999</v>
      </c>
      <c r="P45" s="21">
        <f t="shared" si="3"/>
        <v>22909</v>
      </c>
      <c r="R45" s="18">
        <v>10</v>
      </c>
      <c r="S45" s="17">
        <v>22.562517182216052</v>
      </c>
      <c r="T45" s="21">
        <f t="shared" si="4"/>
        <v>22563</v>
      </c>
      <c r="V45" s="18">
        <v>10</v>
      </c>
      <c r="W45" s="17">
        <v>22.291466935953189</v>
      </c>
      <c r="X45" s="21">
        <f t="shared" si="5"/>
        <v>22291</v>
      </c>
      <c r="Z45" s="18">
        <v>10</v>
      </c>
      <c r="AA45" s="17">
        <v>22.107760390929162</v>
      </c>
      <c r="AB45" s="21">
        <f t="shared" si="6"/>
        <v>22108</v>
      </c>
      <c r="AC45" s="17"/>
    </row>
    <row r="46" spans="2:29">
      <c r="B46" s="14">
        <v>7.5</v>
      </c>
      <c r="C46" s="20">
        <v>24.48162551281726</v>
      </c>
      <c r="D46" s="21">
        <f t="shared" si="0"/>
        <v>24482</v>
      </c>
      <c r="F46" s="18">
        <v>7.5</v>
      </c>
      <c r="G46" s="17">
        <v>23.915789910953301</v>
      </c>
      <c r="H46" s="21">
        <f t="shared" si="1"/>
        <v>23916</v>
      </c>
      <c r="J46" s="18">
        <v>7.5</v>
      </c>
      <c r="K46" s="17">
        <v>23.355375345587149</v>
      </c>
      <c r="L46" s="21">
        <f t="shared" si="2"/>
        <v>23355</v>
      </c>
      <c r="N46" s="18">
        <v>7.5</v>
      </c>
      <c r="O46" s="17">
        <v>22.68897454373203</v>
      </c>
      <c r="P46" s="21">
        <f t="shared" si="3"/>
        <v>22689</v>
      </c>
      <c r="R46" s="18">
        <v>7.5</v>
      </c>
      <c r="S46" s="17">
        <v>22.381235702969551</v>
      </c>
      <c r="T46" s="21">
        <f t="shared" si="4"/>
        <v>22381</v>
      </c>
      <c r="V46" s="18">
        <v>7.5</v>
      </c>
      <c r="W46" s="17">
        <v>22.034060673963605</v>
      </c>
      <c r="X46" s="21">
        <f t="shared" si="5"/>
        <v>22034</v>
      </c>
      <c r="Z46" s="18">
        <v>7.5</v>
      </c>
      <c r="AA46" s="17">
        <v>21.977870426123577</v>
      </c>
      <c r="AB46" s="21">
        <f t="shared" si="6"/>
        <v>21978</v>
      </c>
      <c r="AC46" s="17"/>
    </row>
    <row r="47" spans="2:29">
      <c r="B47" s="14">
        <v>5</v>
      </c>
      <c r="C47" s="20">
        <v>24.259641595733285</v>
      </c>
      <c r="D47" s="21">
        <f t="shared" si="0"/>
        <v>24260</v>
      </c>
      <c r="F47" s="18">
        <v>5</v>
      </c>
      <c r="G47" s="17">
        <v>23.674825924111964</v>
      </c>
      <c r="H47" s="21">
        <f t="shared" si="1"/>
        <v>23675</v>
      </c>
      <c r="J47" s="18">
        <v>5</v>
      </c>
      <c r="K47" s="17">
        <v>23.073327609599669</v>
      </c>
      <c r="L47" s="21">
        <f t="shared" si="2"/>
        <v>23073</v>
      </c>
      <c r="N47" s="18">
        <v>5</v>
      </c>
      <c r="O47" s="17">
        <v>22.359426760787294</v>
      </c>
      <c r="P47" s="21">
        <f t="shared" si="3"/>
        <v>22359</v>
      </c>
      <c r="R47" s="18">
        <v>5</v>
      </c>
      <c r="S47" s="17">
        <v>22.091570883600514</v>
      </c>
      <c r="T47" s="21">
        <f t="shared" si="4"/>
        <v>22092</v>
      </c>
      <c r="V47" s="18">
        <v>5</v>
      </c>
      <c r="W47" s="17">
        <v>21.860082241372744</v>
      </c>
      <c r="X47" s="21">
        <f t="shared" si="5"/>
        <v>21860</v>
      </c>
      <c r="Z47" s="18">
        <v>5</v>
      </c>
      <c r="AA47" s="17">
        <v>21.793511689358411</v>
      </c>
      <c r="AB47" s="21">
        <f t="shared" si="6"/>
        <v>21794</v>
      </c>
      <c r="AC47" s="17"/>
    </row>
    <row r="48" spans="2:29">
      <c r="B48" s="14">
        <v>2.5</v>
      </c>
      <c r="C48" s="20">
        <v>23.687825671043434</v>
      </c>
      <c r="D48" s="21">
        <f t="shared" si="0"/>
        <v>23688</v>
      </c>
      <c r="F48" s="18">
        <v>2.5</v>
      </c>
      <c r="G48" s="17">
        <v>23.145457309762037</v>
      </c>
      <c r="H48" s="21">
        <f t="shared" si="1"/>
        <v>23145</v>
      </c>
      <c r="J48" s="18">
        <v>2.5</v>
      </c>
      <c r="K48" s="17">
        <v>22.573927746042699</v>
      </c>
      <c r="L48" s="21">
        <f t="shared" si="2"/>
        <v>22574</v>
      </c>
      <c r="N48" s="18">
        <v>2.5</v>
      </c>
      <c r="O48" s="17">
        <v>22.173163897139716</v>
      </c>
      <c r="P48" s="21">
        <f t="shared" si="3"/>
        <v>22173</v>
      </c>
      <c r="R48" s="18">
        <v>2.5</v>
      </c>
      <c r="S48" s="17">
        <v>22.062197098910225</v>
      </c>
      <c r="T48" s="21">
        <f t="shared" si="4"/>
        <v>22062</v>
      </c>
      <c r="V48" s="18">
        <v>2.5</v>
      </c>
      <c r="W48" s="8">
        <v>21.862471179754035</v>
      </c>
      <c r="X48" s="21">
        <f t="shared" si="5"/>
        <v>21862</v>
      </c>
      <c r="Z48" s="18">
        <v>2.5</v>
      </c>
      <c r="AA48" s="17">
        <v>21.802094875333506</v>
      </c>
      <c r="AB48" s="21">
        <f t="shared" si="6"/>
        <v>21802</v>
      </c>
      <c r="AC48" s="17"/>
    </row>
    <row r="49" spans="2:29">
      <c r="B49" s="14">
        <v>0</v>
      </c>
      <c r="C49" s="8">
        <v>21</v>
      </c>
      <c r="D49" s="21">
        <f t="shared" si="0"/>
        <v>21000</v>
      </c>
      <c r="F49" s="18">
        <v>0</v>
      </c>
      <c r="G49" s="8">
        <v>21</v>
      </c>
      <c r="H49" s="21">
        <f t="shared" si="1"/>
        <v>21000</v>
      </c>
      <c r="J49" s="18">
        <v>0</v>
      </c>
      <c r="K49" s="8">
        <v>21</v>
      </c>
      <c r="L49" s="21">
        <f t="shared" si="2"/>
        <v>21000</v>
      </c>
      <c r="N49" s="18">
        <v>0</v>
      </c>
      <c r="O49" s="8">
        <v>21</v>
      </c>
      <c r="P49" s="21">
        <f t="shared" si="3"/>
        <v>21000</v>
      </c>
      <c r="R49" s="18">
        <v>0</v>
      </c>
      <c r="S49" s="8">
        <v>21</v>
      </c>
      <c r="T49" s="21">
        <f t="shared" si="4"/>
        <v>21000</v>
      </c>
      <c r="V49" s="18">
        <v>0</v>
      </c>
      <c r="W49" s="8">
        <v>21</v>
      </c>
      <c r="X49" s="21">
        <f t="shared" si="5"/>
        <v>21000</v>
      </c>
      <c r="Z49" s="18">
        <v>0</v>
      </c>
      <c r="AA49" s="8">
        <v>21</v>
      </c>
      <c r="AB49" s="21">
        <f t="shared" si="6"/>
        <v>21000</v>
      </c>
      <c r="AC49" s="17"/>
    </row>
  </sheetData>
  <phoneticPr fontId="10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92D050"/>
  </sheetPr>
  <dimension ref="A1:AC49"/>
  <sheetViews>
    <sheetView topLeftCell="L28" workbookViewId="0">
      <selection activeCell="D5" sqref="D5"/>
    </sheetView>
  </sheetViews>
  <sheetFormatPr defaultRowHeight="15.75"/>
  <cols>
    <col min="1" max="1" width="16" style="22" customWidth="1"/>
    <col min="2" max="3" width="9" style="26"/>
    <col min="4" max="4" width="9.625" style="24" bestFit="1" customWidth="1"/>
    <col min="5" max="5" width="9" style="24"/>
    <col min="6" max="6" width="9" style="26"/>
    <col min="7" max="7" width="9" style="25"/>
    <col min="8" max="10" width="9" style="26"/>
    <col min="11" max="11" width="9" style="25"/>
    <col min="12" max="14" width="9" style="26"/>
    <col min="15" max="15" width="9" style="25"/>
    <col min="16" max="18" width="9" style="26"/>
    <col min="19" max="19" width="9" style="25"/>
    <col min="20" max="22" width="9" style="26"/>
    <col min="23" max="23" width="9" style="25"/>
    <col min="24" max="26" width="9" style="26"/>
    <col min="27" max="27" width="9" style="25"/>
    <col min="28" max="28" width="9" style="26"/>
    <col min="29" max="16384" width="9" style="22"/>
  </cols>
  <sheetData>
    <row r="1" spans="1:29" s="34" customFormat="1" ht="16.5">
      <c r="B1" s="35"/>
      <c r="C1" s="36" t="s">
        <v>59</v>
      </c>
      <c r="F1" s="35"/>
      <c r="G1" s="36" t="s">
        <v>59</v>
      </c>
      <c r="J1" s="35"/>
      <c r="K1" s="36" t="s">
        <v>59</v>
      </c>
      <c r="N1" s="35"/>
      <c r="O1" s="36" t="s">
        <v>59</v>
      </c>
      <c r="R1" s="35"/>
      <c r="S1" s="36" t="s">
        <v>59</v>
      </c>
      <c r="V1" s="35"/>
      <c r="W1" s="36" t="s">
        <v>59</v>
      </c>
      <c r="AA1" s="36" t="s">
        <v>59</v>
      </c>
    </row>
    <row r="2" spans="1:29">
      <c r="A2" s="22" t="s">
        <v>0</v>
      </c>
      <c r="B2" s="23">
        <v>3</v>
      </c>
      <c r="C2" s="23" t="s">
        <v>46</v>
      </c>
      <c r="F2" s="23">
        <v>5</v>
      </c>
      <c r="G2" s="25" t="s">
        <v>51</v>
      </c>
      <c r="H2" s="23"/>
      <c r="I2" s="23"/>
      <c r="J2" s="23">
        <v>7</v>
      </c>
      <c r="K2" s="25" t="s">
        <v>26</v>
      </c>
      <c r="L2" s="23"/>
      <c r="M2" s="23"/>
      <c r="N2" s="23">
        <v>9</v>
      </c>
      <c r="O2" s="25" t="s">
        <v>52</v>
      </c>
      <c r="P2" s="23"/>
      <c r="Q2" s="23"/>
      <c r="R2" s="23">
        <v>11.2</v>
      </c>
      <c r="S2" s="25" t="s">
        <v>25</v>
      </c>
      <c r="T2" s="23"/>
      <c r="U2" s="23"/>
      <c r="V2" s="23">
        <v>13</v>
      </c>
      <c r="W2" s="25" t="s">
        <v>53</v>
      </c>
      <c r="X2" s="23"/>
      <c r="Y2" s="23"/>
      <c r="Z2" s="23">
        <v>15</v>
      </c>
      <c r="AA2" s="25" t="s">
        <v>28</v>
      </c>
    </row>
    <row r="3" spans="1:29" s="14" customFormat="1">
      <c r="A3" s="34" t="s">
        <v>71</v>
      </c>
      <c r="B3" s="15">
        <v>4</v>
      </c>
      <c r="C3" s="37" t="s">
        <v>61</v>
      </c>
      <c r="D3" s="38"/>
      <c r="E3" s="38"/>
      <c r="F3" s="37">
        <f>F2/7.8*10.4</f>
        <v>6.6666666666666679</v>
      </c>
      <c r="G3" s="39" t="s">
        <v>62</v>
      </c>
      <c r="H3" s="37"/>
      <c r="I3" s="37"/>
      <c r="J3" s="37">
        <f>J2/7.8*10.4</f>
        <v>9.3333333333333339</v>
      </c>
      <c r="K3" s="39" t="s">
        <v>63</v>
      </c>
      <c r="L3" s="37"/>
      <c r="M3" s="37"/>
      <c r="N3" s="37">
        <f>N2/7.8*10.4</f>
        <v>12.000000000000002</v>
      </c>
      <c r="O3" s="39" t="s">
        <v>64</v>
      </c>
      <c r="P3" s="37"/>
      <c r="Q3" s="37"/>
      <c r="R3" s="37">
        <f>R2/7.8*10.4</f>
        <v>14.933333333333334</v>
      </c>
      <c r="S3" s="39" t="s">
        <v>65</v>
      </c>
      <c r="T3" s="15"/>
      <c r="U3" s="17"/>
      <c r="V3" s="15"/>
      <c r="W3" s="17"/>
      <c r="X3" s="15"/>
      <c r="Y3" s="17"/>
      <c r="Z3" s="15"/>
      <c r="AA3" s="17"/>
      <c r="AB3" s="18"/>
    </row>
    <row r="4" spans="1:29" s="14" customFormat="1">
      <c r="A4" s="34" t="s">
        <v>72</v>
      </c>
      <c r="B4" s="15">
        <v>5</v>
      </c>
      <c r="C4" s="37" t="s">
        <v>66</v>
      </c>
      <c r="D4" s="38"/>
      <c r="E4" s="38"/>
      <c r="F4" s="37">
        <f>F2/7.8*13</f>
        <v>8.3333333333333339</v>
      </c>
      <c r="G4" s="39" t="s">
        <v>67</v>
      </c>
      <c r="H4" s="37"/>
      <c r="I4" s="39"/>
      <c r="J4" s="37">
        <f>J2/7.8*13</f>
        <v>11.666666666666668</v>
      </c>
      <c r="K4" s="39" t="s">
        <v>68</v>
      </c>
      <c r="L4" s="37"/>
      <c r="M4" s="39"/>
      <c r="N4" s="37">
        <f>N2/7.8*13</f>
        <v>15.000000000000002</v>
      </c>
      <c r="O4" s="39" t="s">
        <v>69</v>
      </c>
      <c r="P4" s="37"/>
      <c r="Q4" s="39"/>
      <c r="R4" s="37">
        <f>R2/7.8*13</f>
        <v>18.666666666666668</v>
      </c>
      <c r="S4" s="39" t="s">
        <v>70</v>
      </c>
      <c r="T4" s="15"/>
      <c r="U4" s="17"/>
      <c r="V4" s="15"/>
      <c r="W4" s="17"/>
      <c r="X4" s="15"/>
      <c r="Y4" s="17"/>
      <c r="Z4" s="15"/>
      <c r="AA4" s="17"/>
      <c r="AB4" s="18"/>
    </row>
    <row r="5" spans="1:29" s="14" customFormat="1">
      <c r="A5" s="34" t="s">
        <v>73</v>
      </c>
      <c r="B5" s="15">
        <v>6</v>
      </c>
      <c r="C5" s="37" t="s">
        <v>74</v>
      </c>
      <c r="D5" s="16"/>
      <c r="E5" s="17"/>
      <c r="F5" s="15">
        <f>F2/7.8*15.5</f>
        <v>9.9358974358974361</v>
      </c>
      <c r="G5" s="39" t="s">
        <v>75</v>
      </c>
      <c r="H5" s="15"/>
      <c r="I5" s="17"/>
      <c r="J5" s="15">
        <f>J2/7.8*15.5</f>
        <v>13.910256410256411</v>
      </c>
      <c r="K5" s="39" t="s">
        <v>76</v>
      </c>
      <c r="L5" s="15"/>
      <c r="M5" s="17"/>
      <c r="N5" s="15">
        <f>N2/7.8*15.5</f>
        <v>17.884615384615387</v>
      </c>
      <c r="O5" s="39" t="s">
        <v>77</v>
      </c>
      <c r="P5" s="15"/>
      <c r="Q5" s="17"/>
      <c r="R5" s="15"/>
      <c r="S5" s="17"/>
      <c r="T5" s="15"/>
      <c r="U5" s="17"/>
      <c r="V5" s="15"/>
      <c r="W5" s="17"/>
      <c r="X5" s="15"/>
      <c r="Y5" s="17"/>
      <c r="Z5" s="15"/>
      <c r="AA5" s="17"/>
      <c r="AB5" s="18"/>
    </row>
    <row r="6" spans="1:29" s="14" customFormat="1">
      <c r="B6" s="15"/>
      <c r="C6" s="15"/>
      <c r="D6" s="16"/>
      <c r="E6" s="17"/>
      <c r="F6" s="15"/>
      <c r="G6" s="17"/>
      <c r="H6" s="15"/>
      <c r="I6" s="17"/>
      <c r="J6" s="15"/>
      <c r="K6" s="17"/>
      <c r="L6" s="15"/>
      <c r="M6" s="17"/>
      <c r="N6" s="15"/>
      <c r="O6" s="17"/>
      <c r="P6" s="15"/>
      <c r="Q6" s="17"/>
      <c r="R6" s="15"/>
      <c r="S6" s="17"/>
      <c r="T6" s="15"/>
      <c r="U6" s="17"/>
      <c r="V6" s="15"/>
      <c r="W6" s="17"/>
      <c r="X6" s="15"/>
      <c r="Y6" s="17"/>
      <c r="Z6" s="15"/>
      <c r="AA6" s="17"/>
      <c r="AB6" s="18"/>
    </row>
    <row r="7" spans="1:29" ht="16.5">
      <c r="A7" s="22" t="s">
        <v>58</v>
      </c>
      <c r="B7" s="13" t="s">
        <v>43</v>
      </c>
      <c r="C7" s="27">
        <v>-0.35</v>
      </c>
      <c r="D7" s="27"/>
      <c r="E7" s="27"/>
      <c r="F7" s="27"/>
      <c r="G7" s="27">
        <v>-0.55000000000000004</v>
      </c>
      <c r="H7" s="27"/>
      <c r="I7" s="27"/>
      <c r="J7" s="27"/>
      <c r="K7" s="27">
        <v>-0.75</v>
      </c>
      <c r="L7" s="27"/>
      <c r="M7" s="27"/>
      <c r="N7" s="27"/>
      <c r="O7" s="27">
        <v>-0.95</v>
      </c>
      <c r="P7" s="27"/>
      <c r="Q7" s="27"/>
      <c r="R7" s="27"/>
      <c r="S7" s="27">
        <v>-1.1499999999999999</v>
      </c>
      <c r="T7" s="27"/>
      <c r="U7" s="27"/>
      <c r="V7" s="27"/>
      <c r="W7" s="27">
        <v>-1.1499999999999999</v>
      </c>
      <c r="X7" s="27"/>
      <c r="Y7" s="27"/>
      <c r="Z7" s="27"/>
      <c r="AA7" s="27">
        <v>-1.1499999999999999</v>
      </c>
      <c r="AB7" s="27"/>
      <c r="AC7" s="28"/>
    </row>
    <row r="8" spans="1:29">
      <c r="B8" s="24" t="s">
        <v>54</v>
      </c>
      <c r="C8" s="26" t="s">
        <v>55</v>
      </c>
      <c r="D8" s="24" t="s">
        <v>55</v>
      </c>
      <c r="F8" s="24" t="s">
        <v>54</v>
      </c>
      <c r="G8" s="25" t="s">
        <v>55</v>
      </c>
      <c r="H8" s="24" t="s">
        <v>55</v>
      </c>
      <c r="I8" s="24"/>
      <c r="J8" s="24" t="s">
        <v>54</v>
      </c>
      <c r="K8" s="25" t="s">
        <v>55</v>
      </c>
      <c r="L8" s="24" t="s">
        <v>55</v>
      </c>
      <c r="M8" s="24"/>
      <c r="N8" s="24" t="s">
        <v>54</v>
      </c>
      <c r="O8" s="25" t="s">
        <v>55</v>
      </c>
      <c r="P8" s="24" t="s">
        <v>55</v>
      </c>
      <c r="Q8" s="24"/>
      <c r="R8" s="24" t="s">
        <v>54</v>
      </c>
      <c r="S8" s="25" t="s">
        <v>55</v>
      </c>
      <c r="T8" s="24" t="s">
        <v>55</v>
      </c>
      <c r="U8" s="24"/>
      <c r="V8" s="24" t="s">
        <v>54</v>
      </c>
      <c r="W8" s="25" t="s">
        <v>55</v>
      </c>
      <c r="X8" s="24" t="s">
        <v>55</v>
      </c>
      <c r="Y8" s="24"/>
      <c r="Z8" s="24" t="s">
        <v>54</v>
      </c>
      <c r="AA8" s="25" t="s">
        <v>55</v>
      </c>
      <c r="AB8" s="24" t="s">
        <v>55</v>
      </c>
      <c r="AC8" s="26"/>
    </row>
    <row r="9" spans="1:29" ht="16.5">
      <c r="A9" s="13" t="s">
        <v>56</v>
      </c>
      <c r="B9" s="22">
        <v>100</v>
      </c>
      <c r="C9" s="29">
        <v>29.275399999999998</v>
      </c>
      <c r="D9" s="30">
        <f>ROUND(C9*1000, 0)</f>
        <v>29275</v>
      </c>
      <c r="E9" s="17"/>
      <c r="F9" s="26">
        <v>100</v>
      </c>
      <c r="G9" s="25">
        <v>29.275399999999998</v>
      </c>
      <c r="H9" s="30">
        <f>ROUND(G9*1000, 0)</f>
        <v>29275</v>
      </c>
      <c r="I9" s="17"/>
      <c r="J9" s="26">
        <v>100</v>
      </c>
      <c r="K9" s="25">
        <v>29.275399999999998</v>
      </c>
      <c r="L9" s="30">
        <f>ROUND(K9*1000, 0)</f>
        <v>29275</v>
      </c>
      <c r="M9" s="17"/>
      <c r="N9" s="26">
        <v>100</v>
      </c>
      <c r="O9" s="25">
        <v>29.275399999999998</v>
      </c>
      <c r="P9" s="30">
        <f>ROUND(O9*1000, 0)</f>
        <v>29275</v>
      </c>
      <c r="Q9" s="17"/>
      <c r="R9" s="26">
        <v>100</v>
      </c>
      <c r="S9" s="25">
        <v>29.275399999999998</v>
      </c>
      <c r="T9" s="30">
        <f>ROUND(S9*1000, 0)</f>
        <v>29275</v>
      </c>
      <c r="U9" s="17"/>
      <c r="V9" s="26">
        <v>100</v>
      </c>
      <c r="W9" s="25">
        <v>29.275399999999998</v>
      </c>
      <c r="X9" s="30">
        <f>ROUND(W9*1000, 0)</f>
        <v>29275</v>
      </c>
      <c r="Y9" s="17"/>
      <c r="Z9" s="26">
        <v>100</v>
      </c>
      <c r="AA9" s="25">
        <v>29.275399999999998</v>
      </c>
      <c r="AB9" s="30">
        <f>ROUND(AA9*1000, 0)</f>
        <v>29275</v>
      </c>
      <c r="AC9" s="17"/>
    </row>
    <row r="10" spans="1:29">
      <c r="A10" s="26">
        <v>40</v>
      </c>
      <c r="B10" s="22">
        <v>97.5</v>
      </c>
      <c r="C10" s="29">
        <v>27.625626849413941</v>
      </c>
      <c r="D10" s="30">
        <f t="shared" ref="D10:D49" si="0">ROUND(C10*1000, 0)</f>
        <v>27626</v>
      </c>
      <c r="E10" s="17"/>
      <c r="F10" s="26">
        <v>97.5</v>
      </c>
      <c r="G10" s="25">
        <v>27.227797159853839</v>
      </c>
      <c r="H10" s="30">
        <f t="shared" ref="H10:H49" si="1">ROUND(G10*1000, 0)</f>
        <v>27228</v>
      </c>
      <c r="I10" s="17"/>
      <c r="J10" s="26">
        <v>97.5</v>
      </c>
      <c r="K10" s="25">
        <v>26.826401348804556</v>
      </c>
      <c r="L10" s="30">
        <f t="shared" ref="L10:L49" si="2">ROUND(K10*1000, 0)</f>
        <v>26826</v>
      </c>
      <c r="M10" s="17"/>
      <c r="N10" s="26">
        <v>97.5</v>
      </c>
      <c r="O10" s="25">
        <v>26.418522480779362</v>
      </c>
      <c r="P10" s="30">
        <f t="shared" ref="P10:P49" si="3">ROUND(O10*1000, 0)</f>
        <v>26419</v>
      </c>
      <c r="Q10" s="17"/>
      <c r="R10" s="26">
        <v>97.5</v>
      </c>
      <c r="S10" s="25">
        <v>26.055941603173295</v>
      </c>
      <c r="T10" s="30">
        <f t="shared" ref="T10:T49" si="4">ROUND(S10*1000, 0)</f>
        <v>26056</v>
      </c>
      <c r="U10" s="17"/>
      <c r="V10" s="26">
        <v>97.5</v>
      </c>
      <c r="W10" s="25">
        <v>25.853242409824624</v>
      </c>
      <c r="X10" s="30">
        <f t="shared" ref="X10:X49" si="5">ROUND(W10*1000, 0)</f>
        <v>25853</v>
      </c>
      <c r="Y10" s="17"/>
      <c r="Z10" s="26">
        <v>97.5</v>
      </c>
      <c r="AA10" s="25">
        <v>25.635020260326325</v>
      </c>
      <c r="AB10" s="30">
        <f t="shared" ref="AB10:AB49" si="6">ROUND(AA10*1000, 0)</f>
        <v>25635</v>
      </c>
      <c r="AC10" s="17"/>
    </row>
    <row r="11" spans="1:29">
      <c r="A11" s="26"/>
      <c r="B11" s="22">
        <v>95</v>
      </c>
      <c r="C11" s="29">
        <v>27.297087153189317</v>
      </c>
      <c r="D11" s="30">
        <f t="shared" si="0"/>
        <v>27297</v>
      </c>
      <c r="E11" s="17"/>
      <c r="F11" s="26">
        <v>95</v>
      </c>
      <c r="G11" s="25">
        <v>26.85978677241842</v>
      </c>
      <c r="H11" s="30">
        <f t="shared" si="1"/>
        <v>26860</v>
      </c>
      <c r="I11" s="17"/>
      <c r="J11" s="26">
        <v>95</v>
      </c>
      <c r="K11" s="25">
        <v>26.407680099098648</v>
      </c>
      <c r="L11" s="30">
        <f t="shared" si="2"/>
        <v>26408</v>
      </c>
      <c r="M11" s="17"/>
      <c r="N11" s="26">
        <v>95</v>
      </c>
      <c r="O11" s="25">
        <v>25.953553684180399</v>
      </c>
      <c r="P11" s="30">
        <f t="shared" si="3"/>
        <v>25954</v>
      </c>
      <c r="Q11" s="17"/>
      <c r="R11" s="26">
        <v>95</v>
      </c>
      <c r="S11" s="25">
        <v>25.590162121660381</v>
      </c>
      <c r="T11" s="30">
        <f t="shared" si="4"/>
        <v>25590</v>
      </c>
      <c r="U11" s="17"/>
      <c r="V11" s="26">
        <v>95</v>
      </c>
      <c r="W11" s="25">
        <v>25.318644105807685</v>
      </c>
      <c r="X11" s="30">
        <f t="shared" si="5"/>
        <v>25319</v>
      </c>
      <c r="Y11" s="17"/>
      <c r="Z11" s="26">
        <v>95</v>
      </c>
      <c r="AA11" s="25">
        <v>25.06295478080035</v>
      </c>
      <c r="AB11" s="30">
        <f t="shared" si="6"/>
        <v>25063</v>
      </c>
      <c r="AC11" s="17"/>
    </row>
    <row r="12" spans="1:29" ht="16.5">
      <c r="A12" s="13" t="s">
        <v>57</v>
      </c>
      <c r="B12" s="22">
        <v>92.5</v>
      </c>
      <c r="C12" s="29">
        <v>27.183340152936161</v>
      </c>
      <c r="D12" s="30">
        <f t="shared" si="0"/>
        <v>27183</v>
      </c>
      <c r="E12" s="17"/>
      <c r="F12" s="26">
        <v>92.5</v>
      </c>
      <c r="G12" s="25">
        <v>26.750383637015759</v>
      </c>
      <c r="H12" s="30">
        <f t="shared" si="1"/>
        <v>26750</v>
      </c>
      <c r="I12" s="17"/>
      <c r="J12" s="26">
        <v>92.5</v>
      </c>
      <c r="K12" s="25">
        <v>26.294766192449163</v>
      </c>
      <c r="L12" s="30">
        <f t="shared" si="2"/>
        <v>26295</v>
      </c>
      <c r="M12" s="17"/>
      <c r="N12" s="26">
        <v>92.5</v>
      </c>
      <c r="O12" s="25">
        <v>25.843592337894346</v>
      </c>
      <c r="P12" s="30">
        <f t="shared" si="3"/>
        <v>25844</v>
      </c>
      <c r="Q12" s="17"/>
      <c r="R12" s="26">
        <v>92.5</v>
      </c>
      <c r="S12" s="25">
        <v>25.516666097959458</v>
      </c>
      <c r="T12" s="30">
        <f t="shared" si="4"/>
        <v>25517</v>
      </c>
      <c r="U12" s="17"/>
      <c r="V12" s="26">
        <v>92.5</v>
      </c>
      <c r="W12" s="25">
        <v>25.212684302178747</v>
      </c>
      <c r="X12" s="30">
        <f t="shared" si="5"/>
        <v>25213</v>
      </c>
      <c r="Y12" s="17"/>
      <c r="Z12" s="26">
        <v>92.5</v>
      </c>
      <c r="AA12" s="25">
        <v>24.959766784836187</v>
      </c>
      <c r="AB12" s="30">
        <f t="shared" si="6"/>
        <v>24960</v>
      </c>
      <c r="AC12" s="17"/>
    </row>
    <row r="13" spans="1:29">
      <c r="A13" s="32">
        <v>1.1000000000000001</v>
      </c>
      <c r="B13" s="22">
        <v>90</v>
      </c>
      <c r="C13" s="29">
        <v>27.068021302510527</v>
      </c>
      <c r="D13" s="30">
        <f t="shared" si="0"/>
        <v>27068</v>
      </c>
      <c r="E13" s="17"/>
      <c r="F13" s="26">
        <v>90</v>
      </c>
      <c r="G13" s="25">
        <v>26.631319215494301</v>
      </c>
      <c r="H13" s="30">
        <f t="shared" si="1"/>
        <v>26631</v>
      </c>
      <c r="I13" s="17"/>
      <c r="J13" s="26">
        <v>90</v>
      </c>
      <c r="K13" s="25">
        <v>26.178032055020072</v>
      </c>
      <c r="L13" s="30">
        <f t="shared" si="2"/>
        <v>26178</v>
      </c>
      <c r="M13" s="17"/>
      <c r="N13" s="26">
        <v>90</v>
      </c>
      <c r="O13" s="25">
        <v>25.734568410566869</v>
      </c>
      <c r="P13" s="30">
        <f t="shared" si="3"/>
        <v>25735</v>
      </c>
      <c r="Q13" s="17"/>
      <c r="R13" s="26">
        <v>90</v>
      </c>
      <c r="S13" s="25">
        <v>25.406648672358674</v>
      </c>
      <c r="T13" s="30">
        <f t="shared" si="4"/>
        <v>25407</v>
      </c>
      <c r="U13" s="17"/>
      <c r="V13" s="26">
        <v>90</v>
      </c>
      <c r="W13" s="25">
        <v>25.102999242356272</v>
      </c>
      <c r="X13" s="30">
        <f t="shared" si="5"/>
        <v>25103</v>
      </c>
      <c r="Y13" s="17"/>
      <c r="Z13" s="26">
        <v>90</v>
      </c>
      <c r="AA13" s="25">
        <v>24.859331884455987</v>
      </c>
      <c r="AB13" s="30">
        <f t="shared" si="6"/>
        <v>24859</v>
      </c>
      <c r="AC13" s="17"/>
    </row>
    <row r="14" spans="1:29">
      <c r="B14" s="22">
        <v>87.5</v>
      </c>
      <c r="C14" s="29">
        <v>26.97047871595213</v>
      </c>
      <c r="D14" s="30">
        <f t="shared" si="0"/>
        <v>26970</v>
      </c>
      <c r="E14" s="17"/>
      <c r="F14" s="26">
        <v>87.5</v>
      </c>
      <c r="G14" s="25">
        <v>26.522993484705019</v>
      </c>
      <c r="H14" s="30">
        <f t="shared" si="1"/>
        <v>26523</v>
      </c>
      <c r="I14" s="17"/>
      <c r="J14" s="26">
        <v>87.5</v>
      </c>
      <c r="K14" s="25">
        <v>26.077281898735251</v>
      </c>
      <c r="L14" s="30">
        <f t="shared" si="2"/>
        <v>26077</v>
      </c>
      <c r="M14" s="17"/>
      <c r="N14" s="26">
        <v>87.5</v>
      </c>
      <c r="O14" s="25">
        <v>25.645402542470595</v>
      </c>
      <c r="P14" s="30">
        <f t="shared" si="3"/>
        <v>25645</v>
      </c>
      <c r="Q14" s="17"/>
      <c r="R14" s="26">
        <v>87.5</v>
      </c>
      <c r="S14" s="25">
        <v>25.280974265896976</v>
      </c>
      <c r="T14" s="30">
        <f t="shared" si="4"/>
        <v>25281</v>
      </c>
      <c r="U14" s="17"/>
      <c r="V14" s="26">
        <v>87.5</v>
      </c>
      <c r="W14" s="25">
        <v>25.009848488879346</v>
      </c>
      <c r="X14" s="30">
        <f t="shared" si="5"/>
        <v>25010</v>
      </c>
      <c r="Y14" s="17"/>
      <c r="Z14" s="26">
        <v>87.5</v>
      </c>
      <c r="AA14" s="25">
        <v>24.781795438205819</v>
      </c>
      <c r="AB14" s="30">
        <f t="shared" si="6"/>
        <v>24782</v>
      </c>
      <c r="AC14" s="17"/>
    </row>
    <row r="15" spans="1:29">
      <c r="B15" s="22">
        <v>85</v>
      </c>
      <c r="C15" s="29">
        <v>26.867794100747673</v>
      </c>
      <c r="D15" s="30">
        <f t="shared" si="0"/>
        <v>26868</v>
      </c>
      <c r="E15" s="17"/>
      <c r="F15" s="26">
        <v>85</v>
      </c>
      <c r="G15" s="25">
        <v>26.411836483343446</v>
      </c>
      <c r="H15" s="30">
        <f t="shared" si="1"/>
        <v>26412</v>
      </c>
      <c r="I15" s="17"/>
      <c r="J15" s="26">
        <v>85</v>
      </c>
      <c r="K15" s="25">
        <v>25.972832329385799</v>
      </c>
      <c r="L15" s="30">
        <f t="shared" si="2"/>
        <v>25973</v>
      </c>
      <c r="M15" s="17"/>
      <c r="N15" s="26">
        <v>85</v>
      </c>
      <c r="O15" s="25">
        <v>25.548959925525718</v>
      </c>
      <c r="P15" s="30">
        <f t="shared" si="3"/>
        <v>25549</v>
      </c>
      <c r="Q15" s="17"/>
      <c r="R15" s="26">
        <v>85</v>
      </c>
      <c r="S15" s="25">
        <v>25.15328261312024</v>
      </c>
      <c r="T15" s="30">
        <f t="shared" si="4"/>
        <v>25153</v>
      </c>
      <c r="U15" s="17"/>
      <c r="V15" s="26">
        <v>85</v>
      </c>
      <c r="W15" s="25">
        <v>24.915719470932888</v>
      </c>
      <c r="X15" s="30">
        <f t="shared" si="5"/>
        <v>24916</v>
      </c>
      <c r="Y15" s="17"/>
      <c r="Z15" s="26">
        <v>85</v>
      </c>
      <c r="AA15" s="25">
        <v>24.697021972528812</v>
      </c>
      <c r="AB15" s="30">
        <f t="shared" si="6"/>
        <v>24697</v>
      </c>
      <c r="AC15" s="17"/>
    </row>
    <row r="16" spans="1:29">
      <c r="B16" s="22">
        <v>82.5</v>
      </c>
      <c r="C16" s="29">
        <v>26.766721501261312</v>
      </c>
      <c r="D16" s="30">
        <f t="shared" si="0"/>
        <v>26767</v>
      </c>
      <c r="E16" s="17"/>
      <c r="F16" s="26">
        <v>82.5</v>
      </c>
      <c r="G16" s="25">
        <v>26.315365960980003</v>
      </c>
      <c r="H16" s="30">
        <f t="shared" si="1"/>
        <v>26315</v>
      </c>
      <c r="I16" s="17"/>
      <c r="J16" s="26">
        <v>82.5</v>
      </c>
      <c r="K16" s="25">
        <v>25.877744501845005</v>
      </c>
      <c r="L16" s="30">
        <f t="shared" si="2"/>
        <v>25878</v>
      </c>
      <c r="M16" s="17"/>
      <c r="N16" s="26">
        <v>82.5</v>
      </c>
      <c r="O16" s="25">
        <v>25.442795917470164</v>
      </c>
      <c r="P16" s="30">
        <f t="shared" si="3"/>
        <v>25443</v>
      </c>
      <c r="Q16" s="17"/>
      <c r="R16" s="26">
        <v>82.5</v>
      </c>
      <c r="S16" s="25">
        <v>25.049219115952848</v>
      </c>
      <c r="T16" s="30">
        <f t="shared" si="4"/>
        <v>25049</v>
      </c>
      <c r="U16" s="17"/>
      <c r="V16" s="26">
        <v>82.5</v>
      </c>
      <c r="W16" s="25">
        <v>24.853010972437271</v>
      </c>
      <c r="X16" s="30">
        <f t="shared" si="5"/>
        <v>24853</v>
      </c>
      <c r="Y16" s="17"/>
      <c r="Z16" s="26">
        <v>82.5</v>
      </c>
      <c r="AA16" s="25">
        <v>24.596728364122686</v>
      </c>
      <c r="AB16" s="30">
        <f t="shared" si="6"/>
        <v>24597</v>
      </c>
      <c r="AC16" s="17"/>
    </row>
    <row r="17" spans="2:29">
      <c r="B17" s="22">
        <v>80</v>
      </c>
      <c r="C17" s="29">
        <v>26.661354762669845</v>
      </c>
      <c r="D17" s="30">
        <f t="shared" si="0"/>
        <v>26661</v>
      </c>
      <c r="E17" s="17"/>
      <c r="F17" s="26">
        <v>80</v>
      </c>
      <c r="G17" s="25">
        <v>26.21460129951145</v>
      </c>
      <c r="H17" s="30">
        <f t="shared" si="1"/>
        <v>26215</v>
      </c>
      <c r="I17" s="17"/>
      <c r="J17" s="26">
        <v>80</v>
      </c>
      <c r="K17" s="25">
        <v>25.778362535199108</v>
      </c>
      <c r="L17" s="30">
        <f t="shared" si="2"/>
        <v>25778</v>
      </c>
      <c r="M17" s="17"/>
      <c r="N17" s="26">
        <v>80</v>
      </c>
      <c r="O17" s="25">
        <v>25.332337770309504</v>
      </c>
      <c r="P17" s="30">
        <f t="shared" si="3"/>
        <v>25332</v>
      </c>
      <c r="Q17" s="17"/>
      <c r="R17" s="26">
        <v>80</v>
      </c>
      <c r="S17" s="25">
        <v>24.94184931312785</v>
      </c>
      <c r="T17" s="30">
        <f t="shared" si="4"/>
        <v>24942</v>
      </c>
      <c r="U17" s="17"/>
      <c r="V17" s="26">
        <v>80</v>
      </c>
      <c r="W17" s="25">
        <v>24.791034903059494</v>
      </c>
      <c r="X17" s="30">
        <f t="shared" si="5"/>
        <v>24791</v>
      </c>
      <c r="Y17" s="17"/>
      <c r="Z17" s="26">
        <v>80</v>
      </c>
      <c r="AA17" s="25">
        <v>24.490219159704672</v>
      </c>
      <c r="AB17" s="30">
        <f t="shared" si="6"/>
        <v>24490</v>
      </c>
      <c r="AC17" s="17"/>
    </row>
    <row r="18" spans="2:29">
      <c r="B18" s="22">
        <v>77.5</v>
      </c>
      <c r="C18" s="29">
        <v>26.570222912600943</v>
      </c>
      <c r="D18" s="30">
        <f t="shared" si="0"/>
        <v>26570</v>
      </c>
      <c r="E18" s="17"/>
      <c r="F18" s="26">
        <v>77.5</v>
      </c>
      <c r="G18" s="25">
        <v>26.130124801081877</v>
      </c>
      <c r="H18" s="30">
        <f t="shared" si="1"/>
        <v>26130</v>
      </c>
      <c r="I18" s="17"/>
      <c r="J18" s="26">
        <v>77.5</v>
      </c>
      <c r="K18" s="25">
        <v>25.686307760228075</v>
      </c>
      <c r="L18" s="30">
        <f t="shared" si="2"/>
        <v>25686</v>
      </c>
      <c r="M18" s="17"/>
      <c r="N18" s="26">
        <v>77.5</v>
      </c>
      <c r="O18" s="25">
        <v>25.242614313742102</v>
      </c>
      <c r="P18" s="30">
        <f t="shared" si="3"/>
        <v>25243</v>
      </c>
      <c r="Q18" s="17"/>
      <c r="R18" s="26">
        <v>77.5</v>
      </c>
      <c r="S18" s="25">
        <v>24.853454526107686</v>
      </c>
      <c r="T18" s="30">
        <f t="shared" si="4"/>
        <v>24853</v>
      </c>
      <c r="U18" s="17"/>
      <c r="V18" s="26">
        <v>77.5</v>
      </c>
      <c r="W18" s="25">
        <v>24.717504285678178</v>
      </c>
      <c r="X18" s="30">
        <f t="shared" si="5"/>
        <v>24718</v>
      </c>
      <c r="Y18" s="17"/>
      <c r="Z18" s="26">
        <v>77.5</v>
      </c>
      <c r="AA18" s="25">
        <v>24.403715029158739</v>
      </c>
      <c r="AB18" s="30">
        <f t="shared" si="6"/>
        <v>24404</v>
      </c>
      <c r="AC18" s="17"/>
    </row>
    <row r="19" spans="2:29">
      <c r="B19" s="22">
        <v>75</v>
      </c>
      <c r="C19" s="29">
        <v>26.489211975314593</v>
      </c>
      <c r="D19" s="30">
        <f t="shared" si="0"/>
        <v>26489</v>
      </c>
      <c r="E19" s="17"/>
      <c r="F19" s="26">
        <v>75</v>
      </c>
      <c r="G19" s="25">
        <v>26.056789975267751</v>
      </c>
      <c r="H19" s="30">
        <f t="shared" si="1"/>
        <v>26057</v>
      </c>
      <c r="I19" s="17"/>
      <c r="J19" s="26">
        <v>75</v>
      </c>
      <c r="K19" s="25">
        <v>25.601521535079769</v>
      </c>
      <c r="L19" s="30">
        <f t="shared" si="2"/>
        <v>25602</v>
      </c>
      <c r="M19" s="17"/>
      <c r="N19" s="26">
        <v>75</v>
      </c>
      <c r="O19" s="25">
        <v>25.165746599614238</v>
      </c>
      <c r="P19" s="30">
        <f t="shared" si="3"/>
        <v>25166</v>
      </c>
      <c r="Q19" s="17"/>
      <c r="R19" s="26">
        <v>75</v>
      </c>
      <c r="S19" s="25">
        <v>24.778882046162298</v>
      </c>
      <c r="T19" s="30">
        <f t="shared" si="4"/>
        <v>24779</v>
      </c>
      <c r="U19" s="17"/>
      <c r="V19" s="26">
        <v>75</v>
      </c>
      <c r="W19" s="25">
        <v>24.635432562846582</v>
      </c>
      <c r="X19" s="30">
        <f t="shared" si="5"/>
        <v>24635</v>
      </c>
      <c r="Y19" s="17"/>
      <c r="Z19" s="26">
        <v>75</v>
      </c>
      <c r="AA19" s="25">
        <v>24.332512293157215</v>
      </c>
      <c r="AB19" s="30">
        <f t="shared" si="6"/>
        <v>24333</v>
      </c>
      <c r="AC19" s="17"/>
    </row>
    <row r="20" spans="2:29">
      <c r="B20" s="22">
        <v>72.5</v>
      </c>
      <c r="C20" s="29">
        <v>26.408891290913626</v>
      </c>
      <c r="D20" s="30">
        <f t="shared" si="0"/>
        <v>26409</v>
      </c>
      <c r="E20" s="17"/>
      <c r="F20" s="26">
        <v>72.5</v>
      </c>
      <c r="G20" s="25">
        <v>25.978423458599131</v>
      </c>
      <c r="H20" s="30">
        <f t="shared" si="1"/>
        <v>25978</v>
      </c>
      <c r="I20" s="17"/>
      <c r="J20" s="26">
        <v>72.5</v>
      </c>
      <c r="K20" s="25">
        <v>25.51630948643788</v>
      </c>
      <c r="L20" s="30">
        <f t="shared" si="2"/>
        <v>25516</v>
      </c>
      <c r="M20" s="17"/>
      <c r="N20" s="26">
        <v>72.5</v>
      </c>
      <c r="O20" s="25">
        <v>25.088639852928779</v>
      </c>
      <c r="P20" s="30">
        <f t="shared" si="3"/>
        <v>25089</v>
      </c>
      <c r="Q20" s="17"/>
      <c r="R20" s="26">
        <v>72.5</v>
      </c>
      <c r="S20" s="25">
        <v>24.707005003410647</v>
      </c>
      <c r="T20" s="30">
        <f t="shared" si="4"/>
        <v>24707</v>
      </c>
      <c r="U20" s="17"/>
      <c r="V20" s="26">
        <v>72.5</v>
      </c>
      <c r="W20" s="25">
        <v>24.546923296418679</v>
      </c>
      <c r="X20" s="30">
        <f t="shared" si="5"/>
        <v>24547</v>
      </c>
      <c r="Y20" s="17"/>
      <c r="Z20" s="26">
        <v>72.5</v>
      </c>
      <c r="AA20" s="25">
        <v>24.267614834837033</v>
      </c>
      <c r="AB20" s="30">
        <f t="shared" si="6"/>
        <v>24268</v>
      </c>
      <c r="AC20" s="17"/>
    </row>
    <row r="21" spans="2:29">
      <c r="B21" s="22">
        <v>70</v>
      </c>
      <c r="C21" s="29">
        <v>26.338461338879522</v>
      </c>
      <c r="D21" s="30">
        <f t="shared" si="0"/>
        <v>26338</v>
      </c>
      <c r="E21" s="17"/>
      <c r="F21" s="26">
        <v>70</v>
      </c>
      <c r="G21" s="25">
        <v>25.899823343366617</v>
      </c>
      <c r="H21" s="30">
        <f t="shared" si="1"/>
        <v>25900</v>
      </c>
      <c r="I21" s="17"/>
      <c r="J21" s="26">
        <v>70</v>
      </c>
      <c r="K21" s="25">
        <v>25.440036230825896</v>
      </c>
      <c r="L21" s="30">
        <f t="shared" si="2"/>
        <v>25440</v>
      </c>
      <c r="M21" s="17"/>
      <c r="N21" s="26">
        <v>70</v>
      </c>
      <c r="O21" s="25">
        <v>25.019033864851767</v>
      </c>
      <c r="P21" s="30">
        <f t="shared" si="3"/>
        <v>25019</v>
      </c>
      <c r="Q21" s="17"/>
      <c r="R21" s="26">
        <v>70</v>
      </c>
      <c r="S21" s="25">
        <v>24.647137218999362</v>
      </c>
      <c r="T21" s="30">
        <f t="shared" si="4"/>
        <v>24647</v>
      </c>
      <c r="U21" s="17"/>
      <c r="V21" s="26">
        <v>70</v>
      </c>
      <c r="W21" s="25">
        <v>24.471323924995705</v>
      </c>
      <c r="X21" s="30">
        <f t="shared" si="5"/>
        <v>24471</v>
      </c>
      <c r="Y21" s="17"/>
      <c r="Z21" s="26">
        <v>70</v>
      </c>
      <c r="AA21" s="25">
        <v>24.221564818100212</v>
      </c>
      <c r="AB21" s="30">
        <f t="shared" si="6"/>
        <v>24222</v>
      </c>
      <c r="AC21" s="17"/>
    </row>
    <row r="22" spans="2:29">
      <c r="B22" s="22">
        <v>67.5</v>
      </c>
      <c r="C22" s="29">
        <v>26.277905169821846</v>
      </c>
      <c r="D22" s="30">
        <f t="shared" si="0"/>
        <v>26278</v>
      </c>
      <c r="E22" s="17"/>
      <c r="F22" s="26">
        <v>67.5</v>
      </c>
      <c r="G22" s="25">
        <v>25.826735880169494</v>
      </c>
      <c r="H22" s="30">
        <f t="shared" si="1"/>
        <v>25827</v>
      </c>
      <c r="I22" s="17"/>
      <c r="J22" s="26">
        <v>67.5</v>
      </c>
      <c r="K22" s="25">
        <v>25.374209144977669</v>
      </c>
      <c r="L22" s="30">
        <f t="shared" si="2"/>
        <v>25374</v>
      </c>
      <c r="M22" s="17"/>
      <c r="N22" s="26">
        <v>67.5</v>
      </c>
      <c r="O22" s="25">
        <v>24.958996185352166</v>
      </c>
      <c r="P22" s="30">
        <f t="shared" si="3"/>
        <v>24959</v>
      </c>
      <c r="Q22" s="17"/>
      <c r="R22" s="26">
        <v>67.5</v>
      </c>
      <c r="S22" s="25">
        <v>24.602146078072725</v>
      </c>
      <c r="T22" s="30">
        <f t="shared" si="4"/>
        <v>24602</v>
      </c>
      <c r="U22" s="17"/>
      <c r="V22" s="26">
        <v>67.5</v>
      </c>
      <c r="W22" s="25">
        <v>24.414043308377416</v>
      </c>
      <c r="X22" s="30">
        <f t="shared" si="5"/>
        <v>24414</v>
      </c>
      <c r="Y22" s="17"/>
      <c r="Z22" s="26">
        <v>67.5</v>
      </c>
      <c r="AA22" s="25">
        <v>24.199162326992628</v>
      </c>
      <c r="AB22" s="30">
        <f t="shared" si="6"/>
        <v>24199</v>
      </c>
      <c r="AC22" s="17"/>
    </row>
    <row r="23" spans="2:29">
      <c r="B23" s="22">
        <v>65</v>
      </c>
      <c r="C23" s="29">
        <v>26.217859490512286</v>
      </c>
      <c r="D23" s="30">
        <f t="shared" si="0"/>
        <v>26218</v>
      </c>
      <c r="E23" s="17"/>
      <c r="F23" s="26">
        <v>65</v>
      </c>
      <c r="G23" s="25">
        <v>25.765560223199078</v>
      </c>
      <c r="H23" s="30">
        <f t="shared" si="1"/>
        <v>25766</v>
      </c>
      <c r="I23" s="17"/>
      <c r="J23" s="26">
        <v>65</v>
      </c>
      <c r="K23" s="25">
        <v>25.322442776336246</v>
      </c>
      <c r="L23" s="30">
        <f t="shared" si="2"/>
        <v>25322</v>
      </c>
      <c r="M23" s="17"/>
      <c r="N23" s="26">
        <v>65</v>
      </c>
      <c r="O23" s="25">
        <v>24.911613098714959</v>
      </c>
      <c r="P23" s="30">
        <f t="shared" si="3"/>
        <v>24912</v>
      </c>
      <c r="Q23" s="17"/>
      <c r="R23" s="26">
        <v>65</v>
      </c>
      <c r="S23" s="25">
        <v>24.55888609289746</v>
      </c>
      <c r="T23" s="30">
        <f t="shared" si="4"/>
        <v>24559</v>
      </c>
      <c r="U23" s="17"/>
      <c r="V23" s="26">
        <v>65</v>
      </c>
      <c r="W23" s="25">
        <v>24.358670216121954</v>
      </c>
      <c r="X23" s="30">
        <f t="shared" si="5"/>
        <v>24359</v>
      </c>
      <c r="Y23" s="17"/>
      <c r="Z23" s="26">
        <v>65</v>
      </c>
      <c r="AA23" s="25">
        <v>24.173876827401468</v>
      </c>
      <c r="AB23" s="30">
        <f t="shared" si="6"/>
        <v>24174</v>
      </c>
      <c r="AC23" s="17"/>
    </row>
    <row r="24" spans="2:29">
      <c r="B24" s="22">
        <v>62.5</v>
      </c>
      <c r="C24" s="29">
        <v>26.173079332320604</v>
      </c>
      <c r="D24" s="30">
        <f t="shared" si="0"/>
        <v>26173</v>
      </c>
      <c r="E24" s="17"/>
      <c r="F24" s="26">
        <v>62.5</v>
      </c>
      <c r="G24" s="25">
        <v>25.730893730221528</v>
      </c>
      <c r="H24" s="30">
        <f t="shared" si="1"/>
        <v>25731</v>
      </c>
      <c r="I24" s="17"/>
      <c r="J24" s="26">
        <v>62.5</v>
      </c>
      <c r="K24" s="25">
        <v>25.299112092281867</v>
      </c>
      <c r="L24" s="30">
        <f t="shared" si="2"/>
        <v>25299</v>
      </c>
      <c r="M24" s="17"/>
      <c r="N24" s="26">
        <v>62.5</v>
      </c>
      <c r="O24" s="25">
        <v>24.891188458420682</v>
      </c>
      <c r="P24" s="30">
        <f t="shared" si="3"/>
        <v>24891</v>
      </c>
      <c r="Q24" s="17"/>
      <c r="R24" s="26">
        <v>62.5</v>
      </c>
      <c r="S24" s="25">
        <v>24.53163888933635</v>
      </c>
      <c r="T24" s="30">
        <f t="shared" si="4"/>
        <v>24532</v>
      </c>
      <c r="U24" s="17"/>
      <c r="V24" s="26">
        <v>62.5</v>
      </c>
      <c r="W24" s="25">
        <v>24.319704721375899</v>
      </c>
      <c r="X24" s="30">
        <f t="shared" si="5"/>
        <v>24320</v>
      </c>
      <c r="Y24" s="17"/>
      <c r="Z24" s="26">
        <v>62.5</v>
      </c>
      <c r="AA24" s="25">
        <v>24.145660831058958</v>
      </c>
      <c r="AB24" s="30">
        <f t="shared" si="6"/>
        <v>24146</v>
      </c>
      <c r="AC24" s="17"/>
    </row>
    <row r="25" spans="2:29">
      <c r="B25" s="22">
        <v>60</v>
      </c>
      <c r="C25" s="29">
        <v>26.098211772550396</v>
      </c>
      <c r="D25" s="30">
        <f t="shared" si="0"/>
        <v>26098</v>
      </c>
      <c r="E25" s="17"/>
      <c r="F25" s="26">
        <v>60</v>
      </c>
      <c r="G25" s="25">
        <v>25.664973598831864</v>
      </c>
      <c r="H25" s="30">
        <f t="shared" si="1"/>
        <v>25665</v>
      </c>
      <c r="I25" s="17"/>
      <c r="J25" s="26">
        <v>60</v>
      </c>
      <c r="K25" s="25">
        <v>25.241152036570014</v>
      </c>
      <c r="L25" s="30">
        <f t="shared" si="2"/>
        <v>25241</v>
      </c>
      <c r="M25" s="17"/>
      <c r="N25" s="26">
        <v>60</v>
      </c>
      <c r="O25" s="25">
        <v>24.837106392627689</v>
      </c>
      <c r="P25" s="30">
        <f t="shared" si="3"/>
        <v>24837</v>
      </c>
      <c r="Q25" s="17"/>
      <c r="R25" s="26">
        <v>60</v>
      </c>
      <c r="S25" s="25">
        <v>24.467652576929883</v>
      </c>
      <c r="T25" s="30">
        <f t="shared" si="4"/>
        <v>24468</v>
      </c>
      <c r="U25" s="17"/>
      <c r="V25" s="26">
        <v>60</v>
      </c>
      <c r="W25" s="25">
        <v>24.243653337069468</v>
      </c>
      <c r="X25" s="30">
        <f t="shared" si="5"/>
        <v>24244</v>
      </c>
      <c r="Y25" s="17"/>
      <c r="Z25" s="26">
        <v>60</v>
      </c>
      <c r="AA25" s="25">
        <v>24.077928802585284</v>
      </c>
      <c r="AB25" s="30">
        <f t="shared" si="6"/>
        <v>24078</v>
      </c>
      <c r="AC25" s="17"/>
    </row>
    <row r="26" spans="2:29">
      <c r="B26" s="22">
        <v>57.5</v>
      </c>
      <c r="C26" s="29">
        <v>26.057032629151863</v>
      </c>
      <c r="D26" s="30">
        <f t="shared" si="0"/>
        <v>26057</v>
      </c>
      <c r="E26" s="17"/>
      <c r="F26" s="26">
        <v>57.5</v>
      </c>
      <c r="G26" s="25">
        <v>25.629050737228681</v>
      </c>
      <c r="H26" s="30">
        <f t="shared" si="1"/>
        <v>25629</v>
      </c>
      <c r="I26" s="17"/>
      <c r="J26" s="26">
        <v>57.5</v>
      </c>
      <c r="K26" s="25">
        <v>25.204903089353614</v>
      </c>
      <c r="L26" s="30">
        <f t="shared" si="2"/>
        <v>25205</v>
      </c>
      <c r="M26" s="17"/>
      <c r="N26" s="26">
        <v>57.5</v>
      </c>
      <c r="O26" s="25">
        <v>24.807032501453371</v>
      </c>
      <c r="P26" s="30">
        <f t="shared" si="3"/>
        <v>24807</v>
      </c>
      <c r="Q26" s="17"/>
      <c r="R26" s="26">
        <v>57.5</v>
      </c>
      <c r="S26" s="25">
        <v>24.428107525899762</v>
      </c>
      <c r="T26" s="30">
        <f t="shared" si="4"/>
        <v>24428</v>
      </c>
      <c r="U26" s="17"/>
      <c r="V26" s="26">
        <v>57.5</v>
      </c>
      <c r="W26" s="25">
        <v>24.209463060473489</v>
      </c>
      <c r="X26" s="30">
        <f t="shared" si="5"/>
        <v>24209</v>
      </c>
      <c r="Y26" s="17"/>
      <c r="Z26" s="26">
        <v>57.5</v>
      </c>
      <c r="AA26" s="25">
        <v>24.033226769076386</v>
      </c>
      <c r="AB26" s="30">
        <f t="shared" si="6"/>
        <v>24033</v>
      </c>
      <c r="AC26" s="17"/>
    </row>
    <row r="27" spans="2:29">
      <c r="B27" s="22">
        <v>55</v>
      </c>
      <c r="C27" s="29">
        <v>25.954035692356097</v>
      </c>
      <c r="D27" s="30">
        <f t="shared" si="0"/>
        <v>25954</v>
      </c>
      <c r="E27" s="17"/>
      <c r="F27" s="26">
        <v>55</v>
      </c>
      <c r="G27" s="25">
        <v>25.528569698968532</v>
      </c>
      <c r="H27" s="30">
        <f t="shared" si="1"/>
        <v>25529</v>
      </c>
      <c r="I27" s="17"/>
      <c r="J27" s="26">
        <v>55</v>
      </c>
      <c r="K27" s="25">
        <v>25.098390941823329</v>
      </c>
      <c r="L27" s="30">
        <f t="shared" si="2"/>
        <v>25098</v>
      </c>
      <c r="M27" s="17"/>
      <c r="N27" s="26">
        <v>55</v>
      </c>
      <c r="O27" s="25">
        <v>24.707794495335396</v>
      </c>
      <c r="P27" s="30">
        <f t="shared" si="3"/>
        <v>24708</v>
      </c>
      <c r="Q27" s="17"/>
      <c r="R27" s="26">
        <v>55</v>
      </c>
      <c r="S27" s="25">
        <v>24.319921454106165</v>
      </c>
      <c r="T27" s="30">
        <f t="shared" si="4"/>
        <v>24320</v>
      </c>
      <c r="U27" s="17"/>
      <c r="V27" s="26">
        <v>55</v>
      </c>
      <c r="W27" s="25">
        <v>24.122907363942875</v>
      </c>
      <c r="X27" s="30">
        <f t="shared" si="5"/>
        <v>24123</v>
      </c>
      <c r="Y27" s="17"/>
      <c r="Z27" s="26">
        <v>55</v>
      </c>
      <c r="AA27" s="25">
        <v>23.918722275340787</v>
      </c>
      <c r="AB27" s="30">
        <f t="shared" si="6"/>
        <v>23919</v>
      </c>
      <c r="AC27" s="17"/>
    </row>
    <row r="28" spans="2:29">
      <c r="B28" s="22">
        <v>52.5</v>
      </c>
      <c r="C28" s="29">
        <v>25.915849292757454</v>
      </c>
      <c r="D28" s="30">
        <f t="shared" si="0"/>
        <v>25916</v>
      </c>
      <c r="E28" s="17"/>
      <c r="F28" s="26">
        <v>52.5</v>
      </c>
      <c r="G28" s="25">
        <v>25.491864248809584</v>
      </c>
      <c r="H28" s="30">
        <f t="shared" si="1"/>
        <v>25492</v>
      </c>
      <c r="I28" s="17"/>
      <c r="J28" s="26">
        <v>52.5</v>
      </c>
      <c r="K28" s="25">
        <v>25.057306844944783</v>
      </c>
      <c r="L28" s="30">
        <f t="shared" si="2"/>
        <v>25057</v>
      </c>
      <c r="M28" s="17"/>
      <c r="N28" s="26">
        <v>52.5</v>
      </c>
      <c r="O28" s="25">
        <v>24.670330712189124</v>
      </c>
      <c r="P28" s="30">
        <f t="shared" si="3"/>
        <v>24670</v>
      </c>
      <c r="Q28" s="17"/>
      <c r="R28" s="26">
        <v>52.5</v>
      </c>
      <c r="S28" s="25">
        <v>24.276706687654787</v>
      </c>
      <c r="T28" s="30">
        <f t="shared" si="4"/>
        <v>24277</v>
      </c>
      <c r="U28" s="17"/>
      <c r="V28" s="26">
        <v>52.5</v>
      </c>
      <c r="W28" s="25">
        <v>24.097432951623965</v>
      </c>
      <c r="X28" s="30">
        <f t="shared" si="5"/>
        <v>24097</v>
      </c>
      <c r="Y28" s="17"/>
      <c r="Z28" s="26">
        <v>52.5</v>
      </c>
      <c r="AA28" s="25">
        <v>23.8662894038712</v>
      </c>
      <c r="AB28" s="30">
        <f t="shared" si="6"/>
        <v>23866</v>
      </c>
      <c r="AC28" s="17"/>
    </row>
    <row r="29" spans="2:29">
      <c r="B29" s="22">
        <v>50</v>
      </c>
      <c r="C29" s="29">
        <v>25.866053049512075</v>
      </c>
      <c r="D29" s="30">
        <f t="shared" si="0"/>
        <v>25866</v>
      </c>
      <c r="E29" s="17"/>
      <c r="F29" s="22">
        <v>50</v>
      </c>
      <c r="G29" s="25">
        <v>25.442539635373592</v>
      </c>
      <c r="H29" s="30">
        <f t="shared" si="1"/>
        <v>25443</v>
      </c>
      <c r="I29" s="17"/>
      <c r="J29" s="22">
        <v>50</v>
      </c>
      <c r="K29" s="25">
        <v>25.008619694648552</v>
      </c>
      <c r="L29" s="30">
        <f t="shared" si="2"/>
        <v>25009</v>
      </c>
      <c r="M29" s="17"/>
      <c r="N29" s="26">
        <v>50</v>
      </c>
      <c r="O29" s="25">
        <v>24.612574482428222</v>
      </c>
      <c r="P29" s="30">
        <f t="shared" si="3"/>
        <v>24613</v>
      </c>
      <c r="Q29" s="17"/>
      <c r="R29" s="26">
        <v>50</v>
      </c>
      <c r="S29" s="25">
        <v>24.232077928088934</v>
      </c>
      <c r="T29" s="30">
        <f t="shared" si="4"/>
        <v>24232</v>
      </c>
      <c r="U29" s="17"/>
      <c r="V29" s="26">
        <v>50</v>
      </c>
      <c r="W29" s="25">
        <v>24.046886824062081</v>
      </c>
      <c r="X29" s="30">
        <f t="shared" si="5"/>
        <v>24047</v>
      </c>
      <c r="Y29" s="17"/>
      <c r="Z29" s="26">
        <v>50</v>
      </c>
      <c r="AA29" s="25">
        <v>23.798910684931492</v>
      </c>
      <c r="AB29" s="30">
        <f t="shared" si="6"/>
        <v>23799</v>
      </c>
      <c r="AC29" s="17"/>
    </row>
    <row r="30" spans="2:29">
      <c r="B30" s="22">
        <v>47.5</v>
      </c>
      <c r="C30" s="29">
        <v>25.851665366578015</v>
      </c>
      <c r="D30" s="30">
        <f t="shared" si="0"/>
        <v>25852</v>
      </c>
      <c r="E30" s="17"/>
      <c r="F30" s="26">
        <v>47.5</v>
      </c>
      <c r="G30" s="25">
        <v>25.428623582248932</v>
      </c>
      <c r="H30" s="30">
        <f t="shared" si="1"/>
        <v>25429</v>
      </c>
      <c r="I30" s="17"/>
      <c r="J30" s="26">
        <v>47.5</v>
      </c>
      <c r="K30" s="25">
        <v>24.995341104663638</v>
      </c>
      <c r="L30" s="30">
        <f t="shared" si="2"/>
        <v>24995</v>
      </c>
      <c r="M30" s="17"/>
      <c r="N30" s="26">
        <v>47.5</v>
      </c>
      <c r="O30" s="25">
        <v>24.590226812978642</v>
      </c>
      <c r="P30" s="30">
        <f t="shared" si="3"/>
        <v>24590</v>
      </c>
      <c r="Q30" s="17"/>
      <c r="R30" s="26">
        <v>47.5</v>
      </c>
      <c r="S30" s="25">
        <v>24.229458013652739</v>
      </c>
      <c r="T30" s="30">
        <f t="shared" si="4"/>
        <v>24229</v>
      </c>
      <c r="U30" s="17"/>
      <c r="V30" s="26">
        <v>47.5</v>
      </c>
      <c r="W30" s="25">
        <v>24.032544362065284</v>
      </c>
      <c r="X30" s="30">
        <f t="shared" si="5"/>
        <v>24033</v>
      </c>
      <c r="Y30" s="17"/>
      <c r="Z30" s="26">
        <v>47.5</v>
      </c>
      <c r="AA30" s="25">
        <v>23.770228214192183</v>
      </c>
      <c r="AB30" s="30">
        <f t="shared" si="6"/>
        <v>23770</v>
      </c>
      <c r="AC30" s="17"/>
    </row>
    <row r="31" spans="2:29">
      <c r="B31" s="22">
        <v>45</v>
      </c>
      <c r="C31" s="29">
        <v>25.809391942167359</v>
      </c>
      <c r="D31" s="30">
        <f t="shared" si="0"/>
        <v>25809</v>
      </c>
      <c r="E31" s="17"/>
      <c r="F31" s="26">
        <v>45</v>
      </c>
      <c r="G31" s="25">
        <v>25.38498199027077</v>
      </c>
      <c r="H31" s="30">
        <f t="shared" si="1"/>
        <v>25385</v>
      </c>
      <c r="I31" s="17"/>
      <c r="J31" s="26">
        <v>45</v>
      </c>
      <c r="K31" s="25">
        <v>24.952027095336721</v>
      </c>
      <c r="L31" s="30">
        <f t="shared" si="2"/>
        <v>24952</v>
      </c>
      <c r="M31" s="17"/>
      <c r="N31" s="26">
        <v>45</v>
      </c>
      <c r="O31" s="25">
        <v>24.543996647119592</v>
      </c>
      <c r="P31" s="30">
        <f t="shared" si="3"/>
        <v>24544</v>
      </c>
      <c r="Q31" s="17"/>
      <c r="R31" s="26">
        <v>45</v>
      </c>
      <c r="S31" s="25">
        <v>24.182181317470558</v>
      </c>
      <c r="T31" s="30">
        <f t="shared" si="4"/>
        <v>24182</v>
      </c>
      <c r="U31" s="17"/>
      <c r="V31" s="26">
        <v>45</v>
      </c>
      <c r="W31" s="25">
        <v>23.982731925860275</v>
      </c>
      <c r="X31" s="30">
        <f t="shared" si="5"/>
        <v>23983</v>
      </c>
      <c r="Y31" s="17"/>
      <c r="Z31" s="26">
        <v>45</v>
      </c>
      <c r="AA31" s="25">
        <v>23.719496721295634</v>
      </c>
      <c r="AB31" s="30">
        <f t="shared" si="6"/>
        <v>23719</v>
      </c>
      <c r="AC31" s="17"/>
    </row>
    <row r="32" spans="2:29">
      <c r="B32" s="22">
        <v>42.5</v>
      </c>
      <c r="C32" s="29">
        <v>25.794172457615264</v>
      </c>
      <c r="D32" s="30">
        <f t="shared" si="0"/>
        <v>25794</v>
      </c>
      <c r="E32" s="17"/>
      <c r="F32" s="26">
        <v>42.5</v>
      </c>
      <c r="G32" s="25">
        <v>25.368461318990544</v>
      </c>
      <c r="H32" s="30">
        <f t="shared" si="1"/>
        <v>25368</v>
      </c>
      <c r="I32" s="17"/>
      <c r="J32" s="26">
        <v>42.5</v>
      </c>
      <c r="K32" s="25">
        <v>24.935606200486006</v>
      </c>
      <c r="L32" s="30">
        <f t="shared" si="2"/>
        <v>24936</v>
      </c>
      <c r="M32" s="17"/>
      <c r="N32" s="26">
        <v>42.5</v>
      </c>
      <c r="O32" s="25">
        <v>24.525857730374717</v>
      </c>
      <c r="P32" s="30">
        <f t="shared" si="3"/>
        <v>24526</v>
      </c>
      <c r="Q32" s="17"/>
      <c r="R32" s="26">
        <v>42.5</v>
      </c>
      <c r="S32" s="25">
        <v>24.155903855887402</v>
      </c>
      <c r="T32" s="30">
        <f t="shared" si="4"/>
        <v>24156</v>
      </c>
      <c r="U32" s="17"/>
      <c r="V32" s="26">
        <v>42.5</v>
      </c>
      <c r="W32" s="25">
        <v>23.961537497480442</v>
      </c>
      <c r="X32" s="30">
        <f t="shared" si="5"/>
        <v>23962</v>
      </c>
      <c r="Y32" s="17"/>
      <c r="Z32" s="26">
        <v>42.5</v>
      </c>
      <c r="AA32" s="25">
        <v>23.706666195221263</v>
      </c>
      <c r="AB32" s="30">
        <f t="shared" si="6"/>
        <v>23707</v>
      </c>
      <c r="AC32" s="17"/>
    </row>
    <row r="33" spans="2:29">
      <c r="B33" s="22">
        <v>40</v>
      </c>
      <c r="C33" s="29">
        <v>25.74520450930823</v>
      </c>
      <c r="D33" s="30">
        <f t="shared" si="0"/>
        <v>25745</v>
      </c>
      <c r="E33" s="17"/>
      <c r="F33" s="26">
        <v>40</v>
      </c>
      <c r="G33" s="25">
        <v>25.305343259152306</v>
      </c>
      <c r="H33" s="30">
        <f t="shared" si="1"/>
        <v>25305</v>
      </c>
      <c r="I33" s="17"/>
      <c r="J33" s="26">
        <v>40</v>
      </c>
      <c r="K33" s="25">
        <v>24.858583702113286</v>
      </c>
      <c r="L33" s="30">
        <f t="shared" si="2"/>
        <v>24859</v>
      </c>
      <c r="M33" s="17"/>
      <c r="N33" s="26">
        <v>40</v>
      </c>
      <c r="O33" s="25">
        <v>24.434036786746333</v>
      </c>
      <c r="P33" s="30">
        <f t="shared" si="3"/>
        <v>24434</v>
      </c>
      <c r="Q33" s="17"/>
      <c r="R33" s="26">
        <v>40</v>
      </c>
      <c r="S33" s="25">
        <v>24.03749847416691</v>
      </c>
      <c r="T33" s="30">
        <f t="shared" si="4"/>
        <v>24037</v>
      </c>
      <c r="U33" s="17"/>
      <c r="V33" s="26">
        <v>40</v>
      </c>
      <c r="W33" s="25">
        <v>23.847693692948976</v>
      </c>
      <c r="X33" s="30">
        <f t="shared" si="5"/>
        <v>23848</v>
      </c>
      <c r="Y33" s="17"/>
      <c r="Z33" s="26">
        <v>40</v>
      </c>
      <c r="AA33" s="25">
        <v>23.601991687056429</v>
      </c>
      <c r="AB33" s="30">
        <f t="shared" si="6"/>
        <v>23602</v>
      </c>
      <c r="AC33" s="17"/>
    </row>
    <row r="34" spans="2:29">
      <c r="B34" s="22">
        <v>37.5</v>
      </c>
      <c r="C34" s="29">
        <v>25.733740309845693</v>
      </c>
      <c r="D34" s="30">
        <f t="shared" si="0"/>
        <v>25734</v>
      </c>
      <c r="E34" s="17"/>
      <c r="F34" s="26">
        <v>37.5</v>
      </c>
      <c r="G34" s="25">
        <v>25.295188905784094</v>
      </c>
      <c r="H34" s="30">
        <f t="shared" si="1"/>
        <v>25295</v>
      </c>
      <c r="I34" s="17"/>
      <c r="J34" s="26">
        <v>37.5</v>
      </c>
      <c r="K34" s="25">
        <v>24.848567881646655</v>
      </c>
      <c r="L34" s="30">
        <f t="shared" si="2"/>
        <v>24849</v>
      </c>
      <c r="M34" s="17"/>
      <c r="N34" s="26">
        <v>37.5</v>
      </c>
      <c r="O34" s="25">
        <v>24.424351949604418</v>
      </c>
      <c r="P34" s="30">
        <f t="shared" si="3"/>
        <v>24424</v>
      </c>
      <c r="Q34" s="17"/>
      <c r="R34" s="26">
        <v>37.5</v>
      </c>
      <c r="S34" s="25">
        <v>24.012818852422136</v>
      </c>
      <c r="T34" s="30">
        <f t="shared" si="4"/>
        <v>24013</v>
      </c>
      <c r="U34" s="17"/>
      <c r="V34" s="26">
        <v>37.5</v>
      </c>
      <c r="W34" s="25">
        <v>23.820107290428126</v>
      </c>
      <c r="X34" s="30">
        <f t="shared" si="5"/>
        <v>23820</v>
      </c>
      <c r="Y34" s="17"/>
      <c r="Z34" s="26">
        <v>37.5</v>
      </c>
      <c r="AA34" s="25">
        <v>23.578044331381214</v>
      </c>
      <c r="AB34" s="30">
        <f t="shared" si="6"/>
        <v>23578</v>
      </c>
      <c r="AC34" s="17"/>
    </row>
    <row r="35" spans="2:29">
      <c r="B35" s="22">
        <v>35</v>
      </c>
      <c r="C35" s="29">
        <v>25.712725937056113</v>
      </c>
      <c r="D35" s="30">
        <f t="shared" si="0"/>
        <v>25713</v>
      </c>
      <c r="E35" s="17"/>
      <c r="F35" s="26">
        <v>35</v>
      </c>
      <c r="G35" s="25">
        <v>25.275892569574097</v>
      </c>
      <c r="H35" s="30">
        <f t="shared" si="1"/>
        <v>25276</v>
      </c>
      <c r="I35" s="17"/>
      <c r="J35" s="26">
        <v>35</v>
      </c>
      <c r="K35" s="25">
        <v>24.828954813365833</v>
      </c>
      <c r="L35" s="30">
        <f t="shared" si="2"/>
        <v>24829</v>
      </c>
      <c r="M35" s="17"/>
      <c r="N35" s="26">
        <v>35</v>
      </c>
      <c r="O35" s="25">
        <v>24.405377161010751</v>
      </c>
      <c r="P35" s="30">
        <f t="shared" si="3"/>
        <v>24405</v>
      </c>
      <c r="Q35" s="17"/>
      <c r="R35" s="26">
        <v>35</v>
      </c>
      <c r="S35" s="25">
        <v>23.982079950327932</v>
      </c>
      <c r="T35" s="30">
        <f t="shared" si="4"/>
        <v>23982</v>
      </c>
      <c r="U35" s="17"/>
      <c r="V35" s="26">
        <v>35</v>
      </c>
      <c r="W35" s="25">
        <v>23.778178769870561</v>
      </c>
      <c r="X35" s="30">
        <f t="shared" si="5"/>
        <v>23778</v>
      </c>
      <c r="Y35" s="17"/>
      <c r="Z35" s="26">
        <v>35</v>
      </c>
      <c r="AA35" s="25">
        <v>23.5336681274444</v>
      </c>
      <c r="AB35" s="30">
        <f t="shared" si="6"/>
        <v>23534</v>
      </c>
      <c r="AC35" s="17"/>
    </row>
    <row r="36" spans="2:29">
      <c r="B36" s="22">
        <v>32.5</v>
      </c>
      <c r="C36" s="29">
        <v>25.698377466782844</v>
      </c>
      <c r="D36" s="30">
        <f t="shared" si="0"/>
        <v>25698</v>
      </c>
      <c r="E36" s="17"/>
      <c r="F36" s="26">
        <v>32.5</v>
      </c>
      <c r="G36" s="25">
        <v>25.258259180831711</v>
      </c>
      <c r="H36" s="30">
        <f t="shared" si="1"/>
        <v>25258</v>
      </c>
      <c r="I36" s="17"/>
      <c r="J36" s="26">
        <v>32.5</v>
      </c>
      <c r="K36" s="25">
        <v>24.808514138760302</v>
      </c>
      <c r="L36" s="30">
        <f t="shared" si="2"/>
        <v>24809</v>
      </c>
      <c r="M36" s="17"/>
      <c r="N36" s="26">
        <v>32.5</v>
      </c>
      <c r="O36" s="25">
        <v>24.387500509018849</v>
      </c>
      <c r="P36" s="30">
        <f t="shared" si="3"/>
        <v>24388</v>
      </c>
      <c r="Q36" s="17"/>
      <c r="R36" s="26">
        <v>32.5</v>
      </c>
      <c r="S36" s="25">
        <v>23.959190335640631</v>
      </c>
      <c r="T36" s="30">
        <f t="shared" si="4"/>
        <v>23959</v>
      </c>
      <c r="U36" s="17"/>
      <c r="V36" s="26">
        <v>32.5</v>
      </c>
      <c r="W36" s="25">
        <v>23.743440499445377</v>
      </c>
      <c r="X36" s="30">
        <f t="shared" si="5"/>
        <v>23743</v>
      </c>
      <c r="Y36" s="17"/>
      <c r="Z36" s="26">
        <v>32.5</v>
      </c>
      <c r="AA36" s="25">
        <v>23.495916741243384</v>
      </c>
      <c r="AB36" s="30">
        <f t="shared" si="6"/>
        <v>23496</v>
      </c>
      <c r="AC36" s="17"/>
    </row>
    <row r="37" spans="2:29">
      <c r="B37" s="22">
        <v>30</v>
      </c>
      <c r="C37" s="29">
        <v>25.682185834066988</v>
      </c>
      <c r="D37" s="30">
        <f t="shared" si="0"/>
        <v>25682</v>
      </c>
      <c r="E37" s="17"/>
      <c r="F37" s="26">
        <v>30</v>
      </c>
      <c r="G37" s="25">
        <v>25.234332318583398</v>
      </c>
      <c r="H37" s="30">
        <f t="shared" si="1"/>
        <v>25234</v>
      </c>
      <c r="I37" s="17"/>
      <c r="J37" s="26">
        <v>30</v>
      </c>
      <c r="K37" s="25">
        <v>24.779700028102962</v>
      </c>
      <c r="L37" s="30">
        <f t="shared" si="2"/>
        <v>24780</v>
      </c>
      <c r="M37" s="17"/>
      <c r="N37" s="26">
        <v>30</v>
      </c>
      <c r="O37" s="25">
        <v>24.363527532778754</v>
      </c>
      <c r="P37" s="30">
        <f t="shared" si="3"/>
        <v>24364</v>
      </c>
      <c r="Q37" s="17"/>
      <c r="R37" s="26">
        <v>30</v>
      </c>
      <c r="S37" s="25">
        <v>23.944299761766484</v>
      </c>
      <c r="T37" s="30">
        <f t="shared" si="4"/>
        <v>23944</v>
      </c>
      <c r="U37" s="17"/>
      <c r="V37" s="26">
        <v>30</v>
      </c>
      <c r="W37" s="25">
        <v>23.727127236080008</v>
      </c>
      <c r="X37" s="30">
        <f t="shared" si="5"/>
        <v>23727</v>
      </c>
      <c r="Y37" s="17"/>
      <c r="Z37" s="26">
        <v>30</v>
      </c>
      <c r="AA37" s="25">
        <v>23.465235996828504</v>
      </c>
      <c r="AB37" s="30">
        <f t="shared" si="6"/>
        <v>23465</v>
      </c>
      <c r="AC37" s="17"/>
    </row>
    <row r="38" spans="2:29">
      <c r="B38" s="22">
        <v>27.5</v>
      </c>
      <c r="C38" s="29">
        <v>25.643095967506827</v>
      </c>
      <c r="D38" s="30">
        <f t="shared" si="0"/>
        <v>25643</v>
      </c>
      <c r="E38" s="17"/>
      <c r="F38" s="26">
        <v>27.5</v>
      </c>
      <c r="G38" s="25">
        <v>25.186324561051627</v>
      </c>
      <c r="H38" s="30">
        <f t="shared" si="1"/>
        <v>25186</v>
      </c>
      <c r="I38" s="17"/>
      <c r="J38" s="26">
        <v>27.5</v>
      </c>
      <c r="K38" s="25">
        <v>24.72685660661481</v>
      </c>
      <c r="L38" s="30">
        <f t="shared" si="2"/>
        <v>24727</v>
      </c>
      <c r="M38" s="17"/>
      <c r="N38" s="26">
        <v>27.5</v>
      </c>
      <c r="O38" s="25">
        <v>24.310106433233809</v>
      </c>
      <c r="P38" s="30">
        <f t="shared" si="3"/>
        <v>24310</v>
      </c>
      <c r="Q38" s="17"/>
      <c r="R38" s="26">
        <v>27.5</v>
      </c>
      <c r="S38" s="25">
        <v>23.905732973651816</v>
      </c>
      <c r="T38" s="30">
        <f t="shared" si="4"/>
        <v>23906</v>
      </c>
      <c r="U38" s="17"/>
      <c r="V38" s="26">
        <v>27.5</v>
      </c>
      <c r="W38" s="25">
        <v>23.687789381364542</v>
      </c>
      <c r="X38" s="30">
        <f t="shared" si="5"/>
        <v>23688</v>
      </c>
      <c r="Y38" s="17"/>
      <c r="Z38" s="26">
        <v>27.5</v>
      </c>
      <c r="AA38" s="25">
        <v>23.410821013233917</v>
      </c>
      <c r="AB38" s="30">
        <f t="shared" si="6"/>
        <v>23411</v>
      </c>
      <c r="AC38" s="17"/>
    </row>
    <row r="39" spans="2:29">
      <c r="B39" s="22">
        <v>25</v>
      </c>
      <c r="C39" s="29">
        <v>25.584320251729142</v>
      </c>
      <c r="D39" s="30">
        <f t="shared" si="0"/>
        <v>25584</v>
      </c>
      <c r="E39" s="17"/>
      <c r="F39" s="26">
        <v>25</v>
      </c>
      <c r="G39" s="25">
        <v>25.117443924276671</v>
      </c>
      <c r="H39" s="30">
        <f t="shared" si="1"/>
        <v>25117</v>
      </c>
      <c r="I39" s="17"/>
      <c r="J39" s="26">
        <v>25</v>
      </c>
      <c r="K39" s="25">
        <v>24.653438341377299</v>
      </c>
      <c r="L39" s="30">
        <f t="shared" si="2"/>
        <v>24653</v>
      </c>
      <c r="M39" s="17"/>
      <c r="N39" s="26">
        <v>25</v>
      </c>
      <c r="O39" s="25">
        <v>24.227808227092666</v>
      </c>
      <c r="P39" s="30">
        <f t="shared" si="3"/>
        <v>24228</v>
      </c>
      <c r="Q39" s="17"/>
      <c r="R39" s="26">
        <v>25</v>
      </c>
      <c r="S39" s="25">
        <v>23.83513009468524</v>
      </c>
      <c r="T39" s="30">
        <f t="shared" si="4"/>
        <v>23835</v>
      </c>
      <c r="U39" s="17"/>
      <c r="V39" s="26">
        <v>25</v>
      </c>
      <c r="W39" s="25">
        <v>23.609391313855323</v>
      </c>
      <c r="X39" s="30">
        <f t="shared" si="5"/>
        <v>23609</v>
      </c>
      <c r="Y39" s="17"/>
      <c r="Z39" s="26">
        <v>25</v>
      </c>
      <c r="AA39" s="25">
        <v>23.330613944434052</v>
      </c>
      <c r="AB39" s="30">
        <f t="shared" si="6"/>
        <v>23331</v>
      </c>
      <c r="AC39" s="17"/>
    </row>
    <row r="40" spans="2:29">
      <c r="B40" s="22">
        <v>22.5</v>
      </c>
      <c r="C40" s="29">
        <v>25.519967461610246</v>
      </c>
      <c r="D40" s="30">
        <f t="shared" si="0"/>
        <v>25520</v>
      </c>
      <c r="E40" s="17"/>
      <c r="F40" s="26">
        <v>22.5</v>
      </c>
      <c r="G40" s="25">
        <v>25.043148952066545</v>
      </c>
      <c r="H40" s="30">
        <f t="shared" si="1"/>
        <v>25043</v>
      </c>
      <c r="I40" s="17"/>
      <c r="J40" s="26">
        <v>22.5</v>
      </c>
      <c r="K40" s="25">
        <v>24.575075179045317</v>
      </c>
      <c r="L40" s="30">
        <f t="shared" si="2"/>
        <v>24575</v>
      </c>
      <c r="M40" s="17"/>
      <c r="N40" s="26">
        <v>22.5</v>
      </c>
      <c r="O40" s="25">
        <v>24.135807611301988</v>
      </c>
      <c r="P40" s="30">
        <f t="shared" si="3"/>
        <v>24136</v>
      </c>
      <c r="Q40" s="17"/>
      <c r="R40" s="26">
        <v>22.5</v>
      </c>
      <c r="S40" s="25">
        <v>23.751802866215471</v>
      </c>
      <c r="T40" s="30">
        <f t="shared" si="4"/>
        <v>23752</v>
      </c>
      <c r="U40" s="17"/>
      <c r="V40" s="26">
        <v>22.5</v>
      </c>
      <c r="W40" s="25">
        <v>23.511790829405815</v>
      </c>
      <c r="X40" s="30">
        <f t="shared" si="5"/>
        <v>23512</v>
      </c>
      <c r="Y40" s="17"/>
      <c r="Z40" s="26">
        <v>22.5</v>
      </c>
      <c r="AA40" s="25">
        <v>23.241921275260509</v>
      </c>
      <c r="AB40" s="30">
        <f t="shared" si="6"/>
        <v>23242</v>
      </c>
      <c r="AC40" s="17"/>
    </row>
    <row r="41" spans="2:29">
      <c r="B41" s="22">
        <v>20</v>
      </c>
      <c r="C41" s="29">
        <v>25.44162241118709</v>
      </c>
      <c r="D41" s="30">
        <f t="shared" si="0"/>
        <v>25442</v>
      </c>
      <c r="E41" s="17"/>
      <c r="F41" s="26">
        <v>20</v>
      </c>
      <c r="G41" s="25">
        <v>24.95687767257715</v>
      </c>
      <c r="H41" s="30">
        <f t="shared" si="1"/>
        <v>24957</v>
      </c>
      <c r="I41" s="17"/>
      <c r="J41" s="26">
        <v>20</v>
      </c>
      <c r="K41" s="25">
        <v>24.486239056947099</v>
      </c>
      <c r="L41" s="30">
        <f t="shared" si="2"/>
        <v>24486</v>
      </c>
      <c r="M41" s="17"/>
      <c r="N41" s="26">
        <v>20</v>
      </c>
      <c r="O41" s="25">
        <v>24.033092532820405</v>
      </c>
      <c r="P41" s="30">
        <f t="shared" si="3"/>
        <v>24033</v>
      </c>
      <c r="Q41" s="17"/>
      <c r="R41" s="26">
        <v>20</v>
      </c>
      <c r="S41" s="25">
        <v>23.653662758330949</v>
      </c>
      <c r="T41" s="30">
        <f t="shared" si="4"/>
        <v>23654</v>
      </c>
      <c r="U41" s="17"/>
      <c r="V41" s="26">
        <v>20</v>
      </c>
      <c r="W41" s="25">
        <v>23.40137483434717</v>
      </c>
      <c r="X41" s="30">
        <f t="shared" si="5"/>
        <v>23401</v>
      </c>
      <c r="Y41" s="17"/>
      <c r="Z41" s="26">
        <v>20</v>
      </c>
      <c r="AA41" s="25">
        <v>23.139932188476962</v>
      </c>
      <c r="AB41" s="30">
        <f t="shared" si="6"/>
        <v>23140</v>
      </c>
      <c r="AC41" s="17"/>
    </row>
    <row r="42" spans="2:29">
      <c r="B42" s="22">
        <v>17.5</v>
      </c>
      <c r="C42" s="29">
        <v>25.342410811018755</v>
      </c>
      <c r="D42" s="30">
        <f t="shared" si="0"/>
        <v>25342</v>
      </c>
      <c r="E42" s="17"/>
      <c r="F42" s="26">
        <v>17.5</v>
      </c>
      <c r="G42" s="25">
        <v>24.852615537343699</v>
      </c>
      <c r="H42" s="30">
        <f t="shared" si="1"/>
        <v>24853</v>
      </c>
      <c r="I42" s="17"/>
      <c r="J42" s="26">
        <v>17.5</v>
      </c>
      <c r="K42" s="25">
        <v>24.382905456612075</v>
      </c>
      <c r="L42" s="30">
        <f t="shared" si="2"/>
        <v>24383</v>
      </c>
      <c r="M42" s="17"/>
      <c r="N42" s="26">
        <v>17.5</v>
      </c>
      <c r="O42" s="25">
        <v>23.91571618301176</v>
      </c>
      <c r="P42" s="30">
        <f t="shared" si="3"/>
        <v>23916</v>
      </c>
      <c r="Q42" s="17"/>
      <c r="R42" s="26">
        <v>17.5</v>
      </c>
      <c r="S42" s="25">
        <v>23.526045745361436</v>
      </c>
      <c r="T42" s="30">
        <f t="shared" si="4"/>
        <v>23526</v>
      </c>
      <c r="U42" s="17"/>
      <c r="V42" s="26">
        <v>17.5</v>
      </c>
      <c r="W42" s="25">
        <v>23.275501273969549</v>
      </c>
      <c r="X42" s="30">
        <f t="shared" si="5"/>
        <v>23276</v>
      </c>
      <c r="Y42" s="17"/>
      <c r="Z42" s="26">
        <v>17.5</v>
      </c>
      <c r="AA42" s="25">
        <v>23.014022340936172</v>
      </c>
      <c r="AB42" s="30">
        <f t="shared" si="6"/>
        <v>23014</v>
      </c>
      <c r="AC42" s="17"/>
    </row>
    <row r="43" spans="2:29">
      <c r="B43" s="22">
        <v>15</v>
      </c>
      <c r="C43" s="29">
        <v>25.206686887235275</v>
      </c>
      <c r="D43" s="30">
        <f t="shared" si="0"/>
        <v>25207</v>
      </c>
      <c r="E43" s="17"/>
      <c r="F43" s="26">
        <v>15</v>
      </c>
      <c r="G43" s="25">
        <v>24.712365090461418</v>
      </c>
      <c r="H43" s="30">
        <f t="shared" si="1"/>
        <v>24712</v>
      </c>
      <c r="I43" s="17"/>
      <c r="J43" s="26">
        <v>15</v>
      </c>
      <c r="K43" s="25">
        <v>24.243583544628212</v>
      </c>
      <c r="L43" s="30">
        <f t="shared" si="2"/>
        <v>24244</v>
      </c>
      <c r="M43" s="17"/>
      <c r="N43" s="26">
        <v>15</v>
      </c>
      <c r="O43" s="25">
        <v>23.761613322463624</v>
      </c>
      <c r="P43" s="30">
        <f t="shared" si="3"/>
        <v>23762</v>
      </c>
      <c r="Q43" s="17"/>
      <c r="R43" s="26">
        <v>15</v>
      </c>
      <c r="S43" s="25">
        <v>23.355805151872943</v>
      </c>
      <c r="T43" s="30">
        <f t="shared" si="4"/>
        <v>23356</v>
      </c>
      <c r="U43" s="17"/>
      <c r="V43" s="26">
        <v>15</v>
      </c>
      <c r="W43" s="25">
        <v>23.111476865656957</v>
      </c>
      <c r="X43" s="30">
        <f t="shared" si="5"/>
        <v>23111</v>
      </c>
      <c r="Y43" s="17"/>
      <c r="Z43" s="26">
        <v>15</v>
      </c>
      <c r="AA43" s="25">
        <v>22.845721421413799</v>
      </c>
      <c r="AB43" s="30">
        <f t="shared" si="6"/>
        <v>22846</v>
      </c>
      <c r="AC43" s="17"/>
    </row>
    <row r="44" spans="2:29">
      <c r="B44" s="22">
        <v>12.5</v>
      </c>
      <c r="C44" s="29">
        <v>25.133516535378938</v>
      </c>
      <c r="D44" s="30">
        <f t="shared" si="0"/>
        <v>25134</v>
      </c>
      <c r="E44" s="17"/>
      <c r="F44" s="26">
        <v>12.5</v>
      </c>
      <c r="G44" s="25">
        <v>24.630180940078763</v>
      </c>
      <c r="H44" s="30">
        <f t="shared" si="1"/>
        <v>24630</v>
      </c>
      <c r="I44" s="17"/>
      <c r="J44" s="26">
        <v>12.5</v>
      </c>
      <c r="K44" s="25">
        <v>24.149359842528401</v>
      </c>
      <c r="L44" s="30">
        <f t="shared" si="2"/>
        <v>24149</v>
      </c>
      <c r="M44" s="17"/>
      <c r="N44" s="26">
        <v>12.5</v>
      </c>
      <c r="O44" s="25">
        <v>23.649362489988409</v>
      </c>
      <c r="P44" s="30">
        <f t="shared" si="3"/>
        <v>23649</v>
      </c>
      <c r="Q44" s="17"/>
      <c r="R44" s="26">
        <v>12.5</v>
      </c>
      <c r="S44" s="25">
        <v>23.254617509416242</v>
      </c>
      <c r="T44" s="30">
        <f t="shared" si="4"/>
        <v>23255</v>
      </c>
      <c r="U44" s="17"/>
      <c r="V44" s="26">
        <v>12.5</v>
      </c>
      <c r="W44" s="25">
        <v>23.005252539141178</v>
      </c>
      <c r="X44" s="30">
        <f t="shared" si="5"/>
        <v>23005</v>
      </c>
      <c r="Y44" s="17"/>
      <c r="Z44" s="26">
        <v>12.5</v>
      </c>
      <c r="AA44" s="25">
        <v>22.730722402155404</v>
      </c>
      <c r="AB44" s="30">
        <f t="shared" si="6"/>
        <v>22731</v>
      </c>
      <c r="AC44" s="17"/>
    </row>
    <row r="45" spans="2:29">
      <c r="B45" s="22">
        <v>10</v>
      </c>
      <c r="C45" s="29">
        <v>24.896980154656642</v>
      </c>
      <c r="D45" s="30">
        <f t="shared" si="0"/>
        <v>24897</v>
      </c>
      <c r="E45" s="17"/>
      <c r="F45" s="26">
        <v>10</v>
      </c>
      <c r="G45" s="25">
        <v>24.383371916793486</v>
      </c>
      <c r="H45" s="30">
        <f t="shared" si="1"/>
        <v>24383</v>
      </c>
      <c r="I45" s="17"/>
      <c r="J45" s="26">
        <v>10</v>
      </c>
      <c r="K45" s="25">
        <v>23.888675949679179</v>
      </c>
      <c r="L45" s="30">
        <f t="shared" si="2"/>
        <v>23889</v>
      </c>
      <c r="M45" s="17"/>
      <c r="N45" s="26">
        <v>10</v>
      </c>
      <c r="O45" s="25">
        <v>23.370985422799993</v>
      </c>
      <c r="P45" s="30">
        <f t="shared" si="3"/>
        <v>23371</v>
      </c>
      <c r="Q45" s="17"/>
      <c r="R45" s="26">
        <v>10</v>
      </c>
      <c r="S45" s="25">
        <v>22.986017182216052</v>
      </c>
      <c r="T45" s="30">
        <f t="shared" si="4"/>
        <v>22986</v>
      </c>
      <c r="U45" s="17"/>
      <c r="V45" s="26">
        <v>10</v>
      </c>
      <c r="W45" s="25">
        <v>22.714966935953189</v>
      </c>
      <c r="X45" s="30">
        <f t="shared" si="5"/>
        <v>22715</v>
      </c>
      <c r="Y45" s="17"/>
      <c r="Z45" s="26">
        <v>10</v>
      </c>
      <c r="AA45" s="25">
        <v>22.429511647361977</v>
      </c>
      <c r="AB45" s="30">
        <f t="shared" si="6"/>
        <v>22430</v>
      </c>
      <c r="AC45" s="17"/>
    </row>
    <row r="46" spans="2:29">
      <c r="B46" s="22">
        <v>7.5</v>
      </c>
      <c r="C46" s="29">
        <v>24.751125512817264</v>
      </c>
      <c r="D46" s="30">
        <f t="shared" si="0"/>
        <v>24751</v>
      </c>
      <c r="E46" s="17"/>
      <c r="F46" s="26">
        <v>7.5</v>
      </c>
      <c r="G46" s="25">
        <v>24.223789910953304</v>
      </c>
      <c r="H46" s="30">
        <f t="shared" si="1"/>
        <v>24224</v>
      </c>
      <c r="I46" s="17"/>
      <c r="J46" s="26">
        <v>7.5</v>
      </c>
      <c r="K46" s="25">
        <v>23.701875345587151</v>
      </c>
      <c r="L46" s="30">
        <f t="shared" si="2"/>
        <v>23702</v>
      </c>
      <c r="M46" s="17"/>
      <c r="N46" s="26">
        <v>7.5</v>
      </c>
      <c r="O46" s="25">
        <v>23.150974543732033</v>
      </c>
      <c r="P46" s="30">
        <f t="shared" si="3"/>
        <v>23151</v>
      </c>
      <c r="Q46" s="17"/>
      <c r="R46" s="26">
        <v>7.5</v>
      </c>
      <c r="S46" s="25">
        <v>22.804735702969548</v>
      </c>
      <c r="T46" s="30">
        <f t="shared" si="4"/>
        <v>22805</v>
      </c>
      <c r="U46" s="17"/>
      <c r="V46" s="26">
        <v>7.5</v>
      </c>
      <c r="W46" s="25">
        <v>22.457560673963606</v>
      </c>
      <c r="X46" s="30">
        <f t="shared" si="5"/>
        <v>22458</v>
      </c>
      <c r="Y46" s="17"/>
      <c r="Z46" s="26">
        <v>7.5</v>
      </c>
      <c r="AA46" s="25">
        <v>22.156474469824509</v>
      </c>
      <c r="AB46" s="30">
        <f t="shared" si="6"/>
        <v>22156</v>
      </c>
      <c r="AC46" s="17"/>
    </row>
    <row r="47" spans="2:29">
      <c r="B47" s="22">
        <v>5</v>
      </c>
      <c r="C47" s="29">
        <v>24.529141595733289</v>
      </c>
      <c r="D47" s="30">
        <f t="shared" si="0"/>
        <v>24529</v>
      </c>
      <c r="E47" s="17"/>
      <c r="F47" s="26">
        <v>5</v>
      </c>
      <c r="G47" s="25">
        <v>23.982825924111967</v>
      </c>
      <c r="H47" s="30">
        <f t="shared" si="1"/>
        <v>23983</v>
      </c>
      <c r="I47" s="17"/>
      <c r="J47" s="26">
        <v>5</v>
      </c>
      <c r="K47" s="25">
        <v>23.419827609599665</v>
      </c>
      <c r="L47" s="30">
        <f t="shared" si="2"/>
        <v>23420</v>
      </c>
      <c r="M47" s="17"/>
      <c r="N47" s="26">
        <v>5</v>
      </c>
      <c r="O47" s="25">
        <v>22.821426760787293</v>
      </c>
      <c r="P47" s="30">
        <f t="shared" si="3"/>
        <v>22821</v>
      </c>
      <c r="Q47" s="17"/>
      <c r="R47" s="26">
        <v>5</v>
      </c>
      <c r="S47" s="25">
        <v>22.515070883600515</v>
      </c>
      <c r="T47" s="30">
        <f t="shared" si="4"/>
        <v>22515</v>
      </c>
      <c r="U47" s="17"/>
      <c r="V47" s="26">
        <v>5</v>
      </c>
      <c r="W47" s="25">
        <v>22.073582241372744</v>
      </c>
      <c r="X47" s="30">
        <f t="shared" si="5"/>
        <v>22074</v>
      </c>
      <c r="Y47" s="17"/>
      <c r="Z47" s="26">
        <v>5</v>
      </c>
      <c r="AA47" s="25">
        <v>21.913008740778242</v>
      </c>
      <c r="AB47" s="30">
        <f t="shared" si="6"/>
        <v>21913</v>
      </c>
      <c r="AC47" s="17"/>
    </row>
    <row r="48" spans="2:29">
      <c r="B48" s="22">
        <v>2.5</v>
      </c>
      <c r="C48" s="29">
        <v>23.957325671043442</v>
      </c>
      <c r="D48" s="30">
        <f t="shared" si="0"/>
        <v>23957</v>
      </c>
      <c r="E48" s="17"/>
      <c r="F48" s="26">
        <v>2.5</v>
      </c>
      <c r="G48" s="25">
        <v>23.45345730976204</v>
      </c>
      <c r="H48" s="30">
        <f t="shared" si="1"/>
        <v>23453</v>
      </c>
      <c r="I48" s="17"/>
      <c r="J48" s="26">
        <v>2.5</v>
      </c>
      <c r="K48" s="25">
        <v>22.920427746042698</v>
      </c>
      <c r="L48" s="30">
        <f t="shared" si="2"/>
        <v>22920</v>
      </c>
      <c r="M48" s="17"/>
      <c r="N48" s="26">
        <v>2.5</v>
      </c>
      <c r="O48" s="25">
        <v>22.355163897139725</v>
      </c>
      <c r="P48" s="30">
        <f t="shared" si="3"/>
        <v>22355</v>
      </c>
      <c r="Q48" s="17"/>
      <c r="R48" s="26">
        <v>2.5</v>
      </c>
      <c r="S48" s="25">
        <v>22.205697098910225</v>
      </c>
      <c r="T48" s="30">
        <f t="shared" si="4"/>
        <v>22206</v>
      </c>
      <c r="U48" s="17"/>
      <c r="V48" s="26">
        <v>2.5</v>
      </c>
      <c r="W48" s="25">
        <v>21.970971179754034</v>
      </c>
      <c r="X48" s="30">
        <f t="shared" si="5"/>
        <v>21971</v>
      </c>
      <c r="Y48" s="17"/>
      <c r="Z48" s="26">
        <v>2.5</v>
      </c>
      <c r="AA48" s="25">
        <v>21.883159429456715</v>
      </c>
      <c r="AB48" s="30">
        <f t="shared" si="6"/>
        <v>21883</v>
      </c>
      <c r="AC48" s="17"/>
    </row>
    <row r="49" spans="2:29">
      <c r="B49" s="22">
        <v>0</v>
      </c>
      <c r="C49" s="8">
        <v>21</v>
      </c>
      <c r="D49" s="30">
        <f t="shared" si="0"/>
        <v>21000</v>
      </c>
      <c r="E49" s="17"/>
      <c r="F49" s="26">
        <v>0</v>
      </c>
      <c r="G49" s="8">
        <v>21</v>
      </c>
      <c r="H49" s="30">
        <f t="shared" si="1"/>
        <v>21000</v>
      </c>
      <c r="I49" s="17"/>
      <c r="J49" s="26">
        <v>0</v>
      </c>
      <c r="K49" s="8">
        <v>21</v>
      </c>
      <c r="L49" s="30">
        <f t="shared" si="2"/>
        <v>21000</v>
      </c>
      <c r="M49" s="17"/>
      <c r="N49" s="26">
        <v>0</v>
      </c>
      <c r="O49" s="8">
        <v>21</v>
      </c>
      <c r="P49" s="30">
        <f t="shared" si="3"/>
        <v>21000</v>
      </c>
      <c r="Q49" s="17"/>
      <c r="R49" s="26">
        <v>0</v>
      </c>
      <c r="S49" s="8">
        <v>21</v>
      </c>
      <c r="T49" s="30">
        <f t="shared" si="4"/>
        <v>21000</v>
      </c>
      <c r="U49" s="17"/>
      <c r="V49" s="26">
        <v>0</v>
      </c>
      <c r="W49" s="8">
        <v>21</v>
      </c>
      <c r="X49" s="30">
        <f t="shared" si="5"/>
        <v>21000</v>
      </c>
      <c r="Y49" s="17"/>
      <c r="Z49" s="26">
        <v>0</v>
      </c>
      <c r="AA49" s="8">
        <v>21</v>
      </c>
      <c r="AB49" s="30">
        <f t="shared" si="6"/>
        <v>21000</v>
      </c>
      <c r="AC49" s="17"/>
    </row>
  </sheetData>
  <phoneticPr fontId="10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92D050"/>
  </sheetPr>
  <dimension ref="A1:AC49"/>
  <sheetViews>
    <sheetView topLeftCell="L28" workbookViewId="0">
      <selection activeCell="I10" sqref="I10"/>
    </sheetView>
  </sheetViews>
  <sheetFormatPr defaultRowHeight="15.75"/>
  <cols>
    <col min="1" max="1" width="16" style="22" customWidth="1"/>
    <col min="2" max="3" width="9" style="26"/>
    <col min="4" max="4" width="9.625" style="24" bestFit="1" customWidth="1"/>
    <col min="5" max="5" width="9" style="24"/>
    <col min="6" max="6" width="9" style="26"/>
    <col min="7" max="7" width="9" style="25"/>
    <col min="8" max="10" width="9" style="26"/>
    <col min="11" max="11" width="9" style="25"/>
    <col min="12" max="14" width="9" style="26"/>
    <col min="15" max="15" width="9" style="25"/>
    <col min="16" max="18" width="9" style="26"/>
    <col min="19" max="19" width="9" style="25"/>
    <col min="20" max="22" width="9" style="26"/>
    <col min="23" max="23" width="9" style="25"/>
    <col min="24" max="26" width="9" style="26"/>
    <col min="27" max="27" width="9" style="25"/>
    <col min="28" max="28" width="9" style="26"/>
    <col min="29" max="16384" width="9" style="22"/>
  </cols>
  <sheetData>
    <row r="1" spans="1:29" s="34" customFormat="1" ht="16.5">
      <c r="B1" s="35"/>
      <c r="C1" s="36" t="s">
        <v>59</v>
      </c>
      <c r="F1" s="35"/>
      <c r="G1" s="36" t="s">
        <v>59</v>
      </c>
      <c r="J1" s="35"/>
      <c r="K1" s="36" t="s">
        <v>59</v>
      </c>
      <c r="N1" s="35"/>
      <c r="O1" s="36" t="s">
        <v>59</v>
      </c>
      <c r="R1" s="35"/>
      <c r="S1" s="36" t="s">
        <v>59</v>
      </c>
      <c r="V1" s="35"/>
      <c r="W1" s="36" t="s">
        <v>59</v>
      </c>
      <c r="AA1" s="36" t="s">
        <v>59</v>
      </c>
    </row>
    <row r="2" spans="1:29">
      <c r="A2" s="22" t="s">
        <v>0</v>
      </c>
      <c r="B2" s="23">
        <v>3</v>
      </c>
      <c r="C2" s="23" t="s">
        <v>46</v>
      </c>
      <c r="F2" s="23">
        <v>5</v>
      </c>
      <c r="G2" s="25" t="s">
        <v>51</v>
      </c>
      <c r="H2" s="23"/>
      <c r="I2" s="23"/>
      <c r="J2" s="23">
        <v>7</v>
      </c>
      <c r="K2" s="25" t="s">
        <v>26</v>
      </c>
      <c r="L2" s="23"/>
      <c r="M2" s="23"/>
      <c r="N2" s="23">
        <v>9</v>
      </c>
      <c r="O2" s="25" t="s">
        <v>52</v>
      </c>
      <c r="P2" s="23"/>
      <c r="Q2" s="23"/>
      <c r="R2" s="23">
        <v>11.2</v>
      </c>
      <c r="S2" s="25" t="s">
        <v>25</v>
      </c>
      <c r="T2" s="23"/>
      <c r="U2" s="23"/>
      <c r="V2" s="23">
        <v>13</v>
      </c>
      <c r="W2" s="25" t="s">
        <v>53</v>
      </c>
      <c r="X2" s="23"/>
      <c r="Y2" s="23"/>
      <c r="Z2" s="23">
        <v>15</v>
      </c>
      <c r="AA2" s="25" t="s">
        <v>28</v>
      </c>
    </row>
    <row r="3" spans="1:29" s="14" customFormat="1">
      <c r="A3" s="34" t="s">
        <v>71</v>
      </c>
      <c r="B3" s="15">
        <v>4</v>
      </c>
      <c r="C3" s="37" t="s">
        <v>61</v>
      </c>
      <c r="D3" s="38"/>
      <c r="E3" s="38"/>
      <c r="F3" s="37">
        <f>F2/7.8*10.4</f>
        <v>6.6666666666666679</v>
      </c>
      <c r="G3" s="39" t="s">
        <v>62</v>
      </c>
      <c r="H3" s="37"/>
      <c r="I3" s="37"/>
      <c r="J3" s="37">
        <f>J2/7.8*10.4</f>
        <v>9.3333333333333339</v>
      </c>
      <c r="K3" s="39" t="s">
        <v>63</v>
      </c>
      <c r="L3" s="37"/>
      <c r="M3" s="37"/>
      <c r="N3" s="37">
        <f>N2/7.8*10.4</f>
        <v>12.000000000000002</v>
      </c>
      <c r="O3" s="39" t="s">
        <v>64</v>
      </c>
      <c r="P3" s="37"/>
      <c r="Q3" s="37"/>
      <c r="R3" s="37">
        <f>R2/7.8*10.4</f>
        <v>14.933333333333334</v>
      </c>
      <c r="S3" s="39" t="s">
        <v>65</v>
      </c>
      <c r="T3" s="15"/>
      <c r="U3" s="17"/>
      <c r="V3" s="15"/>
      <c r="W3" s="17"/>
      <c r="X3" s="15"/>
      <c r="Y3" s="17"/>
      <c r="Z3" s="15"/>
      <c r="AA3" s="17"/>
      <c r="AB3" s="18"/>
    </row>
    <row r="4" spans="1:29" s="14" customFormat="1">
      <c r="A4" s="34" t="s">
        <v>72</v>
      </c>
      <c r="B4" s="15">
        <v>5</v>
      </c>
      <c r="C4" s="37" t="s">
        <v>66</v>
      </c>
      <c r="D4" s="38"/>
      <c r="E4" s="38"/>
      <c r="F4" s="37">
        <f>F2/7.8*13</f>
        <v>8.3333333333333339</v>
      </c>
      <c r="G4" s="39" t="s">
        <v>67</v>
      </c>
      <c r="H4" s="37"/>
      <c r="I4" s="39"/>
      <c r="J4" s="37">
        <f>J2/7.8*13</f>
        <v>11.666666666666668</v>
      </c>
      <c r="K4" s="39" t="s">
        <v>68</v>
      </c>
      <c r="L4" s="37"/>
      <c r="M4" s="39"/>
      <c r="N4" s="37">
        <f>N2/7.8*13</f>
        <v>15.000000000000002</v>
      </c>
      <c r="O4" s="39" t="s">
        <v>69</v>
      </c>
      <c r="P4" s="37"/>
      <c r="Q4" s="39"/>
      <c r="R4" s="37">
        <f>R2/7.8*13</f>
        <v>18.666666666666668</v>
      </c>
      <c r="S4" s="39" t="s">
        <v>70</v>
      </c>
      <c r="T4" s="15"/>
      <c r="U4" s="17"/>
      <c r="V4" s="15"/>
      <c r="W4" s="17"/>
      <c r="X4" s="15"/>
      <c r="Y4" s="17"/>
      <c r="Z4" s="15"/>
      <c r="AA4" s="17"/>
      <c r="AB4" s="18"/>
    </row>
    <row r="5" spans="1:29" s="14" customFormat="1">
      <c r="A5" s="34" t="s">
        <v>73</v>
      </c>
      <c r="B5" s="15">
        <v>6</v>
      </c>
      <c r="C5" s="37" t="s">
        <v>74</v>
      </c>
      <c r="D5" s="16"/>
      <c r="E5" s="17"/>
      <c r="F5" s="15">
        <f>F2/7.8*15.5</f>
        <v>9.9358974358974361</v>
      </c>
      <c r="G5" s="39" t="s">
        <v>75</v>
      </c>
      <c r="H5" s="15"/>
      <c r="I5" s="17"/>
      <c r="J5" s="15">
        <f>J2/7.8*15.5</f>
        <v>13.910256410256411</v>
      </c>
      <c r="K5" s="39" t="s">
        <v>76</v>
      </c>
      <c r="L5" s="15"/>
      <c r="M5" s="17"/>
      <c r="N5" s="15">
        <f>N2/7.8*15.5</f>
        <v>17.884615384615387</v>
      </c>
      <c r="O5" s="39" t="s">
        <v>77</v>
      </c>
      <c r="P5" s="15"/>
      <c r="Q5" s="17"/>
      <c r="R5" s="15"/>
      <c r="S5" s="17"/>
      <c r="T5" s="15"/>
      <c r="U5" s="17"/>
      <c r="V5" s="15"/>
      <c r="W5" s="17"/>
      <c r="X5" s="15"/>
      <c r="Y5" s="17"/>
      <c r="Z5" s="15"/>
      <c r="AA5" s="17"/>
      <c r="AB5" s="18"/>
    </row>
    <row r="6" spans="1:29">
      <c r="B6" s="23"/>
      <c r="C6" s="23"/>
      <c r="F6" s="23"/>
      <c r="H6" s="23"/>
      <c r="I6" s="23"/>
      <c r="J6" s="23"/>
      <c r="L6" s="23"/>
      <c r="M6" s="23"/>
      <c r="N6" s="23"/>
      <c r="P6" s="23"/>
      <c r="Q6" s="23"/>
      <c r="R6" s="23"/>
      <c r="T6" s="23"/>
      <c r="U6" s="23"/>
      <c r="V6" s="23"/>
      <c r="X6" s="23"/>
      <c r="Y6" s="23"/>
      <c r="Z6" s="23"/>
    </row>
    <row r="7" spans="1:29" ht="16.5">
      <c r="A7" s="22" t="s">
        <v>5</v>
      </c>
      <c r="B7" s="13" t="s">
        <v>43</v>
      </c>
      <c r="C7" s="23">
        <v>-0.3</v>
      </c>
      <c r="D7" s="23"/>
      <c r="E7" s="23"/>
      <c r="F7" s="23"/>
      <c r="G7" s="23">
        <v>-0.5</v>
      </c>
      <c r="H7" s="23"/>
      <c r="I7" s="23"/>
      <c r="J7" s="23"/>
      <c r="K7" s="23">
        <v>-0.7</v>
      </c>
      <c r="L7" s="23"/>
      <c r="M7" s="23"/>
      <c r="N7" s="23"/>
      <c r="O7" s="23">
        <v>-0.9</v>
      </c>
      <c r="P7" s="23"/>
      <c r="Q7" s="23"/>
      <c r="R7" s="23"/>
      <c r="S7" s="23">
        <v>-1.1000000000000001</v>
      </c>
      <c r="T7" s="23"/>
      <c r="U7" s="23"/>
      <c r="V7" s="23"/>
      <c r="W7" s="23">
        <v>-1.1000000000000001</v>
      </c>
      <c r="X7" s="23"/>
      <c r="Y7" s="23"/>
      <c r="Z7" s="23"/>
      <c r="AA7" s="23">
        <v>-1.1000000000000001</v>
      </c>
    </row>
    <row r="8" spans="1:29">
      <c r="B8" s="24" t="s">
        <v>2</v>
      </c>
      <c r="C8" s="26" t="s">
        <v>3</v>
      </c>
      <c r="D8" s="24" t="s">
        <v>3</v>
      </c>
      <c r="F8" s="24" t="s">
        <v>2</v>
      </c>
      <c r="G8" s="25" t="s">
        <v>3</v>
      </c>
      <c r="H8" s="24" t="s">
        <v>3</v>
      </c>
      <c r="I8" s="24"/>
      <c r="J8" s="24" t="s">
        <v>2</v>
      </c>
      <c r="K8" s="25" t="s">
        <v>3</v>
      </c>
      <c r="L8" s="24" t="s">
        <v>4</v>
      </c>
      <c r="M8" s="24"/>
      <c r="N8" s="24" t="s">
        <v>2</v>
      </c>
      <c r="O8" s="25" t="s">
        <v>3</v>
      </c>
      <c r="P8" s="24" t="s">
        <v>4</v>
      </c>
      <c r="Q8" s="24"/>
      <c r="R8" s="24" t="s">
        <v>2</v>
      </c>
      <c r="S8" s="25" t="s">
        <v>3</v>
      </c>
      <c r="T8" s="24" t="s">
        <v>4</v>
      </c>
      <c r="U8" s="24"/>
      <c r="V8" s="24" t="s">
        <v>2</v>
      </c>
      <c r="W8" s="25" t="s">
        <v>3</v>
      </c>
      <c r="X8" s="24" t="s">
        <v>4</v>
      </c>
      <c r="Y8" s="24"/>
      <c r="Z8" s="24" t="s">
        <v>2</v>
      </c>
      <c r="AA8" s="25" t="s">
        <v>3</v>
      </c>
      <c r="AB8" s="24" t="s">
        <v>4</v>
      </c>
      <c r="AC8" s="26"/>
    </row>
    <row r="9" spans="1:29" ht="16.5">
      <c r="A9" s="13" t="s">
        <v>41</v>
      </c>
      <c r="B9" s="22">
        <v>100</v>
      </c>
      <c r="C9" s="26">
        <v>29.275399999999998</v>
      </c>
      <c r="D9" s="30">
        <f t="shared" ref="D9:D49" si="0">ROUND(C9*1000, 0)</f>
        <v>29275</v>
      </c>
      <c r="E9" s="17"/>
      <c r="F9" s="26">
        <v>100</v>
      </c>
      <c r="G9" s="25">
        <v>29.275399999999998</v>
      </c>
      <c r="H9" s="30">
        <f t="shared" ref="H9:H49" si="1">ROUND(G9*1000, 0)</f>
        <v>29275</v>
      </c>
      <c r="I9" s="17"/>
      <c r="J9" s="26">
        <v>100</v>
      </c>
      <c r="K9" s="29">
        <v>29.275399999999998</v>
      </c>
      <c r="L9" s="30">
        <f>ROUND(K9*1000, 0)</f>
        <v>29275</v>
      </c>
      <c r="M9" s="17"/>
      <c r="N9" s="26">
        <v>100</v>
      </c>
      <c r="O9" s="25">
        <v>29.275399999999998</v>
      </c>
      <c r="P9" s="30">
        <f>ROUND(O9*1000, 0)</f>
        <v>29275</v>
      </c>
      <c r="Q9" s="17"/>
      <c r="R9" s="26">
        <v>100</v>
      </c>
      <c r="S9" s="25">
        <v>29.275399999999998</v>
      </c>
      <c r="T9" s="30">
        <f>ROUND(S9*1000, 0)</f>
        <v>29275</v>
      </c>
      <c r="U9" s="17"/>
      <c r="V9" s="26">
        <v>100</v>
      </c>
      <c r="W9" s="25">
        <v>29.275399999999998</v>
      </c>
      <c r="X9" s="30">
        <f>ROUND(W9*1000, 0)</f>
        <v>29275</v>
      </c>
      <c r="Y9" s="17"/>
      <c r="Z9" s="26">
        <v>100</v>
      </c>
      <c r="AA9" s="25">
        <v>29.275399999999998</v>
      </c>
      <c r="AB9" s="30">
        <f>ROUND(AA9*1000, 0)</f>
        <v>29275</v>
      </c>
      <c r="AC9" s="17"/>
    </row>
    <row r="10" spans="1:29">
      <c r="A10" s="26">
        <v>40</v>
      </c>
      <c r="B10" s="22">
        <v>97.5</v>
      </c>
      <c r="C10" s="26">
        <v>27.712068622131952</v>
      </c>
      <c r="D10" s="30">
        <f t="shared" si="0"/>
        <v>27712</v>
      </c>
      <c r="E10" s="17"/>
      <c r="F10" s="26">
        <v>97.5</v>
      </c>
      <c r="G10" s="25">
        <v>27.351350592195569</v>
      </c>
      <c r="H10" s="30">
        <f t="shared" si="1"/>
        <v>27351</v>
      </c>
      <c r="I10" s="17"/>
      <c r="J10" s="26">
        <v>97.5</v>
      </c>
      <c r="K10" s="29">
        <v>26.989462796807896</v>
      </c>
      <c r="L10" s="30">
        <f t="shared" ref="L10:L49" si="2">ROUND(K10*1000, 0)</f>
        <v>26989</v>
      </c>
      <c r="M10" s="17"/>
      <c r="N10" s="26">
        <v>97.5</v>
      </c>
      <c r="O10" s="25">
        <v>26.613931780905659</v>
      </c>
      <c r="P10" s="30">
        <f t="shared" ref="P10:P49" si="3">ROUND(O10*1000, 0)</f>
        <v>26614</v>
      </c>
      <c r="Q10" s="17"/>
      <c r="R10" s="26">
        <v>97.5</v>
      </c>
      <c r="S10" s="25">
        <v>26.261347057903905</v>
      </c>
      <c r="T10" s="30">
        <f t="shared" ref="T10:T49" si="4">ROUND(S10*1000, 0)</f>
        <v>26261</v>
      </c>
      <c r="U10" s="17"/>
      <c r="V10" s="26">
        <v>97.5</v>
      </c>
      <c r="W10" s="25">
        <v>26.079660925926891</v>
      </c>
      <c r="X10" s="30">
        <f t="shared" ref="X10:X49" si="5">ROUND(W10*1000, 0)</f>
        <v>26080</v>
      </c>
      <c r="Y10" s="17"/>
      <c r="Z10" s="26">
        <v>97.5</v>
      </c>
      <c r="AA10" s="25">
        <v>25.873665565841328</v>
      </c>
      <c r="AB10" s="30">
        <f t="shared" ref="AB10:AB49" si="6">ROUND(AA10*1000, 0)</f>
        <v>25874</v>
      </c>
      <c r="AC10" s="17"/>
    </row>
    <row r="11" spans="1:29">
      <c r="A11" s="26"/>
      <c r="B11" s="22">
        <v>95</v>
      </c>
      <c r="C11" s="26">
        <v>27.387741782303031</v>
      </c>
      <c r="D11" s="30">
        <f t="shared" si="0"/>
        <v>27388</v>
      </c>
      <c r="E11" s="17"/>
      <c r="F11" s="26">
        <v>95</v>
      </c>
      <c r="G11" s="25">
        <v>26.990655142163067</v>
      </c>
      <c r="H11" s="30">
        <f t="shared" si="1"/>
        <v>26991</v>
      </c>
      <c r="I11" s="17"/>
      <c r="J11" s="26">
        <v>95</v>
      </c>
      <c r="K11" s="29">
        <v>26.586946710816616</v>
      </c>
      <c r="L11" s="30">
        <f t="shared" si="2"/>
        <v>26587</v>
      </c>
      <c r="M11" s="17"/>
      <c r="N11" s="26">
        <v>95</v>
      </c>
      <c r="O11" s="25">
        <v>26.170728976592045</v>
      </c>
      <c r="P11" s="30">
        <f t="shared" si="3"/>
        <v>26171</v>
      </c>
      <c r="Q11" s="17"/>
      <c r="R11" s="26">
        <v>95</v>
      </c>
      <c r="S11" s="25">
        <v>25.800079777250147</v>
      </c>
      <c r="T11" s="30">
        <f t="shared" si="4"/>
        <v>25800</v>
      </c>
      <c r="U11" s="17"/>
      <c r="V11" s="26">
        <v>95</v>
      </c>
      <c r="W11" s="25">
        <v>25.568743569625163</v>
      </c>
      <c r="X11" s="30">
        <f t="shared" si="5"/>
        <v>25569</v>
      </c>
      <c r="Y11" s="17"/>
      <c r="Z11" s="26">
        <v>95</v>
      </c>
      <c r="AA11" s="25">
        <v>25.327117176849555</v>
      </c>
      <c r="AB11" s="30">
        <f t="shared" si="6"/>
        <v>25327</v>
      </c>
      <c r="AC11" s="17"/>
    </row>
    <row r="12" spans="1:29" ht="16.5">
      <c r="A12" s="13" t="s">
        <v>42</v>
      </c>
      <c r="B12" s="22">
        <v>92.5</v>
      </c>
      <c r="C12" s="26">
        <v>27.270529717057695</v>
      </c>
      <c r="D12" s="30">
        <f t="shared" si="0"/>
        <v>27271</v>
      </c>
      <c r="E12" s="17"/>
      <c r="F12" s="26">
        <v>92.5</v>
      </c>
      <c r="G12" s="25">
        <v>26.877153612531668</v>
      </c>
      <c r="H12" s="30">
        <f t="shared" si="1"/>
        <v>26877</v>
      </c>
      <c r="I12" s="17"/>
      <c r="J12" s="26">
        <v>92.5</v>
      </c>
      <c r="K12" s="29">
        <v>26.469188437809365</v>
      </c>
      <c r="L12" s="30">
        <f t="shared" si="2"/>
        <v>26469</v>
      </c>
      <c r="M12" s="17"/>
      <c r="N12" s="26">
        <v>92.5</v>
      </c>
      <c r="O12" s="25">
        <v>26.054487475140728</v>
      </c>
      <c r="P12" s="30">
        <f t="shared" si="3"/>
        <v>26054</v>
      </c>
      <c r="Q12" s="17"/>
      <c r="R12" s="26">
        <v>92.5</v>
      </c>
      <c r="S12" s="25">
        <v>25.708640346393089</v>
      </c>
      <c r="T12" s="30">
        <f t="shared" si="4"/>
        <v>25709</v>
      </c>
      <c r="U12" s="17"/>
      <c r="V12" s="26">
        <v>92.5</v>
      </c>
      <c r="W12" s="25">
        <v>25.458264484597461</v>
      </c>
      <c r="X12" s="30">
        <f t="shared" si="5"/>
        <v>25458</v>
      </c>
      <c r="Y12" s="17"/>
      <c r="Z12" s="26">
        <v>92.5</v>
      </c>
      <c r="AA12" s="25">
        <v>25.214079677148501</v>
      </c>
      <c r="AB12" s="30">
        <f t="shared" si="6"/>
        <v>25214</v>
      </c>
      <c r="AC12" s="17"/>
    </row>
    <row r="13" spans="1:29">
      <c r="A13" s="32">
        <v>1.1000000000000001</v>
      </c>
      <c r="B13" s="22">
        <v>90</v>
      </c>
      <c r="C13" s="26">
        <v>27.150890510820705</v>
      </c>
      <c r="D13" s="30">
        <f t="shared" si="0"/>
        <v>27151</v>
      </c>
      <c r="E13" s="17"/>
      <c r="F13" s="26">
        <v>90</v>
      </c>
      <c r="G13" s="25">
        <v>26.75849547358532</v>
      </c>
      <c r="H13" s="30">
        <f t="shared" si="1"/>
        <v>26758</v>
      </c>
      <c r="I13" s="17"/>
      <c r="J13" s="26">
        <v>90</v>
      </c>
      <c r="K13" s="29">
        <v>26.347732388539736</v>
      </c>
      <c r="L13" s="30">
        <f t="shared" si="2"/>
        <v>26348</v>
      </c>
      <c r="M13" s="17"/>
      <c r="N13" s="26">
        <v>90</v>
      </c>
      <c r="O13" s="25">
        <v>25.936940524973789</v>
      </c>
      <c r="P13" s="30">
        <f t="shared" si="3"/>
        <v>25937</v>
      </c>
      <c r="Q13" s="17"/>
      <c r="R13" s="26">
        <v>90</v>
      </c>
      <c r="S13" s="25">
        <v>25.601466737540399</v>
      </c>
      <c r="T13" s="30">
        <f t="shared" si="4"/>
        <v>25601</v>
      </c>
      <c r="U13" s="17"/>
      <c r="V13" s="26">
        <v>90</v>
      </c>
      <c r="W13" s="25">
        <v>25.346913379911395</v>
      </c>
      <c r="X13" s="30">
        <f t="shared" si="5"/>
        <v>25347</v>
      </c>
      <c r="Y13" s="17"/>
      <c r="Z13" s="26">
        <v>90</v>
      </c>
      <c r="AA13" s="25">
        <v>25.100893307991267</v>
      </c>
      <c r="AB13" s="30">
        <f t="shared" si="6"/>
        <v>25101</v>
      </c>
      <c r="AC13" s="17"/>
    </row>
    <row r="14" spans="1:29">
      <c r="B14" s="22">
        <v>87.5</v>
      </c>
      <c r="C14" s="26">
        <v>27.048121823745021</v>
      </c>
      <c r="D14" s="30">
        <f t="shared" si="0"/>
        <v>27048</v>
      </c>
      <c r="E14" s="17"/>
      <c r="F14" s="26">
        <v>87.5</v>
      </c>
      <c r="G14" s="25">
        <v>26.652109809344275</v>
      </c>
      <c r="H14" s="30">
        <f t="shared" si="1"/>
        <v>26652</v>
      </c>
      <c r="I14" s="17"/>
      <c r="J14" s="26">
        <v>87.5</v>
      </c>
      <c r="K14" s="29">
        <v>26.241917470629815</v>
      </c>
      <c r="L14" s="30">
        <f t="shared" si="2"/>
        <v>26242</v>
      </c>
      <c r="M14" s="17"/>
      <c r="N14" s="26">
        <v>87.5</v>
      </c>
      <c r="O14" s="25">
        <v>25.838235653657048</v>
      </c>
      <c r="P14" s="30">
        <f t="shared" si="3"/>
        <v>25838</v>
      </c>
      <c r="Q14" s="17"/>
      <c r="R14" s="26">
        <v>87.5</v>
      </c>
      <c r="S14" s="25">
        <v>25.490552493110531</v>
      </c>
      <c r="T14" s="30">
        <f t="shared" si="4"/>
        <v>25491</v>
      </c>
      <c r="U14" s="17"/>
      <c r="V14" s="26">
        <v>87.5</v>
      </c>
      <c r="W14" s="25">
        <v>25.24826186601916</v>
      </c>
      <c r="X14" s="30">
        <f t="shared" si="5"/>
        <v>25248</v>
      </c>
      <c r="Y14" s="17"/>
      <c r="Z14" s="26">
        <v>87.5</v>
      </c>
      <c r="AA14" s="25">
        <v>25.006705855419028</v>
      </c>
      <c r="AB14" s="30">
        <f t="shared" si="6"/>
        <v>25007</v>
      </c>
      <c r="AC14" s="17"/>
    </row>
    <row r="15" spans="1:29">
      <c r="B15" s="22">
        <v>85</v>
      </c>
      <c r="C15" s="26">
        <v>26.944234433494341</v>
      </c>
      <c r="D15" s="30">
        <f t="shared" si="0"/>
        <v>26944</v>
      </c>
      <c r="E15" s="17"/>
      <c r="F15" s="26">
        <v>85</v>
      </c>
      <c r="G15" s="25">
        <v>26.54258645654593</v>
      </c>
      <c r="H15" s="30">
        <f t="shared" si="1"/>
        <v>26543</v>
      </c>
      <c r="I15" s="17"/>
      <c r="J15" s="26">
        <v>85</v>
      </c>
      <c r="K15" s="29">
        <v>26.135276478758538</v>
      </c>
      <c r="L15" s="30">
        <f t="shared" si="2"/>
        <v>26135</v>
      </c>
      <c r="M15" s="17"/>
      <c r="N15" s="26">
        <v>85</v>
      </c>
      <c r="O15" s="25">
        <v>25.739478254792861</v>
      </c>
      <c r="P15" s="30">
        <f t="shared" si="3"/>
        <v>25739</v>
      </c>
      <c r="Q15" s="17"/>
      <c r="R15" s="26">
        <v>85</v>
      </c>
      <c r="S15" s="25">
        <v>25.367913911746879</v>
      </c>
      <c r="T15" s="30">
        <f t="shared" si="4"/>
        <v>25368</v>
      </c>
      <c r="U15" s="17"/>
      <c r="V15" s="26">
        <v>85</v>
      </c>
      <c r="W15" s="25">
        <v>25.141246850498401</v>
      </c>
      <c r="X15" s="30">
        <f t="shared" si="5"/>
        <v>25141</v>
      </c>
      <c r="Y15" s="17"/>
      <c r="Z15" s="26">
        <v>85</v>
      </c>
      <c r="AA15" s="25">
        <v>24.909294867182769</v>
      </c>
      <c r="AB15" s="30">
        <f t="shared" si="6"/>
        <v>24909</v>
      </c>
      <c r="AC15" s="17"/>
    </row>
    <row r="16" spans="1:29">
      <c r="B16" s="22">
        <v>82.5</v>
      </c>
      <c r="C16" s="26">
        <v>26.84413857263457</v>
      </c>
      <c r="D16" s="30">
        <f t="shared" si="0"/>
        <v>26844</v>
      </c>
      <c r="E16" s="17"/>
      <c r="F16" s="26">
        <v>82.5</v>
      </c>
      <c r="G16" s="25">
        <v>26.442846455257371</v>
      </c>
      <c r="H16" s="30">
        <f t="shared" si="1"/>
        <v>26443</v>
      </c>
      <c r="I16" s="17"/>
      <c r="J16" s="26">
        <v>82.5</v>
      </c>
      <c r="K16" s="29">
        <v>26.035949148884381</v>
      </c>
      <c r="L16" s="30">
        <f t="shared" si="2"/>
        <v>26036</v>
      </c>
      <c r="M16" s="17"/>
      <c r="N16" s="26">
        <v>82.5</v>
      </c>
      <c r="O16" s="25">
        <v>25.639680643275547</v>
      </c>
      <c r="P16" s="30">
        <f t="shared" si="3"/>
        <v>25640</v>
      </c>
      <c r="Q16" s="17"/>
      <c r="R16" s="26">
        <v>82.5</v>
      </c>
      <c r="S16" s="25">
        <v>25.257929831135741</v>
      </c>
      <c r="T16" s="30">
        <f t="shared" si="4"/>
        <v>25258</v>
      </c>
      <c r="U16" s="17"/>
      <c r="V16" s="26">
        <v>82.5</v>
      </c>
      <c r="W16" s="25">
        <v>25.051535125671386</v>
      </c>
      <c r="X16" s="30">
        <f t="shared" si="5"/>
        <v>25052</v>
      </c>
      <c r="Y16" s="17"/>
      <c r="Z16" s="26">
        <v>82.5</v>
      </c>
      <c r="AA16" s="25">
        <v>24.806923192956802</v>
      </c>
      <c r="AB16" s="30">
        <f t="shared" si="6"/>
        <v>24807</v>
      </c>
      <c r="AC16" s="17"/>
    </row>
    <row r="17" spans="2:29">
      <c r="B17" s="22">
        <v>80</v>
      </c>
      <c r="C17" s="26">
        <v>26.740057595278952</v>
      </c>
      <c r="D17" s="30">
        <f t="shared" si="0"/>
        <v>26740</v>
      </c>
      <c r="E17" s="17"/>
      <c r="F17" s="26">
        <v>80</v>
      </c>
      <c r="G17" s="25">
        <v>26.341887641004636</v>
      </c>
      <c r="H17" s="30">
        <f t="shared" si="1"/>
        <v>26342</v>
      </c>
      <c r="I17" s="17"/>
      <c r="J17" s="26">
        <v>80</v>
      </c>
      <c r="K17" s="29">
        <v>25.935696107275646</v>
      </c>
      <c r="L17" s="30">
        <f t="shared" si="2"/>
        <v>25936</v>
      </c>
      <c r="M17" s="17"/>
      <c r="N17" s="26">
        <v>80</v>
      </c>
      <c r="O17" s="25">
        <v>25.535042851088249</v>
      </c>
      <c r="P17" s="30">
        <f t="shared" si="3"/>
        <v>25535</v>
      </c>
      <c r="Q17" s="17"/>
      <c r="R17" s="26">
        <v>80</v>
      </c>
      <c r="S17" s="25">
        <v>25.152463853212804</v>
      </c>
      <c r="T17" s="30">
        <f t="shared" si="4"/>
        <v>25152</v>
      </c>
      <c r="U17" s="17"/>
      <c r="V17" s="26">
        <v>80</v>
      </c>
      <c r="W17" s="25">
        <v>24.974212283621121</v>
      </c>
      <c r="X17" s="30">
        <f t="shared" si="5"/>
        <v>24974</v>
      </c>
      <c r="Y17" s="17"/>
      <c r="Z17" s="26">
        <v>80</v>
      </c>
      <c r="AA17" s="25">
        <v>24.709012269089261</v>
      </c>
      <c r="AB17" s="30">
        <f t="shared" si="6"/>
        <v>24709</v>
      </c>
      <c r="AC17" s="17"/>
    </row>
    <row r="18" spans="2:29">
      <c r="B18" s="22">
        <v>77.5</v>
      </c>
      <c r="C18" s="26">
        <v>26.647877190732988</v>
      </c>
      <c r="D18" s="30">
        <f t="shared" si="0"/>
        <v>26648</v>
      </c>
      <c r="E18" s="17"/>
      <c r="F18" s="26">
        <v>77.5</v>
      </c>
      <c r="G18" s="25">
        <v>26.254409418270772</v>
      </c>
      <c r="H18" s="30">
        <f t="shared" si="1"/>
        <v>26254</v>
      </c>
      <c r="I18" s="17"/>
      <c r="J18" s="26">
        <v>77.5</v>
      </c>
      <c r="K18" s="29">
        <v>25.844312452422137</v>
      </c>
      <c r="L18" s="30">
        <f t="shared" si="2"/>
        <v>25844</v>
      </c>
      <c r="M18" s="17"/>
      <c r="N18" s="26">
        <v>77.5</v>
      </c>
      <c r="O18" s="25">
        <v>25.445351811174046</v>
      </c>
      <c r="P18" s="30">
        <f t="shared" si="3"/>
        <v>25445</v>
      </c>
      <c r="Q18" s="17"/>
      <c r="R18" s="26">
        <v>77.5</v>
      </c>
      <c r="S18" s="25">
        <v>25.062907635673103</v>
      </c>
      <c r="T18" s="30">
        <f t="shared" si="4"/>
        <v>25063</v>
      </c>
      <c r="U18" s="17"/>
      <c r="V18" s="26">
        <v>77.5</v>
      </c>
      <c r="W18" s="25">
        <v>24.898577989899945</v>
      </c>
      <c r="X18" s="30">
        <f t="shared" si="5"/>
        <v>24899</v>
      </c>
      <c r="Y18" s="17"/>
      <c r="Z18" s="26">
        <v>77.5</v>
      </c>
      <c r="AA18" s="25">
        <v>24.627839905169537</v>
      </c>
      <c r="AB18" s="30">
        <f t="shared" si="6"/>
        <v>24628</v>
      </c>
      <c r="AC18" s="17"/>
    </row>
    <row r="19" spans="2:29">
      <c r="B19" s="22">
        <v>75</v>
      </c>
      <c r="C19" s="26">
        <v>26.572064589842398</v>
      </c>
      <c r="D19" s="30">
        <f t="shared" si="0"/>
        <v>26572</v>
      </c>
      <c r="E19" s="17"/>
      <c r="F19" s="26">
        <v>75</v>
      </c>
      <c r="G19" s="25">
        <v>26.178182566267541</v>
      </c>
      <c r="H19" s="30">
        <f t="shared" si="1"/>
        <v>26178</v>
      </c>
      <c r="I19" s="17"/>
      <c r="J19" s="26">
        <v>75</v>
      </c>
      <c r="K19" s="29">
        <v>25.766495366595468</v>
      </c>
      <c r="L19" s="30">
        <f t="shared" si="2"/>
        <v>25766</v>
      </c>
      <c r="M19" s="17"/>
      <c r="N19" s="26">
        <v>75</v>
      </c>
      <c r="O19" s="25">
        <v>25.366555901996684</v>
      </c>
      <c r="P19" s="30">
        <f t="shared" si="3"/>
        <v>25367</v>
      </c>
      <c r="Q19" s="17"/>
      <c r="R19" s="26">
        <v>75</v>
      </c>
      <c r="S19" s="25">
        <v>24.984681440754198</v>
      </c>
      <c r="T19" s="30">
        <f t="shared" si="4"/>
        <v>24985</v>
      </c>
      <c r="U19" s="17"/>
      <c r="V19" s="26">
        <v>75</v>
      </c>
      <c r="W19" s="25">
        <v>24.819957918399371</v>
      </c>
      <c r="X19" s="30">
        <f t="shared" si="5"/>
        <v>24820</v>
      </c>
      <c r="Y19" s="17"/>
      <c r="Z19" s="26">
        <v>75</v>
      </c>
      <c r="AA19" s="25">
        <v>24.555463492952917</v>
      </c>
      <c r="AB19" s="30">
        <f t="shared" si="6"/>
        <v>24555</v>
      </c>
      <c r="AC19" s="17"/>
    </row>
    <row r="20" spans="2:29">
      <c r="B20" s="22">
        <v>72.5</v>
      </c>
      <c r="C20" s="26">
        <v>26.500868987167156</v>
      </c>
      <c r="D20" s="30">
        <f t="shared" si="0"/>
        <v>26501</v>
      </c>
      <c r="E20" s="17"/>
      <c r="F20" s="26">
        <v>72.5</v>
      </c>
      <c r="G20" s="25">
        <v>26.098868673303937</v>
      </c>
      <c r="H20" s="30">
        <f t="shared" si="1"/>
        <v>26099</v>
      </c>
      <c r="I20" s="17"/>
      <c r="J20" s="26">
        <v>72.5</v>
      </c>
      <c r="K20" s="29">
        <v>25.691224235496833</v>
      </c>
      <c r="L20" s="30">
        <f t="shared" si="2"/>
        <v>25691</v>
      </c>
      <c r="M20" s="17"/>
      <c r="N20" s="26">
        <v>72.5</v>
      </c>
      <c r="O20" s="25">
        <v>25.286215077504764</v>
      </c>
      <c r="P20" s="30">
        <f t="shared" si="3"/>
        <v>25286</v>
      </c>
      <c r="Q20" s="17"/>
      <c r="R20" s="26">
        <v>72.5</v>
      </c>
      <c r="S20" s="25">
        <v>24.905978120540141</v>
      </c>
      <c r="T20" s="30">
        <f t="shared" si="4"/>
        <v>24906</v>
      </c>
      <c r="U20" s="17"/>
      <c r="V20" s="26">
        <v>72.5</v>
      </c>
      <c r="W20" s="25">
        <v>24.733506851995067</v>
      </c>
      <c r="X20" s="30">
        <f t="shared" si="5"/>
        <v>24734</v>
      </c>
      <c r="Y20" s="17"/>
      <c r="Z20" s="26">
        <v>72.5</v>
      </c>
      <c r="AA20" s="25">
        <v>24.481609222605673</v>
      </c>
      <c r="AB20" s="30">
        <f t="shared" si="6"/>
        <v>24482</v>
      </c>
      <c r="AC20" s="17"/>
    </row>
    <row r="21" spans="2:29">
      <c r="B21" s="22">
        <v>70</v>
      </c>
      <c r="C21" s="26">
        <v>26.434670849410441</v>
      </c>
      <c r="D21" s="30">
        <f t="shared" si="0"/>
        <v>26435</v>
      </c>
      <c r="E21" s="17"/>
      <c r="F21" s="26">
        <v>70</v>
      </c>
      <c r="G21" s="25">
        <v>26.021964097703201</v>
      </c>
      <c r="H21" s="30">
        <f t="shared" si="1"/>
        <v>26022</v>
      </c>
      <c r="I21" s="17"/>
      <c r="J21" s="26">
        <v>70</v>
      </c>
      <c r="K21" s="29">
        <v>25.622189828649841</v>
      </c>
      <c r="L21" s="30">
        <f t="shared" si="2"/>
        <v>25622</v>
      </c>
      <c r="M21" s="17"/>
      <c r="N21" s="26">
        <v>70</v>
      </c>
      <c r="O21" s="25">
        <v>25.212581680811752</v>
      </c>
      <c r="P21" s="30">
        <f t="shared" si="3"/>
        <v>25213</v>
      </c>
      <c r="Q21" s="17"/>
      <c r="R21" s="26">
        <v>70</v>
      </c>
      <c r="S21" s="25">
        <v>24.837881661520939</v>
      </c>
      <c r="T21" s="30">
        <f t="shared" si="4"/>
        <v>24838</v>
      </c>
      <c r="U21" s="17"/>
      <c r="V21" s="26">
        <v>70</v>
      </c>
      <c r="W21" s="25">
        <v>24.656590866608351</v>
      </c>
      <c r="X21" s="30">
        <f t="shared" si="5"/>
        <v>24657</v>
      </c>
      <c r="Y21" s="17"/>
      <c r="Z21" s="26">
        <v>70</v>
      </c>
      <c r="AA21" s="25">
        <v>24.420224887212619</v>
      </c>
      <c r="AB21" s="30">
        <f t="shared" si="6"/>
        <v>24420</v>
      </c>
      <c r="AC21" s="17"/>
    </row>
    <row r="22" spans="2:29">
      <c r="B22" s="22">
        <v>67.5</v>
      </c>
      <c r="C22" s="26">
        <v>26.366734765796181</v>
      </c>
      <c r="D22" s="30">
        <f t="shared" si="0"/>
        <v>26367</v>
      </c>
      <c r="E22" s="17"/>
      <c r="F22" s="26">
        <v>67.5</v>
      </c>
      <c r="G22" s="25">
        <v>25.953213548713787</v>
      </c>
      <c r="H22" s="30">
        <f t="shared" si="1"/>
        <v>25953</v>
      </c>
      <c r="I22" s="17"/>
      <c r="J22" s="26">
        <v>67.5</v>
      </c>
      <c r="K22" s="29">
        <v>25.559757211766648</v>
      </c>
      <c r="L22" s="30">
        <f t="shared" si="2"/>
        <v>25560</v>
      </c>
      <c r="M22" s="17"/>
      <c r="N22" s="26">
        <v>67.5</v>
      </c>
      <c r="O22" s="25">
        <v>25.151156998148007</v>
      </c>
      <c r="P22" s="30">
        <f t="shared" si="3"/>
        <v>25151</v>
      </c>
      <c r="Q22" s="17"/>
      <c r="R22" s="26">
        <v>67.5</v>
      </c>
      <c r="S22" s="25">
        <v>24.790489426848993</v>
      </c>
      <c r="T22" s="30">
        <f t="shared" si="4"/>
        <v>24790</v>
      </c>
      <c r="U22" s="17"/>
      <c r="V22" s="26">
        <v>67.5</v>
      </c>
      <c r="W22" s="25">
        <v>24.599168900787923</v>
      </c>
      <c r="X22" s="30">
        <f t="shared" si="5"/>
        <v>24599</v>
      </c>
      <c r="Y22" s="17"/>
      <c r="Z22" s="26">
        <v>67.5</v>
      </c>
      <c r="AA22" s="25">
        <v>24.380969253461483</v>
      </c>
      <c r="AB22" s="30">
        <f t="shared" si="6"/>
        <v>24381</v>
      </c>
      <c r="AC22" s="17"/>
    </row>
    <row r="23" spans="2:29">
      <c r="B23" s="22">
        <v>65</v>
      </c>
      <c r="C23" s="26">
        <v>26.297176100152601</v>
      </c>
      <c r="D23" s="30">
        <f t="shared" si="0"/>
        <v>26297</v>
      </c>
      <c r="E23" s="17"/>
      <c r="F23" s="26">
        <v>65</v>
      </c>
      <c r="G23" s="25">
        <v>25.891964104940211</v>
      </c>
      <c r="H23" s="30">
        <f t="shared" si="1"/>
        <v>25892</v>
      </c>
      <c r="I23" s="17"/>
      <c r="J23" s="26">
        <v>65</v>
      </c>
      <c r="K23" s="29">
        <v>25.504953174953954</v>
      </c>
      <c r="L23" s="30">
        <f t="shared" si="2"/>
        <v>25505</v>
      </c>
      <c r="M23" s="17"/>
      <c r="N23" s="26">
        <v>65</v>
      </c>
      <c r="O23" s="25">
        <v>25.098769001280861</v>
      </c>
      <c r="P23" s="30">
        <f t="shared" si="3"/>
        <v>25099</v>
      </c>
      <c r="Q23" s="17"/>
      <c r="R23" s="26">
        <v>65</v>
      </c>
      <c r="S23" s="25">
        <v>24.748048519209455</v>
      </c>
      <c r="T23" s="30">
        <f t="shared" si="4"/>
        <v>24748</v>
      </c>
      <c r="U23" s="17"/>
      <c r="V23" s="26">
        <v>65</v>
      </c>
      <c r="W23" s="25">
        <v>24.545791545939316</v>
      </c>
      <c r="X23" s="30">
        <f t="shared" si="5"/>
        <v>24546</v>
      </c>
      <c r="Y23" s="17"/>
      <c r="Z23" s="26">
        <v>65</v>
      </c>
      <c r="AA23" s="25">
        <v>24.343326427562065</v>
      </c>
      <c r="AB23" s="30">
        <f t="shared" si="6"/>
        <v>24343</v>
      </c>
      <c r="AC23" s="17"/>
    </row>
    <row r="24" spans="2:29">
      <c r="B24" s="22">
        <v>62.5</v>
      </c>
      <c r="C24" s="26">
        <v>26.252651428658776</v>
      </c>
      <c r="D24" s="30">
        <f t="shared" si="0"/>
        <v>26253</v>
      </c>
      <c r="E24" s="17"/>
      <c r="F24" s="26">
        <v>62.5</v>
      </c>
      <c r="G24" s="25">
        <v>25.855698474053174</v>
      </c>
      <c r="H24" s="30">
        <f t="shared" si="1"/>
        <v>25856</v>
      </c>
      <c r="I24" s="17"/>
      <c r="J24" s="26">
        <v>62.5</v>
      </c>
      <c r="K24" s="29">
        <v>25.47198874573883</v>
      </c>
      <c r="L24" s="30">
        <f t="shared" si="2"/>
        <v>25472</v>
      </c>
      <c r="M24" s="17"/>
      <c r="N24" s="26">
        <v>62.5</v>
      </c>
      <c r="O24" s="25">
        <v>25.071740734136625</v>
      </c>
      <c r="P24" s="30">
        <f t="shared" si="3"/>
        <v>25072</v>
      </c>
      <c r="Q24" s="17"/>
      <c r="R24" s="26">
        <v>62.5</v>
      </c>
      <c r="S24" s="25">
        <v>24.720299718037456</v>
      </c>
      <c r="T24" s="30">
        <f t="shared" si="4"/>
        <v>24720</v>
      </c>
      <c r="U24" s="17"/>
      <c r="V24" s="26">
        <v>62.5</v>
      </c>
      <c r="W24" s="25">
        <v>24.515255979307348</v>
      </c>
      <c r="X24" s="30">
        <f t="shared" si="5"/>
        <v>24515</v>
      </c>
      <c r="Y24" s="17"/>
      <c r="Z24" s="26">
        <v>62.5</v>
      </c>
      <c r="AA24" s="25">
        <v>24.315514122124</v>
      </c>
      <c r="AB24" s="30">
        <f t="shared" si="6"/>
        <v>24316</v>
      </c>
      <c r="AC24" s="17"/>
    </row>
    <row r="25" spans="2:29">
      <c r="B25" s="22">
        <v>60</v>
      </c>
      <c r="C25" s="26">
        <v>26.177761600313026</v>
      </c>
      <c r="D25" s="30">
        <f t="shared" si="0"/>
        <v>26178</v>
      </c>
      <c r="E25" s="17"/>
      <c r="F25" s="26">
        <v>60</v>
      </c>
      <c r="G25" s="25">
        <v>25.786508338349797</v>
      </c>
      <c r="H25" s="30">
        <f t="shared" si="1"/>
        <v>25787</v>
      </c>
      <c r="I25" s="17"/>
      <c r="J25" s="26">
        <v>60</v>
      </c>
      <c r="K25" s="29">
        <v>25.403003024345043</v>
      </c>
      <c r="L25" s="30">
        <f t="shared" si="2"/>
        <v>25403</v>
      </c>
      <c r="M25" s="17"/>
      <c r="N25" s="26">
        <v>60</v>
      </c>
      <c r="O25" s="25">
        <v>25.011059588253623</v>
      </c>
      <c r="P25" s="30">
        <f t="shared" si="3"/>
        <v>25011</v>
      </c>
      <c r="Q25" s="17"/>
      <c r="R25" s="26">
        <v>60</v>
      </c>
      <c r="S25" s="25">
        <v>24.655055519533249</v>
      </c>
      <c r="T25" s="30">
        <f t="shared" si="4"/>
        <v>24655</v>
      </c>
      <c r="U25" s="17"/>
      <c r="V25" s="26">
        <v>60</v>
      </c>
      <c r="W25" s="25">
        <v>24.450171344145691</v>
      </c>
      <c r="X25" s="30">
        <f t="shared" si="5"/>
        <v>24450</v>
      </c>
      <c r="Y25" s="17"/>
      <c r="Z25" s="26">
        <v>60</v>
      </c>
      <c r="AA25" s="25">
        <v>24.250536654354601</v>
      </c>
      <c r="AB25" s="30">
        <f t="shared" si="6"/>
        <v>24251</v>
      </c>
      <c r="AC25" s="17"/>
    </row>
    <row r="26" spans="2:29">
      <c r="B26" s="22">
        <v>57.5</v>
      </c>
      <c r="C26" s="26">
        <v>26.136256609641531</v>
      </c>
      <c r="D26" s="30">
        <f t="shared" si="0"/>
        <v>26136</v>
      </c>
      <c r="E26" s="17"/>
      <c r="F26" s="26">
        <v>57.5</v>
      </c>
      <c r="G26" s="25">
        <v>25.748194327986408</v>
      </c>
      <c r="H26" s="30">
        <f t="shared" si="1"/>
        <v>25748</v>
      </c>
      <c r="I26" s="17"/>
      <c r="J26" s="26">
        <v>57.5</v>
      </c>
      <c r="K26" s="29">
        <v>25.363964249836116</v>
      </c>
      <c r="L26" s="30">
        <f t="shared" si="2"/>
        <v>25364</v>
      </c>
      <c r="M26" s="17"/>
      <c r="N26" s="26">
        <v>57.5</v>
      </c>
      <c r="O26" s="25">
        <v>24.977283699663889</v>
      </c>
      <c r="P26" s="30">
        <f t="shared" si="3"/>
        <v>24977</v>
      </c>
      <c r="Q26" s="17"/>
      <c r="R26" s="26">
        <v>57.5</v>
      </c>
      <c r="S26" s="25">
        <v>24.614798020729921</v>
      </c>
      <c r="T26" s="30">
        <f t="shared" si="4"/>
        <v>24615</v>
      </c>
      <c r="U26" s="17"/>
      <c r="V26" s="26">
        <v>57.5</v>
      </c>
      <c r="W26" s="25">
        <v>24.416599080254613</v>
      </c>
      <c r="X26" s="30">
        <f t="shared" si="5"/>
        <v>24417</v>
      </c>
      <c r="Y26" s="17"/>
      <c r="Z26" s="26">
        <v>57.5</v>
      </c>
      <c r="AA26" s="25">
        <v>24.211250133082153</v>
      </c>
      <c r="AB26" s="30">
        <f t="shared" si="6"/>
        <v>24211</v>
      </c>
      <c r="AC26" s="17"/>
    </row>
    <row r="27" spans="2:29">
      <c r="B27" s="22">
        <v>55</v>
      </c>
      <c r="C27" s="26">
        <v>26.033897220744876</v>
      </c>
      <c r="D27" s="30">
        <f t="shared" si="0"/>
        <v>26034</v>
      </c>
      <c r="E27" s="17"/>
      <c r="F27" s="26">
        <v>55</v>
      </c>
      <c r="G27" s="25">
        <v>25.647504737529975</v>
      </c>
      <c r="H27" s="30">
        <f t="shared" si="1"/>
        <v>25648</v>
      </c>
      <c r="I27" s="17"/>
      <c r="J27" s="26">
        <v>55</v>
      </c>
      <c r="K27" s="29">
        <v>25.262940547496328</v>
      </c>
      <c r="L27" s="30">
        <f t="shared" si="2"/>
        <v>25263</v>
      </c>
      <c r="M27" s="17"/>
      <c r="N27" s="26">
        <v>55</v>
      </c>
      <c r="O27" s="25">
        <v>24.878068187275328</v>
      </c>
      <c r="P27" s="30">
        <f t="shared" si="3"/>
        <v>24878</v>
      </c>
      <c r="Q27" s="17"/>
      <c r="R27" s="26">
        <v>55</v>
      </c>
      <c r="S27" s="25">
        <v>24.507306409113497</v>
      </c>
      <c r="T27" s="30">
        <f t="shared" si="4"/>
        <v>24507</v>
      </c>
      <c r="U27" s="17"/>
      <c r="V27" s="26">
        <v>55</v>
      </c>
      <c r="W27" s="25">
        <v>24.320505247619927</v>
      </c>
      <c r="X27" s="30">
        <f t="shared" si="5"/>
        <v>24321</v>
      </c>
      <c r="Y27" s="17"/>
      <c r="Z27" s="26">
        <v>55</v>
      </c>
      <c r="AA27" s="25">
        <v>24.105238107703922</v>
      </c>
      <c r="AB27" s="30">
        <f t="shared" si="6"/>
        <v>24105</v>
      </c>
      <c r="AC27" s="17"/>
    </row>
    <row r="28" spans="2:29">
      <c r="B28" s="22">
        <v>52.5</v>
      </c>
      <c r="C28" s="26">
        <v>25.997241101256062</v>
      </c>
      <c r="D28" s="30">
        <f t="shared" si="0"/>
        <v>25997</v>
      </c>
      <c r="E28" s="17"/>
      <c r="F28" s="26">
        <v>52.5</v>
      </c>
      <c r="G28" s="25">
        <v>25.611965542544898</v>
      </c>
      <c r="H28" s="30">
        <f t="shared" si="1"/>
        <v>25612</v>
      </c>
      <c r="I28" s="17"/>
      <c r="J28" s="26">
        <v>52.5</v>
      </c>
      <c r="K28" s="29">
        <v>25.227739630250916</v>
      </c>
      <c r="L28" s="30">
        <f t="shared" si="2"/>
        <v>25228</v>
      </c>
      <c r="M28" s="17"/>
      <c r="N28" s="26">
        <v>52.5</v>
      </c>
      <c r="O28" s="25">
        <v>24.843230524894043</v>
      </c>
      <c r="P28" s="30">
        <f t="shared" si="3"/>
        <v>24843</v>
      </c>
      <c r="Q28" s="17"/>
      <c r="R28" s="26">
        <v>52.5</v>
      </c>
      <c r="S28" s="25">
        <v>24.465596191469288</v>
      </c>
      <c r="T28" s="30">
        <f t="shared" si="4"/>
        <v>24466</v>
      </c>
      <c r="U28" s="17"/>
      <c r="V28" s="26">
        <v>52.5</v>
      </c>
      <c r="W28" s="25">
        <v>24.286469233518563</v>
      </c>
      <c r="X28" s="30">
        <f t="shared" si="5"/>
        <v>24286</v>
      </c>
      <c r="Y28" s="17"/>
      <c r="Z28" s="22">
        <v>52.5</v>
      </c>
      <c r="AA28" s="25">
        <v>24.063513994202641</v>
      </c>
      <c r="AB28" s="30">
        <f t="shared" si="6"/>
        <v>24064</v>
      </c>
      <c r="AC28" s="17"/>
    </row>
    <row r="29" spans="2:29">
      <c r="B29" s="22">
        <v>50</v>
      </c>
      <c r="C29" s="26">
        <v>25.947597419834452</v>
      </c>
      <c r="D29" s="30">
        <f t="shared" si="0"/>
        <v>25948</v>
      </c>
      <c r="E29" s="17"/>
      <c r="F29" s="22">
        <v>50</v>
      </c>
      <c r="G29" s="25">
        <v>25.562883327417886</v>
      </c>
      <c r="H29" s="30">
        <f t="shared" si="1"/>
        <v>25563</v>
      </c>
      <c r="I29" s="17"/>
      <c r="J29" s="22">
        <v>50</v>
      </c>
      <c r="K29" s="29">
        <v>25.180209368530409</v>
      </c>
      <c r="L29" s="30">
        <f t="shared" si="2"/>
        <v>25180</v>
      </c>
      <c r="M29" s="17"/>
      <c r="N29" s="26">
        <v>50</v>
      </c>
      <c r="O29" s="25">
        <v>24.78972785968168</v>
      </c>
      <c r="P29" s="30">
        <f t="shared" si="3"/>
        <v>24790</v>
      </c>
      <c r="Q29" s="17"/>
      <c r="R29" s="26">
        <v>50</v>
      </c>
      <c r="S29" s="25">
        <v>24.420202028945781</v>
      </c>
      <c r="T29" s="30">
        <f t="shared" si="4"/>
        <v>24420</v>
      </c>
      <c r="U29" s="17"/>
      <c r="V29" s="26">
        <v>50</v>
      </c>
      <c r="W29" s="25">
        <v>24.234788595008009</v>
      </c>
      <c r="X29" s="30">
        <f t="shared" si="5"/>
        <v>24235</v>
      </c>
      <c r="Y29" s="17"/>
      <c r="Z29" s="26">
        <v>50</v>
      </c>
      <c r="AA29" s="25">
        <v>24.009040248990569</v>
      </c>
      <c r="AB29" s="30">
        <f t="shared" si="6"/>
        <v>24009</v>
      </c>
      <c r="AC29" s="17"/>
    </row>
    <row r="30" spans="2:29">
      <c r="B30" s="22">
        <v>47.5</v>
      </c>
      <c r="C30" s="26">
        <v>25.936093994041169</v>
      </c>
      <c r="D30" s="30">
        <f t="shared" si="0"/>
        <v>25936</v>
      </c>
      <c r="E30" s="17"/>
      <c r="F30" s="26">
        <v>47.5</v>
      </c>
      <c r="G30" s="25">
        <v>25.551926982047206</v>
      </c>
      <c r="H30" s="30">
        <f t="shared" si="1"/>
        <v>25552</v>
      </c>
      <c r="I30" s="17"/>
      <c r="J30" s="26">
        <v>47.5</v>
      </c>
      <c r="K30" s="29">
        <v>25.169467557296084</v>
      </c>
      <c r="L30" s="30">
        <f t="shared" si="2"/>
        <v>25169</v>
      </c>
      <c r="M30" s="17"/>
      <c r="N30" s="26">
        <v>47.5</v>
      </c>
      <c r="O30" s="25">
        <v>24.775140216102525</v>
      </c>
      <c r="P30" s="30">
        <f t="shared" si="3"/>
        <v>24775</v>
      </c>
      <c r="Q30" s="17"/>
      <c r="R30" s="26">
        <v>47.5</v>
      </c>
      <c r="S30" s="25">
        <v>24.419218711408561</v>
      </c>
      <c r="T30" s="30">
        <f t="shared" si="4"/>
        <v>24419</v>
      </c>
      <c r="U30" s="17"/>
      <c r="V30" s="26">
        <v>47.5</v>
      </c>
      <c r="W30" s="25">
        <v>24.223614404567662</v>
      </c>
      <c r="X30" s="30">
        <f t="shared" si="5"/>
        <v>24224</v>
      </c>
      <c r="Y30" s="17"/>
      <c r="Z30" s="26">
        <v>47.5</v>
      </c>
      <c r="AA30" s="25">
        <v>23.995617121220491</v>
      </c>
      <c r="AB30" s="30">
        <f t="shared" si="6"/>
        <v>23996</v>
      </c>
      <c r="AC30" s="17"/>
    </row>
    <row r="31" spans="2:29">
      <c r="B31" s="22">
        <v>45</v>
      </c>
      <c r="C31" s="26">
        <v>25.895053344678889</v>
      </c>
      <c r="D31" s="30">
        <f t="shared" si="0"/>
        <v>25895</v>
      </c>
      <c r="E31" s="17"/>
      <c r="F31" s="26">
        <v>45</v>
      </c>
      <c r="G31" s="25">
        <v>25.510309231056898</v>
      </c>
      <c r="H31" s="30">
        <f t="shared" si="1"/>
        <v>25510</v>
      </c>
      <c r="I31" s="17"/>
      <c r="J31" s="26">
        <v>45</v>
      </c>
      <c r="K31" s="29">
        <v>25.126396448802488</v>
      </c>
      <c r="L31" s="30">
        <f t="shared" si="2"/>
        <v>25126</v>
      </c>
      <c r="M31" s="17"/>
      <c r="N31" s="26">
        <v>45</v>
      </c>
      <c r="O31" s="25">
        <v>24.73147015435141</v>
      </c>
      <c r="P31" s="30">
        <f t="shared" si="3"/>
        <v>24731</v>
      </c>
      <c r="Q31" s="17"/>
      <c r="R31" s="26">
        <v>45</v>
      </c>
      <c r="S31" s="25">
        <v>24.374928602805763</v>
      </c>
      <c r="T31" s="30">
        <f t="shared" si="4"/>
        <v>24375</v>
      </c>
      <c r="U31" s="17"/>
      <c r="V31" s="26">
        <v>45</v>
      </c>
      <c r="W31" s="25">
        <v>24.180309677382425</v>
      </c>
      <c r="X31" s="30">
        <f t="shared" si="5"/>
        <v>24180</v>
      </c>
      <c r="Y31" s="17"/>
      <c r="Z31" s="26">
        <v>45</v>
      </c>
      <c r="AA31" s="25">
        <v>23.948338049179608</v>
      </c>
      <c r="AB31" s="30">
        <f t="shared" si="6"/>
        <v>23948</v>
      </c>
      <c r="AC31" s="17"/>
    </row>
    <row r="32" spans="2:29">
      <c r="B32" s="22">
        <v>42.5</v>
      </c>
      <c r="C32" s="26">
        <v>25.881981129389125</v>
      </c>
      <c r="D32" s="30">
        <f t="shared" si="0"/>
        <v>25882</v>
      </c>
      <c r="E32" s="17"/>
      <c r="F32" s="26">
        <v>42.5</v>
      </c>
      <c r="G32" s="25">
        <v>25.496596091679006</v>
      </c>
      <c r="H32" s="30">
        <f t="shared" si="1"/>
        <v>25497</v>
      </c>
      <c r="I32" s="17"/>
      <c r="J32" s="26">
        <v>42.5</v>
      </c>
      <c r="K32" s="29">
        <v>25.109961711291362</v>
      </c>
      <c r="L32" s="30">
        <f t="shared" si="2"/>
        <v>25110</v>
      </c>
      <c r="M32" s="17"/>
      <c r="N32" s="26">
        <v>42.5</v>
      </c>
      <c r="O32" s="25">
        <v>24.716202547264853</v>
      </c>
      <c r="P32" s="30">
        <f t="shared" si="3"/>
        <v>24716</v>
      </c>
      <c r="Q32" s="17"/>
      <c r="R32" s="26">
        <v>42.5</v>
      </c>
      <c r="S32" s="25">
        <v>24.352679923527216</v>
      </c>
      <c r="T32" s="30">
        <f t="shared" si="4"/>
        <v>24353</v>
      </c>
      <c r="U32" s="17"/>
      <c r="V32" s="26">
        <v>42.5</v>
      </c>
      <c r="W32" s="25">
        <v>24.167107836050036</v>
      </c>
      <c r="X32" s="30">
        <f t="shared" si="5"/>
        <v>24167</v>
      </c>
      <c r="Y32" s="17"/>
      <c r="Z32" s="26">
        <v>42.5</v>
      </c>
      <c r="AA32" s="25">
        <v>23.930510373396807</v>
      </c>
      <c r="AB32" s="30">
        <f t="shared" si="6"/>
        <v>23931</v>
      </c>
      <c r="AC32" s="17"/>
    </row>
    <row r="33" spans="2:29">
      <c r="B33" s="22">
        <v>40</v>
      </c>
      <c r="C33" s="26">
        <v>25.839100944517352</v>
      </c>
      <c r="D33" s="30">
        <f t="shared" si="0"/>
        <v>25839</v>
      </c>
      <c r="E33" s="17"/>
      <c r="F33" s="26">
        <v>40</v>
      </c>
      <c r="G33" s="25">
        <v>25.439483558157846</v>
      </c>
      <c r="H33" s="30">
        <f t="shared" si="1"/>
        <v>25439</v>
      </c>
      <c r="I33" s="17"/>
      <c r="J33" s="26">
        <v>40</v>
      </c>
      <c r="K33" s="29">
        <v>25.036839889772459</v>
      </c>
      <c r="L33" s="30">
        <f t="shared" si="2"/>
        <v>25037</v>
      </c>
      <c r="M33" s="17"/>
      <c r="N33" s="26">
        <v>40</v>
      </c>
      <c r="O33" s="25">
        <v>24.629685496342184</v>
      </c>
      <c r="P33" s="30">
        <f t="shared" si="3"/>
        <v>24630</v>
      </c>
      <c r="Q33" s="17"/>
      <c r="R33" s="26">
        <v>40</v>
      </c>
      <c r="S33" s="25">
        <v>24.242648421302242</v>
      </c>
      <c r="T33" s="30">
        <f t="shared" si="4"/>
        <v>24243</v>
      </c>
      <c r="U33" s="17"/>
      <c r="V33" s="26">
        <v>40</v>
      </c>
      <c r="W33" s="25">
        <v>24.064115370699572</v>
      </c>
      <c r="X33" s="30">
        <f t="shared" si="5"/>
        <v>24064</v>
      </c>
      <c r="Y33" s="17"/>
      <c r="Z33" s="26">
        <v>40</v>
      </c>
      <c r="AA33" s="25">
        <v>23.829083025529968</v>
      </c>
      <c r="AB33" s="30">
        <f t="shared" si="6"/>
        <v>23829</v>
      </c>
      <c r="AC33" s="17"/>
    </row>
    <row r="34" spans="2:29">
      <c r="B34" s="22">
        <v>37.5</v>
      </c>
      <c r="C34" s="26">
        <v>25.830042186200991</v>
      </c>
      <c r="D34" s="30">
        <f t="shared" si="0"/>
        <v>25830</v>
      </c>
      <c r="E34" s="17"/>
      <c r="F34" s="26">
        <v>37.5</v>
      </c>
      <c r="G34" s="25">
        <v>25.430729066428892</v>
      </c>
      <c r="H34" s="30">
        <f t="shared" si="1"/>
        <v>25431</v>
      </c>
      <c r="I34" s="17"/>
      <c r="J34" s="26">
        <v>37.5</v>
      </c>
      <c r="K34" s="29">
        <v>25.027486267255444</v>
      </c>
      <c r="L34" s="30">
        <f t="shared" si="2"/>
        <v>25027</v>
      </c>
      <c r="M34" s="17"/>
      <c r="N34" s="26">
        <v>37.5</v>
      </c>
      <c r="O34" s="25">
        <v>24.619678906567099</v>
      </c>
      <c r="P34" s="30">
        <f t="shared" si="3"/>
        <v>24620</v>
      </c>
      <c r="Q34" s="17"/>
      <c r="R34" s="26">
        <v>37.5</v>
      </c>
      <c r="S34" s="25">
        <v>24.222927377244265</v>
      </c>
      <c r="T34" s="30">
        <f t="shared" si="4"/>
        <v>24223</v>
      </c>
      <c r="U34" s="17"/>
      <c r="V34" s="26">
        <v>37.5</v>
      </c>
      <c r="W34" s="25">
        <v>24.04278002479165</v>
      </c>
      <c r="X34" s="30">
        <f t="shared" si="5"/>
        <v>24043</v>
      </c>
      <c r="Y34" s="17"/>
      <c r="Z34" s="26">
        <v>37.5</v>
      </c>
      <c r="AA34" s="25">
        <v>23.817783829668222</v>
      </c>
      <c r="AB34" s="30">
        <f t="shared" si="6"/>
        <v>23818</v>
      </c>
      <c r="AC34" s="17"/>
    </row>
    <row r="35" spans="2:29">
      <c r="B35" s="22">
        <v>35</v>
      </c>
      <c r="C35" s="26">
        <v>25.811767527277201</v>
      </c>
      <c r="D35" s="30">
        <f t="shared" si="0"/>
        <v>25812</v>
      </c>
      <c r="E35" s="17"/>
      <c r="F35" s="26">
        <v>35</v>
      </c>
      <c r="G35" s="25">
        <v>25.412745855353066</v>
      </c>
      <c r="H35" s="30">
        <f t="shared" si="1"/>
        <v>25413</v>
      </c>
      <c r="I35" s="17"/>
      <c r="J35" s="26">
        <v>35</v>
      </c>
      <c r="K35" s="29">
        <v>25.008945085650371</v>
      </c>
      <c r="L35" s="30">
        <f t="shared" si="2"/>
        <v>25009</v>
      </c>
      <c r="M35" s="17"/>
      <c r="N35" s="26">
        <v>35</v>
      </c>
      <c r="O35" s="25">
        <v>24.600563250992749</v>
      </c>
      <c r="P35" s="30">
        <f t="shared" si="3"/>
        <v>24601</v>
      </c>
      <c r="Q35" s="17"/>
      <c r="R35" s="26">
        <v>35</v>
      </c>
      <c r="S35" s="25">
        <v>24.196463419900603</v>
      </c>
      <c r="T35" s="30">
        <f t="shared" si="4"/>
        <v>24196</v>
      </c>
      <c r="U35" s="17"/>
      <c r="V35" s="26">
        <v>35</v>
      </c>
      <c r="W35" s="25">
        <v>24.007390293562853</v>
      </c>
      <c r="X35" s="30">
        <f t="shared" si="5"/>
        <v>24007</v>
      </c>
      <c r="Y35" s="17"/>
      <c r="Z35" s="26">
        <v>35</v>
      </c>
      <c r="AA35" s="25">
        <v>23.793364744632669</v>
      </c>
      <c r="AB35" s="30">
        <f t="shared" si="6"/>
        <v>23793</v>
      </c>
      <c r="AC35" s="17"/>
    </row>
    <row r="36" spans="2:29">
      <c r="B36" s="22">
        <v>32.5</v>
      </c>
      <c r="C36" s="26">
        <v>25.800857755117807</v>
      </c>
      <c r="D36" s="30">
        <f t="shared" si="0"/>
        <v>25801</v>
      </c>
      <c r="E36" s="17"/>
      <c r="F36" s="26">
        <v>32.5</v>
      </c>
      <c r="G36" s="25">
        <v>25.398690109433634</v>
      </c>
      <c r="H36" s="30">
        <f t="shared" si="1"/>
        <v>25399</v>
      </c>
      <c r="I36" s="17"/>
      <c r="J36" s="26">
        <v>32.5</v>
      </c>
      <c r="K36" s="29">
        <v>24.993742111280255</v>
      </c>
      <c r="L36" s="30">
        <f t="shared" si="2"/>
        <v>24994</v>
      </c>
      <c r="M36" s="17"/>
      <c r="N36" s="26">
        <v>32.5</v>
      </c>
      <c r="O36" s="25">
        <v>24.584803783433909</v>
      </c>
      <c r="P36" s="30">
        <f t="shared" si="3"/>
        <v>24585</v>
      </c>
      <c r="Q36" s="17"/>
      <c r="R36" s="26">
        <v>32.5</v>
      </c>
      <c r="S36" s="25">
        <v>24.179993909299256</v>
      </c>
      <c r="T36" s="30">
        <f t="shared" si="4"/>
        <v>24180</v>
      </c>
      <c r="U36" s="17"/>
      <c r="V36" s="26">
        <v>32.5</v>
      </c>
      <c r="W36" s="25">
        <v>23.979671530156612</v>
      </c>
      <c r="X36" s="30">
        <f t="shared" si="5"/>
        <v>23980</v>
      </c>
      <c r="Y36" s="17"/>
      <c r="Z36" s="26">
        <v>32.5</v>
      </c>
      <c r="AA36" s="25">
        <v>23.759625699823935</v>
      </c>
      <c r="AB36" s="30">
        <f t="shared" si="6"/>
        <v>23760</v>
      </c>
      <c r="AC36" s="17"/>
    </row>
    <row r="37" spans="2:29">
      <c r="B37" s="22">
        <v>30</v>
      </c>
      <c r="C37" s="26">
        <v>25.788300429799893</v>
      </c>
      <c r="D37" s="30">
        <f t="shared" si="0"/>
        <v>25788</v>
      </c>
      <c r="E37" s="17"/>
      <c r="F37" s="26">
        <v>30</v>
      </c>
      <c r="G37" s="25">
        <v>25.380261437010599</v>
      </c>
      <c r="H37" s="30">
        <f t="shared" si="1"/>
        <v>25380</v>
      </c>
      <c r="I37" s="17"/>
      <c r="J37" s="26">
        <v>30</v>
      </c>
      <c r="K37" s="29">
        <v>24.973259383262317</v>
      </c>
      <c r="L37" s="30">
        <f t="shared" si="2"/>
        <v>24973</v>
      </c>
      <c r="M37" s="17"/>
      <c r="N37" s="26">
        <v>30</v>
      </c>
      <c r="O37" s="25">
        <v>24.564737682006239</v>
      </c>
      <c r="P37" s="30">
        <f t="shared" si="3"/>
        <v>24565</v>
      </c>
      <c r="Q37" s="17"/>
      <c r="R37" s="26">
        <v>30</v>
      </c>
      <c r="S37" s="25">
        <v>24.168591501669319</v>
      </c>
      <c r="T37" s="30">
        <f t="shared" si="4"/>
        <v>24169</v>
      </c>
      <c r="U37" s="17"/>
      <c r="V37" s="26">
        <v>30</v>
      </c>
      <c r="W37" s="25">
        <v>23.96070564075308</v>
      </c>
      <c r="X37" s="30">
        <f t="shared" si="5"/>
        <v>23961</v>
      </c>
      <c r="Y37" s="17"/>
      <c r="Z37" s="26">
        <v>30</v>
      </c>
      <c r="AA37" s="25">
        <v>23.720817556630106</v>
      </c>
      <c r="AB37" s="30">
        <f t="shared" si="6"/>
        <v>23721</v>
      </c>
      <c r="AC37" s="17"/>
    </row>
    <row r="38" spans="2:29">
      <c r="B38" s="22">
        <v>27.5</v>
      </c>
      <c r="C38" s="26">
        <v>25.750220944161292</v>
      </c>
      <c r="D38" s="30">
        <f t="shared" si="0"/>
        <v>25750</v>
      </c>
      <c r="E38" s="17"/>
      <c r="F38" s="26">
        <v>27.5</v>
      </c>
      <c r="G38" s="25">
        <v>25.336927431926267</v>
      </c>
      <c r="H38" s="30">
        <f t="shared" si="1"/>
        <v>25337</v>
      </c>
      <c r="I38" s="17"/>
      <c r="J38" s="26">
        <v>27.5</v>
      </c>
      <c r="K38" s="29">
        <v>24.92668665900964</v>
      </c>
      <c r="L38" s="30">
        <f t="shared" si="2"/>
        <v>24927</v>
      </c>
      <c r="M38" s="17"/>
      <c r="N38" s="26">
        <v>27.5</v>
      </c>
      <c r="O38" s="25">
        <v>24.517004405503101</v>
      </c>
      <c r="P38" s="30">
        <f t="shared" si="3"/>
        <v>24517</v>
      </c>
      <c r="Q38" s="17"/>
      <c r="R38" s="26">
        <v>27.5</v>
      </c>
      <c r="S38" s="25">
        <v>24.127898696475192</v>
      </c>
      <c r="T38" s="30">
        <f t="shared" si="4"/>
        <v>24128</v>
      </c>
      <c r="U38" s="17"/>
      <c r="V38" s="26">
        <v>27.5</v>
      </c>
      <c r="W38" s="25">
        <v>23.919990134543085</v>
      </c>
      <c r="X38" s="30">
        <f t="shared" si="5"/>
        <v>23920</v>
      </c>
      <c r="Y38" s="17"/>
      <c r="Z38" s="26">
        <v>27.5</v>
      </c>
      <c r="AA38" s="25">
        <v>23.662990961546225</v>
      </c>
      <c r="AB38" s="30">
        <f t="shared" si="6"/>
        <v>23663</v>
      </c>
      <c r="AC38" s="17"/>
    </row>
    <row r="39" spans="2:29">
      <c r="B39" s="22">
        <v>25</v>
      </c>
      <c r="C39" s="26">
        <v>25.689989853587338</v>
      </c>
      <c r="D39" s="30">
        <f t="shared" si="0"/>
        <v>25690</v>
      </c>
      <c r="E39" s="17"/>
      <c r="F39" s="26">
        <v>25</v>
      </c>
      <c r="G39" s="25">
        <v>25.271757772351002</v>
      </c>
      <c r="H39" s="30">
        <f t="shared" si="1"/>
        <v>25272</v>
      </c>
      <c r="I39" s="17"/>
      <c r="J39" s="26">
        <v>25</v>
      </c>
      <c r="K39" s="29">
        <v>24.857810137162531</v>
      </c>
      <c r="L39" s="30">
        <f t="shared" si="2"/>
        <v>24858</v>
      </c>
      <c r="M39" s="17"/>
      <c r="N39" s="26">
        <v>25</v>
      </c>
      <c r="O39" s="25">
        <v>24.443032516510151</v>
      </c>
      <c r="P39" s="30">
        <f t="shared" si="3"/>
        <v>24443</v>
      </c>
      <c r="Q39" s="17"/>
      <c r="R39" s="26">
        <v>25</v>
      </c>
      <c r="S39" s="25">
        <v>24.055420395078112</v>
      </c>
      <c r="T39" s="30">
        <f t="shared" si="4"/>
        <v>24055</v>
      </c>
      <c r="U39" s="17"/>
      <c r="V39" s="26">
        <v>25</v>
      </c>
      <c r="W39" s="25">
        <v>23.850577628646601</v>
      </c>
      <c r="X39" s="30">
        <f t="shared" si="5"/>
        <v>23851</v>
      </c>
      <c r="Y39" s="17"/>
      <c r="Z39" s="26">
        <v>25</v>
      </c>
      <c r="AA39" s="25">
        <v>23.585225372097561</v>
      </c>
      <c r="AB39" s="30">
        <f t="shared" si="6"/>
        <v>23585</v>
      </c>
      <c r="AC39" s="17"/>
    </row>
    <row r="40" spans="2:29">
      <c r="B40" s="22">
        <v>22.5</v>
      </c>
      <c r="C40" s="26">
        <v>25.622821519483551</v>
      </c>
      <c r="D40" s="30">
        <f t="shared" si="0"/>
        <v>25623</v>
      </c>
      <c r="E40" s="17"/>
      <c r="F40" s="26">
        <v>22.5</v>
      </c>
      <c r="G40" s="25">
        <v>25.200237616337503</v>
      </c>
      <c r="H40" s="30">
        <f t="shared" si="1"/>
        <v>25200</v>
      </c>
      <c r="I40" s="17"/>
      <c r="J40" s="26">
        <v>22.5</v>
      </c>
      <c r="K40" s="29">
        <v>24.782009866730697</v>
      </c>
      <c r="L40" s="30">
        <f t="shared" si="2"/>
        <v>24782</v>
      </c>
      <c r="M40" s="17"/>
      <c r="N40" s="26">
        <v>22.5</v>
      </c>
      <c r="O40" s="25">
        <v>24.360012766733927</v>
      </c>
      <c r="P40" s="30">
        <f t="shared" si="3"/>
        <v>24360</v>
      </c>
      <c r="Q40" s="17"/>
      <c r="R40" s="26">
        <v>22.5</v>
      </c>
      <c r="S40" s="25">
        <v>23.971401439195297</v>
      </c>
      <c r="T40" s="30">
        <f t="shared" si="4"/>
        <v>23971</v>
      </c>
      <c r="U40" s="17"/>
      <c r="V40" s="26">
        <v>22.5</v>
      </c>
      <c r="W40" s="25">
        <v>23.766825372019756</v>
      </c>
      <c r="X40" s="30">
        <f t="shared" si="5"/>
        <v>23767</v>
      </c>
      <c r="Y40" s="17"/>
      <c r="Z40" s="26">
        <v>22.5</v>
      </c>
      <c r="AA40" s="25">
        <v>23.500019895774976</v>
      </c>
      <c r="AB40" s="30">
        <f t="shared" si="6"/>
        <v>23500</v>
      </c>
      <c r="AC40" s="17"/>
    </row>
    <row r="41" spans="2:29">
      <c r="B41" s="22">
        <v>20</v>
      </c>
      <c r="C41" s="26">
        <v>25.542419251774529</v>
      </c>
      <c r="D41" s="30">
        <f t="shared" si="0"/>
        <v>25542</v>
      </c>
      <c r="E41" s="17"/>
      <c r="F41" s="26">
        <v>20</v>
      </c>
      <c r="G41" s="25">
        <v>25.116727215814063</v>
      </c>
      <c r="H41" s="30">
        <f t="shared" si="1"/>
        <v>25117</v>
      </c>
      <c r="I41" s="17"/>
      <c r="J41" s="26">
        <v>20</v>
      </c>
      <c r="K41" s="29">
        <v>24.693991170877702</v>
      </c>
      <c r="L41" s="30">
        <f t="shared" si="2"/>
        <v>24694</v>
      </c>
      <c r="M41" s="17"/>
      <c r="N41" s="26">
        <v>20</v>
      </c>
      <c r="O41" s="25">
        <v>24.264705507985862</v>
      </c>
      <c r="P41" s="30">
        <f t="shared" si="3"/>
        <v>24265</v>
      </c>
      <c r="Q41" s="17"/>
      <c r="R41" s="26">
        <v>20</v>
      </c>
      <c r="S41" s="25">
        <v>23.874845729402161</v>
      </c>
      <c r="T41" s="30">
        <f t="shared" si="4"/>
        <v>23875</v>
      </c>
      <c r="U41" s="17"/>
      <c r="V41" s="26">
        <v>20</v>
      </c>
      <c r="W41" s="25">
        <v>23.666540271681889</v>
      </c>
      <c r="X41" s="30">
        <f t="shared" si="5"/>
        <v>23667</v>
      </c>
      <c r="Y41" s="17"/>
      <c r="Z41" s="26">
        <v>20</v>
      </c>
      <c r="AA41" s="25">
        <v>23.399932285101851</v>
      </c>
      <c r="AB41" s="30">
        <f t="shared" si="6"/>
        <v>23400</v>
      </c>
      <c r="AC41" s="17"/>
    </row>
    <row r="42" spans="2:29">
      <c r="B42" s="22">
        <v>17.5</v>
      </c>
      <c r="C42" s="26">
        <v>25.444015242005992</v>
      </c>
      <c r="D42" s="30">
        <f t="shared" si="0"/>
        <v>25444</v>
      </c>
      <c r="E42" s="17"/>
      <c r="F42" s="26">
        <v>17.5</v>
      </c>
      <c r="G42" s="25">
        <v>25.016706135279758</v>
      </c>
      <c r="H42" s="30">
        <f t="shared" si="1"/>
        <v>25017</v>
      </c>
      <c r="I42" s="17"/>
      <c r="J42" s="26">
        <v>17.5</v>
      </c>
      <c r="K42" s="29">
        <v>24.59091116243005</v>
      </c>
      <c r="L42" s="30">
        <f t="shared" si="2"/>
        <v>24591</v>
      </c>
      <c r="M42" s="17"/>
      <c r="N42" s="26">
        <v>17.5</v>
      </c>
      <c r="O42" s="25">
        <v>24.153096831685485</v>
      </c>
      <c r="P42" s="30">
        <f t="shared" si="3"/>
        <v>24153</v>
      </c>
      <c r="Q42" s="17"/>
      <c r="R42" s="26">
        <v>17.5</v>
      </c>
      <c r="S42" s="25">
        <v>23.756587712800382</v>
      </c>
      <c r="T42" s="30">
        <f t="shared" si="4"/>
        <v>23757</v>
      </c>
      <c r="U42" s="17"/>
      <c r="V42" s="26">
        <v>17.5</v>
      </c>
      <c r="W42" s="25">
        <v>23.54734616506304</v>
      </c>
      <c r="X42" s="30">
        <f t="shared" si="5"/>
        <v>23547</v>
      </c>
      <c r="Y42" s="17"/>
      <c r="Z42" s="26">
        <v>17.5</v>
      </c>
      <c r="AA42" s="25">
        <v>23.278880237052242</v>
      </c>
      <c r="AB42" s="30">
        <f t="shared" si="6"/>
        <v>23279</v>
      </c>
      <c r="AC42" s="17"/>
    </row>
    <row r="43" spans="2:29">
      <c r="B43" s="22">
        <v>15</v>
      </c>
      <c r="C43" s="26">
        <v>25.300502567936043</v>
      </c>
      <c r="D43" s="30">
        <f t="shared" si="0"/>
        <v>25301</v>
      </c>
      <c r="E43" s="17"/>
      <c r="F43" s="26">
        <v>15</v>
      </c>
      <c r="G43" s="25">
        <v>24.87051366985899</v>
      </c>
      <c r="H43" s="30">
        <f t="shared" si="1"/>
        <v>24871</v>
      </c>
      <c r="I43" s="17"/>
      <c r="J43" s="26">
        <v>15</v>
      </c>
      <c r="K43" s="29">
        <v>24.440426261321647</v>
      </c>
      <c r="L43" s="30">
        <f t="shared" si="2"/>
        <v>24440</v>
      </c>
      <c r="M43" s="17"/>
      <c r="N43" s="26">
        <v>15</v>
      </c>
      <c r="O43" s="25">
        <v>23.998445129473961</v>
      </c>
      <c r="P43" s="30">
        <f t="shared" si="3"/>
        <v>23998</v>
      </c>
      <c r="Q43" s="17"/>
      <c r="R43" s="26">
        <v>15</v>
      </c>
      <c r="S43" s="25">
        <v>23.589746874657912</v>
      </c>
      <c r="T43" s="30">
        <f t="shared" si="4"/>
        <v>23590</v>
      </c>
      <c r="U43" s="17"/>
      <c r="V43" s="26">
        <v>15</v>
      </c>
      <c r="W43" s="25">
        <v>23.380490753331063</v>
      </c>
      <c r="X43" s="30">
        <f t="shared" si="5"/>
        <v>23380</v>
      </c>
      <c r="Y43" s="17"/>
      <c r="Z43" s="26">
        <v>15</v>
      </c>
      <c r="AA43" s="25">
        <v>23.106108748988156</v>
      </c>
      <c r="AB43" s="30">
        <f t="shared" si="6"/>
        <v>23106</v>
      </c>
      <c r="AC43" s="17"/>
    </row>
    <row r="44" spans="2:29">
      <c r="B44" s="22">
        <v>12.5</v>
      </c>
      <c r="C44" s="26">
        <v>25.220587571344488</v>
      </c>
      <c r="D44" s="30">
        <f t="shared" si="0"/>
        <v>25221</v>
      </c>
      <c r="E44" s="17"/>
      <c r="F44" s="26">
        <v>12.5</v>
      </c>
      <c r="G44" s="25">
        <v>24.784756139540963</v>
      </c>
      <c r="H44" s="30">
        <f t="shared" si="1"/>
        <v>24785</v>
      </c>
      <c r="I44" s="17"/>
      <c r="J44" s="26">
        <v>12.5</v>
      </c>
      <c r="K44" s="29">
        <v>24.345332267858197</v>
      </c>
      <c r="L44" s="30">
        <f t="shared" si="2"/>
        <v>24345</v>
      </c>
      <c r="M44" s="17"/>
      <c r="N44" s="26">
        <v>12.5</v>
      </c>
      <c r="O44" s="25">
        <v>23.892760612083428</v>
      </c>
      <c r="P44" s="30">
        <f t="shared" si="3"/>
        <v>23893</v>
      </c>
      <c r="Q44" s="17"/>
      <c r="R44" s="26">
        <v>12.5</v>
      </c>
      <c r="S44" s="25">
        <v>23.486289027753642</v>
      </c>
      <c r="T44" s="30">
        <f t="shared" si="4"/>
        <v>23486</v>
      </c>
      <c r="U44" s="17"/>
      <c r="V44" s="26">
        <v>12.5</v>
      </c>
      <c r="W44" s="25">
        <v>23.271533064143245</v>
      </c>
      <c r="X44" s="30">
        <f t="shared" si="5"/>
        <v>23272</v>
      </c>
      <c r="Y44" s="17"/>
      <c r="Z44" s="26">
        <v>12.5</v>
      </c>
      <c r="AA44" s="25">
        <v>22.989965545976599</v>
      </c>
      <c r="AB44" s="30">
        <f t="shared" si="6"/>
        <v>22990</v>
      </c>
      <c r="AC44" s="17"/>
    </row>
    <row r="45" spans="2:29">
      <c r="B45" s="22">
        <v>10</v>
      </c>
      <c r="C45" s="26">
        <v>24.963378840369277</v>
      </c>
      <c r="D45" s="30">
        <f t="shared" si="0"/>
        <v>24963</v>
      </c>
      <c r="E45" s="17"/>
      <c r="F45" s="26">
        <v>10</v>
      </c>
      <c r="G45" s="25">
        <v>24.519089059644667</v>
      </c>
      <c r="H45" s="30">
        <f t="shared" si="1"/>
        <v>24519</v>
      </c>
      <c r="I45" s="17"/>
      <c r="J45" s="26">
        <v>10</v>
      </c>
      <c r="K45" s="29">
        <v>24.066421512976735</v>
      </c>
      <c r="L45" s="30">
        <f t="shared" si="2"/>
        <v>24066</v>
      </c>
      <c r="M45" s="17"/>
      <c r="N45" s="26">
        <v>10</v>
      </c>
      <c r="O45" s="25">
        <v>23.609932762465469</v>
      </c>
      <c r="P45" s="30">
        <f t="shared" si="3"/>
        <v>23610</v>
      </c>
      <c r="Q45" s="17"/>
      <c r="R45" s="26">
        <v>10</v>
      </c>
      <c r="S45" s="25">
        <v>23.200531170219438</v>
      </c>
      <c r="T45" s="30">
        <f t="shared" si="4"/>
        <v>23201</v>
      </c>
      <c r="U45" s="17"/>
      <c r="V45" s="26">
        <v>10</v>
      </c>
      <c r="W45" s="25">
        <v>22.965955809265651</v>
      </c>
      <c r="X45" s="30">
        <f t="shared" si="5"/>
        <v>22966</v>
      </c>
      <c r="Y45" s="17"/>
      <c r="Z45" s="26">
        <v>10</v>
      </c>
      <c r="AA45" s="25">
        <v>22.674222849643616</v>
      </c>
      <c r="AB45" s="30">
        <f t="shared" si="6"/>
        <v>22674</v>
      </c>
      <c r="AC45" s="17"/>
    </row>
    <row r="46" spans="2:29">
      <c r="B46" s="22">
        <v>7.5</v>
      </c>
      <c r="C46" s="26">
        <v>24.793774910578627</v>
      </c>
      <c r="D46" s="30">
        <f t="shared" si="0"/>
        <v>24794</v>
      </c>
      <c r="E46" s="17"/>
      <c r="F46" s="26">
        <v>7.5</v>
      </c>
      <c r="G46" s="25">
        <v>24.337592202600987</v>
      </c>
      <c r="H46" s="30">
        <f t="shared" si="1"/>
        <v>24338</v>
      </c>
      <c r="I46" s="17"/>
      <c r="J46" s="26">
        <v>7.5</v>
      </c>
      <c r="K46" s="29">
        <v>23.864926501128711</v>
      </c>
      <c r="L46" s="30">
        <f t="shared" si="2"/>
        <v>23865</v>
      </c>
      <c r="M46" s="17"/>
      <c r="N46" s="26">
        <v>7.5</v>
      </c>
      <c r="O46" s="25">
        <v>23.390403563303597</v>
      </c>
      <c r="P46" s="30">
        <f t="shared" si="3"/>
        <v>23390</v>
      </c>
      <c r="Q46" s="17"/>
      <c r="R46" s="26">
        <v>7.5</v>
      </c>
      <c r="S46" s="25">
        <v>22.992194265444379</v>
      </c>
      <c r="T46" s="30">
        <f t="shared" si="4"/>
        <v>22992</v>
      </c>
      <c r="U46" s="17"/>
      <c r="V46" s="26">
        <v>7.5</v>
      </c>
      <c r="W46" s="25">
        <v>22.706969860031418</v>
      </c>
      <c r="X46" s="30">
        <f t="shared" si="5"/>
        <v>22707</v>
      </c>
      <c r="Y46" s="17"/>
      <c r="Z46" s="26">
        <v>7.5</v>
      </c>
      <c r="AA46" s="25">
        <v>22.403967006720265</v>
      </c>
      <c r="AB46" s="30">
        <f t="shared" si="6"/>
        <v>22404</v>
      </c>
      <c r="AC46" s="17"/>
    </row>
    <row r="47" spans="2:29">
      <c r="B47" s="22">
        <v>5</v>
      </c>
      <c r="C47" s="26">
        <v>24.366576811042254</v>
      </c>
      <c r="D47" s="30">
        <f t="shared" si="0"/>
        <v>24367</v>
      </c>
      <c r="E47" s="17"/>
      <c r="F47" s="26">
        <v>5</v>
      </c>
      <c r="G47" s="25">
        <v>23.908659289926032</v>
      </c>
      <c r="H47" s="30">
        <f t="shared" si="1"/>
        <v>23909</v>
      </c>
      <c r="I47" s="17"/>
      <c r="J47" s="26">
        <v>5</v>
      </c>
      <c r="K47" s="29">
        <v>23.412647269442161</v>
      </c>
      <c r="L47" s="30">
        <f t="shared" si="2"/>
        <v>23413</v>
      </c>
      <c r="M47" s="17"/>
      <c r="N47" s="26">
        <v>5</v>
      </c>
      <c r="O47" s="25">
        <v>22.983257136521857</v>
      </c>
      <c r="P47" s="30">
        <f t="shared" si="3"/>
        <v>22983</v>
      </c>
      <c r="Q47" s="17"/>
      <c r="R47" s="26">
        <v>5</v>
      </c>
      <c r="S47" s="25">
        <v>22.588232808086403</v>
      </c>
      <c r="T47" s="30">
        <f t="shared" si="4"/>
        <v>22588</v>
      </c>
      <c r="U47" s="17"/>
      <c r="V47" s="26">
        <v>5</v>
      </c>
      <c r="W47" s="25">
        <v>22.141717369664718</v>
      </c>
      <c r="X47" s="30">
        <f t="shared" si="5"/>
        <v>22142</v>
      </c>
      <c r="Y47" s="17"/>
      <c r="Z47" s="26">
        <v>5</v>
      </c>
      <c r="AA47" s="25">
        <v>21.863981431350151</v>
      </c>
      <c r="AB47" s="30">
        <f t="shared" si="6"/>
        <v>21864</v>
      </c>
      <c r="AC47" s="17"/>
    </row>
    <row r="48" spans="2:29">
      <c r="B48" s="22">
        <v>2.5</v>
      </c>
      <c r="C48" s="26">
        <v>23.445214588137851</v>
      </c>
      <c r="D48" s="30">
        <f t="shared" si="0"/>
        <v>23445</v>
      </c>
      <c r="E48" s="17"/>
      <c r="F48" s="26">
        <v>2.5</v>
      </c>
      <c r="G48" s="25">
        <v>23.047581653472768</v>
      </c>
      <c r="H48" s="30">
        <f t="shared" si="1"/>
        <v>23048</v>
      </c>
      <c r="I48" s="17"/>
      <c r="J48" s="26">
        <v>2.5</v>
      </c>
      <c r="K48" s="29">
        <v>22.588399843424998</v>
      </c>
      <c r="L48" s="30">
        <f t="shared" si="2"/>
        <v>22588</v>
      </c>
      <c r="M48" s="17"/>
      <c r="N48" s="26">
        <v>2.5</v>
      </c>
      <c r="O48" s="25">
        <v>22.332658481895972</v>
      </c>
      <c r="P48" s="30">
        <f t="shared" si="3"/>
        <v>22333</v>
      </c>
      <c r="Q48" s="17"/>
      <c r="R48" s="26">
        <v>2.5</v>
      </c>
      <c r="S48" s="25">
        <v>22.156266720571626</v>
      </c>
      <c r="T48" s="30">
        <f t="shared" si="4"/>
        <v>22156</v>
      </c>
      <c r="U48" s="17"/>
      <c r="V48" s="26">
        <v>2.5</v>
      </c>
      <c r="W48" s="25">
        <v>22.040544375135514</v>
      </c>
      <c r="X48" s="30">
        <f t="shared" si="5"/>
        <v>22041</v>
      </c>
      <c r="Y48" s="17"/>
      <c r="Z48" s="26">
        <v>2.5</v>
      </c>
      <c r="AA48" s="25">
        <v>21.868968530797087</v>
      </c>
      <c r="AB48" s="30">
        <f t="shared" si="6"/>
        <v>21869</v>
      </c>
      <c r="AC48" s="17"/>
    </row>
    <row r="49" spans="2:29">
      <c r="B49" s="22">
        <v>0</v>
      </c>
      <c r="C49" s="8">
        <v>21</v>
      </c>
      <c r="D49" s="30">
        <f t="shared" si="0"/>
        <v>21000</v>
      </c>
      <c r="E49" s="17"/>
      <c r="F49" s="26">
        <v>0</v>
      </c>
      <c r="G49" s="8">
        <v>21</v>
      </c>
      <c r="H49" s="30">
        <f t="shared" si="1"/>
        <v>21000</v>
      </c>
      <c r="I49" s="17"/>
      <c r="J49" s="26">
        <v>0</v>
      </c>
      <c r="K49" s="8">
        <v>21</v>
      </c>
      <c r="L49" s="30">
        <f t="shared" si="2"/>
        <v>21000</v>
      </c>
      <c r="M49" s="17"/>
      <c r="N49" s="26">
        <v>0</v>
      </c>
      <c r="O49" s="8">
        <v>21</v>
      </c>
      <c r="P49" s="30">
        <f t="shared" si="3"/>
        <v>21000</v>
      </c>
      <c r="Q49" s="17"/>
      <c r="R49" s="26">
        <v>0</v>
      </c>
      <c r="S49" s="8">
        <v>21</v>
      </c>
      <c r="T49" s="30">
        <f t="shared" si="4"/>
        <v>21000</v>
      </c>
      <c r="U49" s="17"/>
      <c r="V49" s="26">
        <v>0</v>
      </c>
      <c r="W49" s="8">
        <v>21</v>
      </c>
      <c r="X49" s="30">
        <f t="shared" si="5"/>
        <v>21000</v>
      </c>
      <c r="Y49" s="17"/>
      <c r="Z49" s="26">
        <v>0</v>
      </c>
      <c r="AA49" s="8">
        <v>21</v>
      </c>
      <c r="AB49" s="30">
        <f t="shared" si="6"/>
        <v>21000</v>
      </c>
      <c r="AC49" s="17"/>
    </row>
  </sheetData>
  <phoneticPr fontId="10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92D050"/>
  </sheetPr>
  <dimension ref="A1:AC49"/>
  <sheetViews>
    <sheetView topLeftCell="A31" workbookViewId="0">
      <selection activeCell="T52" sqref="T52"/>
    </sheetView>
  </sheetViews>
  <sheetFormatPr defaultRowHeight="15.75"/>
  <cols>
    <col min="1" max="1" width="16.375" style="22" customWidth="1"/>
    <col min="2" max="2" width="9" style="26"/>
    <col min="3" max="3" width="9" style="31"/>
    <col min="4" max="5" width="9" style="22"/>
    <col min="6" max="6" width="9" style="26"/>
    <col min="7" max="7" width="9" style="31"/>
    <col min="8" max="9" width="9" style="22"/>
    <col min="10" max="10" width="9" style="26"/>
    <col min="11" max="11" width="9" style="31"/>
    <col min="12" max="13" width="9" style="22"/>
    <col min="14" max="14" width="9" style="26"/>
    <col min="15" max="15" width="9" style="31"/>
    <col min="16" max="17" width="9" style="22"/>
    <col min="18" max="18" width="9" style="26"/>
    <col min="19" max="19" width="9" style="31"/>
    <col min="20" max="21" width="9" style="22"/>
    <col min="22" max="22" width="9" style="26"/>
    <col min="23" max="23" width="9" style="31"/>
    <col min="24" max="25" width="9" style="22"/>
    <col min="26" max="26" width="9" style="26"/>
    <col min="27" max="27" width="9" style="31"/>
    <col min="28" max="16384" width="9" style="22"/>
  </cols>
  <sheetData>
    <row r="1" spans="1:29" s="34" customFormat="1" ht="16.5">
      <c r="B1" s="35"/>
      <c r="C1" s="36" t="s">
        <v>59</v>
      </c>
      <c r="F1" s="35"/>
      <c r="G1" s="36" t="s">
        <v>59</v>
      </c>
      <c r="J1" s="35"/>
      <c r="K1" s="36" t="s">
        <v>59</v>
      </c>
      <c r="N1" s="35"/>
      <c r="O1" s="36" t="s">
        <v>59</v>
      </c>
      <c r="R1" s="35"/>
      <c r="S1" s="36" t="s">
        <v>59</v>
      </c>
      <c r="V1" s="35"/>
      <c r="W1" s="36" t="s">
        <v>59</v>
      </c>
      <c r="AA1" s="36" t="s">
        <v>59</v>
      </c>
    </row>
    <row r="2" spans="1:29">
      <c r="A2" s="22" t="s">
        <v>0</v>
      </c>
      <c r="B2" s="23">
        <v>3</v>
      </c>
      <c r="C2" s="23" t="s">
        <v>46</v>
      </c>
      <c r="D2" s="24"/>
      <c r="E2" s="24"/>
      <c r="F2" s="23">
        <v>5</v>
      </c>
      <c r="G2" s="25" t="s">
        <v>51</v>
      </c>
      <c r="H2" s="23"/>
      <c r="I2" s="23"/>
      <c r="J2" s="23">
        <v>7</v>
      </c>
      <c r="K2" s="25" t="s">
        <v>26</v>
      </c>
      <c r="L2" s="23"/>
      <c r="M2" s="23"/>
      <c r="N2" s="23">
        <v>9</v>
      </c>
      <c r="O2" s="25" t="s">
        <v>52</v>
      </c>
      <c r="P2" s="23"/>
      <c r="Q2" s="23"/>
      <c r="R2" s="23">
        <v>11.2</v>
      </c>
      <c r="S2" s="25" t="s">
        <v>25</v>
      </c>
      <c r="T2" s="23"/>
      <c r="U2" s="23"/>
      <c r="V2" s="23">
        <v>13</v>
      </c>
      <c r="W2" s="25" t="s">
        <v>53</v>
      </c>
      <c r="X2" s="23"/>
      <c r="Y2" s="23"/>
      <c r="Z2" s="23">
        <v>15</v>
      </c>
      <c r="AA2" s="25" t="s">
        <v>28</v>
      </c>
      <c r="AB2" s="26"/>
    </row>
    <row r="3" spans="1:29" s="14" customFormat="1">
      <c r="A3" s="34" t="s">
        <v>71</v>
      </c>
      <c r="B3" s="15">
        <v>4</v>
      </c>
      <c r="C3" s="37" t="s">
        <v>61</v>
      </c>
      <c r="D3" s="38"/>
      <c r="E3" s="38"/>
      <c r="F3" s="37">
        <f>F2/7.8*10.4</f>
        <v>6.6666666666666679</v>
      </c>
      <c r="G3" s="39" t="s">
        <v>62</v>
      </c>
      <c r="H3" s="37"/>
      <c r="I3" s="37"/>
      <c r="J3" s="37">
        <f>J2/7.8*10.4</f>
        <v>9.3333333333333339</v>
      </c>
      <c r="K3" s="39" t="s">
        <v>63</v>
      </c>
      <c r="L3" s="37"/>
      <c r="M3" s="37"/>
      <c r="N3" s="37">
        <f>N2/7.8*10.4</f>
        <v>12.000000000000002</v>
      </c>
      <c r="O3" s="39" t="s">
        <v>64</v>
      </c>
      <c r="P3" s="37"/>
      <c r="Q3" s="37"/>
      <c r="R3" s="37">
        <f>R2/7.8*10.4</f>
        <v>14.933333333333334</v>
      </c>
      <c r="S3" s="39" t="s">
        <v>65</v>
      </c>
      <c r="T3" s="15"/>
      <c r="U3" s="17"/>
      <c r="V3" s="15"/>
      <c r="W3" s="17"/>
      <c r="X3" s="15"/>
      <c r="Y3" s="17"/>
      <c r="Z3" s="15"/>
      <c r="AA3" s="17"/>
      <c r="AB3" s="18"/>
    </row>
    <row r="4" spans="1:29" s="14" customFormat="1">
      <c r="A4" s="34" t="s">
        <v>72</v>
      </c>
      <c r="B4" s="15">
        <v>5</v>
      </c>
      <c r="C4" s="37" t="s">
        <v>66</v>
      </c>
      <c r="D4" s="38"/>
      <c r="E4" s="38"/>
      <c r="F4" s="37">
        <f>F2/7.8*13</f>
        <v>8.3333333333333339</v>
      </c>
      <c r="G4" s="39" t="s">
        <v>67</v>
      </c>
      <c r="H4" s="37"/>
      <c r="I4" s="39"/>
      <c r="J4" s="37">
        <f>J2/7.8*13</f>
        <v>11.666666666666668</v>
      </c>
      <c r="K4" s="39" t="s">
        <v>68</v>
      </c>
      <c r="L4" s="37"/>
      <c r="M4" s="39"/>
      <c r="N4" s="37">
        <f>N2/7.8*13</f>
        <v>15.000000000000002</v>
      </c>
      <c r="O4" s="39" t="s">
        <v>69</v>
      </c>
      <c r="P4" s="37"/>
      <c r="Q4" s="39"/>
      <c r="R4" s="37">
        <f>R2/7.8*13</f>
        <v>18.666666666666668</v>
      </c>
      <c r="S4" s="39" t="s">
        <v>70</v>
      </c>
      <c r="T4" s="15"/>
      <c r="U4" s="17"/>
      <c r="V4" s="15"/>
      <c r="W4" s="17"/>
      <c r="X4" s="15"/>
      <c r="Y4" s="17"/>
      <c r="Z4" s="15"/>
      <c r="AA4" s="17"/>
      <c r="AB4" s="18"/>
    </row>
    <row r="5" spans="1:29" s="14" customFormat="1">
      <c r="A5" s="34" t="s">
        <v>73</v>
      </c>
      <c r="B5" s="15">
        <v>6</v>
      </c>
      <c r="C5" s="37" t="s">
        <v>74</v>
      </c>
      <c r="D5" s="16"/>
      <c r="E5" s="17"/>
      <c r="F5" s="15">
        <f>F2/7.8*15.5</f>
        <v>9.9358974358974361</v>
      </c>
      <c r="G5" s="39" t="s">
        <v>75</v>
      </c>
      <c r="H5" s="15"/>
      <c r="I5" s="17"/>
      <c r="J5" s="15">
        <f>J2/7.8*15.5</f>
        <v>13.910256410256411</v>
      </c>
      <c r="K5" s="39" t="s">
        <v>76</v>
      </c>
      <c r="L5" s="15"/>
      <c r="M5" s="17"/>
      <c r="N5" s="15">
        <f>N2/7.8*15.5</f>
        <v>17.884615384615387</v>
      </c>
      <c r="O5" s="39" t="s">
        <v>77</v>
      </c>
      <c r="P5" s="15"/>
      <c r="Q5" s="17"/>
      <c r="R5" s="15"/>
      <c r="S5" s="17"/>
      <c r="T5" s="15"/>
      <c r="U5" s="17"/>
      <c r="V5" s="15"/>
      <c r="W5" s="17"/>
      <c r="X5" s="15"/>
      <c r="Y5" s="17"/>
      <c r="Z5" s="15"/>
      <c r="AA5" s="17"/>
      <c r="AB5" s="18"/>
    </row>
    <row r="6" spans="1:29">
      <c r="B6" s="23"/>
      <c r="C6" s="23"/>
      <c r="D6" s="24"/>
      <c r="E6" s="24"/>
      <c r="F6" s="23"/>
      <c r="G6" s="25"/>
      <c r="H6" s="23"/>
      <c r="I6" s="23"/>
      <c r="J6" s="23"/>
      <c r="K6" s="25"/>
      <c r="L6" s="23"/>
      <c r="M6" s="23"/>
      <c r="N6" s="23"/>
      <c r="O6" s="25"/>
      <c r="P6" s="23"/>
      <c r="Q6" s="23"/>
      <c r="R6" s="23"/>
      <c r="S6" s="25"/>
      <c r="T6" s="23"/>
      <c r="U6" s="23"/>
      <c r="V6" s="23"/>
      <c r="W6" s="25"/>
      <c r="X6" s="23"/>
      <c r="Y6" s="23"/>
      <c r="Z6" s="23"/>
      <c r="AA6" s="25"/>
      <c r="AB6" s="26"/>
    </row>
    <row r="7" spans="1:29" ht="16.5">
      <c r="A7" s="22" t="s">
        <v>44</v>
      </c>
      <c r="B7" s="13" t="s">
        <v>43</v>
      </c>
      <c r="C7" s="33">
        <v>-0.2</v>
      </c>
      <c r="D7" s="33"/>
      <c r="E7" s="33"/>
      <c r="F7" s="33"/>
      <c r="G7" s="33">
        <v>-0.35</v>
      </c>
      <c r="H7" s="33"/>
      <c r="I7" s="33"/>
      <c r="J7" s="33"/>
      <c r="K7" s="33">
        <v>-0.5</v>
      </c>
      <c r="L7" s="33"/>
      <c r="M7" s="33"/>
      <c r="N7" s="33"/>
      <c r="O7" s="33">
        <v>-0.65</v>
      </c>
      <c r="P7" s="33"/>
      <c r="Q7" s="33"/>
      <c r="R7" s="33"/>
      <c r="S7" s="33">
        <v>-0.8</v>
      </c>
      <c r="T7" s="33"/>
      <c r="U7" s="33"/>
      <c r="V7" s="33"/>
      <c r="W7" s="33">
        <v>-0.9</v>
      </c>
      <c r="X7" s="33"/>
      <c r="Y7" s="33"/>
      <c r="Z7" s="33"/>
      <c r="AA7" s="33">
        <v>-1</v>
      </c>
    </row>
    <row r="8" spans="1:29">
      <c r="B8" s="24" t="s">
        <v>1</v>
      </c>
      <c r="C8" s="26" t="s">
        <v>3</v>
      </c>
      <c r="D8" s="24" t="s">
        <v>4</v>
      </c>
      <c r="E8" s="26"/>
      <c r="F8" s="26" t="s">
        <v>1</v>
      </c>
      <c r="G8" s="31" t="s">
        <v>3</v>
      </c>
      <c r="H8" s="24" t="s">
        <v>4</v>
      </c>
      <c r="I8" s="26"/>
      <c r="J8" s="26" t="s">
        <v>1</v>
      </c>
      <c r="K8" s="31" t="s">
        <v>3</v>
      </c>
      <c r="L8" s="24" t="s">
        <v>4</v>
      </c>
      <c r="M8" s="26"/>
      <c r="N8" s="26" t="s">
        <v>1</v>
      </c>
      <c r="O8" s="31" t="s">
        <v>3</v>
      </c>
      <c r="P8" s="24" t="s">
        <v>4</v>
      </c>
      <c r="Q8" s="26"/>
      <c r="R8" s="26" t="s">
        <v>1</v>
      </c>
      <c r="S8" s="31" t="s">
        <v>3</v>
      </c>
      <c r="T8" s="24" t="s">
        <v>4</v>
      </c>
      <c r="U8" s="26"/>
      <c r="V8" s="26" t="s">
        <v>1</v>
      </c>
      <c r="W8" s="31" t="s">
        <v>3</v>
      </c>
      <c r="X8" s="24" t="s">
        <v>4</v>
      </c>
      <c r="Y8" s="26"/>
      <c r="Z8" s="26" t="s">
        <v>1</v>
      </c>
      <c r="AA8" s="31" t="s">
        <v>3</v>
      </c>
      <c r="AB8" s="24" t="s">
        <v>4</v>
      </c>
    </row>
    <row r="9" spans="1:29" ht="16.5">
      <c r="A9" s="13" t="s">
        <v>41</v>
      </c>
      <c r="B9" s="22">
        <v>100</v>
      </c>
      <c r="C9" s="26">
        <v>29.275399999999998</v>
      </c>
      <c r="D9" s="30">
        <f>ROUND(C9*1000, 0)</f>
        <v>29275</v>
      </c>
      <c r="E9" s="17"/>
      <c r="F9" s="26">
        <v>100</v>
      </c>
      <c r="G9" s="31">
        <v>29.275399999999998</v>
      </c>
      <c r="H9" s="30">
        <f>ROUND(G9*1000, 0)</f>
        <v>29275</v>
      </c>
      <c r="I9" s="17"/>
      <c r="J9" s="26">
        <v>100</v>
      </c>
      <c r="K9" s="31">
        <v>29.275399999999998</v>
      </c>
      <c r="L9" s="30">
        <f>ROUND(K9*1000, 0)</f>
        <v>29275</v>
      </c>
      <c r="M9" s="17"/>
      <c r="N9" s="26">
        <v>100</v>
      </c>
      <c r="O9" s="31">
        <v>29.275399999999998</v>
      </c>
      <c r="P9" s="30">
        <f>ROUND(O9*1000, 0)</f>
        <v>29275</v>
      </c>
      <c r="Q9" s="17"/>
      <c r="R9" s="26">
        <v>100</v>
      </c>
      <c r="S9" s="31">
        <v>29.275399999999998</v>
      </c>
      <c r="T9" s="30">
        <f>ROUND(S9*1000, 0)</f>
        <v>29275</v>
      </c>
      <c r="U9" s="17"/>
      <c r="V9" s="26">
        <v>100</v>
      </c>
      <c r="W9" s="31">
        <v>29.275399999999998</v>
      </c>
      <c r="X9" s="30">
        <f>ROUND(W9*1000, 0)</f>
        <v>29275</v>
      </c>
      <c r="Y9" s="17"/>
      <c r="Z9" s="26">
        <v>100</v>
      </c>
      <c r="AA9" s="31">
        <v>29.275399999999998</v>
      </c>
      <c r="AB9" s="30">
        <f>ROUND(AA9*1000, 0)</f>
        <v>29275</v>
      </c>
      <c r="AC9" s="17"/>
    </row>
    <row r="10" spans="1:29">
      <c r="A10" s="26">
        <v>40</v>
      </c>
      <c r="B10" s="22">
        <v>97.5</v>
      </c>
      <c r="C10" s="26">
        <v>27.833510394849959</v>
      </c>
      <c r="D10" s="30">
        <f t="shared" ref="D10:D49" si="0">ROUND(C10*1000, 0)</f>
        <v>27834</v>
      </c>
      <c r="E10" s="17"/>
      <c r="F10" s="26">
        <v>97.5</v>
      </c>
      <c r="G10" s="31">
        <v>27.544904024537299</v>
      </c>
      <c r="H10" s="30">
        <f t="shared" ref="H10:H49" si="1">ROUND(G10*1000, 0)</f>
        <v>27545</v>
      </c>
      <c r="I10" s="17"/>
      <c r="J10" s="26">
        <v>97.5</v>
      </c>
      <c r="K10" s="31">
        <v>27.257524244811233</v>
      </c>
      <c r="L10" s="30">
        <f t="shared" ref="L10:L49" si="2">ROUND(K10*1000, 0)</f>
        <v>27258</v>
      </c>
      <c r="M10" s="17"/>
      <c r="N10" s="26">
        <v>97.5</v>
      </c>
      <c r="O10" s="31">
        <v>26.94934108103196</v>
      </c>
      <c r="P10" s="30">
        <f t="shared" ref="P10:P49" si="3">ROUND(O10*1000, 0)</f>
        <v>26949</v>
      </c>
      <c r="Q10" s="17"/>
      <c r="R10" s="26">
        <v>97.5</v>
      </c>
      <c r="S10" s="31">
        <v>26.641752512634525</v>
      </c>
      <c r="T10" s="30">
        <f t="shared" ref="T10:T49" si="4">ROUND(S10*1000, 0)</f>
        <v>26642</v>
      </c>
      <c r="U10" s="17"/>
      <c r="V10" s="26">
        <v>97.5</v>
      </c>
      <c r="W10" s="31">
        <v>26.411079442029159</v>
      </c>
      <c r="X10" s="30">
        <f t="shared" ref="X10:X49" si="5">ROUND(W10*1000, 0)</f>
        <v>26411</v>
      </c>
      <c r="Y10" s="17"/>
      <c r="Z10" s="26">
        <v>97.5</v>
      </c>
      <c r="AA10" s="31">
        <v>26.147310871356336</v>
      </c>
      <c r="AB10" s="30">
        <f t="shared" ref="AB10:AB49" si="6">ROUND(AA10*1000, 0)</f>
        <v>26147</v>
      </c>
      <c r="AC10" s="17"/>
    </row>
    <row r="11" spans="1:29">
      <c r="A11" s="26"/>
      <c r="B11" s="22">
        <v>95</v>
      </c>
      <c r="C11" s="26">
        <v>27.513396411416743</v>
      </c>
      <c r="D11" s="30">
        <f t="shared" si="0"/>
        <v>27513</v>
      </c>
      <c r="E11" s="17"/>
      <c r="F11" s="26">
        <v>95</v>
      </c>
      <c r="G11" s="31">
        <v>27.191523511907718</v>
      </c>
      <c r="H11" s="30">
        <f t="shared" si="1"/>
        <v>27192</v>
      </c>
      <c r="I11" s="17"/>
      <c r="J11" s="26">
        <v>95</v>
      </c>
      <c r="K11" s="31">
        <v>26.871213322534594</v>
      </c>
      <c r="L11" s="30">
        <f t="shared" si="2"/>
        <v>26871</v>
      </c>
      <c r="M11" s="17"/>
      <c r="N11" s="26">
        <v>95</v>
      </c>
      <c r="O11" s="31">
        <v>26.527904269003688</v>
      </c>
      <c r="P11" s="30">
        <f t="shared" si="3"/>
        <v>26528</v>
      </c>
      <c r="Q11" s="17"/>
      <c r="R11" s="26">
        <v>95</v>
      </c>
      <c r="S11" s="31">
        <v>26.184997432839914</v>
      </c>
      <c r="T11" s="30">
        <f t="shared" si="4"/>
        <v>26185</v>
      </c>
      <c r="U11" s="17"/>
      <c r="V11" s="26">
        <v>95</v>
      </c>
      <c r="W11" s="31">
        <v>25.923843033442644</v>
      </c>
      <c r="X11" s="30">
        <f t="shared" si="5"/>
        <v>25924</v>
      </c>
      <c r="Y11" s="17"/>
      <c r="Z11" s="26">
        <v>95</v>
      </c>
      <c r="AA11" s="31">
        <v>25.626279572898767</v>
      </c>
      <c r="AB11" s="30">
        <f t="shared" si="6"/>
        <v>25626</v>
      </c>
      <c r="AC11" s="17"/>
    </row>
    <row r="12" spans="1:29" ht="16.5">
      <c r="A12" s="13" t="s">
        <v>42</v>
      </c>
      <c r="B12" s="22">
        <v>92.5</v>
      </c>
      <c r="C12" s="26">
        <v>27.392719281179222</v>
      </c>
      <c r="D12" s="30">
        <f t="shared" si="0"/>
        <v>27393</v>
      </c>
      <c r="E12" s="17"/>
      <c r="F12" s="26">
        <v>92.5</v>
      </c>
      <c r="G12" s="31">
        <v>27.073923588047585</v>
      </c>
      <c r="H12" s="30">
        <f t="shared" si="1"/>
        <v>27074</v>
      </c>
      <c r="I12" s="17"/>
      <c r="J12" s="26">
        <v>92.5</v>
      </c>
      <c r="K12" s="31">
        <v>26.748610683169574</v>
      </c>
      <c r="L12" s="30">
        <f t="shared" si="2"/>
        <v>26749</v>
      </c>
      <c r="M12" s="17"/>
      <c r="N12" s="26">
        <v>92.5</v>
      </c>
      <c r="O12" s="31">
        <v>26.4053826123871</v>
      </c>
      <c r="P12" s="30">
        <f t="shared" si="3"/>
        <v>26405</v>
      </c>
      <c r="Q12" s="17"/>
      <c r="R12" s="26">
        <v>92.5</v>
      </c>
      <c r="S12" s="31">
        <v>26.075614594826721</v>
      </c>
      <c r="T12" s="30">
        <f t="shared" si="4"/>
        <v>26076</v>
      </c>
      <c r="U12" s="17"/>
      <c r="V12" s="26">
        <v>92.5</v>
      </c>
      <c r="W12" s="31">
        <v>25.808844667016189</v>
      </c>
      <c r="X12" s="30">
        <f t="shared" si="5"/>
        <v>25809</v>
      </c>
      <c r="Y12" s="17"/>
      <c r="Z12" s="26">
        <v>92.5</v>
      </c>
      <c r="AA12" s="31">
        <v>25.503392569460818</v>
      </c>
      <c r="AB12" s="30">
        <f t="shared" si="6"/>
        <v>25503</v>
      </c>
      <c r="AC12" s="17"/>
    </row>
    <row r="13" spans="1:29">
      <c r="A13" s="32">
        <v>1.1000000000000001</v>
      </c>
      <c r="B13" s="22">
        <v>90</v>
      </c>
      <c r="C13" s="26">
        <v>27.268759719130877</v>
      </c>
      <c r="D13" s="30">
        <f t="shared" si="0"/>
        <v>27269</v>
      </c>
      <c r="E13" s="17"/>
      <c r="F13" s="26">
        <v>90</v>
      </c>
      <c r="G13" s="31">
        <v>26.95567173167634</v>
      </c>
      <c r="H13" s="30">
        <f t="shared" si="1"/>
        <v>26956</v>
      </c>
      <c r="I13" s="17"/>
      <c r="J13" s="26">
        <v>90</v>
      </c>
      <c r="K13" s="31">
        <v>26.622432722059411</v>
      </c>
      <c r="L13" s="30">
        <f t="shared" si="2"/>
        <v>26622</v>
      </c>
      <c r="M13" s="17"/>
      <c r="N13" s="26">
        <v>90</v>
      </c>
      <c r="O13" s="31">
        <v>26.279312639380702</v>
      </c>
      <c r="P13" s="30">
        <f t="shared" si="3"/>
        <v>26279</v>
      </c>
      <c r="Q13" s="17"/>
      <c r="R13" s="26">
        <v>90</v>
      </c>
      <c r="S13" s="31">
        <v>25.971284802722121</v>
      </c>
      <c r="T13" s="30">
        <f t="shared" si="4"/>
        <v>25971</v>
      </c>
      <c r="U13" s="17"/>
      <c r="V13" s="26">
        <v>90</v>
      </c>
      <c r="W13" s="31">
        <v>25.695827517466533</v>
      </c>
      <c r="X13" s="30">
        <f t="shared" si="5"/>
        <v>25696</v>
      </c>
      <c r="Y13" s="17"/>
      <c r="Z13" s="26">
        <v>90</v>
      </c>
      <c r="AA13" s="31">
        <v>25.377454731526552</v>
      </c>
      <c r="AB13" s="30">
        <f t="shared" si="6"/>
        <v>25377</v>
      </c>
      <c r="AC13" s="17"/>
    </row>
    <row r="14" spans="1:29">
      <c r="B14" s="22">
        <v>87.5</v>
      </c>
      <c r="C14" s="26">
        <v>27.160764931537908</v>
      </c>
      <c r="D14" s="30">
        <f t="shared" si="0"/>
        <v>27161</v>
      </c>
      <c r="E14" s="17"/>
      <c r="F14" s="26">
        <v>87.5</v>
      </c>
      <c r="G14" s="31">
        <v>26.85122613398352</v>
      </c>
      <c r="H14" s="30">
        <f t="shared" si="1"/>
        <v>26851</v>
      </c>
      <c r="I14" s="17"/>
      <c r="J14" s="26">
        <v>87.5</v>
      </c>
      <c r="K14" s="31">
        <v>26.511553042524387</v>
      </c>
      <c r="L14" s="30">
        <f t="shared" si="2"/>
        <v>26512</v>
      </c>
      <c r="M14" s="17"/>
      <c r="N14" s="26">
        <v>87.5</v>
      </c>
      <c r="O14" s="31">
        <v>26.171068764843501</v>
      </c>
      <c r="P14" s="30">
        <f t="shared" si="3"/>
        <v>26171</v>
      </c>
      <c r="Q14" s="17"/>
      <c r="R14" s="26">
        <v>87.5</v>
      </c>
      <c r="S14" s="31">
        <v>25.875130720324083</v>
      </c>
      <c r="T14" s="30">
        <f t="shared" si="4"/>
        <v>25875</v>
      </c>
      <c r="U14" s="17"/>
      <c r="V14" s="26">
        <v>87.5</v>
      </c>
      <c r="W14" s="31">
        <v>25.591675243158988</v>
      </c>
      <c r="X14" s="30">
        <f t="shared" si="5"/>
        <v>25592</v>
      </c>
      <c r="Y14" s="17"/>
      <c r="Z14" s="26">
        <v>87.5</v>
      </c>
      <c r="AA14" s="31">
        <v>25.266616272632248</v>
      </c>
      <c r="AB14" s="30">
        <f t="shared" si="6"/>
        <v>25267</v>
      </c>
      <c r="AC14" s="17"/>
    </row>
    <row r="15" spans="1:29">
      <c r="B15" s="22">
        <v>85</v>
      </c>
      <c r="C15" s="26">
        <v>27.055674766241012</v>
      </c>
      <c r="D15" s="30">
        <f t="shared" si="0"/>
        <v>27056</v>
      </c>
      <c r="E15" s="17"/>
      <c r="F15" s="26">
        <v>85</v>
      </c>
      <c r="G15" s="31">
        <v>26.743336429748418</v>
      </c>
      <c r="H15" s="30">
        <f t="shared" si="1"/>
        <v>26743</v>
      </c>
      <c r="I15" s="17"/>
      <c r="J15" s="26">
        <v>85</v>
      </c>
      <c r="K15" s="31">
        <v>26.402720628131277</v>
      </c>
      <c r="L15" s="30">
        <f t="shared" si="2"/>
        <v>26403</v>
      </c>
      <c r="M15" s="17"/>
      <c r="N15" s="26">
        <v>85</v>
      </c>
      <c r="O15" s="31">
        <v>26.06999658406</v>
      </c>
      <c r="P15" s="30">
        <f t="shared" si="3"/>
        <v>26070</v>
      </c>
      <c r="Q15" s="17"/>
      <c r="R15" s="26">
        <v>85</v>
      </c>
      <c r="S15" s="31">
        <v>25.757545210373525</v>
      </c>
      <c r="T15" s="30">
        <f t="shared" si="4"/>
        <v>25758</v>
      </c>
      <c r="U15" s="17"/>
      <c r="V15" s="26">
        <v>85</v>
      </c>
      <c r="W15" s="31">
        <v>25.471774230063918</v>
      </c>
      <c r="X15" s="30">
        <f t="shared" si="5"/>
        <v>25472</v>
      </c>
      <c r="Y15" s="17"/>
      <c r="Z15" s="26">
        <v>85</v>
      </c>
      <c r="AA15" s="31">
        <v>25.156567761836733</v>
      </c>
      <c r="AB15" s="30">
        <f t="shared" si="6"/>
        <v>25157</v>
      </c>
      <c r="AC15" s="17"/>
    </row>
    <row r="16" spans="1:29">
      <c r="B16" s="22">
        <v>82.5</v>
      </c>
      <c r="C16" s="26">
        <v>26.956555644007825</v>
      </c>
      <c r="D16" s="30">
        <f t="shared" si="0"/>
        <v>26957</v>
      </c>
      <c r="E16" s="17"/>
      <c r="F16" s="26">
        <v>82.5</v>
      </c>
      <c r="G16" s="31">
        <v>26.640326949534732</v>
      </c>
      <c r="H16" s="30">
        <f t="shared" si="1"/>
        <v>26640</v>
      </c>
      <c r="I16" s="17"/>
      <c r="J16" s="26">
        <v>82.5</v>
      </c>
      <c r="K16" s="31">
        <v>26.299153795923768</v>
      </c>
      <c r="L16" s="30">
        <f t="shared" si="2"/>
        <v>26299</v>
      </c>
      <c r="M16" s="17"/>
      <c r="N16" s="26">
        <v>82.5</v>
      </c>
      <c r="O16" s="31">
        <v>25.976565369080934</v>
      </c>
      <c r="P16" s="30">
        <f t="shared" si="3"/>
        <v>25977</v>
      </c>
      <c r="Q16" s="17"/>
      <c r="R16" s="26">
        <v>82.5</v>
      </c>
      <c r="S16" s="31">
        <v>25.641640546318637</v>
      </c>
      <c r="T16" s="30">
        <f t="shared" si="4"/>
        <v>25642</v>
      </c>
      <c r="U16" s="17"/>
      <c r="V16" s="26">
        <v>82.5</v>
      </c>
      <c r="W16" s="31">
        <v>25.355059278905504</v>
      </c>
      <c r="X16" s="30">
        <f t="shared" si="5"/>
        <v>25355</v>
      </c>
      <c r="Y16" s="17"/>
      <c r="Z16" s="26">
        <v>82.5</v>
      </c>
      <c r="AA16" s="31">
        <v>25.052118021790914</v>
      </c>
      <c r="AB16" s="30">
        <f t="shared" si="6"/>
        <v>25052</v>
      </c>
      <c r="AC16" s="17"/>
    </row>
    <row r="17" spans="2:29">
      <c r="B17" s="22">
        <v>80</v>
      </c>
      <c r="C17" s="26">
        <v>26.853760427888055</v>
      </c>
      <c r="D17" s="30">
        <f t="shared" si="0"/>
        <v>26854</v>
      </c>
      <c r="E17" s="17"/>
      <c r="F17" s="26">
        <v>80</v>
      </c>
      <c r="G17" s="31">
        <v>26.539173982497822</v>
      </c>
      <c r="H17" s="30">
        <f t="shared" si="1"/>
        <v>26539</v>
      </c>
      <c r="I17" s="17"/>
      <c r="J17" s="26">
        <v>80</v>
      </c>
      <c r="K17" s="31">
        <v>26.198029679352185</v>
      </c>
      <c r="L17" s="30">
        <f t="shared" si="2"/>
        <v>26198</v>
      </c>
      <c r="M17" s="17"/>
      <c r="N17" s="26">
        <v>80</v>
      </c>
      <c r="O17" s="31">
        <v>25.877747931866992</v>
      </c>
      <c r="P17" s="30">
        <f t="shared" si="3"/>
        <v>25878</v>
      </c>
      <c r="Q17" s="17"/>
      <c r="R17" s="26">
        <v>80</v>
      </c>
      <c r="S17" s="31">
        <v>25.538078393297759</v>
      </c>
      <c r="T17" s="30">
        <f t="shared" si="4"/>
        <v>25538</v>
      </c>
      <c r="U17" s="17"/>
      <c r="V17" s="26">
        <v>80</v>
      </c>
      <c r="W17" s="31">
        <v>25.262389664182752</v>
      </c>
      <c r="X17" s="30">
        <f t="shared" si="5"/>
        <v>25262</v>
      </c>
      <c r="Y17" s="17"/>
      <c r="Z17" s="26">
        <v>80</v>
      </c>
      <c r="AA17" s="31">
        <v>24.962805378473849</v>
      </c>
      <c r="AB17" s="30">
        <f t="shared" si="6"/>
        <v>24963</v>
      </c>
      <c r="AC17" s="17"/>
    </row>
    <row r="18" spans="2:29">
      <c r="B18" s="22">
        <v>77.5</v>
      </c>
      <c r="C18" s="26">
        <v>26.760531468865029</v>
      </c>
      <c r="D18" s="30">
        <f t="shared" si="0"/>
        <v>26761</v>
      </c>
      <c r="E18" s="17"/>
      <c r="F18" s="26">
        <v>77.5</v>
      </c>
      <c r="G18" s="31">
        <v>26.448694035459674</v>
      </c>
      <c r="H18" s="30">
        <f t="shared" si="1"/>
        <v>26449</v>
      </c>
      <c r="I18" s="17"/>
      <c r="J18" s="26">
        <v>77.5</v>
      </c>
      <c r="K18" s="31">
        <v>26.107317144616204</v>
      </c>
      <c r="L18" s="30">
        <f t="shared" si="2"/>
        <v>26107</v>
      </c>
      <c r="M18" s="17"/>
      <c r="N18" s="26">
        <v>77.5</v>
      </c>
      <c r="O18" s="31">
        <v>25.788089308605993</v>
      </c>
      <c r="P18" s="30">
        <f t="shared" si="3"/>
        <v>25788</v>
      </c>
      <c r="Q18" s="17"/>
      <c r="R18" s="26">
        <v>77.5</v>
      </c>
      <c r="S18" s="31">
        <v>25.44736074523853</v>
      </c>
      <c r="T18" s="30">
        <f t="shared" si="4"/>
        <v>25447</v>
      </c>
      <c r="U18" s="17"/>
      <c r="V18" s="26">
        <v>77.5</v>
      </c>
      <c r="W18" s="31">
        <v>25.184651694121712</v>
      </c>
      <c r="X18" s="30">
        <f t="shared" si="5"/>
        <v>25185</v>
      </c>
      <c r="Y18" s="17"/>
      <c r="Z18" s="26">
        <v>77.5</v>
      </c>
      <c r="AA18" s="31">
        <v>24.886964781180339</v>
      </c>
      <c r="AB18" s="30">
        <f t="shared" si="6"/>
        <v>24887</v>
      </c>
      <c r="AC18" s="17"/>
    </row>
    <row r="19" spans="2:29">
      <c r="B19" s="22">
        <v>75</v>
      </c>
      <c r="C19" s="26">
        <v>26.689917204370197</v>
      </c>
      <c r="D19" s="30">
        <f t="shared" si="0"/>
        <v>26690</v>
      </c>
      <c r="E19" s="17"/>
      <c r="F19" s="26">
        <v>75</v>
      </c>
      <c r="G19" s="31">
        <v>26.369575157267327</v>
      </c>
      <c r="H19" s="30">
        <f t="shared" si="1"/>
        <v>26370</v>
      </c>
      <c r="I19" s="17"/>
      <c r="J19" s="26">
        <v>75</v>
      </c>
      <c r="K19" s="31">
        <v>26.036469198111167</v>
      </c>
      <c r="L19" s="30">
        <f t="shared" si="2"/>
        <v>26036</v>
      </c>
      <c r="M19" s="17"/>
      <c r="N19" s="26">
        <v>75</v>
      </c>
      <c r="O19" s="31">
        <v>25.707365204379126</v>
      </c>
      <c r="P19" s="30">
        <f t="shared" si="3"/>
        <v>25707</v>
      </c>
      <c r="Q19" s="17"/>
      <c r="R19" s="26">
        <v>75</v>
      </c>
      <c r="S19" s="31">
        <v>25.365480835346101</v>
      </c>
      <c r="T19" s="30">
        <f t="shared" si="4"/>
        <v>25365</v>
      </c>
      <c r="U19" s="17"/>
      <c r="V19" s="26">
        <v>75</v>
      </c>
      <c r="W19" s="31">
        <v>25.109483273952165</v>
      </c>
      <c r="X19" s="30">
        <f t="shared" si="5"/>
        <v>25109</v>
      </c>
      <c r="Y19" s="17"/>
      <c r="Z19" s="26">
        <v>75</v>
      </c>
      <c r="AA19" s="31">
        <v>24.813414692748623</v>
      </c>
      <c r="AB19" s="30">
        <f t="shared" si="6"/>
        <v>24813</v>
      </c>
      <c r="AC19" s="17"/>
    </row>
    <row r="20" spans="2:29">
      <c r="B20" s="22">
        <v>72.5</v>
      </c>
      <c r="C20" s="26">
        <v>26.627846683420685</v>
      </c>
      <c r="D20" s="30">
        <f t="shared" si="0"/>
        <v>26628</v>
      </c>
      <c r="E20" s="17"/>
      <c r="F20" s="26">
        <v>72.5</v>
      </c>
      <c r="G20" s="31">
        <v>26.289313888008731</v>
      </c>
      <c r="H20" s="30">
        <f t="shared" si="1"/>
        <v>26289</v>
      </c>
      <c r="I20" s="17"/>
      <c r="J20" s="26">
        <v>72.5</v>
      </c>
      <c r="K20" s="31">
        <v>25.971138984555783</v>
      </c>
      <c r="L20" s="30">
        <f t="shared" si="2"/>
        <v>25971</v>
      </c>
      <c r="M20" s="17"/>
      <c r="N20" s="26">
        <v>72.5</v>
      </c>
      <c r="O20" s="31">
        <v>25.623790302080749</v>
      </c>
      <c r="P20" s="30">
        <f t="shared" si="3"/>
        <v>25624</v>
      </c>
      <c r="Q20" s="17"/>
      <c r="R20" s="26">
        <v>72.5</v>
      </c>
      <c r="S20" s="31">
        <v>25.279951237669639</v>
      </c>
      <c r="T20" s="30">
        <f t="shared" si="4"/>
        <v>25280</v>
      </c>
      <c r="U20" s="17"/>
      <c r="V20" s="26">
        <v>72.5</v>
      </c>
      <c r="W20" s="31">
        <v>25.025090407571462</v>
      </c>
      <c r="X20" s="30">
        <f t="shared" si="5"/>
        <v>25025</v>
      </c>
      <c r="Y20" s="17"/>
      <c r="Z20" s="26">
        <v>72.5</v>
      </c>
      <c r="AA20" s="31">
        <v>24.730603610374317</v>
      </c>
      <c r="AB20" s="30">
        <f t="shared" si="6"/>
        <v>24731</v>
      </c>
      <c r="AC20" s="17"/>
    </row>
    <row r="21" spans="2:29">
      <c r="B21" s="22">
        <v>70</v>
      </c>
      <c r="C21" s="26">
        <v>26.565880359941364</v>
      </c>
      <c r="D21" s="30">
        <f t="shared" si="0"/>
        <v>26566</v>
      </c>
      <c r="E21" s="17"/>
      <c r="F21" s="26">
        <v>70</v>
      </c>
      <c r="G21" s="31">
        <v>26.214104852039785</v>
      </c>
      <c r="H21" s="30">
        <f t="shared" si="1"/>
        <v>26214</v>
      </c>
      <c r="I21" s="17"/>
      <c r="J21" s="26">
        <v>70</v>
      </c>
      <c r="K21" s="31">
        <v>25.909343426473789</v>
      </c>
      <c r="L21" s="30">
        <f t="shared" si="2"/>
        <v>25909</v>
      </c>
      <c r="M21" s="17"/>
      <c r="N21" s="26">
        <v>70</v>
      </c>
      <c r="O21" s="31">
        <v>25.546129496771737</v>
      </c>
      <c r="P21" s="30">
        <f t="shared" si="3"/>
        <v>25546</v>
      </c>
      <c r="Q21" s="17"/>
      <c r="R21" s="26">
        <v>70</v>
      </c>
      <c r="S21" s="31">
        <v>25.20362610404252</v>
      </c>
      <c r="T21" s="30">
        <f t="shared" si="4"/>
        <v>25204</v>
      </c>
      <c r="U21" s="17"/>
      <c r="V21" s="26">
        <v>70</v>
      </c>
      <c r="W21" s="31">
        <v>24.946857808221001</v>
      </c>
      <c r="X21" s="30">
        <f t="shared" si="5"/>
        <v>24947</v>
      </c>
      <c r="Y21" s="17"/>
      <c r="Z21" s="26">
        <v>70</v>
      </c>
      <c r="AA21" s="31">
        <v>24.653884956325022</v>
      </c>
      <c r="AB21" s="30">
        <f t="shared" si="6"/>
        <v>24654</v>
      </c>
      <c r="AC21" s="17"/>
    </row>
    <row r="22" spans="2:29">
      <c r="B22" s="22">
        <v>67.5</v>
      </c>
      <c r="C22" s="26">
        <v>26.49056436177051</v>
      </c>
      <c r="D22" s="30">
        <f t="shared" si="0"/>
        <v>26491</v>
      </c>
      <c r="E22" s="17"/>
      <c r="F22" s="26">
        <v>67.5</v>
      </c>
      <c r="G22" s="31">
        <v>26.149691217258074</v>
      </c>
      <c r="H22" s="30">
        <f t="shared" si="1"/>
        <v>26150</v>
      </c>
      <c r="I22" s="17"/>
      <c r="J22" s="26">
        <v>67.5</v>
      </c>
      <c r="K22" s="31">
        <v>25.850305278555616</v>
      </c>
      <c r="L22" s="30">
        <f t="shared" si="2"/>
        <v>25850</v>
      </c>
      <c r="M22" s="17"/>
      <c r="N22" s="26">
        <v>67.5</v>
      </c>
      <c r="O22" s="31">
        <v>25.483317810943834</v>
      </c>
      <c r="P22" s="30">
        <f t="shared" si="3"/>
        <v>25483</v>
      </c>
      <c r="Q22" s="17"/>
      <c r="R22" s="26">
        <v>67.5</v>
      </c>
      <c r="S22" s="31">
        <v>25.153832775625268</v>
      </c>
      <c r="T22" s="30">
        <f t="shared" si="4"/>
        <v>25154</v>
      </c>
      <c r="U22" s="17"/>
      <c r="V22" s="26">
        <v>67.5</v>
      </c>
      <c r="W22" s="31">
        <v>24.889294493198438</v>
      </c>
      <c r="X22" s="30">
        <f t="shared" si="5"/>
        <v>24889</v>
      </c>
      <c r="Y22" s="17"/>
      <c r="Z22" s="26">
        <v>67.5</v>
      </c>
      <c r="AA22" s="31">
        <v>24.597776179930342</v>
      </c>
      <c r="AB22" s="30">
        <f t="shared" si="6"/>
        <v>24598</v>
      </c>
      <c r="AC22" s="17"/>
    </row>
    <row r="23" spans="2:29">
      <c r="B23" s="22">
        <v>65</v>
      </c>
      <c r="C23" s="26">
        <v>26.411492709792917</v>
      </c>
      <c r="D23" s="30">
        <f t="shared" si="0"/>
        <v>26411</v>
      </c>
      <c r="E23" s="17"/>
      <c r="F23" s="26">
        <v>65</v>
      </c>
      <c r="G23" s="31">
        <v>26.088367986681341</v>
      </c>
      <c r="H23" s="30">
        <f t="shared" si="1"/>
        <v>26088</v>
      </c>
      <c r="I23" s="17"/>
      <c r="J23" s="26">
        <v>65</v>
      </c>
      <c r="K23" s="31">
        <v>25.792463573571656</v>
      </c>
      <c r="L23" s="30">
        <f t="shared" si="2"/>
        <v>25792</v>
      </c>
      <c r="M23" s="17"/>
      <c r="N23" s="26">
        <v>65</v>
      </c>
      <c r="O23" s="31">
        <v>25.425924903846763</v>
      </c>
      <c r="P23" s="30">
        <f t="shared" si="3"/>
        <v>25426</v>
      </c>
      <c r="Q23" s="17"/>
      <c r="R23" s="26">
        <v>65</v>
      </c>
      <c r="S23" s="31">
        <v>25.112210945521454</v>
      </c>
      <c r="T23" s="30">
        <f t="shared" si="4"/>
        <v>25112</v>
      </c>
      <c r="U23" s="17"/>
      <c r="V23" s="26">
        <v>65</v>
      </c>
      <c r="W23" s="31">
        <v>24.837912875756693</v>
      </c>
      <c r="X23" s="30">
        <f t="shared" si="5"/>
        <v>24838</v>
      </c>
      <c r="Y23" s="17"/>
      <c r="Z23" s="26">
        <v>65</v>
      </c>
      <c r="AA23" s="31">
        <v>24.547776027722666</v>
      </c>
      <c r="AB23" s="30">
        <f t="shared" si="6"/>
        <v>24548</v>
      </c>
      <c r="AC23" s="17"/>
    </row>
    <row r="24" spans="2:29">
      <c r="B24" s="22">
        <v>62.5</v>
      </c>
      <c r="C24" s="26">
        <v>26.367223524996941</v>
      </c>
      <c r="D24" s="30">
        <f t="shared" si="0"/>
        <v>26367</v>
      </c>
      <c r="E24" s="17"/>
      <c r="F24" s="26">
        <v>62.5</v>
      </c>
      <c r="G24" s="31">
        <v>26.050503217884824</v>
      </c>
      <c r="H24" s="30">
        <f t="shared" si="1"/>
        <v>26051</v>
      </c>
      <c r="I24" s="17"/>
      <c r="J24" s="26">
        <v>62.5</v>
      </c>
      <c r="K24" s="31">
        <v>25.749865399195791</v>
      </c>
      <c r="L24" s="30">
        <f t="shared" si="2"/>
        <v>25750</v>
      </c>
      <c r="M24" s="17"/>
      <c r="N24" s="26">
        <v>62.5</v>
      </c>
      <c r="O24" s="31">
        <v>25.392293009852569</v>
      </c>
      <c r="P24" s="30">
        <f t="shared" si="3"/>
        <v>25392</v>
      </c>
      <c r="Q24" s="17"/>
      <c r="R24" s="26">
        <v>62.5</v>
      </c>
      <c r="S24" s="31">
        <v>25.083960546738567</v>
      </c>
      <c r="T24" s="30">
        <f t="shared" si="4"/>
        <v>25084</v>
      </c>
      <c r="U24" s="17"/>
      <c r="V24" s="26">
        <v>62.5</v>
      </c>
      <c r="W24" s="31">
        <v>24.815807237238801</v>
      </c>
      <c r="X24" s="30">
        <f t="shared" si="5"/>
        <v>24816</v>
      </c>
      <c r="Y24" s="17"/>
      <c r="Z24" s="26">
        <v>62.5</v>
      </c>
      <c r="AA24" s="31">
        <v>24.520367413189039</v>
      </c>
      <c r="AB24" s="30">
        <f t="shared" si="6"/>
        <v>24520</v>
      </c>
      <c r="AC24" s="17"/>
    </row>
    <row r="25" spans="2:29">
      <c r="B25" s="22">
        <v>60</v>
      </c>
      <c r="C25" s="26">
        <v>26.292311428075649</v>
      </c>
      <c r="D25" s="30">
        <f t="shared" si="0"/>
        <v>26292</v>
      </c>
      <c r="E25" s="17"/>
      <c r="F25" s="26">
        <v>60</v>
      </c>
      <c r="G25" s="31">
        <v>25.978043077867749</v>
      </c>
      <c r="H25" s="30">
        <f t="shared" si="1"/>
        <v>25978</v>
      </c>
      <c r="I25" s="17"/>
      <c r="J25" s="26">
        <v>60</v>
      </c>
      <c r="K25" s="31">
        <v>25.669854012120073</v>
      </c>
      <c r="L25" s="30">
        <f t="shared" si="2"/>
        <v>25670</v>
      </c>
      <c r="M25" s="17"/>
      <c r="N25" s="26">
        <v>60</v>
      </c>
      <c r="O25" s="31">
        <v>25.325012783879551</v>
      </c>
      <c r="P25" s="30">
        <f t="shared" si="3"/>
        <v>25325</v>
      </c>
      <c r="Q25" s="17"/>
      <c r="R25" s="26">
        <v>60</v>
      </c>
      <c r="S25" s="31">
        <v>25.017458462136624</v>
      </c>
      <c r="T25" s="30">
        <f t="shared" si="4"/>
        <v>25017</v>
      </c>
      <c r="U25" s="17"/>
      <c r="V25" s="26">
        <v>60</v>
      </c>
      <c r="W25" s="31">
        <v>24.761689351221918</v>
      </c>
      <c r="X25" s="30">
        <f t="shared" si="5"/>
        <v>24762</v>
      </c>
      <c r="Y25" s="17"/>
      <c r="Z25" s="26">
        <v>60</v>
      </c>
      <c r="AA25" s="31">
        <v>24.458144506123926</v>
      </c>
      <c r="AB25" s="30">
        <f t="shared" si="6"/>
        <v>24458</v>
      </c>
      <c r="AC25" s="17"/>
    </row>
    <row r="26" spans="2:29">
      <c r="B26" s="22">
        <v>57.5</v>
      </c>
      <c r="C26" s="26">
        <v>26.250480590131197</v>
      </c>
      <c r="D26" s="30">
        <f t="shared" si="0"/>
        <v>26250</v>
      </c>
      <c r="E26" s="17"/>
      <c r="F26" s="26">
        <v>57.5</v>
      </c>
      <c r="G26" s="31">
        <v>25.937337918744127</v>
      </c>
      <c r="H26" s="30">
        <f t="shared" si="1"/>
        <v>25937</v>
      </c>
      <c r="I26" s="17"/>
      <c r="J26" s="26">
        <v>57.5</v>
      </c>
      <c r="K26" s="31">
        <v>25.628025410318614</v>
      </c>
      <c r="L26" s="30">
        <f t="shared" si="2"/>
        <v>25628</v>
      </c>
      <c r="M26" s="17"/>
      <c r="N26" s="26">
        <v>57.5</v>
      </c>
      <c r="O26" s="31">
        <v>25.287534897874398</v>
      </c>
      <c r="P26" s="30">
        <f t="shared" si="3"/>
        <v>25288</v>
      </c>
      <c r="Q26" s="17"/>
      <c r="R26" s="26">
        <v>57.5</v>
      </c>
      <c r="S26" s="31">
        <v>24.976488515560089</v>
      </c>
      <c r="T26" s="30">
        <f t="shared" si="4"/>
        <v>24976</v>
      </c>
      <c r="U26" s="17"/>
      <c r="V26" s="26">
        <v>57.5</v>
      </c>
      <c r="W26" s="31">
        <v>24.728735100035735</v>
      </c>
      <c r="X26" s="30">
        <f t="shared" si="5"/>
        <v>24729</v>
      </c>
      <c r="Y26" s="17"/>
      <c r="Z26" s="26">
        <v>57.5</v>
      </c>
      <c r="AA26" s="31">
        <v>24.424273497087931</v>
      </c>
      <c r="AB26" s="30">
        <f t="shared" si="6"/>
        <v>24424</v>
      </c>
      <c r="AC26" s="17"/>
    </row>
    <row r="27" spans="2:29">
      <c r="B27" s="22">
        <v>55</v>
      </c>
      <c r="C27" s="26">
        <v>26.148758749133655</v>
      </c>
      <c r="D27" s="30">
        <f t="shared" si="0"/>
        <v>26149</v>
      </c>
      <c r="E27" s="17"/>
      <c r="F27" s="26">
        <v>55</v>
      </c>
      <c r="G27" s="31">
        <v>25.836439776091414</v>
      </c>
      <c r="H27" s="30">
        <f t="shared" si="1"/>
        <v>25836</v>
      </c>
      <c r="I27" s="17"/>
      <c r="J27" s="26">
        <v>55</v>
      </c>
      <c r="K27" s="31">
        <v>25.532490153169334</v>
      </c>
      <c r="L27" s="30">
        <f t="shared" si="2"/>
        <v>25532</v>
      </c>
      <c r="M27" s="17"/>
      <c r="N27" s="26">
        <v>55</v>
      </c>
      <c r="O27" s="31">
        <v>25.188341879215255</v>
      </c>
      <c r="P27" s="30">
        <f t="shared" si="3"/>
        <v>25188</v>
      </c>
      <c r="Q27" s="17"/>
      <c r="R27" s="26">
        <v>55</v>
      </c>
      <c r="S27" s="31">
        <v>24.869691364120829</v>
      </c>
      <c r="T27" s="30">
        <f t="shared" si="4"/>
        <v>24870</v>
      </c>
      <c r="U27" s="17"/>
      <c r="V27" s="26">
        <v>55</v>
      </c>
      <c r="W27" s="31">
        <v>24.623103131296986</v>
      </c>
      <c r="X27" s="30">
        <f t="shared" si="5"/>
        <v>24623</v>
      </c>
      <c r="Y27" s="17"/>
      <c r="Z27" s="26">
        <v>55</v>
      </c>
      <c r="AA27" s="31">
        <v>24.326753940067061</v>
      </c>
      <c r="AB27" s="30">
        <f t="shared" si="6"/>
        <v>24327</v>
      </c>
      <c r="AC27" s="17"/>
    </row>
    <row r="28" spans="2:29">
      <c r="B28" s="22">
        <v>52.5</v>
      </c>
      <c r="C28" s="26">
        <v>26.113632909754656</v>
      </c>
      <c r="D28" s="30">
        <f t="shared" si="0"/>
        <v>26114</v>
      </c>
      <c r="E28" s="17"/>
      <c r="F28" s="26">
        <v>52.5</v>
      </c>
      <c r="G28" s="31">
        <v>25.802066836280211</v>
      </c>
      <c r="H28" s="30">
        <f t="shared" si="1"/>
        <v>25802</v>
      </c>
      <c r="I28" s="17"/>
      <c r="J28" s="26">
        <v>52.5</v>
      </c>
      <c r="K28" s="31">
        <v>25.503172415557064</v>
      </c>
      <c r="L28" s="30">
        <f t="shared" si="2"/>
        <v>25503</v>
      </c>
      <c r="M28" s="17"/>
      <c r="N28" s="26">
        <v>52.5</v>
      </c>
      <c r="O28" s="31">
        <v>25.156130337598956</v>
      </c>
      <c r="P28" s="30">
        <f t="shared" si="3"/>
        <v>25156</v>
      </c>
      <c r="Q28" s="17"/>
      <c r="R28" s="26">
        <v>52.5</v>
      </c>
      <c r="S28" s="31">
        <v>24.829485695283793</v>
      </c>
      <c r="T28" s="30">
        <f t="shared" si="4"/>
        <v>24829</v>
      </c>
      <c r="U28" s="17"/>
      <c r="V28" s="26">
        <v>52.5</v>
      </c>
      <c r="W28" s="31">
        <v>24.580505515413165</v>
      </c>
      <c r="X28" s="30">
        <f t="shared" si="5"/>
        <v>24581</v>
      </c>
      <c r="Y28" s="17"/>
      <c r="Z28" s="26">
        <v>52.5</v>
      </c>
      <c r="AA28" s="31">
        <v>24.295738584534082</v>
      </c>
      <c r="AB28" s="30">
        <f t="shared" si="6"/>
        <v>24296</v>
      </c>
      <c r="AC28" s="17"/>
    </row>
    <row r="29" spans="2:29">
      <c r="B29" s="22">
        <v>50</v>
      </c>
      <c r="C29" s="26">
        <v>26.064141790156825</v>
      </c>
      <c r="D29" s="30">
        <f t="shared" si="0"/>
        <v>26064</v>
      </c>
      <c r="E29" s="17"/>
      <c r="F29" s="26">
        <v>50</v>
      </c>
      <c r="G29" s="31">
        <v>25.753227019462191</v>
      </c>
      <c r="H29" s="30">
        <f t="shared" si="1"/>
        <v>25753</v>
      </c>
      <c r="I29" s="17"/>
      <c r="J29" s="26">
        <v>50</v>
      </c>
      <c r="K29" s="31">
        <v>25.456799042412271</v>
      </c>
      <c r="L29" s="30">
        <f t="shared" si="2"/>
        <v>25457</v>
      </c>
      <c r="M29" s="17"/>
      <c r="N29" s="26">
        <v>50</v>
      </c>
      <c r="O29" s="31">
        <v>25.106881236935141</v>
      </c>
      <c r="P29" s="30">
        <f t="shared" si="3"/>
        <v>25107</v>
      </c>
      <c r="Q29" s="17"/>
      <c r="R29" s="26">
        <v>50</v>
      </c>
      <c r="S29" s="31">
        <v>24.783326129802639</v>
      </c>
      <c r="T29" s="30">
        <f t="shared" si="4"/>
        <v>24783</v>
      </c>
      <c r="U29" s="17"/>
      <c r="V29" s="26">
        <v>50</v>
      </c>
      <c r="W29" s="31">
        <v>24.527690365953937</v>
      </c>
      <c r="X29" s="30">
        <f t="shared" si="5"/>
        <v>24528</v>
      </c>
      <c r="Y29" s="17"/>
      <c r="Z29" s="26">
        <v>50</v>
      </c>
      <c r="AA29" s="31">
        <v>24.254169813049646</v>
      </c>
      <c r="AB29" s="30">
        <f t="shared" si="6"/>
        <v>24254</v>
      </c>
      <c r="AC29" s="17"/>
    </row>
    <row r="30" spans="2:29">
      <c r="B30" s="22">
        <v>47.5</v>
      </c>
      <c r="C30" s="26">
        <v>26.055522621504316</v>
      </c>
      <c r="D30" s="30">
        <f t="shared" si="0"/>
        <v>26056</v>
      </c>
      <c r="E30" s="17"/>
      <c r="F30" s="26">
        <v>47.5</v>
      </c>
      <c r="G30" s="31">
        <v>25.745230381845484</v>
      </c>
      <c r="H30" s="30">
        <f t="shared" si="1"/>
        <v>25745</v>
      </c>
      <c r="I30" s="17"/>
      <c r="J30" s="26">
        <v>47.5</v>
      </c>
      <c r="K30" s="31">
        <v>25.448594009928534</v>
      </c>
      <c r="L30" s="30">
        <f t="shared" si="2"/>
        <v>25449</v>
      </c>
      <c r="M30" s="17"/>
      <c r="N30" s="26">
        <v>47.5</v>
      </c>
      <c r="O30" s="31">
        <v>25.100053619226408</v>
      </c>
      <c r="P30" s="30">
        <f t="shared" si="3"/>
        <v>25100</v>
      </c>
      <c r="Q30" s="17"/>
      <c r="R30" s="26">
        <v>47.5</v>
      </c>
      <c r="S30" s="31">
        <v>24.783979409164395</v>
      </c>
      <c r="T30" s="30">
        <f t="shared" si="4"/>
        <v>24784</v>
      </c>
      <c r="U30" s="17"/>
      <c r="V30" s="26">
        <v>47.5</v>
      </c>
      <c r="W30" s="31">
        <v>24.519684447070038</v>
      </c>
      <c r="X30" s="30">
        <f t="shared" si="5"/>
        <v>24520</v>
      </c>
      <c r="Y30" s="17"/>
      <c r="Z30" s="26">
        <v>47.5</v>
      </c>
      <c r="AA30" s="31">
        <v>24.256006028248798</v>
      </c>
      <c r="AB30" s="30">
        <f t="shared" si="6"/>
        <v>24256</v>
      </c>
      <c r="AC30" s="17"/>
    </row>
    <row r="31" spans="2:29">
      <c r="B31" s="22">
        <v>45</v>
      </c>
      <c r="C31" s="26">
        <v>26.015714747190405</v>
      </c>
      <c r="D31" s="30">
        <f t="shared" si="0"/>
        <v>26016</v>
      </c>
      <c r="E31" s="17"/>
      <c r="F31" s="26">
        <v>45</v>
      </c>
      <c r="G31" s="31">
        <v>25.705636471843032</v>
      </c>
      <c r="H31" s="30">
        <f t="shared" si="1"/>
        <v>25706</v>
      </c>
      <c r="I31" s="17"/>
      <c r="J31" s="26">
        <v>45</v>
      </c>
      <c r="K31" s="31">
        <v>25.40576580226827</v>
      </c>
      <c r="L31" s="30">
        <f t="shared" si="2"/>
        <v>25406</v>
      </c>
      <c r="M31" s="17"/>
      <c r="N31" s="26">
        <v>45</v>
      </c>
      <c r="O31" s="31">
        <v>25.058943661583225</v>
      </c>
      <c r="P31" s="30">
        <f t="shared" si="3"/>
        <v>25059</v>
      </c>
      <c r="Q31" s="17"/>
      <c r="R31" s="26">
        <v>45</v>
      </c>
      <c r="S31" s="31">
        <v>24.742675888140973</v>
      </c>
      <c r="T31" s="30">
        <f t="shared" si="4"/>
        <v>24743</v>
      </c>
      <c r="U31" s="17"/>
      <c r="V31" s="26">
        <v>45</v>
      </c>
      <c r="W31" s="31">
        <v>24.482887428904576</v>
      </c>
      <c r="X31" s="30">
        <f t="shared" si="5"/>
        <v>24483</v>
      </c>
      <c r="Y31" s="17"/>
      <c r="Z31" s="26">
        <v>45</v>
      </c>
      <c r="AA31" s="31">
        <v>24.212179377063585</v>
      </c>
      <c r="AB31" s="30">
        <f t="shared" si="6"/>
        <v>24212</v>
      </c>
      <c r="AC31" s="17"/>
    </row>
    <row r="32" spans="2:29">
      <c r="B32" s="22">
        <v>42.5</v>
      </c>
      <c r="C32" s="26">
        <v>26.004789801162975</v>
      </c>
      <c r="D32" s="30">
        <f t="shared" si="0"/>
        <v>26005</v>
      </c>
      <c r="E32" s="17"/>
      <c r="F32" s="26">
        <v>42.5</v>
      </c>
      <c r="G32" s="31">
        <v>25.694730864367475</v>
      </c>
      <c r="H32" s="30">
        <f t="shared" si="1"/>
        <v>25695</v>
      </c>
      <c r="I32" s="17"/>
      <c r="J32" s="26">
        <v>42.5</v>
      </c>
      <c r="K32" s="31">
        <v>25.389317222096732</v>
      </c>
      <c r="L32" s="30">
        <f t="shared" si="2"/>
        <v>25389</v>
      </c>
      <c r="M32" s="17"/>
      <c r="N32" s="26">
        <v>42.5</v>
      </c>
      <c r="O32" s="31">
        <v>25.046547364154971</v>
      </c>
      <c r="P32" s="30">
        <f t="shared" si="3"/>
        <v>25047</v>
      </c>
      <c r="Q32" s="17"/>
      <c r="R32" s="26">
        <v>42.5</v>
      </c>
      <c r="S32" s="31">
        <v>24.72445599116703</v>
      </c>
      <c r="T32" s="30">
        <f t="shared" si="4"/>
        <v>24724</v>
      </c>
      <c r="U32" s="17"/>
      <c r="V32" s="26">
        <v>42.5</v>
      </c>
      <c r="W32" s="31">
        <v>24.47767817461963</v>
      </c>
      <c r="X32" s="30">
        <f t="shared" si="5"/>
        <v>24478</v>
      </c>
      <c r="Y32" s="17"/>
      <c r="Z32" s="26">
        <v>42.5</v>
      </c>
      <c r="AA32" s="31">
        <v>24.189354551572357</v>
      </c>
      <c r="AB32" s="30">
        <f t="shared" si="6"/>
        <v>24189</v>
      </c>
      <c r="AC32" s="17"/>
    </row>
    <row r="33" spans="2:29">
      <c r="B33" s="22">
        <v>40</v>
      </c>
      <c r="C33" s="26">
        <v>25.971497379726479</v>
      </c>
      <c r="D33" s="30">
        <f t="shared" si="0"/>
        <v>25971</v>
      </c>
      <c r="E33" s="17"/>
      <c r="F33" s="26">
        <v>40</v>
      </c>
      <c r="G33" s="31">
        <v>25.650623857163385</v>
      </c>
      <c r="H33" s="30">
        <f t="shared" si="1"/>
        <v>25651</v>
      </c>
      <c r="I33" s="17"/>
      <c r="J33" s="26">
        <v>40</v>
      </c>
      <c r="K33" s="31">
        <v>25.330596077431636</v>
      </c>
      <c r="L33" s="30">
        <f t="shared" si="2"/>
        <v>25331</v>
      </c>
      <c r="M33" s="17"/>
      <c r="N33" s="26">
        <v>40</v>
      </c>
      <c r="O33" s="31">
        <v>24.979334205938031</v>
      </c>
      <c r="P33" s="30">
        <f t="shared" si="3"/>
        <v>24979</v>
      </c>
      <c r="Q33" s="17"/>
      <c r="R33" s="26">
        <v>40</v>
      </c>
      <c r="S33" s="31">
        <v>24.640298368437566</v>
      </c>
      <c r="T33" s="30">
        <f t="shared" si="4"/>
        <v>24640</v>
      </c>
      <c r="U33" s="17"/>
      <c r="V33" s="26">
        <v>40</v>
      </c>
      <c r="W33" s="31">
        <v>24.396037048450161</v>
      </c>
      <c r="X33" s="30">
        <f t="shared" si="5"/>
        <v>24396</v>
      </c>
      <c r="Y33" s="17"/>
      <c r="Z33" s="26">
        <v>40</v>
      </c>
      <c r="AA33" s="31">
        <v>24.094674364003502</v>
      </c>
      <c r="AB33" s="30">
        <f t="shared" si="6"/>
        <v>24095</v>
      </c>
      <c r="AC33" s="17"/>
    </row>
    <row r="34" spans="2:29">
      <c r="B34" s="22">
        <v>37.5</v>
      </c>
      <c r="C34" s="26">
        <v>25.964844062556288</v>
      </c>
      <c r="D34" s="30">
        <f t="shared" si="0"/>
        <v>25965</v>
      </c>
      <c r="E34" s="17"/>
      <c r="F34" s="26">
        <v>37.5</v>
      </c>
      <c r="G34" s="31">
        <v>25.643269227073684</v>
      </c>
      <c r="H34" s="30">
        <f t="shared" si="1"/>
        <v>25643</v>
      </c>
      <c r="I34" s="17"/>
      <c r="J34" s="26">
        <v>37.5</v>
      </c>
      <c r="K34" s="31">
        <v>25.321904652864241</v>
      </c>
      <c r="L34" s="30">
        <f t="shared" si="2"/>
        <v>25322</v>
      </c>
      <c r="M34" s="17"/>
      <c r="N34" s="26">
        <v>37.5</v>
      </c>
      <c r="O34" s="31">
        <v>24.96900586352978</v>
      </c>
      <c r="P34" s="30">
        <f t="shared" si="3"/>
        <v>24969</v>
      </c>
      <c r="Q34" s="17"/>
      <c r="R34" s="26">
        <v>37.5</v>
      </c>
      <c r="S34" s="31">
        <v>24.625535902066392</v>
      </c>
      <c r="T34" s="30">
        <f t="shared" si="4"/>
        <v>24626</v>
      </c>
      <c r="U34" s="17"/>
      <c r="V34" s="26">
        <v>37.5</v>
      </c>
      <c r="W34" s="31">
        <v>24.380952759155182</v>
      </c>
      <c r="X34" s="30">
        <f t="shared" si="5"/>
        <v>24381</v>
      </c>
      <c r="Y34" s="17"/>
      <c r="Z34" s="26">
        <v>37.5</v>
      </c>
      <c r="AA34" s="31">
        <v>24.096023327955226</v>
      </c>
      <c r="AB34" s="30">
        <f t="shared" si="6"/>
        <v>24096</v>
      </c>
      <c r="AC34" s="17"/>
    </row>
    <row r="35" spans="2:29">
      <c r="B35" s="22">
        <v>35</v>
      </c>
      <c r="C35" s="26">
        <v>25.949309117498291</v>
      </c>
      <c r="D35" s="30">
        <f t="shared" si="0"/>
        <v>25949</v>
      </c>
      <c r="E35" s="17"/>
      <c r="F35" s="26">
        <v>35</v>
      </c>
      <c r="G35" s="31">
        <v>25.626599141132029</v>
      </c>
      <c r="H35" s="30">
        <f t="shared" si="1"/>
        <v>25627</v>
      </c>
      <c r="I35" s="17"/>
      <c r="J35" s="26">
        <v>35</v>
      </c>
      <c r="K35" s="31">
        <v>25.30443535793491</v>
      </c>
      <c r="L35" s="30">
        <f t="shared" si="2"/>
        <v>25304</v>
      </c>
      <c r="M35" s="17"/>
      <c r="N35" s="26">
        <v>35</v>
      </c>
      <c r="O35" s="31">
        <v>24.949749340974751</v>
      </c>
      <c r="P35" s="30">
        <f t="shared" si="3"/>
        <v>24950</v>
      </c>
      <c r="Q35" s="17"/>
      <c r="R35" s="26">
        <v>35</v>
      </c>
      <c r="S35" s="31">
        <v>24.603346889473276</v>
      </c>
      <c r="T35" s="30">
        <f t="shared" si="4"/>
        <v>24603</v>
      </c>
      <c r="U35" s="17"/>
      <c r="V35" s="26">
        <v>35</v>
      </c>
      <c r="W35" s="31">
        <v>24.352101817255143</v>
      </c>
      <c r="X35" s="30">
        <f t="shared" si="5"/>
        <v>24352</v>
      </c>
      <c r="Y35" s="17"/>
      <c r="Z35" s="26">
        <v>35</v>
      </c>
      <c r="AA35" s="31">
        <v>24.091561361820926</v>
      </c>
      <c r="AB35" s="30">
        <f t="shared" si="6"/>
        <v>24092</v>
      </c>
      <c r="AC35" s="17"/>
    </row>
    <row r="36" spans="2:29">
      <c r="B36" s="22">
        <v>32.5</v>
      </c>
      <c r="C36" s="26">
        <v>25.941838043452762</v>
      </c>
      <c r="D36" s="30">
        <f t="shared" si="0"/>
        <v>25942</v>
      </c>
      <c r="E36" s="17"/>
      <c r="F36" s="26">
        <v>32.5</v>
      </c>
      <c r="G36" s="31">
        <v>25.616121038035558</v>
      </c>
      <c r="H36" s="30">
        <f t="shared" si="1"/>
        <v>25616</v>
      </c>
      <c r="I36" s="17"/>
      <c r="J36" s="26">
        <v>32.5</v>
      </c>
      <c r="K36" s="31">
        <v>25.294470083800221</v>
      </c>
      <c r="L36" s="30">
        <f t="shared" si="2"/>
        <v>25294</v>
      </c>
      <c r="M36" s="17"/>
      <c r="N36" s="26">
        <v>32.5</v>
      </c>
      <c r="O36" s="31">
        <v>24.936107057848961</v>
      </c>
      <c r="P36" s="30">
        <f t="shared" si="3"/>
        <v>24936</v>
      </c>
      <c r="Q36" s="17"/>
      <c r="R36" s="26">
        <v>32.5</v>
      </c>
      <c r="S36" s="31">
        <v>24.593297482957865</v>
      </c>
      <c r="T36" s="30">
        <f t="shared" si="4"/>
        <v>24593</v>
      </c>
      <c r="U36" s="17"/>
      <c r="V36" s="26">
        <v>32.5</v>
      </c>
      <c r="W36" s="31">
        <v>24.331402560867851</v>
      </c>
      <c r="X36" s="30">
        <f t="shared" si="5"/>
        <v>24331</v>
      </c>
      <c r="Y36" s="17"/>
      <c r="Z36" s="26">
        <v>32.5</v>
      </c>
      <c r="AA36" s="31">
        <v>24.061834658404489</v>
      </c>
      <c r="AB36" s="30">
        <f t="shared" si="6"/>
        <v>24062</v>
      </c>
      <c r="AC36" s="17"/>
    </row>
    <row r="37" spans="2:29">
      <c r="B37" s="22">
        <v>30</v>
      </c>
      <c r="C37" s="26">
        <v>25.932915025532797</v>
      </c>
      <c r="D37" s="30">
        <f t="shared" si="0"/>
        <v>25933</v>
      </c>
      <c r="E37" s="17"/>
      <c r="F37" s="26">
        <v>30</v>
      </c>
      <c r="G37" s="31">
        <v>25.603190555437799</v>
      </c>
      <c r="H37" s="30">
        <f t="shared" si="1"/>
        <v>25603</v>
      </c>
      <c r="I37" s="17"/>
      <c r="J37" s="26">
        <v>30</v>
      </c>
      <c r="K37" s="31">
        <v>25.282318738421679</v>
      </c>
      <c r="L37" s="30">
        <f t="shared" si="2"/>
        <v>25282</v>
      </c>
      <c r="M37" s="17"/>
      <c r="N37" s="26">
        <v>30</v>
      </c>
      <c r="O37" s="31">
        <v>24.919947831233738</v>
      </c>
      <c r="P37" s="30">
        <f t="shared" si="3"/>
        <v>24920</v>
      </c>
      <c r="Q37" s="17"/>
      <c r="R37" s="26">
        <v>30</v>
      </c>
      <c r="S37" s="31">
        <v>24.585383241572156</v>
      </c>
      <c r="T37" s="30">
        <f t="shared" si="4"/>
        <v>24585</v>
      </c>
      <c r="U37" s="17"/>
      <c r="V37" s="26">
        <v>30</v>
      </c>
      <c r="W37" s="31">
        <v>24.309784045426145</v>
      </c>
      <c r="X37" s="30">
        <f t="shared" si="5"/>
        <v>24310</v>
      </c>
      <c r="Y37" s="17"/>
      <c r="Z37" s="26">
        <v>30</v>
      </c>
      <c r="AA37" s="31">
        <v>24.01489911643171</v>
      </c>
      <c r="AB37" s="30">
        <f t="shared" si="6"/>
        <v>24015</v>
      </c>
      <c r="AC37" s="17"/>
    </row>
    <row r="38" spans="2:29">
      <c r="B38" s="22">
        <v>27.5</v>
      </c>
      <c r="C38" s="26">
        <v>25.895845920815752</v>
      </c>
      <c r="D38" s="30">
        <f t="shared" si="0"/>
        <v>25896</v>
      </c>
      <c r="E38" s="17"/>
      <c r="F38" s="26">
        <v>27.5</v>
      </c>
      <c r="G38" s="31">
        <v>25.564530302800904</v>
      </c>
      <c r="H38" s="30">
        <f t="shared" si="1"/>
        <v>25565</v>
      </c>
      <c r="I38" s="17"/>
      <c r="J38" s="26">
        <v>27.5</v>
      </c>
      <c r="K38" s="31">
        <v>25.242016711404467</v>
      </c>
      <c r="L38" s="30">
        <f t="shared" si="2"/>
        <v>25242</v>
      </c>
      <c r="M38" s="17"/>
      <c r="N38" s="26">
        <v>27.5</v>
      </c>
      <c r="O38" s="31">
        <v>24.877902377772397</v>
      </c>
      <c r="P38" s="30">
        <f t="shared" si="3"/>
        <v>24878</v>
      </c>
      <c r="Q38" s="17"/>
      <c r="R38" s="26">
        <v>27.5</v>
      </c>
      <c r="S38" s="31">
        <v>24.542564419298571</v>
      </c>
      <c r="T38" s="30">
        <f t="shared" si="4"/>
        <v>24543</v>
      </c>
      <c r="U38" s="17"/>
      <c r="V38" s="26">
        <v>27.5</v>
      </c>
      <c r="W38" s="31">
        <v>24.267690887721621</v>
      </c>
      <c r="X38" s="30">
        <f t="shared" si="5"/>
        <v>24268</v>
      </c>
      <c r="Y38" s="17"/>
      <c r="Z38" s="26">
        <v>27.5</v>
      </c>
      <c r="AA38" s="31">
        <v>23.953660909858527</v>
      </c>
      <c r="AB38" s="30">
        <f t="shared" si="6"/>
        <v>23954</v>
      </c>
      <c r="AC38" s="17"/>
    </row>
    <row r="39" spans="2:29">
      <c r="B39" s="22">
        <v>25</v>
      </c>
      <c r="C39" s="26">
        <v>25.83415945544554</v>
      </c>
      <c r="D39" s="30">
        <f t="shared" si="0"/>
        <v>25834</v>
      </c>
      <c r="E39" s="17"/>
      <c r="F39" s="26">
        <v>25</v>
      </c>
      <c r="G39" s="31">
        <v>25.503071620425331</v>
      </c>
      <c r="H39" s="30">
        <f t="shared" si="1"/>
        <v>25503</v>
      </c>
      <c r="I39" s="17"/>
      <c r="J39" s="26">
        <v>25</v>
      </c>
      <c r="K39" s="31">
        <v>25.177681932947774</v>
      </c>
      <c r="L39" s="30">
        <f t="shared" si="2"/>
        <v>25178</v>
      </c>
      <c r="M39" s="17"/>
      <c r="N39" s="26">
        <v>25</v>
      </c>
      <c r="O39" s="31">
        <v>24.812256805927635</v>
      </c>
      <c r="P39" s="30">
        <f t="shared" si="3"/>
        <v>24812</v>
      </c>
      <c r="Q39" s="17"/>
      <c r="R39" s="26">
        <v>25</v>
      </c>
      <c r="S39" s="31">
        <v>24.468210695470983</v>
      </c>
      <c r="T39" s="30">
        <f t="shared" si="4"/>
        <v>24468</v>
      </c>
      <c r="U39" s="17"/>
      <c r="V39" s="26">
        <v>25</v>
      </c>
      <c r="W39" s="31">
        <v>24.207263943437869</v>
      </c>
      <c r="X39" s="30">
        <f t="shared" si="5"/>
        <v>24207</v>
      </c>
      <c r="Y39" s="17"/>
      <c r="Z39" s="26">
        <v>25</v>
      </c>
      <c r="AA39" s="31">
        <v>23.878336799761069</v>
      </c>
      <c r="AB39" s="30">
        <f t="shared" si="6"/>
        <v>23878</v>
      </c>
      <c r="AC39" s="17"/>
    </row>
    <row r="40" spans="2:29">
      <c r="B40" s="22">
        <v>22.5</v>
      </c>
      <c r="C40" s="26">
        <v>25.764175577356852</v>
      </c>
      <c r="D40" s="30">
        <f t="shared" si="0"/>
        <v>25764</v>
      </c>
      <c r="E40" s="17"/>
      <c r="F40" s="26">
        <v>22.5</v>
      </c>
      <c r="G40" s="31">
        <v>25.434326280608463</v>
      </c>
      <c r="H40" s="30">
        <f t="shared" si="1"/>
        <v>25434</v>
      </c>
      <c r="I40" s="17"/>
      <c r="J40" s="26">
        <v>22.5</v>
      </c>
      <c r="K40" s="31">
        <v>25.104444554416087</v>
      </c>
      <c r="L40" s="30">
        <f t="shared" si="2"/>
        <v>25104</v>
      </c>
      <c r="M40" s="17"/>
      <c r="N40" s="26">
        <v>22.5</v>
      </c>
      <c r="O40" s="31">
        <v>24.738217922165873</v>
      </c>
      <c r="P40" s="30">
        <f t="shared" si="3"/>
        <v>24738</v>
      </c>
      <c r="Q40" s="17"/>
      <c r="R40" s="26">
        <v>22.5</v>
      </c>
      <c r="S40" s="31">
        <v>24.383500012175134</v>
      </c>
      <c r="T40" s="30">
        <f t="shared" si="4"/>
        <v>24384</v>
      </c>
      <c r="U40" s="17"/>
      <c r="V40" s="26">
        <v>22.5</v>
      </c>
      <c r="W40" s="31">
        <v>24.137359914633691</v>
      </c>
      <c r="X40" s="30">
        <f t="shared" si="5"/>
        <v>24137</v>
      </c>
      <c r="Y40" s="17"/>
      <c r="Z40" s="26">
        <v>22.5</v>
      </c>
      <c r="AA40" s="31">
        <v>23.796618516289442</v>
      </c>
      <c r="AB40" s="30">
        <f t="shared" si="6"/>
        <v>23797</v>
      </c>
      <c r="AC40" s="17"/>
    </row>
    <row r="41" spans="2:29">
      <c r="B41" s="22">
        <v>20</v>
      </c>
      <c r="C41" s="26">
        <v>25.681716092361967</v>
      </c>
      <c r="D41" s="30">
        <f t="shared" si="0"/>
        <v>25682</v>
      </c>
      <c r="E41" s="17"/>
      <c r="F41" s="26">
        <v>20</v>
      </c>
      <c r="G41" s="31">
        <v>25.353576759050981</v>
      </c>
      <c r="H41" s="30">
        <f t="shared" si="1"/>
        <v>25354</v>
      </c>
      <c r="I41" s="17"/>
      <c r="J41" s="26">
        <v>20</v>
      </c>
      <c r="K41" s="31">
        <v>25.017243284808309</v>
      </c>
      <c r="L41" s="30">
        <f t="shared" si="2"/>
        <v>25017</v>
      </c>
      <c r="M41" s="17"/>
      <c r="N41" s="26">
        <v>20</v>
      </c>
      <c r="O41" s="31">
        <v>24.650318483151331</v>
      </c>
      <c r="P41" s="30">
        <f t="shared" si="3"/>
        <v>24650</v>
      </c>
      <c r="Q41" s="17"/>
      <c r="R41" s="26">
        <v>20</v>
      </c>
      <c r="S41" s="31">
        <v>24.288528700473364</v>
      </c>
      <c r="T41" s="30">
        <f t="shared" si="4"/>
        <v>24289</v>
      </c>
      <c r="U41" s="17"/>
      <c r="V41" s="26">
        <v>20</v>
      </c>
      <c r="W41" s="31">
        <v>24.047205709016609</v>
      </c>
      <c r="X41" s="30">
        <f t="shared" si="5"/>
        <v>24047</v>
      </c>
      <c r="Y41" s="17"/>
      <c r="Z41" s="26">
        <v>20</v>
      </c>
      <c r="AA41" s="31">
        <v>23.698432381726739</v>
      </c>
      <c r="AB41" s="30">
        <f t="shared" si="6"/>
        <v>23698</v>
      </c>
      <c r="AC41" s="17"/>
    </row>
    <row r="42" spans="2:29">
      <c r="B42" s="22">
        <v>17.5</v>
      </c>
      <c r="C42" s="26">
        <v>25.584119672993229</v>
      </c>
      <c r="D42" s="30">
        <f t="shared" si="0"/>
        <v>25584</v>
      </c>
      <c r="E42" s="17"/>
      <c r="F42" s="26">
        <v>17.5</v>
      </c>
      <c r="G42" s="31">
        <v>25.257796733215816</v>
      </c>
      <c r="H42" s="30">
        <f t="shared" si="1"/>
        <v>25258</v>
      </c>
      <c r="I42" s="17"/>
      <c r="J42" s="26">
        <v>17.5</v>
      </c>
      <c r="K42" s="31">
        <v>24.914416868248033</v>
      </c>
      <c r="L42" s="30">
        <f t="shared" si="2"/>
        <v>24914</v>
      </c>
      <c r="M42" s="17"/>
      <c r="N42" s="26">
        <v>17.5</v>
      </c>
      <c r="O42" s="31">
        <v>24.544477480359209</v>
      </c>
      <c r="P42" s="30">
        <f t="shared" si="3"/>
        <v>24544</v>
      </c>
      <c r="Q42" s="17"/>
      <c r="R42" s="26">
        <v>17.5</v>
      </c>
      <c r="S42" s="31">
        <v>24.179629680239341</v>
      </c>
      <c r="T42" s="30">
        <f t="shared" si="4"/>
        <v>24180</v>
      </c>
      <c r="U42" s="17"/>
      <c r="V42" s="26">
        <v>17.5</v>
      </c>
      <c r="W42" s="31">
        <v>23.934691056156531</v>
      </c>
      <c r="X42" s="30">
        <f t="shared" si="5"/>
        <v>23935</v>
      </c>
      <c r="Y42" s="17"/>
      <c r="Z42" s="26">
        <v>17.5</v>
      </c>
      <c r="AA42" s="31">
        <v>23.582238133168325</v>
      </c>
      <c r="AB42" s="30">
        <f t="shared" si="6"/>
        <v>23582</v>
      </c>
      <c r="AC42" s="17"/>
    </row>
    <row r="43" spans="2:29">
      <c r="B43" s="22">
        <v>15</v>
      </c>
      <c r="C43" s="26">
        <v>25.432818248636814</v>
      </c>
      <c r="D43" s="30">
        <f t="shared" si="0"/>
        <v>25433</v>
      </c>
      <c r="E43" s="17"/>
      <c r="F43" s="26">
        <v>15</v>
      </c>
      <c r="G43" s="31">
        <v>25.105662249256561</v>
      </c>
      <c r="H43" s="30">
        <f t="shared" si="1"/>
        <v>25106</v>
      </c>
      <c r="I43" s="17"/>
      <c r="J43" s="26">
        <v>15</v>
      </c>
      <c r="K43" s="31">
        <v>24.752768978015087</v>
      </c>
      <c r="L43" s="30">
        <f t="shared" si="2"/>
        <v>24753</v>
      </c>
      <c r="M43" s="17"/>
      <c r="N43" s="26">
        <v>15</v>
      </c>
      <c r="O43" s="31">
        <v>24.38927693648429</v>
      </c>
      <c r="P43" s="30">
        <f t="shared" si="3"/>
        <v>24389</v>
      </c>
      <c r="Q43" s="17"/>
      <c r="R43" s="26">
        <v>15</v>
      </c>
      <c r="S43" s="31">
        <v>24.016188597442888</v>
      </c>
      <c r="T43" s="30">
        <f t="shared" si="4"/>
        <v>24016</v>
      </c>
      <c r="U43" s="17"/>
      <c r="V43" s="26">
        <v>15</v>
      </c>
      <c r="W43" s="31">
        <v>23.765004641005167</v>
      </c>
      <c r="X43" s="30">
        <f t="shared" si="5"/>
        <v>23765</v>
      </c>
      <c r="Y43" s="17"/>
      <c r="Z43" s="26">
        <v>15</v>
      </c>
      <c r="AA43" s="31">
        <v>23.404996076562512</v>
      </c>
      <c r="AB43" s="30">
        <f t="shared" si="6"/>
        <v>23405</v>
      </c>
      <c r="AC43" s="17"/>
    </row>
    <row r="44" spans="2:29">
      <c r="B44" s="22">
        <v>12.5</v>
      </c>
      <c r="C44" s="26">
        <v>25.346158607310041</v>
      </c>
      <c r="D44" s="30">
        <f t="shared" si="0"/>
        <v>25346</v>
      </c>
      <c r="E44" s="17"/>
      <c r="F44" s="26">
        <v>12.5</v>
      </c>
      <c r="G44" s="31">
        <v>25.016331339003163</v>
      </c>
      <c r="H44" s="30">
        <f t="shared" si="1"/>
        <v>25016</v>
      </c>
      <c r="I44" s="17"/>
      <c r="J44" s="26">
        <v>12.5</v>
      </c>
      <c r="K44" s="31">
        <v>24.656804693187997</v>
      </c>
      <c r="L44" s="30">
        <f t="shared" si="2"/>
        <v>24657</v>
      </c>
      <c r="M44" s="17"/>
      <c r="N44" s="26">
        <v>12.5</v>
      </c>
      <c r="O44" s="31">
        <v>24.290158734178451</v>
      </c>
      <c r="P44" s="30">
        <f t="shared" si="3"/>
        <v>24290</v>
      </c>
      <c r="Q44" s="17"/>
      <c r="R44" s="26">
        <v>12.5</v>
      </c>
      <c r="S44" s="31">
        <v>23.910460546091038</v>
      </c>
      <c r="T44" s="30">
        <f t="shared" si="4"/>
        <v>23910</v>
      </c>
      <c r="U44" s="17"/>
      <c r="V44" s="26">
        <v>12.5</v>
      </c>
      <c r="W44" s="31">
        <v>23.653313589145316</v>
      </c>
      <c r="X44" s="30">
        <f t="shared" si="5"/>
        <v>23653</v>
      </c>
      <c r="Y44" s="17"/>
      <c r="Z44" s="26">
        <v>12.5</v>
      </c>
      <c r="AA44" s="31">
        <v>23.287708689797789</v>
      </c>
      <c r="AB44" s="30">
        <f t="shared" si="6"/>
        <v>23288</v>
      </c>
      <c r="AC44" s="17"/>
    </row>
    <row r="45" spans="2:29">
      <c r="B45" s="22">
        <v>10</v>
      </c>
      <c r="C45" s="26">
        <v>25.068277526081918</v>
      </c>
      <c r="D45" s="30">
        <f t="shared" si="0"/>
        <v>25068</v>
      </c>
      <c r="E45" s="17"/>
      <c r="F45" s="26">
        <v>10</v>
      </c>
      <c r="G45" s="31">
        <v>24.73180620249585</v>
      </c>
      <c r="H45" s="30">
        <f t="shared" si="1"/>
        <v>24732</v>
      </c>
      <c r="I45" s="17"/>
      <c r="J45" s="26">
        <v>10</v>
      </c>
      <c r="K45" s="31">
        <v>24.359667076274299</v>
      </c>
      <c r="L45" s="30">
        <f t="shared" si="2"/>
        <v>24360</v>
      </c>
      <c r="M45" s="17"/>
      <c r="N45" s="26">
        <v>10</v>
      </c>
      <c r="O45" s="31">
        <v>24.002880102130948</v>
      </c>
      <c r="P45" s="30">
        <f t="shared" si="3"/>
        <v>24003</v>
      </c>
      <c r="Q45" s="17"/>
      <c r="R45" s="26">
        <v>10</v>
      </c>
      <c r="S45" s="31">
        <v>23.607545158222816</v>
      </c>
      <c r="T45" s="30">
        <f t="shared" si="4"/>
        <v>23608</v>
      </c>
      <c r="U45" s="17"/>
      <c r="V45" s="26">
        <v>10</v>
      </c>
      <c r="W45" s="31">
        <v>23.332444682578117</v>
      </c>
      <c r="X45" s="30">
        <f t="shared" si="5"/>
        <v>23332</v>
      </c>
      <c r="Y45" s="17"/>
      <c r="Z45" s="26">
        <v>10</v>
      </c>
      <c r="AA45" s="31">
        <v>22.957434051925254</v>
      </c>
      <c r="AB45" s="30">
        <f t="shared" si="6"/>
        <v>22957</v>
      </c>
      <c r="AC45" s="17"/>
    </row>
    <row r="46" spans="2:29">
      <c r="B46" s="22">
        <v>7.5</v>
      </c>
      <c r="C46" s="26">
        <v>24.874924308339992</v>
      </c>
      <c r="D46" s="30">
        <f t="shared" si="0"/>
        <v>24875</v>
      </c>
      <c r="E46" s="17"/>
      <c r="F46" s="26">
        <v>7.5</v>
      </c>
      <c r="G46" s="31">
        <v>24.528394494248669</v>
      </c>
      <c r="H46" s="30">
        <f t="shared" si="1"/>
        <v>24528</v>
      </c>
      <c r="I46" s="17"/>
      <c r="J46" s="26">
        <v>7.5</v>
      </c>
      <c r="K46" s="31">
        <v>24.143477656670274</v>
      </c>
      <c r="L46" s="30">
        <f t="shared" si="2"/>
        <v>24143</v>
      </c>
      <c r="M46" s="17"/>
      <c r="N46" s="26">
        <v>7.5</v>
      </c>
      <c r="O46" s="31">
        <v>23.783832582875167</v>
      </c>
      <c r="P46" s="30">
        <f t="shared" si="3"/>
        <v>23784</v>
      </c>
      <c r="Q46" s="17"/>
      <c r="R46" s="26">
        <v>7.5</v>
      </c>
      <c r="S46" s="31">
        <v>23.372152827919201</v>
      </c>
      <c r="T46" s="30">
        <f t="shared" si="4"/>
        <v>23372</v>
      </c>
      <c r="U46" s="17"/>
      <c r="V46" s="26">
        <v>7.5</v>
      </c>
      <c r="W46" s="31">
        <v>23.07187904609923</v>
      </c>
      <c r="X46" s="30">
        <f t="shared" si="5"/>
        <v>23072</v>
      </c>
      <c r="Y46" s="17"/>
      <c r="Z46" s="26">
        <v>7.5</v>
      </c>
      <c r="AA46" s="31">
        <v>22.689959543616027</v>
      </c>
      <c r="AB46" s="30">
        <f t="shared" si="6"/>
        <v>22690</v>
      </c>
      <c r="AC46" s="17"/>
    </row>
    <row r="47" spans="2:29">
      <c r="B47" s="22">
        <v>5</v>
      </c>
      <c r="C47" s="26">
        <v>24.242512026351225</v>
      </c>
      <c r="D47" s="30">
        <f t="shared" si="0"/>
        <v>24243</v>
      </c>
      <c r="E47" s="17"/>
      <c r="F47" s="26">
        <v>5</v>
      </c>
      <c r="G47" s="31">
        <v>23.911492655740101</v>
      </c>
      <c r="H47" s="30">
        <f t="shared" si="1"/>
        <v>23911</v>
      </c>
      <c r="I47" s="17"/>
      <c r="J47" s="26">
        <v>5</v>
      </c>
      <c r="K47" s="31">
        <v>23.520966929284661</v>
      </c>
      <c r="L47" s="30">
        <f t="shared" si="2"/>
        <v>23521</v>
      </c>
      <c r="M47" s="17"/>
      <c r="N47" s="26">
        <v>5</v>
      </c>
      <c r="O47" s="31">
        <v>23.299087512256413</v>
      </c>
      <c r="P47" s="30">
        <f t="shared" si="3"/>
        <v>23299</v>
      </c>
      <c r="Q47" s="17"/>
      <c r="R47" s="26">
        <v>5</v>
      </c>
      <c r="S47" s="31">
        <v>22.853894732572286</v>
      </c>
      <c r="T47" s="30">
        <f t="shared" si="4"/>
        <v>22854</v>
      </c>
      <c r="U47" s="17"/>
      <c r="V47" s="26">
        <v>5</v>
      </c>
      <c r="W47" s="31">
        <v>22.535352497956698</v>
      </c>
      <c r="X47" s="30">
        <f t="shared" si="5"/>
        <v>22535</v>
      </c>
      <c r="Y47" s="17"/>
      <c r="Z47" s="26">
        <v>5</v>
      </c>
      <c r="AA47" s="31">
        <v>22.169385610499024</v>
      </c>
      <c r="AB47" s="30">
        <f t="shared" si="6"/>
        <v>22169</v>
      </c>
      <c r="AC47" s="17"/>
    </row>
    <row r="48" spans="2:29">
      <c r="B48" s="22">
        <v>2.5</v>
      </c>
      <c r="C48" s="26">
        <v>22.971603505232267</v>
      </c>
      <c r="D48" s="30">
        <f t="shared" si="0"/>
        <v>22972</v>
      </c>
      <c r="E48" s="17"/>
      <c r="F48" s="26">
        <v>2.5</v>
      </c>
      <c r="G48" s="31">
        <v>22.718705997183498</v>
      </c>
      <c r="H48" s="30">
        <f t="shared" si="1"/>
        <v>22719</v>
      </c>
      <c r="I48" s="17"/>
      <c r="J48" s="26">
        <v>2.5</v>
      </c>
      <c r="K48" s="31">
        <v>22.371871940807299</v>
      </c>
      <c r="L48" s="30">
        <f t="shared" si="2"/>
        <v>22372</v>
      </c>
      <c r="M48" s="17"/>
      <c r="N48" s="26">
        <v>2.5</v>
      </c>
      <c r="O48" s="31">
        <v>22.464153066652216</v>
      </c>
      <c r="P48" s="30">
        <f t="shared" si="3"/>
        <v>22464</v>
      </c>
      <c r="Q48" s="17"/>
      <c r="R48" s="26">
        <v>2.5</v>
      </c>
      <c r="S48" s="31">
        <v>22.393363422330999</v>
      </c>
      <c r="T48" s="30">
        <f t="shared" si="4"/>
        <v>22393</v>
      </c>
      <c r="U48" s="17"/>
      <c r="V48" s="26">
        <v>2.5</v>
      </c>
      <c r="W48" s="31">
        <v>22.335617570517044</v>
      </c>
      <c r="X48" s="30">
        <f t="shared" si="5"/>
        <v>22336</v>
      </c>
      <c r="Y48" s="17"/>
      <c r="Z48" s="26">
        <v>2.5</v>
      </c>
      <c r="AA48" s="31">
        <v>22.048718376425946</v>
      </c>
      <c r="AB48" s="30">
        <f t="shared" si="6"/>
        <v>22049</v>
      </c>
      <c r="AC48" s="17"/>
    </row>
    <row r="49" spans="2:29">
      <c r="B49" s="22">
        <v>0</v>
      </c>
      <c r="C49" s="8">
        <v>21</v>
      </c>
      <c r="D49" s="30">
        <f t="shared" si="0"/>
        <v>21000</v>
      </c>
      <c r="E49" s="17"/>
      <c r="F49" s="26">
        <v>0</v>
      </c>
      <c r="G49" s="8">
        <v>21</v>
      </c>
      <c r="H49" s="30">
        <f t="shared" si="1"/>
        <v>21000</v>
      </c>
      <c r="I49" s="17"/>
      <c r="J49" s="26">
        <v>0</v>
      </c>
      <c r="K49" s="8">
        <v>21</v>
      </c>
      <c r="L49" s="30">
        <f t="shared" si="2"/>
        <v>21000</v>
      </c>
      <c r="M49" s="17"/>
      <c r="N49" s="26">
        <v>0</v>
      </c>
      <c r="O49" s="8">
        <v>21</v>
      </c>
      <c r="P49" s="30">
        <f t="shared" si="3"/>
        <v>21000</v>
      </c>
      <c r="Q49" s="17"/>
      <c r="R49" s="26">
        <v>0</v>
      </c>
      <c r="S49" s="8">
        <v>21</v>
      </c>
      <c r="T49" s="30">
        <f t="shared" si="4"/>
        <v>21000</v>
      </c>
      <c r="U49" s="17"/>
      <c r="V49" s="26">
        <v>0</v>
      </c>
      <c r="W49" s="8">
        <v>21</v>
      </c>
      <c r="X49" s="30">
        <f t="shared" si="5"/>
        <v>21000</v>
      </c>
      <c r="Y49" s="17"/>
      <c r="Z49" s="26">
        <v>0</v>
      </c>
      <c r="AA49" s="8">
        <v>21</v>
      </c>
      <c r="AB49" s="30">
        <f t="shared" si="6"/>
        <v>21000</v>
      </c>
      <c r="AC49" s="17"/>
    </row>
  </sheetData>
  <phoneticPr fontId="1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92D050"/>
  </sheetPr>
  <dimension ref="A2:K44"/>
  <sheetViews>
    <sheetView topLeftCell="A22" workbookViewId="0">
      <selection activeCell="H7" sqref="H7"/>
    </sheetView>
  </sheetViews>
  <sheetFormatPr defaultRowHeight="16.5"/>
  <sheetData>
    <row r="2" spans="1:11">
      <c r="A2" s="3" t="s">
        <v>7</v>
      </c>
      <c r="B2" s="3"/>
      <c r="C2" s="3"/>
      <c r="D2" s="3"/>
      <c r="E2" s="3" t="s">
        <v>8</v>
      </c>
      <c r="F2" s="3"/>
      <c r="I2" s="3" t="s">
        <v>9</v>
      </c>
      <c r="J2" s="3"/>
    </row>
    <row r="3" spans="1:11">
      <c r="A3" s="3" t="s">
        <v>1</v>
      </c>
      <c r="B3" s="3" t="s">
        <v>3</v>
      </c>
      <c r="C3" s="3" t="s">
        <v>3</v>
      </c>
      <c r="D3" s="3"/>
      <c r="E3" s="3" t="s">
        <v>1</v>
      </c>
      <c r="F3" s="3" t="s">
        <v>3</v>
      </c>
      <c r="G3" s="3" t="s">
        <v>3</v>
      </c>
      <c r="I3" s="3" t="s">
        <v>1</v>
      </c>
      <c r="J3" s="3" t="s">
        <v>3</v>
      </c>
      <c r="K3" s="3" t="s">
        <v>10</v>
      </c>
    </row>
    <row r="4" spans="1:11">
      <c r="A4" s="3">
        <v>100</v>
      </c>
      <c r="B4" s="3">
        <v>29.35495733333331</v>
      </c>
      <c r="C4" s="3">
        <f>ROUND(B4*1000, 0)</f>
        <v>29355</v>
      </c>
      <c r="D4" s="3"/>
      <c r="E4" s="3">
        <v>100</v>
      </c>
      <c r="F4" s="4">
        <v>29.335777333333311</v>
      </c>
      <c r="G4" s="3">
        <f>ROUND(F4*1000, 0)</f>
        <v>29336</v>
      </c>
      <c r="H4" s="3"/>
      <c r="I4" s="3">
        <v>100</v>
      </c>
      <c r="J4" s="3">
        <f t="shared" ref="J4:J44" si="0">(B4+F4)/2</f>
        <v>29.345367333333311</v>
      </c>
      <c r="K4" s="3">
        <f>ROUND(J4*1000, 0)</f>
        <v>29345</v>
      </c>
    </row>
    <row r="5" spans="1:11">
      <c r="A5" s="3">
        <v>97.5</v>
      </c>
      <c r="B5" s="3">
        <v>29.330806728839839</v>
      </c>
      <c r="C5" s="3">
        <f t="shared" ref="C5:C44" si="1">ROUND(B5*1000, 0)</f>
        <v>29331</v>
      </c>
      <c r="D5" s="3"/>
      <c r="E5" s="3">
        <v>97.5</v>
      </c>
      <c r="F5" s="4">
        <v>29.300204787022256</v>
      </c>
      <c r="G5" s="3">
        <f t="shared" ref="G5:G44" si="2">ROUND(F5*1000, 0)</f>
        <v>29300</v>
      </c>
      <c r="H5" s="3"/>
      <c r="I5" s="3">
        <v>97.5</v>
      </c>
      <c r="J5" s="3">
        <f t="shared" si="0"/>
        <v>29.315505757931049</v>
      </c>
      <c r="K5" s="3">
        <f t="shared" ref="K5:K44" si="3">ROUND(J5*1000, 0)</f>
        <v>29316</v>
      </c>
    </row>
    <row r="6" spans="1:11">
      <c r="A6" s="3">
        <v>95</v>
      </c>
      <c r="B6" s="3">
        <v>29.295661935871522</v>
      </c>
      <c r="C6" s="3">
        <f t="shared" si="1"/>
        <v>29296</v>
      </c>
      <c r="D6" s="3"/>
      <c r="E6" s="3">
        <v>95</v>
      </c>
      <c r="F6" s="4">
        <v>29.272953871481722</v>
      </c>
      <c r="G6" s="3">
        <f t="shared" si="2"/>
        <v>29273</v>
      </c>
      <c r="H6" s="3"/>
      <c r="I6" s="3">
        <v>95</v>
      </c>
      <c r="J6" s="3">
        <f t="shared" si="0"/>
        <v>29.28430790367662</v>
      </c>
      <c r="K6" s="3">
        <f t="shared" si="3"/>
        <v>29284</v>
      </c>
    </row>
    <row r="7" spans="1:11">
      <c r="A7" s="3">
        <v>92.5</v>
      </c>
      <c r="B7" s="3">
        <v>29.274152463071282</v>
      </c>
      <c r="C7" s="3">
        <f t="shared" si="1"/>
        <v>29274</v>
      </c>
      <c r="D7" s="3"/>
      <c r="E7" s="3">
        <v>92.5</v>
      </c>
      <c r="F7" s="4">
        <v>29.165799464808565</v>
      </c>
      <c r="G7" s="3">
        <f t="shared" si="2"/>
        <v>29166</v>
      </c>
      <c r="H7" s="3"/>
      <c r="I7" s="3">
        <v>92.5</v>
      </c>
      <c r="J7" s="3">
        <f t="shared" si="0"/>
        <v>29.219975963939923</v>
      </c>
      <c r="K7" s="3">
        <f t="shared" si="3"/>
        <v>29220</v>
      </c>
    </row>
    <row r="8" spans="1:11">
      <c r="A8" s="3">
        <v>90</v>
      </c>
      <c r="B8" s="3">
        <v>29.218796913962883</v>
      </c>
      <c r="C8" s="3">
        <f t="shared" si="1"/>
        <v>29219</v>
      </c>
      <c r="D8" s="3"/>
      <c r="E8" s="3">
        <v>90</v>
      </c>
      <c r="F8" s="4">
        <v>29.059758801025826</v>
      </c>
      <c r="G8" s="3">
        <f t="shared" si="2"/>
        <v>29060</v>
      </c>
      <c r="H8" s="3"/>
      <c r="I8" s="3">
        <v>90</v>
      </c>
      <c r="J8" s="3">
        <f t="shared" si="0"/>
        <v>29.139277857494356</v>
      </c>
      <c r="K8" s="3">
        <f t="shared" si="3"/>
        <v>29139</v>
      </c>
    </row>
    <row r="9" spans="1:11">
      <c r="A9" s="3">
        <v>87.5</v>
      </c>
      <c r="B9" s="3">
        <v>29.15445892798763</v>
      </c>
      <c r="C9" s="3">
        <f t="shared" si="1"/>
        <v>29154</v>
      </c>
      <c r="D9" s="3"/>
      <c r="E9" s="3">
        <v>87.5</v>
      </c>
      <c r="F9" s="4">
        <v>28.834768161764703</v>
      </c>
      <c r="G9" s="3">
        <f t="shared" si="2"/>
        <v>28835</v>
      </c>
      <c r="H9" s="3"/>
      <c r="I9" s="3">
        <v>87.5</v>
      </c>
      <c r="J9" s="3">
        <f t="shared" si="0"/>
        <v>28.994613544876167</v>
      </c>
      <c r="K9" s="3">
        <f t="shared" si="3"/>
        <v>28995</v>
      </c>
    </row>
    <row r="10" spans="1:11">
      <c r="A10" s="3">
        <v>85</v>
      </c>
      <c r="B10" s="3">
        <v>29.027134397149126</v>
      </c>
      <c r="C10" s="3">
        <f t="shared" si="1"/>
        <v>29027</v>
      </c>
      <c r="D10" s="3"/>
      <c r="E10" s="3">
        <v>85</v>
      </c>
      <c r="F10" s="4">
        <v>28.620888485119046</v>
      </c>
      <c r="G10" s="3">
        <f t="shared" si="2"/>
        <v>28621</v>
      </c>
      <c r="H10" s="3"/>
      <c r="I10" s="3">
        <v>85</v>
      </c>
      <c r="J10" s="3">
        <f t="shared" si="0"/>
        <v>28.824011441134086</v>
      </c>
      <c r="K10" s="3">
        <f t="shared" si="3"/>
        <v>28824</v>
      </c>
    </row>
    <row r="11" spans="1:11">
      <c r="A11" s="3">
        <v>82.5</v>
      </c>
      <c r="B11" s="3">
        <v>28.843498132646154</v>
      </c>
      <c r="C11" s="3">
        <f t="shared" si="1"/>
        <v>28843</v>
      </c>
      <c r="D11" s="3"/>
      <c r="E11" s="3">
        <v>82.5</v>
      </c>
      <c r="F11" s="4">
        <v>28.404182538355975</v>
      </c>
      <c r="G11" s="3">
        <f t="shared" si="2"/>
        <v>28404</v>
      </c>
      <c r="H11" s="3"/>
      <c r="I11" s="3">
        <v>82.5</v>
      </c>
      <c r="J11" s="3">
        <f t="shared" si="0"/>
        <v>28.623840335501065</v>
      </c>
      <c r="K11" s="3">
        <f t="shared" si="3"/>
        <v>28624</v>
      </c>
    </row>
    <row r="12" spans="1:11">
      <c r="A12" s="3">
        <v>80</v>
      </c>
      <c r="B12" s="3">
        <v>28.693540945830836</v>
      </c>
      <c r="C12" s="3">
        <f t="shared" si="1"/>
        <v>28694</v>
      </c>
      <c r="D12" s="3"/>
      <c r="E12" s="3">
        <v>80</v>
      </c>
      <c r="F12" s="4">
        <v>28.218551121300749</v>
      </c>
      <c r="G12" s="3">
        <f t="shared" si="2"/>
        <v>28219</v>
      </c>
      <c r="H12" s="3"/>
      <c r="I12" s="3">
        <v>80</v>
      </c>
      <c r="J12" s="3">
        <f t="shared" si="0"/>
        <v>28.456046033565791</v>
      </c>
      <c r="K12" s="3">
        <f t="shared" si="3"/>
        <v>28456</v>
      </c>
    </row>
    <row r="13" spans="1:11">
      <c r="A13" s="3">
        <v>77.5</v>
      </c>
      <c r="B13" s="3">
        <v>28.616629999999994</v>
      </c>
      <c r="C13" s="3">
        <f t="shared" si="1"/>
        <v>28617</v>
      </c>
      <c r="D13" s="3"/>
      <c r="E13" s="3">
        <v>77.5</v>
      </c>
      <c r="F13" s="4">
        <v>28.201467000000001</v>
      </c>
      <c r="G13" s="3">
        <f t="shared" si="2"/>
        <v>28201</v>
      </c>
      <c r="H13" s="3"/>
      <c r="I13" s="3">
        <v>77.5</v>
      </c>
      <c r="J13" s="3">
        <f t="shared" si="0"/>
        <v>28.409048499999997</v>
      </c>
      <c r="K13" s="3">
        <f t="shared" si="3"/>
        <v>28409</v>
      </c>
    </row>
    <row r="14" spans="1:11">
      <c r="A14" s="3">
        <v>75</v>
      </c>
      <c r="B14" s="3">
        <v>28.526400000000002</v>
      </c>
      <c r="C14" s="3">
        <f t="shared" si="1"/>
        <v>28526</v>
      </c>
      <c r="D14" s="3"/>
      <c r="E14" s="3">
        <v>75</v>
      </c>
      <c r="F14" s="4">
        <v>28.081627000000001</v>
      </c>
      <c r="G14" s="3">
        <f t="shared" si="2"/>
        <v>28082</v>
      </c>
      <c r="H14" s="3"/>
      <c r="I14" s="3">
        <v>75</v>
      </c>
      <c r="J14" s="3">
        <f t="shared" si="0"/>
        <v>28.304013500000003</v>
      </c>
      <c r="K14" s="3">
        <f t="shared" si="3"/>
        <v>28304</v>
      </c>
    </row>
    <row r="15" spans="1:11">
      <c r="A15" s="3">
        <v>72.5</v>
      </c>
      <c r="B15" s="3">
        <v>28.439123999999996</v>
      </c>
      <c r="C15" s="3">
        <f t="shared" si="1"/>
        <v>28439</v>
      </c>
      <c r="D15" s="3"/>
      <c r="E15" s="3">
        <v>72.5</v>
      </c>
      <c r="F15" s="4">
        <v>27.97991</v>
      </c>
      <c r="G15" s="3">
        <f t="shared" si="2"/>
        <v>27980</v>
      </c>
      <c r="H15" s="3"/>
      <c r="I15" s="3">
        <v>72.5</v>
      </c>
      <c r="J15" s="3">
        <f t="shared" si="0"/>
        <v>28.209516999999998</v>
      </c>
      <c r="K15" s="3">
        <f t="shared" si="3"/>
        <v>28210</v>
      </c>
    </row>
    <row r="16" spans="1:11">
      <c r="A16" s="3">
        <v>70</v>
      </c>
      <c r="B16" s="3">
        <v>28.364601040358039</v>
      </c>
      <c r="C16" s="3">
        <f t="shared" si="1"/>
        <v>28365</v>
      </c>
      <c r="D16" s="3"/>
      <c r="E16" s="3">
        <v>70</v>
      </c>
      <c r="F16" s="4">
        <v>27.881678999999998</v>
      </c>
      <c r="G16" s="3">
        <f t="shared" si="2"/>
        <v>27882</v>
      </c>
      <c r="H16" s="3"/>
      <c r="I16" s="3">
        <v>70</v>
      </c>
      <c r="J16" s="3">
        <f t="shared" si="0"/>
        <v>28.123140020179019</v>
      </c>
      <c r="K16" s="3">
        <f t="shared" si="3"/>
        <v>28123</v>
      </c>
    </row>
    <row r="17" spans="1:11">
      <c r="A17" s="3">
        <v>67.5</v>
      </c>
      <c r="B17" s="3">
        <v>28.292061</v>
      </c>
      <c r="C17" s="3">
        <f t="shared" si="1"/>
        <v>28292</v>
      </c>
      <c r="D17" s="3"/>
      <c r="E17" s="3">
        <v>67.5</v>
      </c>
      <c r="F17" s="4">
        <v>27.798540000000003</v>
      </c>
      <c r="G17" s="3">
        <f t="shared" si="2"/>
        <v>27799</v>
      </c>
      <c r="H17" s="3"/>
      <c r="I17" s="3">
        <v>67.5</v>
      </c>
      <c r="J17" s="3">
        <f t="shared" si="0"/>
        <v>28.045300500000003</v>
      </c>
      <c r="K17" s="3">
        <f t="shared" si="3"/>
        <v>28045</v>
      </c>
    </row>
    <row r="18" spans="1:11">
      <c r="A18" s="3">
        <v>65</v>
      </c>
      <c r="B18" s="3">
        <v>28.224916999999998</v>
      </c>
      <c r="C18" s="3">
        <f t="shared" si="1"/>
        <v>28225</v>
      </c>
      <c r="D18" s="3"/>
      <c r="E18" s="3">
        <v>65</v>
      </c>
      <c r="F18" s="4">
        <v>27.718886999999999</v>
      </c>
      <c r="G18" s="3">
        <f t="shared" si="2"/>
        <v>27719</v>
      </c>
      <c r="H18" s="3"/>
      <c r="I18" s="3">
        <v>65</v>
      </c>
      <c r="J18" s="3">
        <f t="shared" si="0"/>
        <v>27.971902</v>
      </c>
      <c r="K18" s="3">
        <f t="shared" si="3"/>
        <v>27972</v>
      </c>
    </row>
    <row r="19" spans="1:11">
      <c r="A19" s="3">
        <v>62.5</v>
      </c>
      <c r="B19" s="3">
        <v>28.171120100502513</v>
      </c>
      <c r="C19" s="3">
        <f t="shared" si="1"/>
        <v>28171</v>
      </c>
      <c r="D19" s="3"/>
      <c r="E19" s="3">
        <v>62.5</v>
      </c>
      <c r="F19" s="4">
        <v>27.648870854271355</v>
      </c>
      <c r="G19" s="3">
        <f t="shared" si="2"/>
        <v>27649</v>
      </c>
      <c r="H19" s="3"/>
      <c r="I19" s="3">
        <v>62.5</v>
      </c>
      <c r="J19" s="3">
        <f t="shared" si="0"/>
        <v>27.909995477386936</v>
      </c>
      <c r="K19" s="3">
        <f t="shared" si="3"/>
        <v>27910</v>
      </c>
    </row>
    <row r="20" spans="1:11">
      <c r="A20" s="3">
        <v>60</v>
      </c>
      <c r="B20" s="3">
        <v>28.106183000000001</v>
      </c>
      <c r="C20" s="3">
        <f t="shared" si="1"/>
        <v>28106</v>
      </c>
      <c r="D20" s="3"/>
      <c r="E20" s="3">
        <v>60</v>
      </c>
      <c r="F20" s="4">
        <v>27.583787000000004</v>
      </c>
      <c r="G20" s="3">
        <f t="shared" si="2"/>
        <v>27584</v>
      </c>
      <c r="H20" s="3"/>
      <c r="I20" s="3">
        <v>60</v>
      </c>
      <c r="J20" s="3">
        <f t="shared" si="0"/>
        <v>27.844985000000001</v>
      </c>
      <c r="K20" s="3">
        <f t="shared" si="3"/>
        <v>27845</v>
      </c>
    </row>
    <row r="21" spans="1:11">
      <c r="A21" s="3">
        <v>57.5</v>
      </c>
      <c r="B21" s="3">
        <v>28.051737000000003</v>
      </c>
      <c r="C21" s="3">
        <f t="shared" si="1"/>
        <v>28052</v>
      </c>
      <c r="D21" s="3"/>
      <c r="E21" s="3">
        <v>57.5</v>
      </c>
      <c r="F21" s="4">
        <v>27.522338132066583</v>
      </c>
      <c r="G21" s="3">
        <f t="shared" si="2"/>
        <v>27522</v>
      </c>
      <c r="H21" s="3"/>
      <c r="I21" s="3">
        <v>57.5</v>
      </c>
      <c r="J21" s="3">
        <f t="shared" si="0"/>
        <v>27.787037566033291</v>
      </c>
      <c r="K21" s="3">
        <f t="shared" si="3"/>
        <v>27787</v>
      </c>
    </row>
    <row r="22" spans="1:11">
      <c r="A22" s="3">
        <v>55</v>
      </c>
      <c r="B22" s="3">
        <v>27.993062999999999</v>
      </c>
      <c r="C22" s="3">
        <f t="shared" si="1"/>
        <v>27993</v>
      </c>
      <c r="D22" s="3"/>
      <c r="E22" s="3">
        <v>55</v>
      </c>
      <c r="F22" s="4">
        <v>27.451529000000001</v>
      </c>
      <c r="G22" s="3">
        <f t="shared" si="2"/>
        <v>27452</v>
      </c>
      <c r="H22" s="3"/>
      <c r="I22" s="3">
        <v>55</v>
      </c>
      <c r="J22" s="3">
        <f t="shared" si="0"/>
        <v>27.722296</v>
      </c>
      <c r="K22" s="3">
        <f t="shared" si="3"/>
        <v>27722</v>
      </c>
    </row>
    <row r="23" spans="1:11">
      <c r="A23" s="3">
        <v>52.5</v>
      </c>
      <c r="B23" s="3">
        <v>27.936313999999999</v>
      </c>
      <c r="C23" s="3">
        <f t="shared" si="1"/>
        <v>27936</v>
      </c>
      <c r="D23" s="3"/>
      <c r="E23" s="3">
        <v>52.5</v>
      </c>
      <c r="F23" s="4">
        <v>27.372709</v>
      </c>
      <c r="G23" s="3">
        <f t="shared" si="2"/>
        <v>27373</v>
      </c>
      <c r="H23" s="3"/>
      <c r="I23" s="3">
        <v>52.5</v>
      </c>
      <c r="J23" s="3">
        <f t="shared" si="0"/>
        <v>27.654511499999998</v>
      </c>
      <c r="K23" s="3">
        <f t="shared" si="3"/>
        <v>27655</v>
      </c>
    </row>
    <row r="24" spans="1:11">
      <c r="A24" s="3">
        <v>50</v>
      </c>
      <c r="B24" s="3">
        <v>27.886830999999997</v>
      </c>
      <c r="C24" s="3">
        <f t="shared" si="1"/>
        <v>27887</v>
      </c>
      <c r="D24" s="3"/>
      <c r="E24" s="3">
        <v>50</v>
      </c>
      <c r="F24" s="4">
        <v>27.308421000000003</v>
      </c>
      <c r="G24" s="3">
        <f t="shared" si="2"/>
        <v>27308</v>
      </c>
      <c r="H24" s="3"/>
      <c r="I24" s="3">
        <v>50</v>
      </c>
      <c r="J24" s="3">
        <f t="shared" si="0"/>
        <v>27.597625999999998</v>
      </c>
      <c r="K24" s="3">
        <f t="shared" si="3"/>
        <v>27598</v>
      </c>
    </row>
    <row r="25" spans="1:11">
      <c r="A25" s="3">
        <v>47.5</v>
      </c>
      <c r="B25" s="3">
        <v>27.839461999999997</v>
      </c>
      <c r="C25" s="3">
        <f t="shared" si="1"/>
        <v>27839</v>
      </c>
      <c r="D25" s="3"/>
      <c r="E25" s="3">
        <v>47.5</v>
      </c>
      <c r="F25" s="4">
        <v>27.259952999999999</v>
      </c>
      <c r="G25" s="3">
        <f t="shared" si="2"/>
        <v>27260</v>
      </c>
      <c r="H25" s="3"/>
      <c r="I25" s="3">
        <v>47.5</v>
      </c>
      <c r="J25" s="3">
        <f t="shared" si="0"/>
        <v>27.549707499999997</v>
      </c>
      <c r="K25" s="3">
        <f t="shared" si="3"/>
        <v>27550</v>
      </c>
    </row>
    <row r="26" spans="1:11">
      <c r="A26" s="3">
        <v>45</v>
      </c>
      <c r="B26" s="3">
        <v>27.799275000000002</v>
      </c>
      <c r="C26" s="3">
        <f t="shared" si="1"/>
        <v>27799</v>
      </c>
      <c r="D26" s="3"/>
      <c r="E26" s="3">
        <v>45</v>
      </c>
      <c r="F26" s="4">
        <v>27.215250999999999</v>
      </c>
      <c r="G26" s="3">
        <f t="shared" si="2"/>
        <v>27215</v>
      </c>
      <c r="H26" s="3"/>
      <c r="I26" s="3">
        <v>45</v>
      </c>
      <c r="J26" s="3">
        <f t="shared" si="0"/>
        <v>27.507263000000002</v>
      </c>
      <c r="K26" s="3">
        <f t="shared" si="3"/>
        <v>27507</v>
      </c>
    </row>
    <row r="27" spans="1:11">
      <c r="A27" s="3">
        <v>42.5</v>
      </c>
      <c r="B27" s="3">
        <v>27.761195000000001</v>
      </c>
      <c r="C27" s="3">
        <f t="shared" si="1"/>
        <v>27761</v>
      </c>
      <c r="D27" s="3"/>
      <c r="E27" s="3">
        <v>42.5</v>
      </c>
      <c r="F27" s="4">
        <v>27.178193</v>
      </c>
      <c r="G27" s="3">
        <f t="shared" si="2"/>
        <v>27178</v>
      </c>
      <c r="H27" s="3"/>
      <c r="I27" s="3">
        <v>42.5</v>
      </c>
      <c r="J27" s="3">
        <f t="shared" si="0"/>
        <v>27.469694</v>
      </c>
      <c r="K27" s="3">
        <f t="shared" si="3"/>
        <v>27470</v>
      </c>
    </row>
    <row r="28" spans="1:11">
      <c r="A28" s="3">
        <v>40</v>
      </c>
      <c r="B28" s="3">
        <v>27.729373000000002</v>
      </c>
      <c r="C28" s="3">
        <f t="shared" si="1"/>
        <v>27729</v>
      </c>
      <c r="D28" s="3"/>
      <c r="E28" s="3">
        <v>40</v>
      </c>
      <c r="F28" s="4">
        <v>27.142045</v>
      </c>
      <c r="G28" s="3">
        <f t="shared" si="2"/>
        <v>27142</v>
      </c>
      <c r="H28" s="3"/>
      <c r="I28" s="3">
        <v>40</v>
      </c>
      <c r="J28" s="3">
        <f t="shared" si="0"/>
        <v>27.435709000000003</v>
      </c>
      <c r="K28" s="3">
        <f t="shared" si="3"/>
        <v>27436</v>
      </c>
    </row>
    <row r="29" spans="1:11">
      <c r="A29" s="3">
        <v>37.5</v>
      </c>
      <c r="B29" s="3">
        <v>27.700771</v>
      </c>
      <c r="C29" s="3">
        <f t="shared" si="1"/>
        <v>27701</v>
      </c>
      <c r="D29" s="3"/>
      <c r="E29" s="3">
        <v>37.5</v>
      </c>
      <c r="F29" s="4">
        <v>27.109761000000002</v>
      </c>
      <c r="G29" s="3">
        <f t="shared" si="2"/>
        <v>27110</v>
      </c>
      <c r="H29" s="3"/>
      <c r="I29" s="3">
        <v>37.5</v>
      </c>
      <c r="J29" s="3">
        <f t="shared" si="0"/>
        <v>27.405266000000001</v>
      </c>
      <c r="K29" s="3">
        <f t="shared" si="3"/>
        <v>27405</v>
      </c>
    </row>
    <row r="30" spans="1:11">
      <c r="A30" s="3">
        <v>35</v>
      </c>
      <c r="B30" s="3">
        <v>27.677867000000003</v>
      </c>
      <c r="C30" s="3">
        <f t="shared" si="1"/>
        <v>27678</v>
      </c>
      <c r="D30" s="3"/>
      <c r="E30" s="3">
        <v>35</v>
      </c>
      <c r="F30" s="4">
        <v>27.085566178817071</v>
      </c>
      <c r="G30" s="3">
        <f t="shared" si="2"/>
        <v>27086</v>
      </c>
      <c r="H30" s="3"/>
      <c r="I30" s="3">
        <v>35</v>
      </c>
      <c r="J30" s="3">
        <f t="shared" si="0"/>
        <v>27.381716589408537</v>
      </c>
      <c r="K30" s="3">
        <f t="shared" si="3"/>
        <v>27382</v>
      </c>
    </row>
    <row r="31" spans="1:11">
      <c r="A31" s="3">
        <v>32.5</v>
      </c>
      <c r="B31" s="3">
        <v>27.662418000000002</v>
      </c>
      <c r="C31" s="3">
        <f t="shared" si="1"/>
        <v>27662</v>
      </c>
      <c r="D31" s="3"/>
      <c r="E31" s="3">
        <v>32.5</v>
      </c>
      <c r="F31" s="4">
        <v>27.055588000000004</v>
      </c>
      <c r="G31" s="3">
        <f t="shared" si="2"/>
        <v>27056</v>
      </c>
      <c r="H31" s="3"/>
      <c r="I31" s="3">
        <v>32.5</v>
      </c>
      <c r="J31" s="3">
        <f t="shared" si="0"/>
        <v>27.359003000000001</v>
      </c>
      <c r="K31" s="3">
        <f t="shared" si="3"/>
        <v>27359</v>
      </c>
    </row>
    <row r="32" spans="1:11">
      <c r="A32" s="3">
        <v>30</v>
      </c>
      <c r="B32" s="3">
        <v>27.650189000000001</v>
      </c>
      <c r="C32" s="3">
        <f t="shared" si="1"/>
        <v>27650</v>
      </c>
      <c r="D32" s="3"/>
      <c r="E32" s="3">
        <v>30</v>
      </c>
      <c r="F32" s="4">
        <v>27.032964</v>
      </c>
      <c r="G32" s="3">
        <f t="shared" si="2"/>
        <v>27033</v>
      </c>
      <c r="H32" s="3"/>
      <c r="I32" s="3">
        <v>30</v>
      </c>
      <c r="J32" s="3">
        <f t="shared" si="0"/>
        <v>27.341576500000002</v>
      </c>
      <c r="K32" s="3">
        <f t="shared" si="3"/>
        <v>27342</v>
      </c>
    </row>
    <row r="33" spans="1:11">
      <c r="A33" s="3">
        <v>27.5</v>
      </c>
      <c r="B33" s="3">
        <v>27.638597000000001</v>
      </c>
      <c r="C33" s="3">
        <f t="shared" si="1"/>
        <v>27639</v>
      </c>
      <c r="D33" s="3"/>
      <c r="E33" s="3">
        <v>27.5</v>
      </c>
      <c r="F33" s="4">
        <v>27.012412740746534</v>
      </c>
      <c r="G33" s="3">
        <f t="shared" si="2"/>
        <v>27012</v>
      </c>
      <c r="H33" s="3"/>
      <c r="I33" s="3">
        <v>27.5</v>
      </c>
      <c r="J33" s="3">
        <f t="shared" si="0"/>
        <v>27.325504870373265</v>
      </c>
      <c r="K33" s="3">
        <f t="shared" si="3"/>
        <v>27326</v>
      </c>
    </row>
    <row r="34" spans="1:11">
      <c r="A34" s="3">
        <v>25</v>
      </c>
      <c r="B34" s="3">
        <v>27.607790000000001</v>
      </c>
      <c r="C34" s="3">
        <f t="shared" si="1"/>
        <v>27608</v>
      </c>
      <c r="D34" s="3"/>
      <c r="E34" s="3">
        <v>25</v>
      </c>
      <c r="F34" s="4">
        <v>26.98523040201005</v>
      </c>
      <c r="G34" s="3">
        <f t="shared" si="2"/>
        <v>26985</v>
      </c>
      <c r="H34" s="3"/>
      <c r="I34" s="3">
        <v>25</v>
      </c>
      <c r="J34" s="3">
        <f t="shared" si="0"/>
        <v>27.296510201005027</v>
      </c>
      <c r="K34" s="3">
        <f t="shared" si="3"/>
        <v>27297</v>
      </c>
    </row>
    <row r="35" spans="1:11">
      <c r="A35" s="3">
        <v>22.5</v>
      </c>
      <c r="B35" s="3">
        <v>27.510664999999999</v>
      </c>
      <c r="C35" s="3">
        <f t="shared" si="1"/>
        <v>27511</v>
      </c>
      <c r="D35" s="3"/>
      <c r="E35" s="3">
        <v>22.5</v>
      </c>
      <c r="F35" s="4">
        <v>26.927656000000002</v>
      </c>
      <c r="G35" s="3">
        <f t="shared" si="2"/>
        <v>26928</v>
      </c>
      <c r="H35" s="3"/>
      <c r="I35" s="3">
        <v>22.5</v>
      </c>
      <c r="J35" s="3">
        <f t="shared" si="0"/>
        <v>27.219160500000001</v>
      </c>
      <c r="K35" s="3">
        <f t="shared" si="3"/>
        <v>27219</v>
      </c>
    </row>
    <row r="36" spans="1:11">
      <c r="A36" s="3">
        <v>20</v>
      </c>
      <c r="B36" s="3">
        <v>27.222887999999998</v>
      </c>
      <c r="C36" s="3">
        <f t="shared" si="1"/>
        <v>27223</v>
      </c>
      <c r="D36" s="3"/>
      <c r="E36" s="3">
        <v>20</v>
      </c>
      <c r="F36" s="4">
        <v>26.769631171482413</v>
      </c>
      <c r="G36" s="3">
        <f t="shared" si="2"/>
        <v>26770</v>
      </c>
      <c r="H36" s="3"/>
      <c r="I36" s="3">
        <v>20</v>
      </c>
      <c r="J36" s="3">
        <f t="shared" si="0"/>
        <v>26.996259585741207</v>
      </c>
      <c r="K36" s="3">
        <f t="shared" si="3"/>
        <v>26996</v>
      </c>
    </row>
    <row r="37" spans="1:11">
      <c r="A37" s="3">
        <v>17.5</v>
      </c>
      <c r="B37" s="3">
        <v>26.754566999999998</v>
      </c>
      <c r="C37" s="3">
        <f t="shared" si="1"/>
        <v>26755</v>
      </c>
      <c r="D37" s="3"/>
      <c r="E37" s="3">
        <v>17.5</v>
      </c>
      <c r="F37" s="4">
        <v>26.419694</v>
      </c>
      <c r="G37" s="3">
        <f t="shared" si="2"/>
        <v>26420</v>
      </c>
      <c r="H37" s="3"/>
      <c r="I37" s="3">
        <v>17.5</v>
      </c>
      <c r="J37" s="3">
        <f t="shared" si="0"/>
        <v>26.587130500000001</v>
      </c>
      <c r="K37" s="3">
        <f t="shared" si="3"/>
        <v>26587</v>
      </c>
    </row>
    <row r="38" spans="1:11">
      <c r="A38" s="3">
        <v>15</v>
      </c>
      <c r="B38" s="3">
        <v>26.332228999999998</v>
      </c>
      <c r="C38" s="3">
        <f t="shared" si="1"/>
        <v>26332</v>
      </c>
      <c r="D38" s="3"/>
      <c r="E38" s="3">
        <v>15</v>
      </c>
      <c r="F38" s="4">
        <v>25.961435992462313</v>
      </c>
      <c r="G38" s="3">
        <f t="shared" si="2"/>
        <v>25961</v>
      </c>
      <c r="H38" s="3"/>
      <c r="I38" s="3">
        <v>15</v>
      </c>
      <c r="J38" s="3">
        <f t="shared" si="0"/>
        <v>26.146832496231156</v>
      </c>
      <c r="K38" s="3">
        <f t="shared" si="3"/>
        <v>26147</v>
      </c>
    </row>
    <row r="39" spans="1:11">
      <c r="A39" s="3">
        <v>12.5</v>
      </c>
      <c r="B39" s="3">
        <v>25.994423000000001</v>
      </c>
      <c r="C39" s="3">
        <f t="shared" si="1"/>
        <v>25994</v>
      </c>
      <c r="D39" s="3"/>
      <c r="E39" s="3">
        <v>12.5</v>
      </c>
      <c r="F39" s="4">
        <v>25.613287</v>
      </c>
      <c r="G39" s="3">
        <f t="shared" si="2"/>
        <v>25613</v>
      </c>
      <c r="H39" s="3"/>
      <c r="I39" s="3">
        <v>12.5</v>
      </c>
      <c r="J39" s="3">
        <f t="shared" si="0"/>
        <v>25.803854999999999</v>
      </c>
      <c r="K39" s="3">
        <f t="shared" si="3"/>
        <v>25804</v>
      </c>
    </row>
    <row r="40" spans="1:11">
      <c r="A40" s="3">
        <v>10</v>
      </c>
      <c r="B40" s="3">
        <v>25.778746000000002</v>
      </c>
      <c r="C40" s="3">
        <f t="shared" si="1"/>
        <v>25779</v>
      </c>
      <c r="D40" s="3"/>
      <c r="E40" s="3">
        <v>10</v>
      </c>
      <c r="F40" s="4">
        <v>25.364044999999997</v>
      </c>
      <c r="G40" s="3">
        <f t="shared" si="2"/>
        <v>25364</v>
      </c>
      <c r="H40" s="3"/>
      <c r="I40" s="3">
        <v>10</v>
      </c>
      <c r="J40" s="3">
        <f t="shared" si="0"/>
        <v>25.571395500000001</v>
      </c>
      <c r="K40" s="3">
        <f t="shared" si="3"/>
        <v>25571</v>
      </c>
    </row>
    <row r="41" spans="1:11">
      <c r="A41" s="3">
        <v>7.5</v>
      </c>
      <c r="B41" s="3">
        <v>25.621288</v>
      </c>
      <c r="C41" s="3">
        <f t="shared" si="1"/>
        <v>25621</v>
      </c>
      <c r="D41" s="3"/>
      <c r="E41" s="3">
        <v>7.5</v>
      </c>
      <c r="F41" s="4">
        <v>25.173586316920016</v>
      </c>
      <c r="G41" s="3">
        <f t="shared" si="2"/>
        <v>25174</v>
      </c>
      <c r="H41" s="3"/>
      <c r="I41" s="3">
        <v>7.5</v>
      </c>
      <c r="J41" s="3">
        <f t="shared" si="0"/>
        <v>25.397437158460008</v>
      </c>
      <c r="K41" s="3">
        <f t="shared" si="3"/>
        <v>25397</v>
      </c>
    </row>
    <row r="42" spans="1:11">
      <c r="A42" s="3">
        <v>5</v>
      </c>
      <c r="B42" s="3">
        <v>25.539990000000003</v>
      </c>
      <c r="C42" s="3">
        <f t="shared" si="1"/>
        <v>25540</v>
      </c>
      <c r="D42" s="3"/>
      <c r="E42" s="3">
        <v>5</v>
      </c>
      <c r="F42" s="4">
        <v>25.013085999999998</v>
      </c>
      <c r="G42" s="3">
        <f t="shared" si="2"/>
        <v>25013</v>
      </c>
      <c r="H42" s="3"/>
      <c r="I42" s="3">
        <v>5</v>
      </c>
      <c r="J42" s="3">
        <f t="shared" si="0"/>
        <v>25.276538000000002</v>
      </c>
      <c r="K42" s="3">
        <f t="shared" si="3"/>
        <v>25277</v>
      </c>
    </row>
    <row r="43" spans="1:11">
      <c r="A43" s="3">
        <v>2.5</v>
      </c>
      <c r="B43" s="3">
        <v>24.873372999999997</v>
      </c>
      <c r="C43" s="3">
        <f t="shared" si="1"/>
        <v>24873</v>
      </c>
      <c r="D43" s="3"/>
      <c r="E43" s="3">
        <v>2.5</v>
      </c>
      <c r="F43" s="4">
        <v>24.129049000000002</v>
      </c>
      <c r="G43" s="3">
        <f t="shared" si="2"/>
        <v>24129</v>
      </c>
      <c r="H43" s="3"/>
      <c r="I43" s="3">
        <v>2.5</v>
      </c>
      <c r="J43" s="3">
        <f t="shared" si="0"/>
        <v>24.501210999999998</v>
      </c>
      <c r="K43" s="3">
        <f t="shared" si="3"/>
        <v>24501</v>
      </c>
    </row>
    <row r="44" spans="1:11">
      <c r="A44" s="3">
        <v>0</v>
      </c>
      <c r="B44" s="3">
        <v>21</v>
      </c>
      <c r="C44" s="3">
        <f t="shared" si="1"/>
        <v>21000</v>
      </c>
      <c r="D44" s="3"/>
      <c r="E44" s="3">
        <v>0</v>
      </c>
      <c r="F44" s="3">
        <v>21</v>
      </c>
      <c r="G44" s="3">
        <f t="shared" si="2"/>
        <v>21000</v>
      </c>
      <c r="H44" s="3"/>
      <c r="I44" s="3">
        <v>0</v>
      </c>
      <c r="J44" s="3">
        <f t="shared" si="0"/>
        <v>21</v>
      </c>
      <c r="K44" s="3">
        <f t="shared" si="3"/>
        <v>21000</v>
      </c>
    </row>
  </sheetData>
  <phoneticPr fontId="10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92D050"/>
  </sheetPr>
  <dimension ref="A2:U44"/>
  <sheetViews>
    <sheetView workbookViewId="0">
      <selection activeCell="F4" sqref="F4:F44"/>
    </sheetView>
  </sheetViews>
  <sheetFormatPr defaultRowHeight="16.5"/>
  <sheetData>
    <row r="2" spans="1:21">
      <c r="A2" s="3" t="s">
        <v>7</v>
      </c>
      <c r="B2" s="3"/>
      <c r="C2" s="3"/>
      <c r="D2" s="3"/>
      <c r="E2" s="3" t="s">
        <v>8</v>
      </c>
      <c r="F2" s="3"/>
      <c r="I2" s="3" t="s">
        <v>9</v>
      </c>
      <c r="J2" s="3"/>
      <c r="O2" s="3"/>
      <c r="P2" s="3"/>
      <c r="Q2" s="3"/>
      <c r="R2" s="3"/>
      <c r="S2" s="3"/>
      <c r="T2" s="3"/>
    </row>
    <row r="3" spans="1:21">
      <c r="A3" s="3" t="s">
        <v>1</v>
      </c>
      <c r="B3" s="3" t="s">
        <v>3</v>
      </c>
      <c r="C3" s="3" t="s">
        <v>3</v>
      </c>
      <c r="D3" s="3"/>
      <c r="E3" s="3" t="s">
        <v>1</v>
      </c>
      <c r="F3" s="3" t="s">
        <v>3</v>
      </c>
      <c r="G3" s="3" t="s">
        <v>3</v>
      </c>
      <c r="I3" s="3" t="s">
        <v>1</v>
      </c>
      <c r="J3" s="3" t="s">
        <v>3</v>
      </c>
      <c r="K3" s="3" t="s">
        <v>10</v>
      </c>
      <c r="M3" s="3"/>
      <c r="O3" s="3"/>
      <c r="P3" s="3"/>
      <c r="Q3" s="3"/>
      <c r="R3" s="3"/>
      <c r="S3" s="3"/>
      <c r="T3" s="3"/>
      <c r="U3" s="3"/>
    </row>
    <row r="4" spans="1:21">
      <c r="A4" s="3">
        <v>100</v>
      </c>
      <c r="B4" s="3">
        <v>29.339967999999981</v>
      </c>
      <c r="C4" s="3">
        <f>ROUND(B4*1000, 0)</f>
        <v>29340</v>
      </c>
      <c r="D4" s="3"/>
      <c r="E4" s="3">
        <v>100</v>
      </c>
      <c r="F4" s="4">
        <v>29.325582999999984</v>
      </c>
      <c r="G4" s="3">
        <f>ROUND(F4*1000, 0)</f>
        <v>29326</v>
      </c>
      <c r="H4" s="3"/>
      <c r="I4" s="3">
        <v>100</v>
      </c>
      <c r="J4" s="3">
        <f t="shared" ref="J4:J44" si="0">(B4+F4)/2</f>
        <v>29.332775499999983</v>
      </c>
      <c r="K4" s="3">
        <f>ROUND(J4*1000, 0)</f>
        <v>29333</v>
      </c>
    </row>
    <row r="5" spans="1:21">
      <c r="A5" s="3">
        <v>97.5</v>
      </c>
      <c r="B5" s="3">
        <v>29.270585515379874</v>
      </c>
      <c r="C5" s="3">
        <f t="shared" ref="C5:C44" si="1">ROUND(B5*1000, 0)</f>
        <v>29271</v>
      </c>
      <c r="D5" s="3"/>
      <c r="E5" s="3">
        <v>97.5</v>
      </c>
      <c r="F5" s="4">
        <v>29.24763405901669</v>
      </c>
      <c r="G5" s="3">
        <f t="shared" ref="G5:G44" si="2">ROUND(F5*1000, 0)</f>
        <v>29248</v>
      </c>
      <c r="H5" s="3"/>
      <c r="I5" s="3">
        <v>97.5</v>
      </c>
      <c r="J5" s="3">
        <f t="shared" si="0"/>
        <v>29.259109787198284</v>
      </c>
      <c r="K5" s="3">
        <f t="shared" ref="K5:K44" si="3">ROUND(J5*1000, 0)</f>
        <v>29259</v>
      </c>
    </row>
    <row r="6" spans="1:21">
      <c r="A6" s="3">
        <v>95</v>
      </c>
      <c r="B6" s="3">
        <v>29.192985621578728</v>
      </c>
      <c r="C6" s="3">
        <f t="shared" si="1"/>
        <v>29193</v>
      </c>
      <c r="D6" s="3"/>
      <c r="E6" s="3">
        <v>95</v>
      </c>
      <c r="F6" s="4">
        <v>29.175954573286376</v>
      </c>
      <c r="G6" s="3">
        <f t="shared" si="2"/>
        <v>29176</v>
      </c>
      <c r="H6" s="3"/>
      <c r="I6" s="3">
        <v>95</v>
      </c>
      <c r="J6" s="3">
        <f t="shared" si="0"/>
        <v>29.184470097432552</v>
      </c>
      <c r="K6" s="3">
        <f t="shared" si="3"/>
        <v>29184</v>
      </c>
    </row>
    <row r="7" spans="1:21">
      <c r="A7" s="3">
        <v>92.5</v>
      </c>
      <c r="B7" s="3">
        <v>29.134002019816833</v>
      </c>
      <c r="C7" s="3">
        <f t="shared" si="1"/>
        <v>29134</v>
      </c>
      <c r="D7" s="3"/>
      <c r="E7" s="3">
        <v>92.5</v>
      </c>
      <c r="F7" s="4">
        <v>29.052737271119796</v>
      </c>
      <c r="G7" s="3">
        <f t="shared" si="2"/>
        <v>29053</v>
      </c>
      <c r="H7" s="3"/>
      <c r="I7" s="3">
        <v>92.5</v>
      </c>
      <c r="J7" s="3">
        <f t="shared" si="0"/>
        <v>29.093369645468314</v>
      </c>
      <c r="K7" s="3">
        <f t="shared" si="3"/>
        <v>29093</v>
      </c>
    </row>
    <row r="8" spans="1:21">
      <c r="A8" s="3">
        <v>90</v>
      </c>
      <c r="B8" s="3">
        <v>29.048200798312621</v>
      </c>
      <c r="C8" s="3">
        <f t="shared" si="1"/>
        <v>29048</v>
      </c>
      <c r="D8" s="3"/>
      <c r="E8" s="3">
        <v>90</v>
      </c>
      <c r="F8" s="4">
        <v>28.92892221360983</v>
      </c>
      <c r="G8" s="3">
        <f t="shared" si="2"/>
        <v>28929</v>
      </c>
      <c r="H8" s="3"/>
      <c r="I8" s="3">
        <v>90</v>
      </c>
      <c r="J8" s="3">
        <f t="shared" si="0"/>
        <v>28.988561505961226</v>
      </c>
      <c r="K8" s="3">
        <f t="shared" si="3"/>
        <v>28989</v>
      </c>
    </row>
    <row r="9" spans="1:21">
      <c r="A9" s="3">
        <v>87.5</v>
      </c>
      <c r="B9" s="3">
        <v>28.95859419599072</v>
      </c>
      <c r="C9" s="3">
        <f t="shared" si="1"/>
        <v>28959</v>
      </c>
      <c r="D9" s="3"/>
      <c r="E9" s="3">
        <v>87.5</v>
      </c>
      <c r="F9" s="4">
        <v>28.718826121323527</v>
      </c>
      <c r="G9" s="3">
        <f t="shared" si="2"/>
        <v>28719</v>
      </c>
      <c r="H9" s="3"/>
      <c r="I9" s="3">
        <v>87.5</v>
      </c>
      <c r="J9" s="3">
        <f t="shared" si="0"/>
        <v>28.838710158657122</v>
      </c>
      <c r="K9" s="3">
        <f t="shared" si="3"/>
        <v>28839</v>
      </c>
    </row>
    <row r="10" spans="1:21">
      <c r="A10" s="3">
        <v>85</v>
      </c>
      <c r="B10" s="3">
        <v>28.822085172861836</v>
      </c>
      <c r="C10" s="3">
        <f t="shared" si="1"/>
        <v>28822</v>
      </c>
      <c r="D10" s="3"/>
      <c r="E10" s="3">
        <v>85</v>
      </c>
      <c r="F10" s="4">
        <v>28.517400738839278</v>
      </c>
      <c r="G10" s="3">
        <f t="shared" si="2"/>
        <v>28517</v>
      </c>
      <c r="H10" s="3"/>
      <c r="I10" s="3">
        <v>85</v>
      </c>
      <c r="J10" s="3">
        <f t="shared" si="0"/>
        <v>28.669742955850559</v>
      </c>
      <c r="K10" s="3">
        <f t="shared" si="3"/>
        <v>28670</v>
      </c>
    </row>
    <row r="11" spans="1:21">
      <c r="A11" s="3">
        <v>82.5</v>
      </c>
      <c r="B11" s="3">
        <v>28.647789938097212</v>
      </c>
      <c r="C11" s="3">
        <f t="shared" si="1"/>
        <v>28648</v>
      </c>
      <c r="D11" s="3"/>
      <c r="E11" s="3">
        <v>82.5</v>
      </c>
      <c r="F11" s="4">
        <v>28.318303242379578</v>
      </c>
      <c r="G11" s="3">
        <f t="shared" si="2"/>
        <v>28318</v>
      </c>
      <c r="H11" s="3"/>
      <c r="I11" s="3">
        <v>82.5</v>
      </c>
      <c r="J11" s="3">
        <f t="shared" si="0"/>
        <v>28.483046590238395</v>
      </c>
      <c r="K11" s="3">
        <f t="shared" si="3"/>
        <v>28483</v>
      </c>
    </row>
    <row r="12" spans="1:21">
      <c r="A12" s="3">
        <v>80</v>
      </c>
      <c r="B12" s="3">
        <v>28.49807563124812</v>
      </c>
      <c r="C12" s="3">
        <f t="shared" si="1"/>
        <v>28498</v>
      </c>
      <c r="D12" s="3"/>
      <c r="E12" s="3">
        <v>80</v>
      </c>
      <c r="F12" s="4">
        <v>28.141833262850554</v>
      </c>
      <c r="G12" s="3">
        <f t="shared" si="2"/>
        <v>28142</v>
      </c>
      <c r="H12" s="3"/>
      <c r="I12" s="3">
        <v>80</v>
      </c>
      <c r="J12" s="3">
        <f t="shared" si="0"/>
        <v>28.319954447049337</v>
      </c>
      <c r="K12" s="3">
        <f t="shared" si="3"/>
        <v>28320</v>
      </c>
    </row>
    <row r="13" spans="1:21">
      <c r="A13" s="3">
        <v>77.5</v>
      </c>
      <c r="B13" s="3">
        <v>28.406976391050577</v>
      </c>
      <c r="C13" s="3">
        <f t="shared" si="1"/>
        <v>28407</v>
      </c>
      <c r="D13" s="3"/>
      <c r="E13" s="3">
        <v>77.5</v>
      </c>
      <c r="F13" s="4">
        <v>28.095604141050583</v>
      </c>
      <c r="G13" s="3">
        <f t="shared" si="2"/>
        <v>28096</v>
      </c>
      <c r="H13" s="3"/>
      <c r="I13" s="3">
        <v>77.5</v>
      </c>
      <c r="J13" s="3">
        <f t="shared" si="0"/>
        <v>28.251290266050582</v>
      </c>
      <c r="K13" s="3">
        <f t="shared" si="3"/>
        <v>28251</v>
      </c>
    </row>
    <row r="14" spans="1:21">
      <c r="A14" s="3">
        <v>75</v>
      </c>
      <c r="B14" s="3">
        <v>28.306862500000001</v>
      </c>
      <c r="C14" s="3">
        <f t="shared" si="1"/>
        <v>28307</v>
      </c>
      <c r="D14" s="3"/>
      <c r="E14" s="3">
        <v>75</v>
      </c>
      <c r="F14" s="4">
        <v>27.973282749999999</v>
      </c>
      <c r="G14" s="3">
        <f t="shared" si="2"/>
        <v>27973</v>
      </c>
      <c r="H14" s="3"/>
      <c r="I14" s="3">
        <v>75</v>
      </c>
      <c r="J14" s="3">
        <f t="shared" si="0"/>
        <v>28.140072625000002</v>
      </c>
      <c r="K14" s="3">
        <f t="shared" si="3"/>
        <v>28140</v>
      </c>
    </row>
    <row r="15" spans="1:21">
      <c r="A15" s="3">
        <v>72.5</v>
      </c>
      <c r="B15" s="3">
        <v>28.211561871595325</v>
      </c>
      <c r="C15" s="3">
        <f t="shared" si="1"/>
        <v>28212</v>
      </c>
      <c r="D15" s="3"/>
      <c r="E15" s="3">
        <v>72.5</v>
      </c>
      <c r="F15" s="4">
        <v>27.86715137159533</v>
      </c>
      <c r="G15" s="3">
        <f t="shared" si="2"/>
        <v>27867</v>
      </c>
      <c r="H15" s="3"/>
      <c r="I15" s="3">
        <v>72.5</v>
      </c>
      <c r="J15" s="3">
        <f t="shared" si="0"/>
        <v>28.039356621595328</v>
      </c>
      <c r="K15" s="3">
        <f t="shared" si="3"/>
        <v>28039</v>
      </c>
    </row>
    <row r="16" spans="1:21">
      <c r="A16" s="3">
        <v>70</v>
      </c>
      <c r="B16" s="3">
        <v>28.126649022456029</v>
      </c>
      <c r="C16" s="3">
        <f t="shared" si="1"/>
        <v>28127</v>
      </c>
      <c r="D16" s="3"/>
      <c r="E16" s="3">
        <v>70</v>
      </c>
      <c r="F16" s="4">
        <v>27.764457492187496</v>
      </c>
      <c r="G16" s="3">
        <f t="shared" si="2"/>
        <v>27764</v>
      </c>
      <c r="H16" s="3"/>
      <c r="I16" s="3">
        <v>70</v>
      </c>
      <c r="J16" s="3">
        <f t="shared" si="0"/>
        <v>27.945553257321762</v>
      </c>
      <c r="K16" s="3">
        <f t="shared" si="3"/>
        <v>27946</v>
      </c>
    </row>
    <row r="17" spans="1:11">
      <c r="A17" s="3">
        <v>67.5</v>
      </c>
      <c r="B17" s="3">
        <v>28.046739109375004</v>
      </c>
      <c r="C17" s="3">
        <f t="shared" si="1"/>
        <v>28047</v>
      </c>
      <c r="D17" s="3"/>
      <c r="E17" s="3">
        <v>67.5</v>
      </c>
      <c r="F17" s="4">
        <v>27.676598359375006</v>
      </c>
      <c r="G17" s="3">
        <f t="shared" si="2"/>
        <v>27677</v>
      </c>
      <c r="H17" s="3"/>
      <c r="I17" s="3">
        <v>67.5</v>
      </c>
      <c r="J17" s="3">
        <f t="shared" si="0"/>
        <v>27.861668734375005</v>
      </c>
      <c r="K17" s="3">
        <f t="shared" si="3"/>
        <v>27862</v>
      </c>
    </row>
    <row r="18" spans="1:11">
      <c r="A18" s="3">
        <v>65</v>
      </c>
      <c r="B18" s="3">
        <v>27.971380357003888</v>
      </c>
      <c r="C18" s="3">
        <f t="shared" si="1"/>
        <v>27971</v>
      </c>
      <c r="D18" s="3"/>
      <c r="E18" s="3">
        <v>65</v>
      </c>
      <c r="F18" s="4">
        <v>27.591857857003887</v>
      </c>
      <c r="G18" s="3">
        <f t="shared" si="2"/>
        <v>27592</v>
      </c>
      <c r="H18" s="3"/>
      <c r="I18" s="3">
        <v>65</v>
      </c>
      <c r="J18" s="3">
        <f t="shared" si="0"/>
        <v>27.781619107003888</v>
      </c>
      <c r="K18" s="3">
        <f t="shared" si="3"/>
        <v>27782</v>
      </c>
    </row>
    <row r="19" spans="1:11">
      <c r="A19" s="3">
        <v>62.5</v>
      </c>
      <c r="B19" s="3">
        <v>27.912816637876887</v>
      </c>
      <c r="C19" s="3">
        <f t="shared" si="1"/>
        <v>27913</v>
      </c>
      <c r="D19" s="3"/>
      <c r="E19" s="3">
        <v>62.5</v>
      </c>
      <c r="F19" s="4">
        <v>27.521129703203517</v>
      </c>
      <c r="G19" s="3">
        <f t="shared" si="2"/>
        <v>27521</v>
      </c>
      <c r="H19" s="3"/>
      <c r="I19" s="3">
        <v>62.5</v>
      </c>
      <c r="J19" s="3">
        <f t="shared" si="0"/>
        <v>27.7169731705402</v>
      </c>
      <c r="K19" s="3">
        <f t="shared" si="3"/>
        <v>27717</v>
      </c>
    </row>
    <row r="20" spans="1:11">
      <c r="A20" s="3">
        <v>60</v>
      </c>
      <c r="B20" s="3">
        <v>27.838504954280154</v>
      </c>
      <c r="C20" s="3">
        <f t="shared" si="1"/>
        <v>27839</v>
      </c>
      <c r="D20" s="3"/>
      <c r="E20" s="3">
        <v>60</v>
      </c>
      <c r="F20" s="4">
        <v>27.446707954280157</v>
      </c>
      <c r="G20" s="3">
        <f t="shared" si="2"/>
        <v>27447</v>
      </c>
      <c r="H20" s="3"/>
      <c r="I20" s="3">
        <v>60</v>
      </c>
      <c r="J20" s="3">
        <f t="shared" si="0"/>
        <v>27.642606454280156</v>
      </c>
      <c r="K20" s="3">
        <f t="shared" si="3"/>
        <v>27643</v>
      </c>
    </row>
    <row r="21" spans="1:11">
      <c r="A21" s="3">
        <v>57.5</v>
      </c>
      <c r="B21" s="3">
        <v>27.771975601562502</v>
      </c>
      <c r="C21" s="3">
        <f t="shared" si="1"/>
        <v>27772</v>
      </c>
      <c r="D21" s="3"/>
      <c r="E21" s="3">
        <v>57.5</v>
      </c>
      <c r="F21" s="4">
        <v>27.374926450612438</v>
      </c>
      <c r="G21" s="3">
        <f t="shared" si="2"/>
        <v>27375</v>
      </c>
      <c r="H21" s="3"/>
      <c r="I21" s="3">
        <v>57.5</v>
      </c>
      <c r="J21" s="3">
        <f t="shared" si="0"/>
        <v>27.573451026087469</v>
      </c>
      <c r="K21" s="3">
        <f t="shared" si="3"/>
        <v>27573</v>
      </c>
    </row>
    <row r="22" spans="1:11">
      <c r="A22" s="3">
        <v>55</v>
      </c>
      <c r="B22" s="3">
        <v>27.680556039062498</v>
      </c>
      <c r="C22" s="3">
        <f t="shared" si="1"/>
        <v>27681</v>
      </c>
      <c r="D22" s="3"/>
      <c r="E22" s="3">
        <v>55</v>
      </c>
      <c r="F22" s="4">
        <v>27.274405539062499</v>
      </c>
      <c r="G22" s="3">
        <f t="shared" si="2"/>
        <v>27274</v>
      </c>
      <c r="H22" s="3"/>
      <c r="I22" s="3">
        <v>55</v>
      </c>
      <c r="J22" s="3">
        <f t="shared" si="0"/>
        <v>27.477480789062497</v>
      </c>
      <c r="K22" s="3">
        <f t="shared" si="3"/>
        <v>27477</v>
      </c>
    </row>
    <row r="23" spans="1:11">
      <c r="A23" s="3">
        <v>52.5</v>
      </c>
      <c r="B23" s="3">
        <v>27.61106721206226</v>
      </c>
      <c r="C23" s="3">
        <f t="shared" si="1"/>
        <v>27611</v>
      </c>
      <c r="D23" s="3"/>
      <c r="E23" s="3">
        <v>52.5</v>
      </c>
      <c r="F23" s="4">
        <v>27.188363462062259</v>
      </c>
      <c r="G23" s="3">
        <f t="shared" si="2"/>
        <v>27188</v>
      </c>
      <c r="H23" s="3"/>
      <c r="I23" s="3">
        <v>52.5</v>
      </c>
      <c r="J23" s="3">
        <f t="shared" si="0"/>
        <v>27.399715337062261</v>
      </c>
      <c r="K23" s="3">
        <f t="shared" si="3"/>
        <v>27400</v>
      </c>
    </row>
    <row r="24" spans="1:11">
      <c r="A24" s="3">
        <v>50</v>
      </c>
      <c r="B24" s="3">
        <v>27.546748249999993</v>
      </c>
      <c r="C24" s="3">
        <f t="shared" si="1"/>
        <v>27547</v>
      </c>
      <c r="D24" s="3"/>
      <c r="E24" s="3">
        <v>50</v>
      </c>
      <c r="F24" s="4">
        <v>27.11294075</v>
      </c>
      <c r="G24" s="3">
        <f t="shared" si="2"/>
        <v>27113</v>
      </c>
      <c r="H24" s="3"/>
      <c r="I24" s="3">
        <v>50</v>
      </c>
      <c r="J24" s="3">
        <f t="shared" si="0"/>
        <v>27.329844499999997</v>
      </c>
      <c r="K24" s="3">
        <f t="shared" si="3"/>
        <v>27330</v>
      </c>
    </row>
    <row r="25" spans="1:11">
      <c r="A25" s="3">
        <v>47.5</v>
      </c>
      <c r="B25" s="3">
        <v>27.501174321011671</v>
      </c>
      <c r="C25" s="3">
        <f t="shared" si="1"/>
        <v>27501</v>
      </c>
      <c r="D25" s="3"/>
      <c r="E25" s="3">
        <v>47.5</v>
      </c>
      <c r="F25" s="4">
        <v>27.066542571011674</v>
      </c>
      <c r="G25" s="3">
        <f t="shared" si="2"/>
        <v>27067</v>
      </c>
      <c r="H25" s="3"/>
      <c r="I25" s="3">
        <v>47.5</v>
      </c>
      <c r="J25" s="3">
        <f t="shared" si="0"/>
        <v>27.283858446011671</v>
      </c>
      <c r="K25" s="3">
        <f t="shared" si="3"/>
        <v>27284</v>
      </c>
    </row>
    <row r="26" spans="1:11">
      <c r="A26" s="3">
        <v>45</v>
      </c>
      <c r="B26" s="3">
        <v>27.458597851562498</v>
      </c>
      <c r="C26" s="3">
        <f t="shared" si="1"/>
        <v>27459</v>
      </c>
      <c r="D26" s="3"/>
      <c r="E26" s="3">
        <v>45</v>
      </c>
      <c r="F26" s="4">
        <v>27.020579851562495</v>
      </c>
      <c r="G26" s="3">
        <f t="shared" si="2"/>
        <v>27021</v>
      </c>
      <c r="H26" s="3"/>
      <c r="I26" s="3">
        <v>45</v>
      </c>
      <c r="J26" s="3">
        <f t="shared" si="0"/>
        <v>27.239588851562495</v>
      </c>
      <c r="K26" s="3">
        <f t="shared" si="3"/>
        <v>27240</v>
      </c>
    </row>
    <row r="27" spans="1:11">
      <c r="A27" s="3">
        <v>42.5</v>
      </c>
      <c r="B27" s="3">
        <v>27.425936289062498</v>
      </c>
      <c r="C27" s="3">
        <f t="shared" si="1"/>
        <v>27426</v>
      </c>
      <c r="D27" s="3"/>
      <c r="E27" s="3">
        <v>42.5</v>
      </c>
      <c r="F27" s="4">
        <v>26.988684789062496</v>
      </c>
      <c r="G27" s="3">
        <f t="shared" si="2"/>
        <v>26989</v>
      </c>
      <c r="H27" s="3"/>
      <c r="I27" s="3">
        <v>42.5</v>
      </c>
      <c r="J27" s="3">
        <f t="shared" si="0"/>
        <v>27.207310539062497</v>
      </c>
      <c r="K27" s="3">
        <f t="shared" si="3"/>
        <v>27207</v>
      </c>
    </row>
    <row r="28" spans="1:11">
      <c r="A28" s="3">
        <v>40</v>
      </c>
      <c r="B28" s="3">
        <v>27.396627026264593</v>
      </c>
      <c r="C28" s="3">
        <f t="shared" si="1"/>
        <v>27397</v>
      </c>
      <c r="D28" s="3"/>
      <c r="E28" s="3">
        <v>40</v>
      </c>
      <c r="F28" s="4">
        <v>26.956131026264593</v>
      </c>
      <c r="G28" s="3">
        <f t="shared" si="2"/>
        <v>26956</v>
      </c>
      <c r="H28" s="3"/>
      <c r="I28" s="3">
        <v>40</v>
      </c>
      <c r="J28" s="3">
        <f t="shared" si="0"/>
        <v>27.176379026264591</v>
      </c>
      <c r="K28" s="3">
        <f t="shared" si="3"/>
        <v>27176</v>
      </c>
    </row>
    <row r="29" spans="1:11">
      <c r="A29" s="3">
        <v>37.5</v>
      </c>
      <c r="B29" s="3">
        <v>27.372449343749999</v>
      </c>
      <c r="C29" s="3">
        <f t="shared" si="1"/>
        <v>27372</v>
      </c>
      <c r="D29" s="3"/>
      <c r="E29" s="3">
        <v>37.5</v>
      </c>
      <c r="F29" s="4">
        <v>26.929191843750001</v>
      </c>
      <c r="G29" s="3">
        <f t="shared" si="2"/>
        <v>26929</v>
      </c>
      <c r="H29" s="3"/>
      <c r="I29" s="3">
        <v>37.5</v>
      </c>
      <c r="J29" s="3">
        <f t="shared" si="0"/>
        <v>27.150820593749998</v>
      </c>
      <c r="K29" s="3">
        <f t="shared" si="3"/>
        <v>27151</v>
      </c>
    </row>
    <row r="30" spans="1:11">
      <c r="A30" s="3">
        <v>35</v>
      </c>
      <c r="B30" s="3">
        <v>27.35073285385063</v>
      </c>
      <c r="C30" s="3">
        <f t="shared" si="1"/>
        <v>27351</v>
      </c>
      <c r="D30" s="3"/>
      <c r="E30" s="3">
        <v>35</v>
      </c>
      <c r="F30" s="4">
        <v>26.906507237963432</v>
      </c>
      <c r="G30" s="3">
        <f t="shared" si="2"/>
        <v>26907</v>
      </c>
      <c r="H30" s="3"/>
      <c r="I30" s="3">
        <v>35</v>
      </c>
      <c r="J30" s="3">
        <f t="shared" si="0"/>
        <v>27.128620045907031</v>
      </c>
      <c r="K30" s="3">
        <f t="shared" si="3"/>
        <v>27129</v>
      </c>
    </row>
    <row r="31" spans="1:11">
      <c r="A31" s="3">
        <v>32.5</v>
      </c>
      <c r="B31" s="3">
        <v>27.335337914062499</v>
      </c>
      <c r="C31" s="3">
        <f t="shared" si="1"/>
        <v>27335</v>
      </c>
      <c r="D31" s="3"/>
      <c r="E31" s="3">
        <v>32.5</v>
      </c>
      <c r="F31" s="4">
        <v>26.880215414062501</v>
      </c>
      <c r="G31" s="3">
        <f t="shared" si="2"/>
        <v>26880</v>
      </c>
      <c r="H31" s="3"/>
      <c r="I31" s="3">
        <v>32.5</v>
      </c>
      <c r="J31" s="3">
        <f t="shared" si="0"/>
        <v>27.107776664062499</v>
      </c>
      <c r="K31" s="3">
        <f t="shared" si="3"/>
        <v>27108</v>
      </c>
    </row>
    <row r="32" spans="1:11">
      <c r="A32" s="3">
        <v>30</v>
      </c>
      <c r="B32" s="3">
        <v>27.320430812500003</v>
      </c>
      <c r="C32" s="3">
        <f t="shared" si="1"/>
        <v>27320</v>
      </c>
      <c r="D32" s="3"/>
      <c r="E32" s="3">
        <v>30</v>
      </c>
      <c r="F32" s="4">
        <v>26.8575120625</v>
      </c>
      <c r="G32" s="3">
        <f t="shared" si="2"/>
        <v>26858</v>
      </c>
      <c r="H32" s="3"/>
      <c r="I32" s="3">
        <v>30</v>
      </c>
      <c r="J32" s="3">
        <f t="shared" si="0"/>
        <v>27.0889714375</v>
      </c>
      <c r="K32" s="3">
        <f t="shared" si="3"/>
        <v>27089</v>
      </c>
    </row>
    <row r="33" spans="1:11">
      <c r="A33" s="3">
        <v>27.5</v>
      </c>
      <c r="B33" s="3">
        <v>27.301375765564202</v>
      </c>
      <c r="C33" s="3">
        <f t="shared" si="1"/>
        <v>27301</v>
      </c>
      <c r="D33" s="3"/>
      <c r="E33" s="3">
        <v>27.5</v>
      </c>
      <c r="F33" s="4">
        <v>26.831737571124105</v>
      </c>
      <c r="G33" s="3">
        <f t="shared" si="2"/>
        <v>26832</v>
      </c>
      <c r="H33" s="3"/>
      <c r="I33" s="3">
        <v>27.5</v>
      </c>
      <c r="J33" s="3">
        <f t="shared" si="0"/>
        <v>27.066556668344155</v>
      </c>
      <c r="K33" s="3">
        <f t="shared" si="3"/>
        <v>27067</v>
      </c>
    </row>
    <row r="34" spans="1:11">
      <c r="A34" s="3">
        <v>25</v>
      </c>
      <c r="B34" s="3">
        <v>27.263529999999999</v>
      </c>
      <c r="C34" s="3">
        <f t="shared" si="1"/>
        <v>27264</v>
      </c>
      <c r="D34" s="3"/>
      <c r="E34" s="3">
        <v>25</v>
      </c>
      <c r="F34" s="4">
        <v>26.796610301507535</v>
      </c>
      <c r="G34" s="3">
        <f t="shared" si="2"/>
        <v>26797</v>
      </c>
      <c r="H34" s="3"/>
      <c r="I34" s="3">
        <v>25</v>
      </c>
      <c r="J34" s="3">
        <f t="shared" si="0"/>
        <v>27.030070150753765</v>
      </c>
      <c r="K34" s="3">
        <f t="shared" si="3"/>
        <v>27030</v>
      </c>
    </row>
    <row r="35" spans="1:11">
      <c r="A35" s="3">
        <v>22.5</v>
      </c>
      <c r="B35" s="3">
        <v>27.164986104085603</v>
      </c>
      <c r="C35" s="3">
        <f t="shared" si="1"/>
        <v>27165</v>
      </c>
      <c r="D35" s="3"/>
      <c r="E35" s="3">
        <v>22.5</v>
      </c>
      <c r="F35" s="4">
        <v>26.727729354085604</v>
      </c>
      <c r="G35" s="3">
        <f t="shared" si="2"/>
        <v>26728</v>
      </c>
      <c r="H35" s="3"/>
      <c r="I35" s="3">
        <v>22.5</v>
      </c>
      <c r="J35" s="3">
        <f t="shared" si="0"/>
        <v>26.946357729085605</v>
      </c>
      <c r="K35" s="3">
        <f t="shared" si="3"/>
        <v>26946</v>
      </c>
    </row>
    <row r="36" spans="1:11">
      <c r="A36" s="3">
        <v>20</v>
      </c>
      <c r="B36" s="3">
        <v>26.912865218749996</v>
      </c>
      <c r="C36" s="3">
        <f t="shared" si="1"/>
        <v>26913</v>
      </c>
      <c r="D36" s="3"/>
      <c r="E36" s="3">
        <v>20</v>
      </c>
      <c r="F36" s="4">
        <v>26.57292259736181</v>
      </c>
      <c r="G36" s="3">
        <f t="shared" si="2"/>
        <v>26573</v>
      </c>
      <c r="H36" s="3"/>
      <c r="I36" s="3">
        <v>20</v>
      </c>
      <c r="J36" s="3">
        <f t="shared" si="0"/>
        <v>26.742893908055905</v>
      </c>
      <c r="K36" s="3">
        <f t="shared" si="3"/>
        <v>26743</v>
      </c>
    </row>
    <row r="37" spans="1:11">
      <c r="A37" s="3">
        <v>17.5</v>
      </c>
      <c r="B37" s="3">
        <v>26.512405718749996</v>
      </c>
      <c r="C37" s="3">
        <f t="shared" si="1"/>
        <v>26512</v>
      </c>
      <c r="D37" s="3"/>
      <c r="E37" s="3">
        <v>17.5</v>
      </c>
      <c r="F37" s="4">
        <v>26.261250968749998</v>
      </c>
      <c r="G37" s="3">
        <f t="shared" si="2"/>
        <v>26261</v>
      </c>
      <c r="H37" s="3"/>
      <c r="I37" s="3">
        <v>17.5</v>
      </c>
      <c r="J37" s="3">
        <f t="shared" si="0"/>
        <v>26.386828343749997</v>
      </c>
      <c r="K37" s="3">
        <f t="shared" si="3"/>
        <v>26387</v>
      </c>
    </row>
    <row r="38" spans="1:11">
      <c r="A38" s="3">
        <v>15</v>
      </c>
      <c r="B38" s="3">
        <v>26.122781124999996</v>
      </c>
      <c r="C38" s="3">
        <f t="shared" si="1"/>
        <v>26123</v>
      </c>
      <c r="D38" s="3"/>
      <c r="E38" s="3">
        <v>15</v>
      </c>
      <c r="F38" s="4">
        <v>25.844686369346732</v>
      </c>
      <c r="G38" s="3">
        <f t="shared" si="2"/>
        <v>25845</v>
      </c>
      <c r="H38" s="3"/>
      <c r="I38" s="3">
        <v>15</v>
      </c>
      <c r="J38" s="3">
        <f t="shared" si="0"/>
        <v>25.983733747173364</v>
      </c>
      <c r="K38" s="3">
        <f t="shared" si="3"/>
        <v>25984</v>
      </c>
    </row>
    <row r="39" spans="1:11">
      <c r="A39" s="3">
        <v>12.5</v>
      </c>
      <c r="B39" s="3">
        <v>25.814739124999999</v>
      </c>
      <c r="C39" s="3">
        <f t="shared" si="1"/>
        <v>25815</v>
      </c>
      <c r="D39" s="3"/>
      <c r="E39" s="3">
        <v>12.5</v>
      </c>
      <c r="F39" s="4">
        <v>25.528887124999997</v>
      </c>
      <c r="G39" s="3">
        <f t="shared" si="2"/>
        <v>25529</v>
      </c>
      <c r="H39" s="3"/>
      <c r="I39" s="3">
        <v>12.5</v>
      </c>
      <c r="J39" s="3">
        <f t="shared" si="0"/>
        <v>25.671813125</v>
      </c>
      <c r="K39" s="3">
        <f t="shared" si="3"/>
        <v>25672</v>
      </c>
    </row>
    <row r="40" spans="1:11">
      <c r="A40" s="3">
        <v>10</v>
      </c>
      <c r="B40" s="3">
        <v>25.583952802180686</v>
      </c>
      <c r="C40" s="3">
        <f t="shared" si="1"/>
        <v>25584</v>
      </c>
      <c r="D40" s="3"/>
      <c r="E40" s="3">
        <v>10</v>
      </c>
      <c r="F40" s="4">
        <v>25.272927052180684</v>
      </c>
      <c r="G40" s="3">
        <f t="shared" si="2"/>
        <v>25273</v>
      </c>
      <c r="H40" s="3"/>
      <c r="I40" s="3">
        <v>10</v>
      </c>
      <c r="J40" s="3">
        <f t="shared" si="0"/>
        <v>25.428439927180683</v>
      </c>
      <c r="K40" s="3">
        <f t="shared" si="3"/>
        <v>25428</v>
      </c>
    </row>
    <row r="41" spans="1:11">
      <c r="A41" s="3">
        <v>7.5</v>
      </c>
      <c r="B41" s="3">
        <v>25.430423165109026</v>
      </c>
      <c r="C41" s="3">
        <f t="shared" si="1"/>
        <v>25430</v>
      </c>
      <c r="D41" s="3"/>
      <c r="E41" s="3">
        <v>7.5</v>
      </c>
      <c r="F41" s="4">
        <v>25.094646902799038</v>
      </c>
      <c r="G41" s="3">
        <f t="shared" si="2"/>
        <v>25095</v>
      </c>
      <c r="H41" s="3"/>
      <c r="I41" s="3">
        <v>7.5</v>
      </c>
      <c r="J41" s="3">
        <f t="shared" si="0"/>
        <v>25.26253503395403</v>
      </c>
      <c r="K41" s="3">
        <f t="shared" si="3"/>
        <v>25263</v>
      </c>
    </row>
    <row r="42" spans="1:11">
      <c r="A42" s="3">
        <v>5</v>
      </c>
      <c r="B42" s="3">
        <v>25.308178147425899</v>
      </c>
      <c r="C42" s="3">
        <f t="shared" si="1"/>
        <v>25308</v>
      </c>
      <c r="D42" s="3"/>
      <c r="E42" s="3">
        <v>5</v>
      </c>
      <c r="F42" s="4">
        <v>24.913000147425894</v>
      </c>
      <c r="G42" s="3">
        <f t="shared" si="2"/>
        <v>24913</v>
      </c>
      <c r="H42" s="3"/>
      <c r="I42" s="3">
        <v>5</v>
      </c>
      <c r="J42" s="3">
        <f t="shared" si="0"/>
        <v>25.110589147425898</v>
      </c>
      <c r="K42" s="3">
        <f t="shared" si="3"/>
        <v>25111</v>
      </c>
    </row>
    <row r="43" spans="1:11">
      <c r="A43" s="3">
        <v>2.5</v>
      </c>
      <c r="B43" s="3">
        <v>24.701741138455535</v>
      </c>
      <c r="C43" s="3">
        <f t="shared" si="1"/>
        <v>24702</v>
      </c>
      <c r="D43" s="3"/>
      <c r="E43" s="3">
        <v>2.5</v>
      </c>
      <c r="F43" s="4">
        <v>24.143498138455538</v>
      </c>
      <c r="G43" s="3">
        <f t="shared" si="2"/>
        <v>24143</v>
      </c>
      <c r="H43" s="3"/>
      <c r="I43" s="3">
        <v>2.5</v>
      </c>
      <c r="J43" s="3">
        <f t="shared" si="0"/>
        <v>24.422619638455537</v>
      </c>
      <c r="K43" s="3">
        <f t="shared" si="3"/>
        <v>24423</v>
      </c>
    </row>
    <row r="44" spans="1:11">
      <c r="A44" s="3">
        <v>0</v>
      </c>
      <c r="B44" s="3">
        <v>21</v>
      </c>
      <c r="C44" s="3">
        <f t="shared" si="1"/>
        <v>21000</v>
      </c>
      <c r="D44" s="3"/>
      <c r="E44" s="3">
        <v>0</v>
      </c>
      <c r="F44" s="3">
        <v>21</v>
      </c>
      <c r="G44" s="3">
        <f t="shared" si="2"/>
        <v>21000</v>
      </c>
      <c r="H44" s="3"/>
      <c r="I44" s="3">
        <v>0</v>
      </c>
      <c r="J44" s="3">
        <f t="shared" si="0"/>
        <v>21</v>
      </c>
      <c r="K44" s="3">
        <f t="shared" si="3"/>
        <v>21000</v>
      </c>
    </row>
  </sheetData>
  <phoneticPr fontId="10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92D050"/>
  </sheetPr>
  <dimension ref="A2:K44"/>
  <sheetViews>
    <sheetView workbookViewId="0">
      <selection activeCell="I13" sqref="I13"/>
    </sheetView>
  </sheetViews>
  <sheetFormatPr defaultRowHeight="16.5"/>
  <sheetData>
    <row r="2" spans="1:11">
      <c r="A2" s="3" t="s">
        <v>7</v>
      </c>
      <c r="B2" s="3"/>
      <c r="C2" s="3"/>
      <c r="D2" s="3"/>
      <c r="E2" s="3" t="s">
        <v>8</v>
      </c>
      <c r="F2" s="3"/>
      <c r="I2" s="3" t="s">
        <v>9</v>
      </c>
      <c r="J2" s="3"/>
    </row>
    <row r="3" spans="1:11">
      <c r="A3" s="3" t="s">
        <v>1</v>
      </c>
      <c r="B3" s="3" t="s">
        <v>3</v>
      </c>
      <c r="C3" s="3" t="s">
        <v>3</v>
      </c>
      <c r="D3" s="3"/>
      <c r="E3" s="3" t="s">
        <v>1</v>
      </c>
      <c r="F3" s="3" t="s">
        <v>3</v>
      </c>
      <c r="G3" s="3" t="s">
        <v>3</v>
      </c>
      <c r="I3" s="3" t="s">
        <v>1</v>
      </c>
      <c r="J3" s="3" t="s">
        <v>3</v>
      </c>
      <c r="K3" s="3" t="s">
        <v>10</v>
      </c>
    </row>
    <row r="4" spans="1:11">
      <c r="A4" s="3">
        <v>100</v>
      </c>
      <c r="B4" s="3">
        <v>29.35495733333331</v>
      </c>
      <c r="C4" s="3">
        <f>ROUND(B4*1000, 0)</f>
        <v>29355</v>
      </c>
      <c r="D4" s="3"/>
      <c r="E4" s="3">
        <v>100</v>
      </c>
      <c r="F4" s="4">
        <v>29.335777333333311</v>
      </c>
      <c r="G4" s="3">
        <f>ROUND(F4*1000, 0)</f>
        <v>29336</v>
      </c>
      <c r="H4" s="3"/>
      <c r="I4" s="3">
        <v>100</v>
      </c>
      <c r="J4" s="3">
        <f t="shared" ref="J4:J44" si="0">(B4+F4)/2</f>
        <v>29.345367333333311</v>
      </c>
      <c r="K4" s="3">
        <f>ROUND(J4*1000, 0)</f>
        <v>29345</v>
      </c>
    </row>
    <row r="5" spans="1:11">
      <c r="A5" s="3">
        <v>97.5</v>
      </c>
      <c r="B5" s="3">
        <v>29.21036430191991</v>
      </c>
      <c r="C5" s="3">
        <f t="shared" ref="C5:C44" si="1">ROUND(B5*1000, 0)</f>
        <v>29210</v>
      </c>
      <c r="D5" s="3"/>
      <c r="E5" s="3">
        <v>97.5</v>
      </c>
      <c r="F5" s="4">
        <v>29.19506333101112</v>
      </c>
      <c r="G5" s="3">
        <f t="shared" ref="G5:G44" si="2">ROUND(F5*1000, 0)</f>
        <v>29195</v>
      </c>
      <c r="H5" s="3"/>
      <c r="I5" s="3">
        <v>97.5</v>
      </c>
      <c r="J5" s="3">
        <f t="shared" si="0"/>
        <v>29.202713816465515</v>
      </c>
      <c r="K5" s="3">
        <f t="shared" ref="K5:K44" si="3">ROUND(J5*1000, 0)</f>
        <v>29203</v>
      </c>
    </row>
    <row r="6" spans="1:11">
      <c r="A6" s="3">
        <v>95</v>
      </c>
      <c r="B6" s="3">
        <v>29.090309307285931</v>
      </c>
      <c r="C6" s="3">
        <f t="shared" si="1"/>
        <v>29090</v>
      </c>
      <c r="D6" s="3"/>
      <c r="E6" s="3">
        <v>95</v>
      </c>
      <c r="F6" s="4">
        <v>29.078955275091033</v>
      </c>
      <c r="G6" s="3">
        <f t="shared" si="2"/>
        <v>29079</v>
      </c>
      <c r="H6" s="3"/>
      <c r="I6" s="3">
        <v>95</v>
      </c>
      <c r="J6" s="3">
        <f t="shared" si="0"/>
        <v>29.084632291188484</v>
      </c>
      <c r="K6" s="3">
        <f t="shared" si="3"/>
        <v>29085</v>
      </c>
    </row>
    <row r="7" spans="1:11">
      <c r="A7" s="3">
        <v>92.5</v>
      </c>
      <c r="B7" s="3">
        <v>28.993851576562385</v>
      </c>
      <c r="C7" s="3">
        <f t="shared" si="1"/>
        <v>28994</v>
      </c>
      <c r="D7" s="3"/>
      <c r="E7" s="3">
        <v>92.5</v>
      </c>
      <c r="F7" s="4">
        <v>28.939675077431026</v>
      </c>
      <c r="G7" s="3">
        <f t="shared" si="2"/>
        <v>28940</v>
      </c>
      <c r="H7" s="3"/>
      <c r="I7" s="3">
        <v>92.5</v>
      </c>
      <c r="J7" s="3">
        <f t="shared" si="0"/>
        <v>28.966763326996706</v>
      </c>
      <c r="K7" s="3">
        <f t="shared" si="3"/>
        <v>28967</v>
      </c>
    </row>
    <row r="8" spans="1:11">
      <c r="A8" s="3">
        <v>90</v>
      </c>
      <c r="B8" s="3">
        <v>28.877604682662362</v>
      </c>
      <c r="C8" s="3">
        <f t="shared" si="1"/>
        <v>28878</v>
      </c>
      <c r="D8" s="3"/>
      <c r="E8" s="3">
        <v>90</v>
      </c>
      <c r="F8" s="4">
        <v>28.798085626193831</v>
      </c>
      <c r="G8" s="3">
        <f t="shared" si="2"/>
        <v>28798</v>
      </c>
      <c r="H8" s="3"/>
      <c r="I8" s="3">
        <v>90</v>
      </c>
      <c r="J8" s="3">
        <f t="shared" si="0"/>
        <v>28.837845154428095</v>
      </c>
      <c r="K8" s="3">
        <f t="shared" si="3"/>
        <v>28838</v>
      </c>
    </row>
    <row r="9" spans="1:11">
      <c r="A9" s="3">
        <v>87.5</v>
      </c>
      <c r="B9" s="3">
        <v>28.762729463993814</v>
      </c>
      <c r="C9" s="3">
        <f t="shared" si="1"/>
        <v>28763</v>
      </c>
      <c r="D9" s="3"/>
      <c r="E9" s="3">
        <v>87.5</v>
      </c>
      <c r="F9" s="4">
        <v>28.602884080882347</v>
      </c>
      <c r="G9" s="3">
        <f t="shared" si="2"/>
        <v>28603</v>
      </c>
      <c r="H9" s="3"/>
      <c r="I9" s="3">
        <v>87.5</v>
      </c>
      <c r="J9" s="3">
        <f t="shared" si="0"/>
        <v>28.682806772438081</v>
      </c>
      <c r="K9" s="3">
        <f t="shared" si="3"/>
        <v>28683</v>
      </c>
    </row>
    <row r="10" spans="1:11">
      <c r="A10" s="3">
        <v>85</v>
      </c>
      <c r="B10" s="3">
        <v>28.617035948574546</v>
      </c>
      <c r="C10" s="3">
        <f t="shared" si="1"/>
        <v>28617</v>
      </c>
      <c r="D10" s="3"/>
      <c r="E10" s="3">
        <v>85</v>
      </c>
      <c r="F10" s="4">
        <v>28.413912992559506</v>
      </c>
      <c r="G10" s="3">
        <f t="shared" si="2"/>
        <v>28414</v>
      </c>
      <c r="H10" s="3"/>
      <c r="I10" s="3">
        <v>85</v>
      </c>
      <c r="J10" s="3">
        <f t="shared" si="0"/>
        <v>28.515474470567028</v>
      </c>
      <c r="K10" s="3">
        <f t="shared" si="3"/>
        <v>28515</v>
      </c>
    </row>
    <row r="11" spans="1:11">
      <c r="A11" s="3">
        <v>82.5</v>
      </c>
      <c r="B11" s="3">
        <v>28.45208174354827</v>
      </c>
      <c r="C11" s="3">
        <f t="shared" si="1"/>
        <v>28452</v>
      </c>
      <c r="D11" s="3"/>
      <c r="E11" s="3">
        <v>82.5</v>
      </c>
      <c r="F11" s="4">
        <v>28.232423946403181</v>
      </c>
      <c r="G11" s="3">
        <f t="shared" si="2"/>
        <v>28232</v>
      </c>
      <c r="H11" s="3"/>
      <c r="I11" s="3">
        <v>82.5</v>
      </c>
      <c r="J11" s="3">
        <f t="shared" si="0"/>
        <v>28.342252844975725</v>
      </c>
      <c r="K11" s="3">
        <f t="shared" si="3"/>
        <v>28342</v>
      </c>
    </row>
    <row r="12" spans="1:11">
      <c r="A12" s="3">
        <v>80</v>
      </c>
      <c r="B12" s="3">
        <v>28.302610316665405</v>
      </c>
      <c r="C12" s="3">
        <f t="shared" si="1"/>
        <v>28303</v>
      </c>
      <c r="D12" s="3"/>
      <c r="E12" s="3">
        <v>80</v>
      </c>
      <c r="F12" s="4">
        <v>28.065115404400359</v>
      </c>
      <c r="G12" s="3">
        <f t="shared" si="2"/>
        <v>28065</v>
      </c>
      <c r="H12" s="3"/>
      <c r="I12" s="3">
        <v>80</v>
      </c>
      <c r="J12" s="3">
        <f t="shared" si="0"/>
        <v>28.183862860532884</v>
      </c>
      <c r="K12" s="3">
        <f t="shared" si="3"/>
        <v>28184</v>
      </c>
    </row>
    <row r="13" spans="1:11">
      <c r="A13" s="3">
        <v>77.5</v>
      </c>
      <c r="B13" s="3">
        <v>28.19732278210116</v>
      </c>
      <c r="C13" s="3">
        <f t="shared" si="1"/>
        <v>28197</v>
      </c>
      <c r="D13" s="3"/>
      <c r="E13" s="3">
        <v>77.5</v>
      </c>
      <c r="F13" s="4">
        <v>27.989741282101164</v>
      </c>
      <c r="G13" s="3">
        <f t="shared" si="2"/>
        <v>27990</v>
      </c>
      <c r="H13" s="3"/>
      <c r="I13" s="3">
        <v>77.5</v>
      </c>
      <c r="J13" s="3">
        <f t="shared" si="0"/>
        <v>28.093532032101162</v>
      </c>
      <c r="K13" s="3">
        <f t="shared" si="3"/>
        <v>28094</v>
      </c>
    </row>
    <row r="14" spans="1:11">
      <c r="A14" s="3">
        <v>75</v>
      </c>
      <c r="B14" s="3">
        <v>28.087325</v>
      </c>
      <c r="C14" s="3">
        <f t="shared" si="1"/>
        <v>28087</v>
      </c>
      <c r="D14" s="3"/>
      <c r="E14" s="3">
        <v>75</v>
      </c>
      <c r="F14" s="4">
        <v>27.864938500000001</v>
      </c>
      <c r="G14" s="3">
        <f t="shared" si="2"/>
        <v>27865</v>
      </c>
      <c r="H14" s="3"/>
      <c r="I14" s="3">
        <v>75</v>
      </c>
      <c r="J14" s="3">
        <f t="shared" si="0"/>
        <v>27.97613175</v>
      </c>
      <c r="K14" s="3">
        <f t="shared" si="3"/>
        <v>27976</v>
      </c>
    </row>
    <row r="15" spans="1:11">
      <c r="A15" s="3">
        <v>72.5</v>
      </c>
      <c r="B15" s="3">
        <v>27.983999743190658</v>
      </c>
      <c r="C15" s="3">
        <f t="shared" si="1"/>
        <v>27984</v>
      </c>
      <c r="D15" s="3"/>
      <c r="E15" s="3">
        <v>72.5</v>
      </c>
      <c r="F15" s="4">
        <v>27.754392743190657</v>
      </c>
      <c r="G15" s="3">
        <f t="shared" si="2"/>
        <v>27754</v>
      </c>
      <c r="H15" s="3"/>
      <c r="I15" s="3">
        <v>72.5</v>
      </c>
      <c r="J15" s="3">
        <f t="shared" si="0"/>
        <v>27.869196243190657</v>
      </c>
      <c r="K15" s="3">
        <f t="shared" si="3"/>
        <v>27869</v>
      </c>
    </row>
    <row r="16" spans="1:11">
      <c r="A16" s="3">
        <v>70</v>
      </c>
      <c r="B16" s="3">
        <v>27.888697004554015</v>
      </c>
      <c r="C16" s="3">
        <f t="shared" si="1"/>
        <v>27889</v>
      </c>
      <c r="D16" s="3"/>
      <c r="E16" s="3">
        <v>70</v>
      </c>
      <c r="F16" s="4">
        <v>27.647235984374994</v>
      </c>
      <c r="G16" s="3">
        <f t="shared" si="2"/>
        <v>27647</v>
      </c>
      <c r="H16" s="3"/>
      <c r="I16" s="3">
        <v>70</v>
      </c>
      <c r="J16" s="3">
        <f t="shared" si="0"/>
        <v>27.767966494464503</v>
      </c>
      <c r="K16" s="3">
        <f t="shared" si="3"/>
        <v>27768</v>
      </c>
    </row>
    <row r="17" spans="1:11">
      <c r="A17" s="3">
        <v>67.5</v>
      </c>
      <c r="B17" s="3">
        <v>27.801417218750007</v>
      </c>
      <c r="C17" s="3">
        <f t="shared" si="1"/>
        <v>27801</v>
      </c>
      <c r="D17" s="3"/>
      <c r="E17" s="3">
        <v>67.5</v>
      </c>
      <c r="F17" s="4">
        <v>27.55465671875001</v>
      </c>
      <c r="G17" s="3">
        <f t="shared" si="2"/>
        <v>27555</v>
      </c>
      <c r="H17" s="3"/>
      <c r="I17" s="3">
        <v>67.5</v>
      </c>
      <c r="J17" s="3">
        <f t="shared" si="0"/>
        <v>27.678036968750007</v>
      </c>
      <c r="K17" s="3">
        <f t="shared" si="3"/>
        <v>27678</v>
      </c>
    </row>
    <row r="18" spans="1:11">
      <c r="A18" s="3">
        <v>65</v>
      </c>
      <c r="B18" s="3">
        <v>27.717843714007778</v>
      </c>
      <c r="C18" s="3">
        <f t="shared" si="1"/>
        <v>27718</v>
      </c>
      <c r="D18" s="3"/>
      <c r="E18" s="3">
        <v>65</v>
      </c>
      <c r="F18" s="4">
        <v>27.46482871400778</v>
      </c>
      <c r="G18" s="3">
        <f t="shared" si="2"/>
        <v>27465</v>
      </c>
      <c r="H18" s="3"/>
      <c r="I18" s="3">
        <v>65</v>
      </c>
      <c r="J18" s="3">
        <f t="shared" si="0"/>
        <v>27.591336214007779</v>
      </c>
      <c r="K18" s="3">
        <f t="shared" si="3"/>
        <v>27591</v>
      </c>
    </row>
    <row r="19" spans="1:11">
      <c r="A19" s="3">
        <v>62.5</v>
      </c>
      <c r="B19" s="3">
        <v>27.65451317525126</v>
      </c>
      <c r="C19" s="3">
        <f t="shared" si="1"/>
        <v>27655</v>
      </c>
      <c r="D19" s="3"/>
      <c r="E19" s="3">
        <v>62.5</v>
      </c>
      <c r="F19" s="4">
        <v>27.393388552135683</v>
      </c>
      <c r="G19" s="3">
        <f t="shared" si="2"/>
        <v>27393</v>
      </c>
      <c r="H19" s="3"/>
      <c r="I19" s="3">
        <v>62.5</v>
      </c>
      <c r="J19" s="3">
        <f t="shared" si="0"/>
        <v>27.523950863693472</v>
      </c>
      <c r="K19" s="3">
        <f t="shared" si="3"/>
        <v>27524</v>
      </c>
    </row>
    <row r="20" spans="1:11">
      <c r="A20" s="3">
        <v>60</v>
      </c>
      <c r="B20" s="3">
        <v>27.570826908560306</v>
      </c>
      <c r="C20" s="3">
        <f t="shared" si="1"/>
        <v>27571</v>
      </c>
      <c r="D20" s="3"/>
      <c r="E20" s="3">
        <v>60</v>
      </c>
      <c r="F20" s="4">
        <v>27.30962890856031</v>
      </c>
      <c r="G20" s="3">
        <f t="shared" si="2"/>
        <v>27310</v>
      </c>
      <c r="H20" s="3"/>
      <c r="I20" s="3">
        <v>60</v>
      </c>
      <c r="J20" s="3">
        <f t="shared" si="0"/>
        <v>27.44022790856031</v>
      </c>
      <c r="K20" s="3">
        <f t="shared" si="3"/>
        <v>27440</v>
      </c>
    </row>
    <row r="21" spans="1:11">
      <c r="A21" s="3">
        <v>57.5</v>
      </c>
      <c r="B21" s="3">
        <v>27.492214203125002</v>
      </c>
      <c r="C21" s="3">
        <f t="shared" si="1"/>
        <v>27492</v>
      </c>
      <c r="D21" s="3"/>
      <c r="E21" s="3">
        <v>57.5</v>
      </c>
      <c r="F21" s="4">
        <v>27.22751476915829</v>
      </c>
      <c r="G21" s="3">
        <f t="shared" si="2"/>
        <v>27228</v>
      </c>
      <c r="H21" s="3"/>
      <c r="I21" s="3">
        <v>57.5</v>
      </c>
      <c r="J21" s="3">
        <f t="shared" si="0"/>
        <v>27.359864486141646</v>
      </c>
      <c r="K21" s="3">
        <f t="shared" si="3"/>
        <v>27360</v>
      </c>
    </row>
    <row r="22" spans="1:11">
      <c r="A22" s="3">
        <v>55</v>
      </c>
      <c r="B22" s="3">
        <v>27.368049078124997</v>
      </c>
      <c r="C22" s="3">
        <f t="shared" si="1"/>
        <v>27368</v>
      </c>
      <c r="D22" s="3"/>
      <c r="E22" s="3">
        <v>55</v>
      </c>
      <c r="F22" s="4">
        <v>27.097282078124998</v>
      </c>
      <c r="G22" s="3">
        <f t="shared" si="2"/>
        <v>27097</v>
      </c>
      <c r="H22" s="3"/>
      <c r="I22" s="3">
        <v>55</v>
      </c>
      <c r="J22" s="3">
        <f t="shared" si="0"/>
        <v>27.232665578124998</v>
      </c>
      <c r="K22" s="3">
        <f t="shared" si="3"/>
        <v>27233</v>
      </c>
    </row>
    <row r="23" spans="1:11">
      <c r="A23" s="3">
        <v>52.5</v>
      </c>
      <c r="B23" s="3">
        <v>27.285820424124516</v>
      </c>
      <c r="C23" s="3">
        <f t="shared" si="1"/>
        <v>27286</v>
      </c>
      <c r="D23" s="3"/>
      <c r="E23" s="3">
        <v>52.5</v>
      </c>
      <c r="F23" s="4">
        <v>27.004017924124518</v>
      </c>
      <c r="G23" s="3">
        <f t="shared" si="2"/>
        <v>27004</v>
      </c>
      <c r="H23" s="3"/>
      <c r="I23" s="3">
        <v>52.5</v>
      </c>
      <c r="J23" s="3">
        <f t="shared" si="0"/>
        <v>27.144919174124517</v>
      </c>
      <c r="K23" s="3">
        <f t="shared" si="3"/>
        <v>27145</v>
      </c>
    </row>
    <row r="24" spans="1:11">
      <c r="A24" s="3">
        <v>50</v>
      </c>
      <c r="B24" s="3">
        <v>27.206665499999993</v>
      </c>
      <c r="C24" s="3">
        <f t="shared" si="1"/>
        <v>27207</v>
      </c>
      <c r="D24" s="3"/>
      <c r="E24" s="3">
        <v>50</v>
      </c>
      <c r="F24" s="4">
        <v>26.917460499999997</v>
      </c>
      <c r="G24" s="3">
        <f t="shared" si="2"/>
        <v>26917</v>
      </c>
      <c r="H24" s="3"/>
      <c r="I24" s="3">
        <v>50</v>
      </c>
      <c r="J24" s="3">
        <f t="shared" si="0"/>
        <v>27.062062999999995</v>
      </c>
      <c r="K24" s="3">
        <f t="shared" si="3"/>
        <v>27062</v>
      </c>
    </row>
    <row r="25" spans="1:11">
      <c r="A25" s="3">
        <v>47.5</v>
      </c>
      <c r="B25" s="3">
        <v>27.162886642023345</v>
      </c>
      <c r="C25" s="3">
        <f t="shared" si="1"/>
        <v>27163</v>
      </c>
      <c r="D25" s="3"/>
      <c r="E25" s="3">
        <v>47.5</v>
      </c>
      <c r="F25" s="4">
        <v>26.873132142023348</v>
      </c>
      <c r="G25" s="3">
        <f t="shared" si="2"/>
        <v>26873</v>
      </c>
      <c r="H25" s="3"/>
      <c r="I25" s="3">
        <v>47.5</v>
      </c>
      <c r="J25" s="3">
        <f t="shared" si="0"/>
        <v>27.018009392023345</v>
      </c>
      <c r="K25" s="3">
        <f t="shared" si="3"/>
        <v>27018</v>
      </c>
    </row>
    <row r="26" spans="1:11">
      <c r="A26" s="3">
        <v>45</v>
      </c>
      <c r="B26" s="3">
        <v>27.117920703124994</v>
      </c>
      <c r="C26" s="3">
        <f t="shared" si="1"/>
        <v>27118</v>
      </c>
      <c r="D26" s="3"/>
      <c r="E26" s="3">
        <v>45</v>
      </c>
      <c r="F26" s="4">
        <v>26.825908703124991</v>
      </c>
      <c r="G26" s="3">
        <f t="shared" si="2"/>
        <v>26826</v>
      </c>
      <c r="H26" s="3"/>
      <c r="I26" s="3">
        <v>45</v>
      </c>
      <c r="J26" s="3">
        <f t="shared" si="0"/>
        <v>26.971914703124995</v>
      </c>
      <c r="K26" s="3">
        <f t="shared" si="3"/>
        <v>26972</v>
      </c>
    </row>
    <row r="27" spans="1:11">
      <c r="A27" s="3">
        <v>42.5</v>
      </c>
      <c r="B27" s="3">
        <v>27.090677578124996</v>
      </c>
      <c r="C27" s="3">
        <f t="shared" si="1"/>
        <v>27091</v>
      </c>
      <c r="D27" s="3"/>
      <c r="E27" s="3">
        <v>42.5</v>
      </c>
      <c r="F27" s="4">
        <v>26.799176578124996</v>
      </c>
      <c r="G27" s="3">
        <f t="shared" si="2"/>
        <v>26799</v>
      </c>
      <c r="H27" s="3"/>
      <c r="I27" s="3">
        <v>42.5</v>
      </c>
      <c r="J27" s="3">
        <f t="shared" si="0"/>
        <v>26.944927078124998</v>
      </c>
      <c r="K27" s="3">
        <f t="shared" si="3"/>
        <v>26945</v>
      </c>
    </row>
    <row r="28" spans="1:11">
      <c r="A28" s="3">
        <v>40</v>
      </c>
      <c r="B28" s="3">
        <v>27.063881052529183</v>
      </c>
      <c r="C28" s="3">
        <f t="shared" si="1"/>
        <v>27064</v>
      </c>
      <c r="D28" s="3"/>
      <c r="E28" s="3">
        <v>40</v>
      </c>
      <c r="F28" s="4">
        <v>26.770217052529183</v>
      </c>
      <c r="G28" s="3">
        <f t="shared" si="2"/>
        <v>26770</v>
      </c>
      <c r="H28" s="3"/>
      <c r="I28" s="3">
        <v>40</v>
      </c>
      <c r="J28" s="3">
        <f t="shared" si="0"/>
        <v>26.917049052529183</v>
      </c>
      <c r="K28" s="3">
        <f t="shared" si="3"/>
        <v>26917</v>
      </c>
    </row>
    <row r="29" spans="1:11">
      <c r="A29" s="3">
        <v>37.5</v>
      </c>
      <c r="B29" s="3">
        <v>27.044127687500001</v>
      </c>
      <c r="C29" s="3">
        <f t="shared" si="1"/>
        <v>27044</v>
      </c>
      <c r="D29" s="3"/>
      <c r="E29" s="3">
        <v>37.5</v>
      </c>
      <c r="F29" s="4">
        <v>26.748622687500003</v>
      </c>
      <c r="G29" s="3">
        <f t="shared" si="2"/>
        <v>26749</v>
      </c>
      <c r="H29" s="3"/>
      <c r="I29" s="3">
        <v>37.5</v>
      </c>
      <c r="J29" s="3">
        <f t="shared" si="0"/>
        <v>26.896375187500002</v>
      </c>
      <c r="K29" s="3">
        <f t="shared" si="3"/>
        <v>26896</v>
      </c>
    </row>
    <row r="30" spans="1:11">
      <c r="A30" s="3">
        <v>35</v>
      </c>
      <c r="B30" s="3">
        <v>27.023598707701261</v>
      </c>
      <c r="C30" s="3">
        <f t="shared" si="1"/>
        <v>27024</v>
      </c>
      <c r="D30" s="3"/>
      <c r="E30" s="3">
        <v>35</v>
      </c>
      <c r="F30" s="4">
        <v>26.727448297109795</v>
      </c>
      <c r="G30" s="3">
        <f t="shared" si="2"/>
        <v>26727</v>
      </c>
      <c r="H30" s="3"/>
      <c r="I30" s="3">
        <v>35</v>
      </c>
      <c r="J30" s="3">
        <f t="shared" si="0"/>
        <v>26.875523502405528</v>
      </c>
      <c r="K30" s="3">
        <f t="shared" si="3"/>
        <v>26876</v>
      </c>
    </row>
    <row r="31" spans="1:11">
      <c r="A31" s="3">
        <v>32.5</v>
      </c>
      <c r="B31" s="3">
        <v>27.008257828124997</v>
      </c>
      <c r="C31" s="3">
        <f t="shared" si="1"/>
        <v>27008</v>
      </c>
      <c r="D31" s="3"/>
      <c r="E31" s="3">
        <v>32.5</v>
      </c>
      <c r="F31" s="4">
        <v>26.704842828124999</v>
      </c>
      <c r="G31" s="3">
        <f t="shared" si="2"/>
        <v>26705</v>
      </c>
      <c r="H31" s="3"/>
      <c r="I31" s="3">
        <v>32.5</v>
      </c>
      <c r="J31" s="3">
        <f t="shared" si="0"/>
        <v>26.856550328124996</v>
      </c>
      <c r="K31" s="3">
        <f t="shared" si="3"/>
        <v>26857</v>
      </c>
    </row>
    <row r="32" spans="1:11">
      <c r="A32" s="3">
        <v>30</v>
      </c>
      <c r="B32" s="3">
        <v>26.990672625000002</v>
      </c>
      <c r="C32" s="3">
        <f t="shared" si="1"/>
        <v>26991</v>
      </c>
      <c r="D32" s="3"/>
      <c r="E32" s="3">
        <v>30</v>
      </c>
      <c r="F32" s="4">
        <v>26.682060125000003</v>
      </c>
      <c r="G32" s="3">
        <f t="shared" si="2"/>
        <v>26682</v>
      </c>
      <c r="H32" s="3"/>
      <c r="I32" s="3">
        <v>30</v>
      </c>
      <c r="J32" s="3">
        <f t="shared" si="0"/>
        <v>26.836366375000004</v>
      </c>
      <c r="K32" s="3">
        <f t="shared" si="3"/>
        <v>26836</v>
      </c>
    </row>
    <row r="33" spans="1:11">
      <c r="A33" s="3">
        <v>27.5</v>
      </c>
      <c r="B33" s="3">
        <v>26.964154531128408</v>
      </c>
      <c r="C33" s="3">
        <f t="shared" si="1"/>
        <v>26964</v>
      </c>
      <c r="D33" s="3"/>
      <c r="E33" s="3">
        <v>27.5</v>
      </c>
      <c r="F33" s="4">
        <v>26.651062401501676</v>
      </c>
      <c r="G33" s="3">
        <f t="shared" si="2"/>
        <v>26651</v>
      </c>
      <c r="H33" s="3"/>
      <c r="I33" s="3">
        <v>27.5</v>
      </c>
      <c r="J33" s="3">
        <f t="shared" si="0"/>
        <v>26.807608466315042</v>
      </c>
      <c r="K33" s="3">
        <f t="shared" si="3"/>
        <v>26808</v>
      </c>
    </row>
    <row r="34" spans="1:11">
      <c r="A34" s="3">
        <v>25</v>
      </c>
      <c r="B34" s="3">
        <v>26.919269999999997</v>
      </c>
      <c r="C34" s="3">
        <f t="shared" si="1"/>
        <v>26919</v>
      </c>
      <c r="D34" s="3"/>
      <c r="E34" s="3">
        <v>25</v>
      </c>
      <c r="F34" s="4">
        <v>26.607990201005023</v>
      </c>
      <c r="G34" s="3">
        <f t="shared" si="2"/>
        <v>26608</v>
      </c>
      <c r="H34" s="3"/>
      <c r="I34" s="3">
        <v>25</v>
      </c>
      <c r="J34" s="3">
        <f t="shared" si="0"/>
        <v>26.76363010050251</v>
      </c>
      <c r="K34" s="3">
        <f t="shared" si="3"/>
        <v>26764</v>
      </c>
    </row>
    <row r="35" spans="1:11">
      <c r="A35" s="3">
        <v>22.5</v>
      </c>
      <c r="B35" s="3">
        <v>26.819307208171207</v>
      </c>
      <c r="C35" s="3">
        <f t="shared" si="1"/>
        <v>26819</v>
      </c>
      <c r="D35" s="3"/>
      <c r="E35" s="3">
        <v>22.5</v>
      </c>
      <c r="F35" s="4">
        <v>26.527802708171208</v>
      </c>
      <c r="G35" s="3">
        <f t="shared" si="2"/>
        <v>26528</v>
      </c>
      <c r="H35" s="3"/>
      <c r="I35" s="3">
        <v>22.5</v>
      </c>
      <c r="J35" s="3">
        <f t="shared" si="0"/>
        <v>26.673554958171209</v>
      </c>
      <c r="K35" s="3">
        <f t="shared" si="3"/>
        <v>26674</v>
      </c>
    </row>
    <row r="36" spans="1:11">
      <c r="A36" s="3">
        <v>20</v>
      </c>
      <c r="B36" s="3">
        <v>26.602842437499994</v>
      </c>
      <c r="C36" s="3">
        <f t="shared" si="1"/>
        <v>26603</v>
      </c>
      <c r="D36" s="3"/>
      <c r="E36" s="3">
        <v>20</v>
      </c>
      <c r="F36" s="4">
        <v>26.376214023241204</v>
      </c>
      <c r="G36" s="3">
        <f t="shared" si="2"/>
        <v>26376</v>
      </c>
      <c r="H36" s="3"/>
      <c r="I36" s="3">
        <v>20</v>
      </c>
      <c r="J36" s="3">
        <f t="shared" si="0"/>
        <v>26.489528230370599</v>
      </c>
      <c r="K36" s="3">
        <f t="shared" si="3"/>
        <v>26490</v>
      </c>
    </row>
    <row r="37" spans="1:11">
      <c r="A37" s="3">
        <v>17.5</v>
      </c>
      <c r="B37" s="3">
        <v>26.270244437499997</v>
      </c>
      <c r="C37" s="3">
        <f t="shared" si="1"/>
        <v>26270</v>
      </c>
      <c r="D37" s="3"/>
      <c r="E37" s="3">
        <v>17.5</v>
      </c>
      <c r="F37" s="4">
        <v>26.102807937499996</v>
      </c>
      <c r="G37" s="3">
        <f t="shared" si="2"/>
        <v>26103</v>
      </c>
      <c r="H37" s="3"/>
      <c r="I37" s="3">
        <v>17.5</v>
      </c>
      <c r="J37" s="3">
        <f t="shared" si="0"/>
        <v>26.186526187499997</v>
      </c>
      <c r="K37" s="3">
        <f t="shared" si="3"/>
        <v>26187</v>
      </c>
    </row>
    <row r="38" spans="1:11">
      <c r="A38" s="3">
        <v>15</v>
      </c>
      <c r="B38" s="3">
        <v>25.913333249999997</v>
      </c>
      <c r="C38" s="3">
        <f t="shared" si="1"/>
        <v>25913</v>
      </c>
      <c r="D38" s="3"/>
      <c r="E38" s="3">
        <v>15</v>
      </c>
      <c r="F38" s="4">
        <v>25.727936746231155</v>
      </c>
      <c r="G38" s="3">
        <f t="shared" si="2"/>
        <v>25728</v>
      </c>
      <c r="H38" s="3"/>
      <c r="I38" s="3">
        <v>15</v>
      </c>
      <c r="J38" s="3">
        <f t="shared" si="0"/>
        <v>25.820634998115576</v>
      </c>
      <c r="K38" s="3">
        <f t="shared" si="3"/>
        <v>25821</v>
      </c>
    </row>
    <row r="39" spans="1:11">
      <c r="A39" s="3">
        <v>12.5</v>
      </c>
      <c r="B39" s="3">
        <v>25.635055250000001</v>
      </c>
      <c r="C39" s="3">
        <f t="shared" si="1"/>
        <v>25635</v>
      </c>
      <c r="D39" s="3"/>
      <c r="E39" s="3">
        <v>12.5</v>
      </c>
      <c r="F39" s="4">
        <v>25.444487249999998</v>
      </c>
      <c r="G39" s="3">
        <f t="shared" si="2"/>
        <v>25444</v>
      </c>
      <c r="H39" s="3"/>
      <c r="I39" s="3">
        <v>12.5</v>
      </c>
      <c r="J39" s="3">
        <f t="shared" si="0"/>
        <v>25.539771250000001</v>
      </c>
      <c r="K39" s="3">
        <f t="shared" si="3"/>
        <v>25540</v>
      </c>
    </row>
    <row r="40" spans="1:11">
      <c r="A40" s="3">
        <v>10</v>
      </c>
      <c r="B40" s="3">
        <v>25.389159604361371</v>
      </c>
      <c r="C40" s="3">
        <f t="shared" si="1"/>
        <v>25389</v>
      </c>
      <c r="D40" s="3"/>
      <c r="E40" s="3">
        <v>10</v>
      </c>
      <c r="F40" s="4">
        <v>25.181809104361371</v>
      </c>
      <c r="G40" s="3">
        <f t="shared" si="2"/>
        <v>25182</v>
      </c>
      <c r="H40" s="3"/>
      <c r="I40" s="3">
        <v>10</v>
      </c>
      <c r="J40" s="3">
        <f t="shared" si="0"/>
        <v>25.285484354361373</v>
      </c>
      <c r="K40" s="3">
        <f t="shared" si="3"/>
        <v>25285</v>
      </c>
    </row>
    <row r="41" spans="1:11">
      <c r="A41" s="3">
        <v>7.5</v>
      </c>
      <c r="B41" s="3">
        <v>25.239558330218053</v>
      </c>
      <c r="C41" s="3">
        <f t="shared" si="1"/>
        <v>25240</v>
      </c>
      <c r="D41" s="3"/>
      <c r="E41" s="3">
        <v>7.5</v>
      </c>
      <c r="F41" s="4">
        <v>25.015707488678061</v>
      </c>
      <c r="G41" s="3">
        <f t="shared" si="2"/>
        <v>25016</v>
      </c>
      <c r="H41" s="3"/>
      <c r="I41" s="3">
        <v>7.5</v>
      </c>
      <c r="J41" s="3">
        <f t="shared" si="0"/>
        <v>25.127632909448057</v>
      </c>
      <c r="K41" s="3">
        <f t="shared" si="3"/>
        <v>25128</v>
      </c>
    </row>
    <row r="42" spans="1:11">
      <c r="A42" s="3">
        <v>5</v>
      </c>
      <c r="B42" s="3">
        <v>25.076366294851795</v>
      </c>
      <c r="C42" s="3">
        <f t="shared" si="1"/>
        <v>25076</v>
      </c>
      <c r="D42" s="3"/>
      <c r="E42" s="3">
        <v>5</v>
      </c>
      <c r="F42" s="4">
        <v>24.812914294851794</v>
      </c>
      <c r="G42" s="3">
        <f t="shared" si="2"/>
        <v>24813</v>
      </c>
      <c r="H42" s="3"/>
      <c r="I42" s="3">
        <v>5</v>
      </c>
      <c r="J42" s="3">
        <f t="shared" si="0"/>
        <v>24.944640294851794</v>
      </c>
      <c r="K42" s="3">
        <f t="shared" si="3"/>
        <v>24945</v>
      </c>
    </row>
    <row r="43" spans="1:11">
      <c r="A43" s="3">
        <v>2.5</v>
      </c>
      <c r="B43" s="3">
        <v>24.53010927691107</v>
      </c>
      <c r="C43" s="3">
        <f t="shared" si="1"/>
        <v>24530</v>
      </c>
      <c r="D43" s="3"/>
      <c r="E43" s="3">
        <v>2.5</v>
      </c>
      <c r="F43" s="4">
        <v>24.157947276911074</v>
      </c>
      <c r="G43" s="3">
        <f t="shared" si="2"/>
        <v>24158</v>
      </c>
      <c r="H43" s="3"/>
      <c r="I43" s="3">
        <v>2.5</v>
      </c>
      <c r="J43" s="3">
        <f t="shared" si="0"/>
        <v>24.344028276911072</v>
      </c>
      <c r="K43" s="3">
        <f t="shared" si="3"/>
        <v>24344</v>
      </c>
    </row>
    <row r="44" spans="1:11">
      <c r="A44" s="3">
        <v>0</v>
      </c>
      <c r="B44" s="3">
        <v>21</v>
      </c>
      <c r="C44" s="3">
        <f t="shared" si="1"/>
        <v>21000</v>
      </c>
      <c r="D44" s="3"/>
      <c r="E44" s="3">
        <v>0</v>
      </c>
      <c r="F44" s="3">
        <v>21</v>
      </c>
      <c r="G44" s="3">
        <f t="shared" si="2"/>
        <v>21000</v>
      </c>
      <c r="H44" s="3"/>
      <c r="I44" s="3">
        <v>0</v>
      </c>
      <c r="J44" s="3">
        <f t="shared" si="0"/>
        <v>21</v>
      </c>
      <c r="K44" s="3">
        <f t="shared" si="3"/>
        <v>21000</v>
      </c>
    </row>
  </sheetData>
  <phoneticPr fontId="10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2:B15"/>
  <sheetViews>
    <sheetView workbookViewId="0">
      <selection activeCell="G5" sqref="G5"/>
    </sheetView>
  </sheetViews>
  <sheetFormatPr defaultRowHeight="16.5"/>
  <sheetData>
    <row r="2" spans="1:2">
      <c r="B2" s="5" t="s">
        <v>11</v>
      </c>
    </row>
    <row r="3" spans="1:2">
      <c r="A3" t="s">
        <v>12</v>
      </c>
      <c r="B3" s="6" t="s">
        <v>13</v>
      </c>
    </row>
    <row r="4" spans="1:2">
      <c r="A4" t="s">
        <v>12</v>
      </c>
      <c r="B4" s="6" t="s">
        <v>14</v>
      </c>
    </row>
    <row r="5" spans="1:2">
      <c r="A5" t="s">
        <v>12</v>
      </c>
      <c r="B5" s="6" t="s">
        <v>15</v>
      </c>
    </row>
    <row r="6" spans="1:2">
      <c r="A6" t="s">
        <v>12</v>
      </c>
      <c r="B6" s="6" t="s">
        <v>16</v>
      </c>
    </row>
    <row r="7" spans="1:2">
      <c r="A7" t="s">
        <v>12</v>
      </c>
      <c r="B7" s="6" t="s">
        <v>17</v>
      </c>
    </row>
    <row r="8" spans="1:2">
      <c r="B8" s="7" t="s">
        <v>18</v>
      </c>
    </row>
    <row r="9" spans="1:2">
      <c r="B9" s="7"/>
    </row>
    <row r="10" spans="1:2">
      <c r="B10" s="5" t="s">
        <v>19</v>
      </c>
    </row>
    <row r="11" spans="1:2">
      <c r="A11" t="s">
        <v>12</v>
      </c>
      <c r="B11" s="6" t="s">
        <v>20</v>
      </c>
    </row>
    <row r="12" spans="1:2">
      <c r="A12" t="s">
        <v>12</v>
      </c>
      <c r="B12" s="6" t="s">
        <v>21</v>
      </c>
    </row>
    <row r="13" spans="1:2">
      <c r="A13" t="s">
        <v>12</v>
      </c>
      <c r="B13" s="6" t="s">
        <v>22</v>
      </c>
    </row>
    <row r="14" spans="1:2">
      <c r="A14" t="s">
        <v>12</v>
      </c>
      <c r="B14" s="6" t="s">
        <v>23</v>
      </c>
    </row>
    <row r="15" spans="1:2">
      <c r="B15" s="7" t="s">
        <v>18</v>
      </c>
    </row>
  </sheetData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26F-OCV</vt:lpstr>
      <vt:lpstr>Dsg--5℃</vt:lpstr>
      <vt:lpstr>Dsg-5℃</vt:lpstr>
      <vt:lpstr>Dsg-15℃</vt:lpstr>
      <vt:lpstr>Dsg-25℃</vt:lpstr>
      <vt:lpstr>Chg-3P-26F</vt:lpstr>
      <vt:lpstr>Chg-4P-26F</vt:lpstr>
      <vt:lpstr>Chg-6P-26F</vt:lpstr>
      <vt:lpstr>Sheet1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george.chen</dc:creator>
  <cp:lastModifiedBy>Bird.Lin</cp:lastModifiedBy>
  <dcterms:created xsi:type="dcterms:W3CDTF">2012-10-09T03:18:54Z</dcterms:created>
  <dcterms:modified xsi:type="dcterms:W3CDTF">2013-09-30T09:49:20Z</dcterms:modified>
</cp:coreProperties>
</file>