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 defaultThemeVersion="124226"/>
  <bookViews>
    <workbookView xWindow="240" yWindow="300" windowWidth="20115" windowHeight="7740" tabRatio="793" activeTab="2"/>
  </bookViews>
  <sheets>
    <sheet name="26H-OCV" sheetId="10" r:id="rId1"/>
    <sheet name="Dsg--5℃" sheetId="24" r:id="rId2"/>
    <sheet name="Dsg-5℃" sheetId="25" r:id="rId3"/>
    <sheet name="Dsg-15℃" sheetId="26" r:id="rId4"/>
    <sheet name="Dsg-25℃" sheetId="27" r:id="rId5"/>
    <sheet name="Chg-6P-26H" sheetId="29" r:id="rId6"/>
    <sheet name="Chg-5P-26H" sheetId="28" r:id="rId7"/>
    <sheet name="Chg-4P-26H" sheetId="19" r:id="rId8"/>
    <sheet name="Chg-3P-26H" sheetId="20" r:id="rId9"/>
    <sheet name="Sheet1" sheetId="21" r:id="rId10"/>
    <sheet name="Sheet2" sheetId="22" r:id="rId11"/>
  </sheets>
  <calcPr calcId="125725"/>
</workbook>
</file>

<file path=xl/calcChain.xml><?xml version="1.0" encoding="utf-8"?>
<calcChain xmlns="http://schemas.openxmlformats.org/spreadsheetml/2006/main">
  <c r="J44" i="29"/>
  <c r="K44" s="1"/>
  <c r="G44"/>
  <c r="C44"/>
  <c r="J43"/>
  <c r="K43" s="1"/>
  <c r="G43"/>
  <c r="C43"/>
  <c r="J42"/>
  <c r="K42" s="1"/>
  <c r="G42"/>
  <c r="C42"/>
  <c r="J41"/>
  <c r="K41" s="1"/>
  <c r="G41"/>
  <c r="C41"/>
  <c r="J40"/>
  <c r="K40" s="1"/>
  <c r="G40"/>
  <c r="C40"/>
  <c r="J39"/>
  <c r="K39" s="1"/>
  <c r="G39"/>
  <c r="C39"/>
  <c r="J38"/>
  <c r="K38" s="1"/>
  <c r="G38"/>
  <c r="C38"/>
  <c r="J37"/>
  <c r="K37" s="1"/>
  <c r="G37"/>
  <c r="C37"/>
  <c r="J36"/>
  <c r="K36" s="1"/>
  <c r="G36"/>
  <c r="C36"/>
  <c r="J35"/>
  <c r="K35" s="1"/>
  <c r="G35"/>
  <c r="C35"/>
  <c r="J34"/>
  <c r="K34" s="1"/>
  <c r="G34"/>
  <c r="C34"/>
  <c r="J33"/>
  <c r="K33" s="1"/>
  <c r="G33"/>
  <c r="C33"/>
  <c r="J32"/>
  <c r="K32" s="1"/>
  <c r="G32"/>
  <c r="C32"/>
  <c r="J31"/>
  <c r="K31" s="1"/>
  <c r="G31"/>
  <c r="C31"/>
  <c r="J30"/>
  <c r="K30" s="1"/>
  <c r="G30"/>
  <c r="C30"/>
  <c r="J29"/>
  <c r="K29" s="1"/>
  <c r="G29"/>
  <c r="C29"/>
  <c r="J28"/>
  <c r="K28" s="1"/>
  <c r="G28"/>
  <c r="C28"/>
  <c r="J27"/>
  <c r="K27" s="1"/>
  <c r="G27"/>
  <c r="C27"/>
  <c r="J26"/>
  <c r="K26" s="1"/>
  <c r="G26"/>
  <c r="C26"/>
  <c r="J25"/>
  <c r="K25" s="1"/>
  <c r="G25"/>
  <c r="C25"/>
  <c r="J24"/>
  <c r="K24" s="1"/>
  <c r="G24"/>
  <c r="C24"/>
  <c r="J23"/>
  <c r="K23" s="1"/>
  <c r="G23"/>
  <c r="C23"/>
  <c r="J22"/>
  <c r="K22" s="1"/>
  <c r="G22"/>
  <c r="C22"/>
  <c r="J21"/>
  <c r="K21" s="1"/>
  <c r="G21"/>
  <c r="C21"/>
  <c r="J20"/>
  <c r="K20" s="1"/>
  <c r="G20"/>
  <c r="C20"/>
  <c r="J19"/>
  <c r="K19" s="1"/>
  <c r="G19"/>
  <c r="C19"/>
  <c r="J18"/>
  <c r="K18" s="1"/>
  <c r="G18"/>
  <c r="C18"/>
  <c r="J17"/>
  <c r="K17" s="1"/>
  <c r="G17"/>
  <c r="C17"/>
  <c r="J16"/>
  <c r="K16" s="1"/>
  <c r="G16"/>
  <c r="C16"/>
  <c r="J15"/>
  <c r="K15" s="1"/>
  <c r="G15"/>
  <c r="C15"/>
  <c r="J14"/>
  <c r="K14" s="1"/>
  <c r="G14"/>
  <c r="C14"/>
  <c r="J13"/>
  <c r="K13" s="1"/>
  <c r="G13"/>
  <c r="C13"/>
  <c r="J12"/>
  <c r="K12" s="1"/>
  <c r="G12"/>
  <c r="C12"/>
  <c r="J11"/>
  <c r="K11" s="1"/>
  <c r="G11"/>
  <c r="C11"/>
  <c r="J10"/>
  <c r="K10" s="1"/>
  <c r="G10"/>
  <c r="C10"/>
  <c r="J9"/>
  <c r="K9" s="1"/>
  <c r="G9"/>
  <c r="C9"/>
  <c r="J8"/>
  <c r="K8" s="1"/>
  <c r="G8"/>
  <c r="C8"/>
  <c r="J7"/>
  <c r="K7" s="1"/>
  <c r="G7"/>
  <c r="C7"/>
  <c r="J6"/>
  <c r="K6" s="1"/>
  <c r="G6"/>
  <c r="C6"/>
  <c r="J5"/>
  <c r="K5" s="1"/>
  <c r="G5"/>
  <c r="C5"/>
  <c r="J4"/>
  <c r="K4" s="1"/>
  <c r="G4"/>
  <c r="C4"/>
  <c r="D47" i="24" l="1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47" i="25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47" i="26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47" i="2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V3" l="1"/>
  <c r="R3"/>
  <c r="N3"/>
  <c r="J3"/>
  <c r="F3"/>
  <c r="V3" i="26"/>
  <c r="R3"/>
  <c r="N3"/>
  <c r="J3"/>
  <c r="F3"/>
  <c r="V3" i="25"/>
  <c r="R3"/>
  <c r="N3"/>
  <c r="J3"/>
  <c r="F3"/>
  <c r="K44" i="28"/>
  <c r="J44"/>
  <c r="G44"/>
  <c r="C44"/>
  <c r="K43"/>
  <c r="J43"/>
  <c r="G43"/>
  <c r="C43"/>
  <c r="K42"/>
  <c r="J42"/>
  <c r="G42"/>
  <c r="C42"/>
  <c r="K41"/>
  <c r="J41"/>
  <c r="G41"/>
  <c r="C41"/>
  <c r="K40"/>
  <c r="J40"/>
  <c r="G40"/>
  <c r="C40"/>
  <c r="K39"/>
  <c r="J39"/>
  <c r="G39"/>
  <c r="C39"/>
  <c r="K38"/>
  <c r="J38"/>
  <c r="G38"/>
  <c r="C38"/>
  <c r="K37"/>
  <c r="J37"/>
  <c r="G37"/>
  <c r="C37"/>
  <c r="K36"/>
  <c r="J36"/>
  <c r="G36"/>
  <c r="C36"/>
  <c r="K35"/>
  <c r="J35"/>
  <c r="G35"/>
  <c r="C35"/>
  <c r="K34"/>
  <c r="J34"/>
  <c r="G34"/>
  <c r="C34"/>
  <c r="K33"/>
  <c r="J33"/>
  <c r="G33"/>
  <c r="C33"/>
  <c r="K32"/>
  <c r="J32"/>
  <c r="G32"/>
  <c r="C32"/>
  <c r="K31"/>
  <c r="J31"/>
  <c r="G31"/>
  <c r="C31"/>
  <c r="K30"/>
  <c r="J30"/>
  <c r="G30"/>
  <c r="C30"/>
  <c r="K29"/>
  <c r="J29"/>
  <c r="G29"/>
  <c r="C29"/>
  <c r="K28"/>
  <c r="J28"/>
  <c r="G28"/>
  <c r="C28"/>
  <c r="K27"/>
  <c r="J27"/>
  <c r="G27"/>
  <c r="C27"/>
  <c r="K26"/>
  <c r="J26"/>
  <c r="G26"/>
  <c r="C26"/>
  <c r="K25"/>
  <c r="J25"/>
  <c r="G25"/>
  <c r="C25"/>
  <c r="K24"/>
  <c r="J24"/>
  <c r="G24"/>
  <c r="C24"/>
  <c r="K23"/>
  <c r="J23"/>
  <c r="G23"/>
  <c r="C23"/>
  <c r="K22"/>
  <c r="J22"/>
  <c r="G22"/>
  <c r="C22"/>
  <c r="K21"/>
  <c r="J21"/>
  <c r="G21"/>
  <c r="C21"/>
  <c r="K20"/>
  <c r="J20"/>
  <c r="G20"/>
  <c r="C20"/>
  <c r="K19"/>
  <c r="J19"/>
  <c r="G19"/>
  <c r="C19"/>
  <c r="K18"/>
  <c r="J18"/>
  <c r="G18"/>
  <c r="C18"/>
  <c r="K17"/>
  <c r="J17"/>
  <c r="G17"/>
  <c r="C17"/>
  <c r="K16"/>
  <c r="J16"/>
  <c r="G16"/>
  <c r="C16"/>
  <c r="K15"/>
  <c r="J15"/>
  <c r="G15"/>
  <c r="C15"/>
  <c r="K14"/>
  <c r="J14"/>
  <c r="G14"/>
  <c r="C14"/>
  <c r="K13"/>
  <c r="J13"/>
  <c r="G13"/>
  <c r="C13"/>
  <c r="K12"/>
  <c r="J12"/>
  <c r="G12"/>
  <c r="C12"/>
  <c r="K11"/>
  <c r="J11"/>
  <c r="G11"/>
  <c r="C11"/>
  <c r="K10"/>
  <c r="J10"/>
  <c r="G10"/>
  <c r="C10"/>
  <c r="K9"/>
  <c r="J9"/>
  <c r="G9"/>
  <c r="C9"/>
  <c r="K8"/>
  <c r="J8"/>
  <c r="G8"/>
  <c r="C8"/>
  <c r="K7"/>
  <c r="J7"/>
  <c r="G7"/>
  <c r="C7"/>
  <c r="K6"/>
  <c r="J6"/>
  <c r="G6"/>
  <c r="C6"/>
  <c r="K5"/>
  <c r="J5"/>
  <c r="G5"/>
  <c r="C5"/>
  <c r="K4"/>
  <c r="J4"/>
  <c r="G4"/>
  <c r="C4"/>
  <c r="V3" i="24"/>
  <c r="R3"/>
  <c r="N3"/>
  <c r="J3"/>
  <c r="F3"/>
  <c r="D4" i="10" l="1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3"/>
  <c r="H8" i="26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7"/>
  <c r="AF47" i="27"/>
  <c r="AB47"/>
  <c r="X47"/>
  <c r="T47"/>
  <c r="P47"/>
  <c r="L47"/>
  <c r="H47"/>
  <c r="AF46"/>
  <c r="AB46"/>
  <c r="X46"/>
  <c r="T46"/>
  <c r="P46"/>
  <c r="L46"/>
  <c r="H46"/>
  <c r="AF45"/>
  <c r="AB45"/>
  <c r="X45"/>
  <c r="T45"/>
  <c r="P45"/>
  <c r="L45"/>
  <c r="H45"/>
  <c r="AF44"/>
  <c r="AB44"/>
  <c r="X44"/>
  <c r="T44"/>
  <c r="P44"/>
  <c r="L44"/>
  <c r="H44"/>
  <c r="AF43"/>
  <c r="AB43"/>
  <c r="X43"/>
  <c r="T43"/>
  <c r="P43"/>
  <c r="L43"/>
  <c r="H43"/>
  <c r="AF42"/>
  <c r="AB42"/>
  <c r="X42"/>
  <c r="T42"/>
  <c r="P42"/>
  <c r="L42"/>
  <c r="H42"/>
  <c r="AF41"/>
  <c r="AB41"/>
  <c r="X41"/>
  <c r="T41"/>
  <c r="P41"/>
  <c r="L41"/>
  <c r="H41"/>
  <c r="AF40"/>
  <c r="AB40"/>
  <c r="X40"/>
  <c r="T40"/>
  <c r="P40"/>
  <c r="L40"/>
  <c r="H40"/>
  <c r="AF39"/>
  <c r="AB39"/>
  <c r="X39"/>
  <c r="T39"/>
  <c r="P39"/>
  <c r="L39"/>
  <c r="H39"/>
  <c r="AF38"/>
  <c r="AB38"/>
  <c r="X38"/>
  <c r="T38"/>
  <c r="P38"/>
  <c r="L38"/>
  <c r="H38"/>
  <c r="AF37"/>
  <c r="AB37"/>
  <c r="X37"/>
  <c r="T37"/>
  <c r="P37"/>
  <c r="L37"/>
  <c r="H37"/>
  <c r="AF36"/>
  <c r="AB36"/>
  <c r="X36"/>
  <c r="T36"/>
  <c r="P36"/>
  <c r="L36"/>
  <c r="H36"/>
  <c r="AF35"/>
  <c r="AB35"/>
  <c r="X35"/>
  <c r="T35"/>
  <c r="P35"/>
  <c r="L35"/>
  <c r="H35"/>
  <c r="AF34"/>
  <c r="AB34"/>
  <c r="X34"/>
  <c r="T34"/>
  <c r="P34"/>
  <c r="L34"/>
  <c r="H34"/>
  <c r="AF33"/>
  <c r="AB33"/>
  <c r="X33"/>
  <c r="T33"/>
  <c r="P33"/>
  <c r="L33"/>
  <c r="H33"/>
  <c r="AF32"/>
  <c r="AB32"/>
  <c r="X32"/>
  <c r="T32"/>
  <c r="P32"/>
  <c r="L32"/>
  <c r="H32"/>
  <c r="AF31"/>
  <c r="AB31"/>
  <c r="X31"/>
  <c r="T31"/>
  <c r="P31"/>
  <c r="L31"/>
  <c r="H31"/>
  <c r="AF30"/>
  <c r="AB30"/>
  <c r="X30"/>
  <c r="T30"/>
  <c r="P30"/>
  <c r="L30"/>
  <c r="H30"/>
  <c r="AF29"/>
  <c r="AB29"/>
  <c r="X29"/>
  <c r="T29"/>
  <c r="P29"/>
  <c r="L29"/>
  <c r="H29"/>
  <c r="AF28"/>
  <c r="AB28"/>
  <c r="X28"/>
  <c r="T28"/>
  <c r="P28"/>
  <c r="L28"/>
  <c r="H28"/>
  <c r="AF27"/>
  <c r="AB27"/>
  <c r="X27"/>
  <c r="T27"/>
  <c r="P27"/>
  <c r="L27"/>
  <c r="H27"/>
  <c r="AF26"/>
  <c r="AB26"/>
  <c r="X26"/>
  <c r="T26"/>
  <c r="P26"/>
  <c r="L26"/>
  <c r="H26"/>
  <c r="AF25"/>
  <c r="AB25"/>
  <c r="X25"/>
  <c r="T25"/>
  <c r="P25"/>
  <c r="L25"/>
  <c r="H25"/>
  <c r="AF24"/>
  <c r="AB24"/>
  <c r="X24"/>
  <c r="T24"/>
  <c r="P24"/>
  <c r="L24"/>
  <c r="H24"/>
  <c r="AF23"/>
  <c r="AB23"/>
  <c r="X23"/>
  <c r="T23"/>
  <c r="P23"/>
  <c r="L23"/>
  <c r="H23"/>
  <c r="AF22"/>
  <c r="AB22"/>
  <c r="X22"/>
  <c r="T22"/>
  <c r="P22"/>
  <c r="L22"/>
  <c r="H22"/>
  <c r="AF21"/>
  <c r="AB21"/>
  <c r="X21"/>
  <c r="T21"/>
  <c r="P21"/>
  <c r="L21"/>
  <c r="H21"/>
  <c r="AF20"/>
  <c r="AB20"/>
  <c r="X20"/>
  <c r="T20"/>
  <c r="P20"/>
  <c r="L20"/>
  <c r="H20"/>
  <c r="AF19"/>
  <c r="AB19"/>
  <c r="X19"/>
  <c r="T19"/>
  <c r="P19"/>
  <c r="L19"/>
  <c r="H19"/>
  <c r="AF18"/>
  <c r="AB18"/>
  <c r="X18"/>
  <c r="T18"/>
  <c r="P18"/>
  <c r="L18"/>
  <c r="H18"/>
  <c r="AF17"/>
  <c r="AB17"/>
  <c r="X17"/>
  <c r="T17"/>
  <c r="P17"/>
  <c r="L17"/>
  <c r="H17"/>
  <c r="AF16"/>
  <c r="AB16"/>
  <c r="X16"/>
  <c r="T16"/>
  <c r="P16"/>
  <c r="L16"/>
  <c r="H16"/>
  <c r="AF15"/>
  <c r="AB15"/>
  <c r="X15"/>
  <c r="T15"/>
  <c r="P15"/>
  <c r="L15"/>
  <c r="H15"/>
  <c r="AF14"/>
  <c r="AB14"/>
  <c r="X14"/>
  <c r="T14"/>
  <c r="P14"/>
  <c r="L14"/>
  <c r="H14"/>
  <c r="AF13"/>
  <c r="AB13"/>
  <c r="X13"/>
  <c r="T13"/>
  <c r="P13"/>
  <c r="L13"/>
  <c r="H13"/>
  <c r="AF12"/>
  <c r="AB12"/>
  <c r="X12"/>
  <c r="T12"/>
  <c r="P12"/>
  <c r="L12"/>
  <c r="H12"/>
  <c r="AF11"/>
  <c r="AB11"/>
  <c r="X11"/>
  <c r="T11"/>
  <c r="P11"/>
  <c r="L11"/>
  <c r="H11"/>
  <c r="AF10"/>
  <c r="AB10"/>
  <c r="X10"/>
  <c r="T10"/>
  <c r="P10"/>
  <c r="L10"/>
  <c r="H10"/>
  <c r="AF9"/>
  <c r="AB9"/>
  <c r="X9"/>
  <c r="T9"/>
  <c r="P9"/>
  <c r="L9"/>
  <c r="H9"/>
  <c r="AF8"/>
  <c r="AB8"/>
  <c r="X8"/>
  <c r="T8"/>
  <c r="P8"/>
  <c r="L8"/>
  <c r="H8"/>
  <c r="AF7"/>
  <c r="AB7"/>
  <c r="X7"/>
  <c r="T7"/>
  <c r="P7"/>
  <c r="L7"/>
  <c r="H7"/>
  <c r="V2"/>
  <c r="R2"/>
  <c r="N2"/>
  <c r="J2"/>
  <c r="F2"/>
  <c r="AF47" i="26"/>
  <c r="AB47"/>
  <c r="X47"/>
  <c r="T47"/>
  <c r="P47"/>
  <c r="AF46"/>
  <c r="AB46"/>
  <c r="X46"/>
  <c r="T46"/>
  <c r="P46"/>
  <c r="AF45"/>
  <c r="AB45"/>
  <c r="X45"/>
  <c r="T45"/>
  <c r="P45"/>
  <c r="AF44"/>
  <c r="AB44"/>
  <c r="X44"/>
  <c r="T44"/>
  <c r="P44"/>
  <c r="AF43"/>
  <c r="AB43"/>
  <c r="X43"/>
  <c r="T43"/>
  <c r="P43"/>
  <c r="AF42"/>
  <c r="AB42"/>
  <c r="X42"/>
  <c r="T42"/>
  <c r="P42"/>
  <c r="AF41"/>
  <c r="AB41"/>
  <c r="X41"/>
  <c r="T41"/>
  <c r="P41"/>
  <c r="AF40"/>
  <c r="AB40"/>
  <c r="X40"/>
  <c r="T40"/>
  <c r="P40"/>
  <c r="AF39"/>
  <c r="AB39"/>
  <c r="X39"/>
  <c r="T39"/>
  <c r="P39"/>
  <c r="AF38"/>
  <c r="AB38"/>
  <c r="X38"/>
  <c r="T38"/>
  <c r="P38"/>
  <c r="AF37"/>
  <c r="AB37"/>
  <c r="X37"/>
  <c r="T37"/>
  <c r="P37"/>
  <c r="AF36"/>
  <c r="AB36"/>
  <c r="X36"/>
  <c r="T36"/>
  <c r="P36"/>
  <c r="AF35"/>
  <c r="AB35"/>
  <c r="X35"/>
  <c r="T35"/>
  <c r="P35"/>
  <c r="AF34"/>
  <c r="AB34"/>
  <c r="X34"/>
  <c r="T34"/>
  <c r="P34"/>
  <c r="AF33"/>
  <c r="AB33"/>
  <c r="X33"/>
  <c r="T33"/>
  <c r="P33"/>
  <c r="AF32"/>
  <c r="AB32"/>
  <c r="X32"/>
  <c r="T32"/>
  <c r="P32"/>
  <c r="AF31"/>
  <c r="AB31"/>
  <c r="X31"/>
  <c r="T31"/>
  <c r="P31"/>
  <c r="AF30"/>
  <c r="AB30"/>
  <c r="X30"/>
  <c r="T30"/>
  <c r="P30"/>
  <c r="AF29"/>
  <c r="AB29"/>
  <c r="X29"/>
  <c r="T29"/>
  <c r="P29"/>
  <c r="AF28"/>
  <c r="AB28"/>
  <c r="X28"/>
  <c r="T28"/>
  <c r="P28"/>
  <c r="AF27"/>
  <c r="AB27"/>
  <c r="X27"/>
  <c r="T27"/>
  <c r="P27"/>
  <c r="AF26"/>
  <c r="AB26"/>
  <c r="X26"/>
  <c r="T26"/>
  <c r="P26"/>
  <c r="AF25"/>
  <c r="AB25"/>
  <c r="X25"/>
  <c r="T25"/>
  <c r="P25"/>
  <c r="AF24"/>
  <c r="AB24"/>
  <c r="X24"/>
  <c r="T24"/>
  <c r="P24"/>
  <c r="AF23"/>
  <c r="AB23"/>
  <c r="X23"/>
  <c r="T23"/>
  <c r="P23"/>
  <c r="AF22"/>
  <c r="AB22"/>
  <c r="X22"/>
  <c r="T22"/>
  <c r="P22"/>
  <c r="AF21"/>
  <c r="AB21"/>
  <c r="X21"/>
  <c r="T21"/>
  <c r="P21"/>
  <c r="AF20"/>
  <c r="AB20"/>
  <c r="X20"/>
  <c r="T20"/>
  <c r="P20"/>
  <c r="AF19"/>
  <c r="AB19"/>
  <c r="X19"/>
  <c r="T19"/>
  <c r="P19"/>
  <c r="AF18"/>
  <c r="AB18"/>
  <c r="X18"/>
  <c r="T18"/>
  <c r="P18"/>
  <c r="AF17"/>
  <c r="AB17"/>
  <c r="X17"/>
  <c r="T17"/>
  <c r="P17"/>
  <c r="AF16"/>
  <c r="AB16"/>
  <c r="X16"/>
  <c r="T16"/>
  <c r="P16"/>
  <c r="AF15"/>
  <c r="AB15"/>
  <c r="X15"/>
  <c r="T15"/>
  <c r="P15"/>
  <c r="AF14"/>
  <c r="AB14"/>
  <c r="X14"/>
  <c r="T14"/>
  <c r="P14"/>
  <c r="AF13"/>
  <c r="AB13"/>
  <c r="X13"/>
  <c r="T13"/>
  <c r="P13"/>
  <c r="AF12"/>
  <c r="AB12"/>
  <c r="X12"/>
  <c r="T12"/>
  <c r="P12"/>
  <c r="AF11"/>
  <c r="AB11"/>
  <c r="X11"/>
  <c r="T11"/>
  <c r="P11"/>
  <c r="AF10"/>
  <c r="AB10"/>
  <c r="X10"/>
  <c r="T10"/>
  <c r="P10"/>
  <c r="AF9"/>
  <c r="AB9"/>
  <c r="X9"/>
  <c r="T9"/>
  <c r="P9"/>
  <c r="AF8"/>
  <c r="AB8"/>
  <c r="X8"/>
  <c r="T8"/>
  <c r="P8"/>
  <c r="AF7"/>
  <c r="AB7"/>
  <c r="X7"/>
  <c r="T7"/>
  <c r="P7"/>
  <c r="V2"/>
  <c r="R2"/>
  <c r="N2"/>
  <c r="J2"/>
  <c r="F2"/>
  <c r="AF47" i="25"/>
  <c r="AB47"/>
  <c r="X47"/>
  <c r="T47"/>
  <c r="P47"/>
  <c r="L47"/>
  <c r="H47"/>
  <c r="AF46"/>
  <c r="AB46"/>
  <c r="X46"/>
  <c r="T46"/>
  <c r="P46"/>
  <c r="L46"/>
  <c r="H46"/>
  <c r="AF45"/>
  <c r="AB45"/>
  <c r="X45"/>
  <c r="T45"/>
  <c r="P45"/>
  <c r="L45"/>
  <c r="H45"/>
  <c r="AF44"/>
  <c r="AB44"/>
  <c r="X44"/>
  <c r="T44"/>
  <c r="P44"/>
  <c r="L44"/>
  <c r="H44"/>
  <c r="AF43"/>
  <c r="AB43"/>
  <c r="X43"/>
  <c r="T43"/>
  <c r="P43"/>
  <c r="L43"/>
  <c r="H43"/>
  <c r="AF42"/>
  <c r="AB42"/>
  <c r="X42"/>
  <c r="T42"/>
  <c r="P42"/>
  <c r="L42"/>
  <c r="H42"/>
  <c r="AF41"/>
  <c r="AB41"/>
  <c r="X41"/>
  <c r="T41"/>
  <c r="P41"/>
  <c r="L41"/>
  <c r="H41"/>
  <c r="AF40"/>
  <c r="AB40"/>
  <c r="X40"/>
  <c r="T40"/>
  <c r="P40"/>
  <c r="L40"/>
  <c r="H40"/>
  <c r="AF39"/>
  <c r="AB39"/>
  <c r="X39"/>
  <c r="T39"/>
  <c r="P39"/>
  <c r="L39"/>
  <c r="H39"/>
  <c r="AF38"/>
  <c r="AB38"/>
  <c r="X38"/>
  <c r="T38"/>
  <c r="P38"/>
  <c r="L38"/>
  <c r="H38"/>
  <c r="AF37"/>
  <c r="AB37"/>
  <c r="X37"/>
  <c r="T37"/>
  <c r="P37"/>
  <c r="L37"/>
  <c r="H37"/>
  <c r="AF36"/>
  <c r="AB36"/>
  <c r="X36"/>
  <c r="T36"/>
  <c r="P36"/>
  <c r="L36"/>
  <c r="H36"/>
  <c r="AF35"/>
  <c r="AB35"/>
  <c r="X35"/>
  <c r="T35"/>
  <c r="P35"/>
  <c r="L35"/>
  <c r="H35"/>
  <c r="AF34"/>
  <c r="AB34"/>
  <c r="X34"/>
  <c r="T34"/>
  <c r="P34"/>
  <c r="L34"/>
  <c r="H34"/>
  <c r="AF33"/>
  <c r="AB33"/>
  <c r="X33"/>
  <c r="T33"/>
  <c r="P33"/>
  <c r="L33"/>
  <c r="H33"/>
  <c r="AF32"/>
  <c r="AB32"/>
  <c r="X32"/>
  <c r="T32"/>
  <c r="P32"/>
  <c r="L32"/>
  <c r="H32"/>
  <c r="AF31"/>
  <c r="AB31"/>
  <c r="X31"/>
  <c r="T31"/>
  <c r="P31"/>
  <c r="L31"/>
  <c r="H31"/>
  <c r="AF30"/>
  <c r="AB30"/>
  <c r="X30"/>
  <c r="T30"/>
  <c r="P30"/>
  <c r="L30"/>
  <c r="H30"/>
  <c r="AF29"/>
  <c r="AB29"/>
  <c r="X29"/>
  <c r="T29"/>
  <c r="P29"/>
  <c r="L29"/>
  <c r="H29"/>
  <c r="AF28"/>
  <c r="AB28"/>
  <c r="X28"/>
  <c r="T28"/>
  <c r="P28"/>
  <c r="L28"/>
  <c r="H28"/>
  <c r="AF27"/>
  <c r="AB27"/>
  <c r="X27"/>
  <c r="T27"/>
  <c r="P27"/>
  <c r="L27"/>
  <c r="H27"/>
  <c r="AF26"/>
  <c r="AB26"/>
  <c r="X26"/>
  <c r="T26"/>
  <c r="P26"/>
  <c r="L26"/>
  <c r="H26"/>
  <c r="AF25"/>
  <c r="AB25"/>
  <c r="X25"/>
  <c r="T25"/>
  <c r="P25"/>
  <c r="L25"/>
  <c r="H25"/>
  <c r="AF24"/>
  <c r="AB24"/>
  <c r="X24"/>
  <c r="T24"/>
  <c r="P24"/>
  <c r="L24"/>
  <c r="H24"/>
  <c r="AF23"/>
  <c r="AB23"/>
  <c r="X23"/>
  <c r="T23"/>
  <c r="P23"/>
  <c r="L23"/>
  <c r="H23"/>
  <c r="AF22"/>
  <c r="AB22"/>
  <c r="X22"/>
  <c r="T22"/>
  <c r="P22"/>
  <c r="L22"/>
  <c r="H22"/>
  <c r="AF21"/>
  <c r="AB21"/>
  <c r="X21"/>
  <c r="T21"/>
  <c r="P21"/>
  <c r="L21"/>
  <c r="H21"/>
  <c r="AF20"/>
  <c r="AB20"/>
  <c r="X20"/>
  <c r="T20"/>
  <c r="P20"/>
  <c r="L20"/>
  <c r="H20"/>
  <c r="AF19"/>
  <c r="AB19"/>
  <c r="X19"/>
  <c r="T19"/>
  <c r="P19"/>
  <c r="L19"/>
  <c r="H19"/>
  <c r="AF18"/>
  <c r="AB18"/>
  <c r="X18"/>
  <c r="T18"/>
  <c r="P18"/>
  <c r="L18"/>
  <c r="H18"/>
  <c r="AF17"/>
  <c r="AB17"/>
  <c r="X17"/>
  <c r="T17"/>
  <c r="P17"/>
  <c r="L17"/>
  <c r="H17"/>
  <c r="AF16"/>
  <c r="AB16"/>
  <c r="X16"/>
  <c r="T16"/>
  <c r="P16"/>
  <c r="L16"/>
  <c r="H16"/>
  <c r="AF15"/>
  <c r="AB15"/>
  <c r="X15"/>
  <c r="T15"/>
  <c r="P15"/>
  <c r="L15"/>
  <c r="H15"/>
  <c r="AF14"/>
  <c r="AB14"/>
  <c r="X14"/>
  <c r="T14"/>
  <c r="P14"/>
  <c r="L14"/>
  <c r="H14"/>
  <c r="AF13"/>
  <c r="AB13"/>
  <c r="X13"/>
  <c r="T13"/>
  <c r="P13"/>
  <c r="L13"/>
  <c r="H13"/>
  <c r="AF12"/>
  <c r="AB12"/>
  <c r="X12"/>
  <c r="T12"/>
  <c r="P12"/>
  <c r="L12"/>
  <c r="H12"/>
  <c r="AF11"/>
  <c r="AB11"/>
  <c r="X11"/>
  <c r="T11"/>
  <c r="P11"/>
  <c r="L11"/>
  <c r="H11"/>
  <c r="AF10"/>
  <c r="AB10"/>
  <c r="X10"/>
  <c r="T10"/>
  <c r="P10"/>
  <c r="L10"/>
  <c r="H10"/>
  <c r="AF9"/>
  <c r="AB9"/>
  <c r="X9"/>
  <c r="T9"/>
  <c r="P9"/>
  <c r="L9"/>
  <c r="H9"/>
  <c r="AF8"/>
  <c r="AB8"/>
  <c r="X8"/>
  <c r="T8"/>
  <c r="P8"/>
  <c r="L8"/>
  <c r="H8"/>
  <c r="AF7"/>
  <c r="AB7"/>
  <c r="X7"/>
  <c r="T7"/>
  <c r="P7"/>
  <c r="L7"/>
  <c r="H7"/>
  <c r="V2"/>
  <c r="R2"/>
  <c r="N2"/>
  <c r="J2"/>
  <c r="F2"/>
  <c r="AF47" i="24" l="1"/>
  <c r="AB47"/>
  <c r="X47"/>
  <c r="T47"/>
  <c r="P47"/>
  <c r="L47"/>
  <c r="H47"/>
  <c r="AF46"/>
  <c r="AB46"/>
  <c r="X46"/>
  <c r="T46"/>
  <c r="P46"/>
  <c r="L46"/>
  <c r="H46"/>
  <c r="AF45"/>
  <c r="AB45"/>
  <c r="X45"/>
  <c r="T45"/>
  <c r="P45"/>
  <c r="L45"/>
  <c r="H45"/>
  <c r="AF44"/>
  <c r="AB44"/>
  <c r="X44"/>
  <c r="T44"/>
  <c r="P44"/>
  <c r="L44"/>
  <c r="H44"/>
  <c r="AF43"/>
  <c r="AB43"/>
  <c r="X43"/>
  <c r="T43"/>
  <c r="P43"/>
  <c r="L43"/>
  <c r="H43"/>
  <c r="AF42"/>
  <c r="AB42"/>
  <c r="X42"/>
  <c r="T42"/>
  <c r="P42"/>
  <c r="L42"/>
  <c r="H42"/>
  <c r="AF41"/>
  <c r="AB41"/>
  <c r="X41"/>
  <c r="T41"/>
  <c r="P41"/>
  <c r="L41"/>
  <c r="H41"/>
  <c r="AF40"/>
  <c r="AB40"/>
  <c r="X40"/>
  <c r="T40"/>
  <c r="P40"/>
  <c r="L40"/>
  <c r="H40"/>
  <c r="AF39"/>
  <c r="AB39"/>
  <c r="X39"/>
  <c r="T39"/>
  <c r="P39"/>
  <c r="L39"/>
  <c r="H39"/>
  <c r="AF38"/>
  <c r="AB38"/>
  <c r="X38"/>
  <c r="T38"/>
  <c r="P38"/>
  <c r="L38"/>
  <c r="H38"/>
  <c r="AF37"/>
  <c r="AB37"/>
  <c r="X37"/>
  <c r="T37"/>
  <c r="P37"/>
  <c r="L37"/>
  <c r="H37"/>
  <c r="AF36"/>
  <c r="AB36"/>
  <c r="X36"/>
  <c r="T36"/>
  <c r="P36"/>
  <c r="L36"/>
  <c r="H36"/>
  <c r="AF35"/>
  <c r="AB35"/>
  <c r="X35"/>
  <c r="T35"/>
  <c r="P35"/>
  <c r="L35"/>
  <c r="H35"/>
  <c r="AF34"/>
  <c r="AB34"/>
  <c r="X34"/>
  <c r="T34"/>
  <c r="P34"/>
  <c r="L34"/>
  <c r="H34"/>
  <c r="AF33"/>
  <c r="AB33"/>
  <c r="X33"/>
  <c r="T33"/>
  <c r="P33"/>
  <c r="L33"/>
  <c r="H33"/>
  <c r="AF32"/>
  <c r="AB32"/>
  <c r="X32"/>
  <c r="T32"/>
  <c r="P32"/>
  <c r="L32"/>
  <c r="H32"/>
  <c r="AF31"/>
  <c r="AB31"/>
  <c r="X31"/>
  <c r="T31"/>
  <c r="P31"/>
  <c r="L31"/>
  <c r="H31"/>
  <c r="AF30"/>
  <c r="AB30"/>
  <c r="X30"/>
  <c r="T30"/>
  <c r="P30"/>
  <c r="L30"/>
  <c r="H30"/>
  <c r="AF29"/>
  <c r="AB29"/>
  <c r="X29"/>
  <c r="T29"/>
  <c r="P29"/>
  <c r="L29"/>
  <c r="H29"/>
  <c r="AF28"/>
  <c r="AB28"/>
  <c r="X28"/>
  <c r="T28"/>
  <c r="P28"/>
  <c r="L28"/>
  <c r="H28"/>
  <c r="AF27"/>
  <c r="AB27"/>
  <c r="X27"/>
  <c r="T27"/>
  <c r="P27"/>
  <c r="L27"/>
  <c r="H27"/>
  <c r="AF26"/>
  <c r="AB26"/>
  <c r="X26"/>
  <c r="T26"/>
  <c r="P26"/>
  <c r="L26"/>
  <c r="H26"/>
  <c r="AF25"/>
  <c r="AB25"/>
  <c r="X25"/>
  <c r="T25"/>
  <c r="P25"/>
  <c r="L25"/>
  <c r="H25"/>
  <c r="AF24"/>
  <c r="AB24"/>
  <c r="X24"/>
  <c r="T24"/>
  <c r="P24"/>
  <c r="L24"/>
  <c r="H24"/>
  <c r="AF23"/>
  <c r="AB23"/>
  <c r="X23"/>
  <c r="T23"/>
  <c r="P23"/>
  <c r="L23"/>
  <c r="H23"/>
  <c r="AF22"/>
  <c r="AB22"/>
  <c r="X22"/>
  <c r="T22"/>
  <c r="P22"/>
  <c r="L22"/>
  <c r="H22"/>
  <c r="AF21"/>
  <c r="AB21"/>
  <c r="X21"/>
  <c r="T21"/>
  <c r="P21"/>
  <c r="L21"/>
  <c r="H21"/>
  <c r="AF20"/>
  <c r="AB20"/>
  <c r="X20"/>
  <c r="T20"/>
  <c r="P20"/>
  <c r="L20"/>
  <c r="H20"/>
  <c r="AF19"/>
  <c r="AB19"/>
  <c r="X19"/>
  <c r="T19"/>
  <c r="P19"/>
  <c r="L19"/>
  <c r="H19"/>
  <c r="AF18"/>
  <c r="AB18"/>
  <c r="X18"/>
  <c r="T18"/>
  <c r="P18"/>
  <c r="L18"/>
  <c r="H18"/>
  <c r="AF17"/>
  <c r="AB17"/>
  <c r="X17"/>
  <c r="T17"/>
  <c r="P17"/>
  <c r="L17"/>
  <c r="H17"/>
  <c r="AF16"/>
  <c r="AB16"/>
  <c r="X16"/>
  <c r="T16"/>
  <c r="P16"/>
  <c r="L16"/>
  <c r="H16"/>
  <c r="AF15"/>
  <c r="AB15"/>
  <c r="X15"/>
  <c r="T15"/>
  <c r="P15"/>
  <c r="L15"/>
  <c r="H15"/>
  <c r="AF14"/>
  <c r="AB14"/>
  <c r="X14"/>
  <c r="T14"/>
  <c r="P14"/>
  <c r="L14"/>
  <c r="H14"/>
  <c r="AF13"/>
  <c r="AB13"/>
  <c r="X13"/>
  <c r="T13"/>
  <c r="P13"/>
  <c r="L13"/>
  <c r="H13"/>
  <c r="AF12"/>
  <c r="AB12"/>
  <c r="X12"/>
  <c r="T12"/>
  <c r="P12"/>
  <c r="L12"/>
  <c r="H12"/>
  <c r="AF11"/>
  <c r="AB11"/>
  <c r="X11"/>
  <c r="T11"/>
  <c r="P11"/>
  <c r="L11"/>
  <c r="H11"/>
  <c r="AF10"/>
  <c r="AB10"/>
  <c r="X10"/>
  <c r="T10"/>
  <c r="P10"/>
  <c r="L10"/>
  <c r="H10"/>
  <c r="AF9"/>
  <c r="AB9"/>
  <c r="X9"/>
  <c r="T9"/>
  <c r="P9"/>
  <c r="L9"/>
  <c r="H9"/>
  <c r="AF8"/>
  <c r="AB8"/>
  <c r="X8"/>
  <c r="T8"/>
  <c r="P8"/>
  <c r="L8"/>
  <c r="H8"/>
  <c r="AF7"/>
  <c r="AB7"/>
  <c r="X7"/>
  <c r="T7"/>
  <c r="P7"/>
  <c r="L7"/>
  <c r="H7"/>
  <c r="V2"/>
  <c r="R2"/>
  <c r="N2"/>
  <c r="J2"/>
  <c r="F2"/>
  <c r="G5" i="19" l="1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G4"/>
  <c r="C4"/>
  <c r="G5" i="20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"/>
  <c r="V4" i="22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3"/>
  <c r="L4"/>
  <c r="S4" s="1"/>
  <c r="L5"/>
  <c r="S5" s="1"/>
  <c r="L6"/>
  <c r="S6" s="1"/>
  <c r="L7"/>
  <c r="L8"/>
  <c r="S8" s="1"/>
  <c r="L9"/>
  <c r="S9" s="1"/>
  <c r="L10"/>
  <c r="S10" s="1"/>
  <c r="L11"/>
  <c r="L12"/>
  <c r="S12" s="1"/>
  <c r="L13"/>
  <c r="S13" s="1"/>
  <c r="L14"/>
  <c r="S14" s="1"/>
  <c r="L15"/>
  <c r="L16"/>
  <c r="S16" s="1"/>
  <c r="L17"/>
  <c r="S17" s="1"/>
  <c r="L18"/>
  <c r="S18" s="1"/>
  <c r="L19"/>
  <c r="L20"/>
  <c r="S20" s="1"/>
  <c r="L21"/>
  <c r="S21" s="1"/>
  <c r="L22"/>
  <c r="S22" s="1"/>
  <c r="L23"/>
  <c r="L24"/>
  <c r="S24" s="1"/>
  <c r="L25"/>
  <c r="S25" s="1"/>
  <c r="L26"/>
  <c r="S26" s="1"/>
  <c r="L27"/>
  <c r="L28"/>
  <c r="S28" s="1"/>
  <c r="L29"/>
  <c r="S29" s="1"/>
  <c r="L30"/>
  <c r="S30" s="1"/>
  <c r="L31"/>
  <c r="L32"/>
  <c r="S32" s="1"/>
  <c r="L33"/>
  <c r="S33" s="1"/>
  <c r="L34"/>
  <c r="S34" s="1"/>
  <c r="L35"/>
  <c r="L36"/>
  <c r="S36" s="1"/>
  <c r="L37"/>
  <c r="S37" s="1"/>
  <c r="L38"/>
  <c r="S38" s="1"/>
  <c r="L39"/>
  <c r="L40"/>
  <c r="S40" s="1"/>
  <c r="L41"/>
  <c r="S41" s="1"/>
  <c r="L42"/>
  <c r="S42" s="1"/>
  <c r="L43"/>
  <c r="L3"/>
  <c r="S7"/>
  <c r="S11"/>
  <c r="S15"/>
  <c r="S19"/>
  <c r="S23"/>
  <c r="S27"/>
  <c r="S31"/>
  <c r="S35"/>
  <c r="S39"/>
  <c r="S43"/>
  <c r="S3"/>
  <c r="O10"/>
  <c r="O18"/>
  <c r="O26"/>
  <c r="O34"/>
  <c r="O42"/>
  <c r="K14"/>
  <c r="K18"/>
  <c r="K29"/>
  <c r="K30"/>
  <c r="K34"/>
  <c r="AE4"/>
  <c r="K4" s="1"/>
  <c r="AE5"/>
  <c r="O5" s="1"/>
  <c r="AE6"/>
  <c r="K6" s="1"/>
  <c r="AE7"/>
  <c r="O7" s="1"/>
  <c r="AE8"/>
  <c r="K8" s="1"/>
  <c r="AE9"/>
  <c r="O9" s="1"/>
  <c r="AE10"/>
  <c r="K10" s="1"/>
  <c r="AE11"/>
  <c r="K11" s="1"/>
  <c r="AE12"/>
  <c r="K12" s="1"/>
  <c r="AE13"/>
  <c r="O13" s="1"/>
  <c r="AE14"/>
  <c r="O14" s="1"/>
  <c r="AE15"/>
  <c r="O15" s="1"/>
  <c r="AE16"/>
  <c r="K16" s="1"/>
  <c r="AE17"/>
  <c r="O17" s="1"/>
  <c r="AE18"/>
  <c r="AE19"/>
  <c r="O19" s="1"/>
  <c r="AE20"/>
  <c r="K20" s="1"/>
  <c r="AE21"/>
  <c r="O21" s="1"/>
  <c r="AE22"/>
  <c r="K22" s="1"/>
  <c r="AE23"/>
  <c r="O23" s="1"/>
  <c r="AE24"/>
  <c r="K24" s="1"/>
  <c r="AE25"/>
  <c r="O25" s="1"/>
  <c r="AE26"/>
  <c r="K26" s="1"/>
  <c r="AE27"/>
  <c r="K27" s="1"/>
  <c r="AE28"/>
  <c r="K28" s="1"/>
  <c r="AE29"/>
  <c r="O29" s="1"/>
  <c r="AE30"/>
  <c r="O30" s="1"/>
  <c r="AE31"/>
  <c r="O31" s="1"/>
  <c r="AE32"/>
  <c r="K32" s="1"/>
  <c r="AE33"/>
  <c r="O33" s="1"/>
  <c r="AE34"/>
  <c r="AE35"/>
  <c r="O35" s="1"/>
  <c r="AE36"/>
  <c r="K36" s="1"/>
  <c r="AE37"/>
  <c r="O37" s="1"/>
  <c r="AE38"/>
  <c r="K38" s="1"/>
  <c r="AE39"/>
  <c r="O39" s="1"/>
  <c r="AE40"/>
  <c r="K40" s="1"/>
  <c r="AE41"/>
  <c r="O41" s="1"/>
  <c r="AE42"/>
  <c r="K42" s="1"/>
  <c r="AE43"/>
  <c r="K43" s="1"/>
  <c r="AE3"/>
  <c r="K3" s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3"/>
  <c r="K39" l="1"/>
  <c r="O43"/>
  <c r="O27"/>
  <c r="O11"/>
  <c r="K19"/>
  <c r="K7"/>
  <c r="K35"/>
  <c r="K23"/>
  <c r="K13"/>
  <c r="K25"/>
  <c r="K37"/>
  <c r="K31"/>
  <c r="K21"/>
  <c r="K15"/>
  <c r="K5"/>
  <c r="O38"/>
  <c r="O22"/>
  <c r="O6"/>
  <c r="K41"/>
  <c r="K9"/>
  <c r="K33"/>
  <c r="K17"/>
  <c r="O3"/>
  <c r="O40"/>
  <c r="O36"/>
  <c r="O32"/>
  <c r="O28"/>
  <c r="O24"/>
  <c r="O20"/>
  <c r="O16"/>
  <c r="O12"/>
  <c r="O8"/>
  <c r="O4"/>
  <c r="J4" i="19" l="1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4" i="20"/>
  <c r="J43"/>
  <c r="J42"/>
  <c r="J41"/>
  <c r="J40"/>
  <c r="J39"/>
  <c r="J38"/>
  <c r="K37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K7" l="1"/>
  <c r="K11"/>
  <c r="K15"/>
  <c r="K19"/>
  <c r="K22"/>
  <c r="K26"/>
  <c r="K30"/>
  <c r="K33"/>
  <c r="K36"/>
  <c r="K39"/>
  <c r="K42"/>
  <c r="K6"/>
  <c r="K10"/>
  <c r="K14"/>
  <c r="K18"/>
  <c r="K25"/>
  <c r="K29"/>
  <c r="K38"/>
  <c r="K21"/>
  <c r="K32"/>
  <c r="K35"/>
  <c r="K41"/>
  <c r="K44"/>
  <c r="K5"/>
  <c r="K9"/>
  <c r="K13"/>
  <c r="K17"/>
  <c r="K24"/>
  <c r="K28"/>
  <c r="K4"/>
  <c r="K8"/>
  <c r="K12"/>
  <c r="K16"/>
  <c r="K20"/>
  <c r="K23"/>
  <c r="K27"/>
  <c r="K31"/>
  <c r="K34"/>
  <c r="K40"/>
  <c r="K43"/>
  <c r="K44" i="19"/>
  <c r="K36"/>
  <c r="K28"/>
  <c r="K20"/>
  <c r="K12"/>
  <c r="K8"/>
  <c r="K41"/>
  <c r="K37"/>
  <c r="K29"/>
  <c r="K25"/>
  <c r="K21"/>
  <c r="K17"/>
  <c r="K13"/>
  <c r="K5"/>
  <c r="K42"/>
  <c r="K38"/>
  <c r="K34"/>
  <c r="K30"/>
  <c r="K26"/>
  <c r="K22"/>
  <c r="K18"/>
  <c r="K14"/>
  <c r="K10"/>
  <c r="K6"/>
  <c r="K40"/>
  <c r="K32"/>
  <c r="K24"/>
  <c r="K16"/>
  <c r="K4"/>
  <c r="K33"/>
  <c r="K9"/>
  <c r="K43"/>
  <c r="K39"/>
  <c r="K35"/>
  <c r="K31"/>
  <c r="K27"/>
  <c r="K23"/>
  <c r="K19"/>
  <c r="K15"/>
  <c r="K11"/>
  <c r="K7"/>
</calcChain>
</file>

<file path=xl/sharedStrings.xml><?xml version="1.0" encoding="utf-8"?>
<sst xmlns="http://schemas.openxmlformats.org/spreadsheetml/2006/main" count="322" uniqueCount="93">
  <si>
    <t>Current-7.8Ah (A)</t>
    <phoneticPr fontId="8" type="noConversion"/>
  </si>
  <si>
    <t>SOC%</t>
  </si>
  <si>
    <t>SOC%</t>
    <phoneticPr fontId="8" type="noConversion"/>
  </si>
  <si>
    <t>Pack V</t>
  </si>
  <si>
    <t>Pack V</t>
    <phoneticPr fontId="8" type="noConversion"/>
  </si>
  <si>
    <t>&lt;5.3A</t>
    <phoneticPr fontId="8" type="noConversion"/>
  </si>
  <si>
    <t>10~20'C</t>
    <phoneticPr fontId="8" type="noConversion"/>
  </si>
  <si>
    <t>Cell V</t>
  </si>
  <si>
    <t>2A Charge 5'C</t>
  </si>
  <si>
    <t>2A Charge 25'C</t>
  </si>
  <si>
    <t>2A Charge 15'C</t>
    <phoneticPr fontId="9" type="noConversion"/>
  </si>
  <si>
    <t>Pack V</t>
    <phoneticPr fontId="9" type="noConversion"/>
  </si>
  <si>
    <t>5LEDs Project :</t>
  </si>
  <si>
    <t>閃爍</t>
    <phoneticPr fontId="9" type="noConversion"/>
  </si>
  <si>
    <t>1 LED : charging, 0-30%</t>
  </si>
  <si>
    <t>2 LEDs : 31-50%</t>
  </si>
  <si>
    <t>3 LEDs : 51-70%</t>
  </si>
  <si>
    <t>4 LEDs : &gt;71%</t>
  </si>
  <si>
    <t>5 LEDs : tap current = 1.5A (&gt;90%) -&gt; Full Charge State</t>
    <phoneticPr fontId="9" type="noConversion"/>
  </si>
  <si>
    <r>
      <t xml:space="preserve">Full Charge State </t>
    </r>
    <r>
      <rPr>
        <sz val="12"/>
        <color theme="1"/>
        <rFont val="細明體"/>
        <family val="3"/>
        <charset val="136"/>
      </rPr>
      <t>解除條件</t>
    </r>
    <r>
      <rPr>
        <sz val="12"/>
        <color theme="1"/>
        <rFont val="Calibri"/>
        <family val="2"/>
      </rPr>
      <t xml:space="preserve"> : </t>
    </r>
    <r>
      <rPr>
        <sz val="12"/>
        <color theme="1"/>
        <rFont val="細明體"/>
        <family val="3"/>
        <charset val="136"/>
      </rPr>
      <t>放電</t>
    </r>
    <r>
      <rPr>
        <sz val="12"/>
        <color theme="1"/>
        <rFont val="Calibri"/>
        <family val="2"/>
      </rPr>
      <t xml:space="preserve">; </t>
    </r>
    <r>
      <rPr>
        <sz val="12"/>
        <color theme="1"/>
        <rFont val="細明體"/>
        <family val="3"/>
        <charset val="136"/>
      </rPr>
      <t>靜置</t>
    </r>
    <r>
      <rPr>
        <sz val="12"/>
        <color theme="1"/>
        <rFont val="Calibri"/>
        <family val="2"/>
      </rPr>
      <t>1days</t>
    </r>
    <phoneticPr fontId="9" type="noConversion"/>
  </si>
  <si>
    <t>4LEDs Project :</t>
  </si>
  <si>
    <t>1 LED : charging, 0-35%</t>
  </si>
  <si>
    <t>2 LEDs : 36-60%</t>
  </si>
  <si>
    <t>3 LEDs : &gt;61%</t>
  </si>
  <si>
    <t>4 LEDs : tap current = 1.5A (&gt;90%)</t>
  </si>
  <si>
    <t>9.1~11.2A</t>
    <phoneticPr fontId="8" type="noConversion"/>
  </si>
  <si>
    <r>
      <t>5.1~</t>
    </r>
    <r>
      <rPr>
        <sz val="12"/>
        <rFont val="Times New Roman"/>
        <family val="1"/>
      </rPr>
      <t>7</t>
    </r>
    <r>
      <rPr>
        <sz val="12"/>
        <rFont val="Times New Roman"/>
        <family val="1"/>
      </rPr>
      <t>.0A</t>
    </r>
    <phoneticPr fontId="8" type="noConversion"/>
  </si>
  <si>
    <t>&gt;13.1A</t>
    <phoneticPr fontId="8" type="noConversion"/>
  </si>
  <si>
    <t>9.4~12.0A</t>
    <phoneticPr fontId="8" type="noConversion"/>
  </si>
  <si>
    <r>
      <t>6.</t>
    </r>
    <r>
      <rPr>
        <sz val="12"/>
        <rFont val="Times New Roman"/>
        <family val="1"/>
      </rPr>
      <t>8</t>
    </r>
    <r>
      <rPr>
        <sz val="12"/>
        <rFont val="Times New Roman"/>
        <family val="1"/>
      </rPr>
      <t>~</t>
    </r>
    <r>
      <rPr>
        <sz val="12"/>
        <rFont val="Times New Roman"/>
        <family val="1"/>
      </rPr>
      <t>9.3</t>
    </r>
    <r>
      <rPr>
        <sz val="12"/>
        <rFont val="Times New Roman"/>
        <family val="1"/>
      </rPr>
      <t>A</t>
    </r>
    <phoneticPr fontId="8" type="noConversion"/>
  </si>
  <si>
    <r>
      <t>5.4~</t>
    </r>
    <r>
      <rPr>
        <sz val="12"/>
        <rFont val="Times New Roman"/>
        <family val="1"/>
      </rPr>
      <t>6.7</t>
    </r>
    <r>
      <rPr>
        <sz val="12"/>
        <rFont val="Times New Roman"/>
        <family val="1"/>
      </rPr>
      <t>A</t>
    </r>
    <phoneticPr fontId="8" type="noConversion"/>
  </si>
  <si>
    <t>2A 5'C 26F</t>
    <phoneticPr fontId="8" type="noConversion"/>
  </si>
  <si>
    <t>2A 25'C 26F</t>
    <phoneticPr fontId="8" type="noConversion"/>
  </si>
  <si>
    <t>10S4P</t>
    <phoneticPr fontId="8" type="noConversion"/>
  </si>
  <si>
    <t>26H OCV</t>
    <phoneticPr fontId="8" type="noConversion"/>
  </si>
  <si>
    <t>26F OCV</t>
    <phoneticPr fontId="8" type="noConversion"/>
  </si>
  <si>
    <t>R</t>
    <phoneticPr fontId="8" type="noConversion"/>
  </si>
  <si>
    <t>26F-26H</t>
    <phoneticPr fontId="8" type="noConversion"/>
  </si>
  <si>
    <t>Delta V</t>
    <phoneticPr fontId="8" type="noConversion"/>
  </si>
  <si>
    <t>Cell V</t>
    <phoneticPr fontId="8" type="noConversion"/>
  </si>
  <si>
    <t>2A 5'C 26F-&gt;26H</t>
    <phoneticPr fontId="8" type="noConversion"/>
  </si>
  <si>
    <t>2A 25'C 26F-&gt;26H</t>
    <phoneticPr fontId="8" type="noConversion"/>
  </si>
  <si>
    <t>10S3P</t>
    <phoneticPr fontId="8" type="noConversion"/>
  </si>
  <si>
    <t>校正分界點</t>
    <phoneticPr fontId="8" type="noConversion"/>
  </si>
  <si>
    <t>校正倍數</t>
    <phoneticPr fontId="8" type="noConversion"/>
  </si>
  <si>
    <t>校正值</t>
    <phoneticPr fontId="8" type="noConversion"/>
  </si>
  <si>
    <t>&gt;20'C</t>
    <phoneticPr fontId="8" type="noConversion"/>
  </si>
  <si>
    <t>&lt;4.0A</t>
    <phoneticPr fontId="8" type="noConversion"/>
  </si>
  <si>
    <t>11.3~13A</t>
    <phoneticPr fontId="8" type="noConversion"/>
  </si>
  <si>
    <t>Current-10.4Ah (A)</t>
    <phoneticPr fontId="8" type="noConversion"/>
  </si>
  <si>
    <r>
      <t>&gt;1</t>
    </r>
    <r>
      <rPr>
        <sz val="12"/>
        <rFont val="Times New Roman"/>
        <family val="1"/>
      </rPr>
      <t>2</t>
    </r>
    <r>
      <rPr>
        <sz val="12"/>
        <rFont val="Times New Roman"/>
        <family val="1"/>
      </rPr>
      <t>.</t>
    </r>
    <r>
      <rPr>
        <sz val="12"/>
        <rFont val="Times New Roman"/>
        <family val="1"/>
      </rPr>
      <t>1</t>
    </r>
    <r>
      <rPr>
        <sz val="12"/>
        <rFont val="Times New Roman"/>
        <family val="1"/>
      </rPr>
      <t>A</t>
    </r>
    <phoneticPr fontId="8" type="noConversion"/>
  </si>
  <si>
    <r>
      <t>4.1~</t>
    </r>
    <r>
      <rPr>
        <sz val="12"/>
        <rFont val="Times New Roman"/>
        <family val="1"/>
      </rPr>
      <t>5</t>
    </r>
    <r>
      <rPr>
        <sz val="12"/>
        <rFont val="Times New Roman"/>
        <family val="1"/>
      </rPr>
      <t>.</t>
    </r>
    <r>
      <rPr>
        <sz val="12"/>
        <rFont val="Times New Roman"/>
        <family val="1"/>
      </rPr>
      <t>0</t>
    </r>
    <r>
      <rPr>
        <sz val="12"/>
        <rFont val="Times New Roman"/>
        <family val="1"/>
      </rPr>
      <t>A</t>
    </r>
    <phoneticPr fontId="8" type="noConversion"/>
  </si>
  <si>
    <r>
      <t>7.1~</t>
    </r>
    <r>
      <rPr>
        <sz val="12"/>
        <rFont val="Times New Roman"/>
        <family val="1"/>
      </rPr>
      <t>9</t>
    </r>
    <r>
      <rPr>
        <sz val="12"/>
        <rFont val="Times New Roman"/>
        <family val="1"/>
      </rPr>
      <t>.0A</t>
    </r>
    <phoneticPr fontId="8" type="noConversion"/>
  </si>
  <si>
    <t>11.3~13A</t>
    <phoneticPr fontId="8" type="noConversion"/>
  </si>
  <si>
    <t>SOC%</t>
    <phoneticPr fontId="8" type="noConversion"/>
  </si>
  <si>
    <t>Pack V</t>
    <phoneticPr fontId="8" type="noConversion"/>
  </si>
  <si>
    <t>校正分界點</t>
    <phoneticPr fontId="8" type="noConversion"/>
  </si>
  <si>
    <t>校正倍數</t>
    <phoneticPr fontId="8" type="noConversion"/>
  </si>
  <si>
    <t>0~10'C</t>
    <phoneticPr fontId="8" type="noConversion"/>
  </si>
  <si>
    <r>
      <t>C</t>
    </r>
    <r>
      <rPr>
        <sz val="12"/>
        <rFont val="Times New Roman"/>
        <family val="1"/>
      </rPr>
      <t>urrent-13Ah (A)</t>
    </r>
    <phoneticPr fontId="8" type="noConversion"/>
  </si>
  <si>
    <r>
      <t>&lt;</t>
    </r>
    <r>
      <rPr>
        <sz val="12"/>
        <rFont val="Times New Roman"/>
        <family val="1"/>
      </rPr>
      <t>6.7A</t>
    </r>
    <phoneticPr fontId="8" type="noConversion"/>
  </si>
  <si>
    <t>6.7~8.3A</t>
    <phoneticPr fontId="8" type="noConversion"/>
  </si>
  <si>
    <r>
      <t>8</t>
    </r>
    <r>
      <rPr>
        <sz val="12"/>
        <rFont val="Times New Roman"/>
        <family val="1"/>
      </rPr>
      <t>.3~11.7A</t>
    </r>
    <phoneticPr fontId="8" type="noConversion"/>
  </si>
  <si>
    <t>11.7~14.0A</t>
    <phoneticPr fontId="8" type="noConversion"/>
  </si>
  <si>
    <r>
      <t>&gt;</t>
    </r>
    <r>
      <rPr>
        <sz val="12"/>
        <rFont val="Times New Roman"/>
        <family val="1"/>
      </rPr>
      <t>14A</t>
    </r>
    <phoneticPr fontId="8" type="noConversion"/>
  </si>
  <si>
    <t>Current-15.5Ah (A)</t>
    <phoneticPr fontId="8" type="noConversion"/>
  </si>
  <si>
    <t>8.1~10.0A</t>
    <phoneticPr fontId="8" type="noConversion"/>
  </si>
  <si>
    <t>&lt;6.0A</t>
    <phoneticPr fontId="8" type="noConversion"/>
  </si>
  <si>
    <t>6.0~8.1A</t>
    <phoneticPr fontId="8" type="noConversion"/>
  </si>
  <si>
    <t>&gt;10A</t>
    <phoneticPr fontId="8" type="noConversion"/>
  </si>
  <si>
    <t>4.1~5.0A</t>
    <phoneticPr fontId="8" type="noConversion"/>
  </si>
  <si>
    <t>5.1~7.0A</t>
    <phoneticPr fontId="8" type="noConversion"/>
  </si>
  <si>
    <t>7.1~9.0A</t>
    <phoneticPr fontId="8" type="noConversion"/>
  </si>
  <si>
    <t>5.4~6.7A</t>
    <phoneticPr fontId="8" type="noConversion"/>
  </si>
  <si>
    <t>6.8~9.3A</t>
    <phoneticPr fontId="8" type="noConversion"/>
  </si>
  <si>
    <t>9.4~12.0A</t>
    <phoneticPr fontId="8" type="noConversion"/>
  </si>
  <si>
    <t>&gt;12.1A</t>
    <phoneticPr fontId="8" type="noConversion"/>
  </si>
  <si>
    <t>Current-13Ah (A)</t>
    <phoneticPr fontId="8" type="noConversion"/>
  </si>
  <si>
    <t>&lt;6.7A</t>
    <phoneticPr fontId="8" type="noConversion"/>
  </si>
  <si>
    <t>6.7~8.3A</t>
    <phoneticPr fontId="8" type="noConversion"/>
  </si>
  <si>
    <t>8.3~11.7A</t>
    <phoneticPr fontId="8" type="noConversion"/>
  </si>
  <si>
    <t>11.7~14.0A</t>
    <phoneticPr fontId="8" type="noConversion"/>
  </si>
  <si>
    <t>&gt;14A</t>
    <phoneticPr fontId="8" type="noConversion"/>
  </si>
  <si>
    <t>Current-15.5Ah (A)</t>
    <phoneticPr fontId="8" type="noConversion"/>
  </si>
  <si>
    <t>&lt;6.0A</t>
    <phoneticPr fontId="8" type="noConversion"/>
  </si>
  <si>
    <t>6.0~8.1A</t>
    <phoneticPr fontId="8" type="noConversion"/>
  </si>
  <si>
    <t>8.1~10.0A</t>
    <phoneticPr fontId="8" type="noConversion"/>
  </si>
  <si>
    <t>&gt;10A</t>
    <phoneticPr fontId="8" type="noConversion"/>
  </si>
  <si>
    <t>&lt;0'C</t>
    <phoneticPr fontId="8" type="noConversion"/>
  </si>
  <si>
    <t>SOC%</t>
    <phoneticPr fontId="8" type="noConversion"/>
  </si>
  <si>
    <t>Pack V</t>
    <phoneticPr fontId="8" type="noConversion"/>
  </si>
  <si>
    <r>
      <rPr>
        <sz val="12"/>
        <rFont val="細明體"/>
        <family val="3"/>
        <charset val="136"/>
      </rPr>
      <t>校正分界點</t>
    </r>
    <phoneticPr fontId="8" type="noConversion"/>
  </si>
  <si>
    <r>
      <rPr>
        <sz val="12"/>
        <rFont val="細明體"/>
        <family val="3"/>
        <charset val="136"/>
      </rPr>
      <t>校正倍數</t>
    </r>
    <phoneticPr fontId="8" type="noConversion"/>
  </si>
</sst>
</file>

<file path=xl/styles.xml><?xml version="1.0" encoding="utf-8"?>
<styleSheet xmlns="http://schemas.openxmlformats.org/spreadsheetml/2006/main">
  <numFmts count="6">
    <numFmt numFmtId="176" formatCode="0.0_ "/>
    <numFmt numFmtId="177" formatCode="0.00_);[Red]\(0.00\)"/>
    <numFmt numFmtId="178" formatCode="0_);[Red]\(0\)"/>
    <numFmt numFmtId="179" formatCode="0.0000_ "/>
    <numFmt numFmtId="180" formatCode="0.0000_);[Red]\(0.0000\)"/>
    <numFmt numFmtId="181" formatCode="0.00_ "/>
  </numFmts>
  <fonts count="16">
    <font>
      <sz val="12"/>
      <name val="新細明體"/>
      <family val="1"/>
      <charset val="136"/>
    </font>
    <font>
      <sz val="12"/>
      <name val="Times New Roman"/>
      <family val="1"/>
    </font>
    <font>
      <sz val="12"/>
      <name val="Times New Roman"/>
      <family val="1"/>
    </font>
    <font>
      <sz val="12"/>
      <name val="Times New Roman"/>
      <family val="1"/>
    </font>
    <font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2"/>
      <charset val="136"/>
    </font>
    <font>
      <sz val="12"/>
      <name val="Times New Roman"/>
      <family val="1"/>
    </font>
    <font>
      <sz val="9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12"/>
      <color rgb="FFFF0000"/>
      <name val="Calibri"/>
      <family val="2"/>
    </font>
    <font>
      <sz val="12"/>
      <color rgb="FF1F497D"/>
      <name val="Calibri"/>
      <family val="2"/>
    </font>
    <font>
      <sz val="12"/>
      <color theme="1"/>
      <name val="Calibri"/>
      <family val="2"/>
    </font>
    <font>
      <sz val="12"/>
      <color theme="1"/>
      <name val="細明體"/>
      <family val="3"/>
      <charset val="136"/>
    </font>
    <font>
      <sz val="12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36">
    <xf numFmtId="0" fontId="0" fillId="0" borderId="0" xfId="0">
      <alignment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6" fillId="0" borderId="0" xfId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179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Border="1">
      <alignment vertical="center"/>
    </xf>
    <xf numFmtId="176" fontId="2" fillId="0" borderId="0" xfId="0" applyNumberFormat="1" applyFont="1" applyBorder="1" applyAlignment="1">
      <alignment horizontal="center" vertical="center"/>
    </xf>
    <xf numFmtId="177" fontId="2" fillId="0" borderId="0" xfId="0" applyNumberFormat="1" applyFont="1" applyBorder="1" applyAlignment="1">
      <alignment horizontal="center" vertical="center"/>
    </xf>
    <xf numFmtId="179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81" fontId="2" fillId="0" borderId="0" xfId="0" applyNumberFormat="1" applyFont="1" applyBorder="1" applyAlignment="1">
      <alignment horizontal="center" vertical="center"/>
    </xf>
    <xf numFmtId="181" fontId="2" fillId="0" borderId="0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178" fontId="2" fillId="0" borderId="0" xfId="0" applyNumberFormat="1" applyFont="1" applyBorder="1" applyAlignment="1">
      <alignment horizontal="center" vertical="center"/>
    </xf>
    <xf numFmtId="180" fontId="2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176" fontId="1" fillId="0" borderId="0" xfId="0" applyNumberFormat="1" applyFont="1" applyBorder="1" applyAlignment="1">
      <alignment horizontal="center" vertical="center"/>
    </xf>
    <xf numFmtId="177" fontId="1" fillId="0" borderId="0" xfId="0" applyNumberFormat="1" applyFont="1" applyBorder="1" applyAlignment="1">
      <alignment horizontal="center" vertical="center"/>
    </xf>
    <xf numFmtId="179" fontId="1" fillId="0" borderId="0" xfId="0" applyNumberFormat="1" applyFont="1" applyBorder="1" applyAlignment="1">
      <alignment horizontal="center" vertical="center"/>
    </xf>
    <xf numFmtId="0" fontId="1" fillId="0" borderId="0" xfId="0" applyFont="1">
      <alignment vertical="center"/>
    </xf>
    <xf numFmtId="181" fontId="1" fillId="0" borderId="0" xfId="0" applyNumberFormat="1" applyFont="1" applyBorder="1" applyAlignment="1">
      <alignment horizontal="center" vertical="center"/>
    </xf>
    <xf numFmtId="178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2">
    <cellStyle name="一般" xfId="0" builtinId="0"/>
    <cellStyle name="一般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I43"/>
  <sheetViews>
    <sheetView workbookViewId="0">
      <selection activeCell="D3" sqref="D3"/>
    </sheetView>
  </sheetViews>
  <sheetFormatPr defaultRowHeight="15.75"/>
  <cols>
    <col min="1" max="16384" width="9" style="1"/>
  </cols>
  <sheetData>
    <row r="1" spans="1:9">
      <c r="F1" s="32"/>
      <c r="I1" s="32"/>
    </row>
    <row r="2" spans="1:9">
      <c r="A2" s="1" t="s">
        <v>1</v>
      </c>
      <c r="B2" s="1" t="s">
        <v>7</v>
      </c>
      <c r="C2" s="1" t="s">
        <v>3</v>
      </c>
      <c r="D2" s="2" t="s">
        <v>3</v>
      </c>
      <c r="F2" s="15"/>
      <c r="I2" s="32"/>
    </row>
    <row r="3" spans="1:9">
      <c r="A3" s="1">
        <v>100</v>
      </c>
      <c r="B3" s="1">
        <v>4.1821999999999999</v>
      </c>
      <c r="C3" s="1">
        <f>B3*13</f>
        <v>54.368600000000001</v>
      </c>
      <c r="D3" s="1">
        <f>ROUND(C3*1000, 0)</f>
        <v>54369</v>
      </c>
      <c r="F3" s="16"/>
    </row>
    <row r="4" spans="1:9">
      <c r="A4" s="1">
        <v>97.5</v>
      </c>
      <c r="B4" s="1">
        <v>4.1654293291731666</v>
      </c>
      <c r="C4" s="1">
        <f t="shared" ref="C4:C43" si="0">B4*13</f>
        <v>54.150581279251163</v>
      </c>
      <c r="D4" s="1">
        <f t="shared" ref="D4:D43" si="1">ROUND(C4*1000, 0)</f>
        <v>54151</v>
      </c>
      <c r="F4" s="16"/>
    </row>
    <row r="5" spans="1:9">
      <c r="A5" s="1">
        <v>95</v>
      </c>
      <c r="B5" s="1">
        <v>4.1307971918876749</v>
      </c>
      <c r="C5" s="1">
        <f t="shared" si="0"/>
        <v>53.700363494539772</v>
      </c>
      <c r="D5" s="1">
        <f t="shared" si="1"/>
        <v>53700</v>
      </c>
      <c r="F5" s="16"/>
    </row>
    <row r="6" spans="1:9">
      <c r="A6" s="1">
        <v>92.5</v>
      </c>
      <c r="B6" s="1">
        <v>4.1003213728549142</v>
      </c>
      <c r="C6" s="1">
        <f t="shared" si="0"/>
        <v>53.304177847113884</v>
      </c>
      <c r="D6" s="1">
        <f t="shared" si="1"/>
        <v>53304</v>
      </c>
      <c r="F6" s="16"/>
    </row>
    <row r="7" spans="1:9">
      <c r="A7" s="1">
        <v>90</v>
      </c>
      <c r="B7" s="1">
        <v>4.0701386292834894</v>
      </c>
      <c r="C7" s="1">
        <f t="shared" si="0"/>
        <v>52.911802180685363</v>
      </c>
      <c r="D7" s="1">
        <f t="shared" si="1"/>
        <v>52912</v>
      </c>
      <c r="F7" s="16"/>
    </row>
    <row r="8" spans="1:9">
      <c r="A8" s="1">
        <v>87.5</v>
      </c>
      <c r="B8" s="1">
        <v>4.0398749999999994</v>
      </c>
      <c r="C8" s="1">
        <f t="shared" si="0"/>
        <v>52.518374999999992</v>
      </c>
      <c r="D8" s="1">
        <f t="shared" si="1"/>
        <v>52518</v>
      </c>
      <c r="F8" s="16"/>
    </row>
    <row r="9" spans="1:9">
      <c r="A9" s="1">
        <v>85</v>
      </c>
      <c r="B9" s="1">
        <v>4.0104531249999997</v>
      </c>
      <c r="C9" s="1">
        <f t="shared" si="0"/>
        <v>52.135890624999995</v>
      </c>
      <c r="D9" s="1">
        <f t="shared" si="1"/>
        <v>52136</v>
      </c>
      <c r="F9" s="16"/>
    </row>
    <row r="10" spans="1:9">
      <c r="A10" s="1">
        <v>82.5</v>
      </c>
      <c r="B10" s="1">
        <v>3.9829027237354087</v>
      </c>
      <c r="C10" s="1">
        <f t="shared" si="0"/>
        <v>51.777735408560311</v>
      </c>
      <c r="D10" s="1">
        <f t="shared" si="1"/>
        <v>51778</v>
      </c>
      <c r="F10" s="16"/>
    </row>
    <row r="11" spans="1:9">
      <c r="A11" s="1">
        <v>80</v>
      </c>
      <c r="B11" s="1">
        <v>3.9555781250000002</v>
      </c>
      <c r="C11" s="1">
        <f t="shared" si="0"/>
        <v>51.422515625000003</v>
      </c>
      <c r="D11" s="1">
        <f t="shared" si="1"/>
        <v>51423</v>
      </c>
      <c r="F11" s="16"/>
    </row>
    <row r="12" spans="1:9">
      <c r="A12" s="1">
        <v>77.5</v>
      </c>
      <c r="B12" s="1">
        <v>3.9290933852140077</v>
      </c>
      <c r="C12" s="1">
        <f t="shared" si="0"/>
        <v>51.078214007782101</v>
      </c>
      <c r="D12" s="1">
        <f t="shared" si="1"/>
        <v>51078</v>
      </c>
      <c r="F12" s="16"/>
    </row>
    <row r="13" spans="1:9">
      <c r="A13" s="1">
        <v>75</v>
      </c>
      <c r="B13" s="1">
        <v>3.9020000000000001</v>
      </c>
      <c r="C13" s="1">
        <f t="shared" si="0"/>
        <v>50.725999999999999</v>
      </c>
      <c r="D13" s="1">
        <f t="shared" si="1"/>
        <v>50726</v>
      </c>
      <c r="F13" s="16"/>
    </row>
    <row r="14" spans="1:9">
      <c r="A14" s="1">
        <v>72.5</v>
      </c>
      <c r="B14" s="1">
        <v>3.8769066147859923</v>
      </c>
      <c r="C14" s="1">
        <f t="shared" si="0"/>
        <v>50.3997859922179</v>
      </c>
      <c r="D14" s="1">
        <f t="shared" si="1"/>
        <v>50400</v>
      </c>
      <c r="F14" s="16"/>
    </row>
    <row r="15" spans="1:9">
      <c r="A15" s="1">
        <v>70</v>
      </c>
      <c r="B15" s="1">
        <v>3.8518203125000001</v>
      </c>
      <c r="C15" s="1">
        <f t="shared" si="0"/>
        <v>50.073664062500001</v>
      </c>
      <c r="D15" s="1">
        <f t="shared" si="1"/>
        <v>50074</v>
      </c>
      <c r="F15" s="16"/>
    </row>
    <row r="16" spans="1:9">
      <c r="A16" s="1">
        <v>67.5</v>
      </c>
      <c r="B16" s="1">
        <v>3.8277812499999997</v>
      </c>
      <c r="C16" s="1">
        <f t="shared" si="0"/>
        <v>49.761156249999999</v>
      </c>
      <c r="D16" s="1">
        <f t="shared" si="1"/>
        <v>49761</v>
      </c>
      <c r="F16" s="16"/>
    </row>
    <row r="17" spans="1:6">
      <c r="A17" s="1">
        <v>65</v>
      </c>
      <c r="B17" s="1">
        <v>3.8037548638132295</v>
      </c>
      <c r="C17" s="1">
        <f t="shared" si="0"/>
        <v>49.448813229571982</v>
      </c>
      <c r="D17" s="1">
        <f t="shared" si="1"/>
        <v>49449</v>
      </c>
      <c r="F17" s="16"/>
    </row>
    <row r="18" spans="1:6">
      <c r="A18" s="1">
        <v>62.5</v>
      </c>
      <c r="B18" s="1">
        <v>3.78125</v>
      </c>
      <c r="C18" s="1">
        <f t="shared" si="0"/>
        <v>49.15625</v>
      </c>
      <c r="D18" s="1">
        <f t="shared" si="1"/>
        <v>49156</v>
      </c>
      <c r="F18" s="16"/>
    </row>
    <row r="19" spans="1:6">
      <c r="A19" s="1">
        <v>60</v>
      </c>
      <c r="B19" s="1">
        <v>3.7598171206225679</v>
      </c>
      <c r="C19" s="1">
        <f t="shared" si="0"/>
        <v>48.877622568093386</v>
      </c>
      <c r="D19" s="1">
        <f t="shared" si="1"/>
        <v>48878</v>
      </c>
      <c r="F19" s="16"/>
    </row>
    <row r="20" spans="1:6">
      <c r="A20" s="1">
        <v>57.5</v>
      </c>
      <c r="B20" s="1">
        <v>3.7354960937500001</v>
      </c>
      <c r="C20" s="1">
        <f t="shared" si="0"/>
        <v>48.561449218749999</v>
      </c>
      <c r="D20" s="1">
        <f t="shared" si="1"/>
        <v>48561</v>
      </c>
      <c r="F20" s="16"/>
    </row>
    <row r="21" spans="1:6">
      <c r="A21" s="1">
        <v>55</v>
      </c>
      <c r="B21" s="1">
        <v>3.7091289062500001</v>
      </c>
      <c r="C21" s="1">
        <f t="shared" si="0"/>
        <v>48.218675781249999</v>
      </c>
      <c r="D21" s="1">
        <f t="shared" si="1"/>
        <v>48219</v>
      </c>
      <c r="F21" s="16"/>
    </row>
    <row r="22" spans="1:6">
      <c r="A22" s="1">
        <v>52.5</v>
      </c>
      <c r="B22" s="1">
        <v>3.6859688715953309</v>
      </c>
      <c r="C22" s="1">
        <f t="shared" si="0"/>
        <v>47.917595330739303</v>
      </c>
      <c r="D22" s="1">
        <f t="shared" si="1"/>
        <v>47918</v>
      </c>
      <c r="F22" s="16"/>
    </row>
    <row r="23" spans="1:6">
      <c r="A23" s="1">
        <v>50</v>
      </c>
      <c r="B23" s="1">
        <v>3.6665000000000001</v>
      </c>
      <c r="C23" s="1">
        <f t="shared" si="0"/>
        <v>47.664500000000004</v>
      </c>
      <c r="D23" s="1">
        <f t="shared" si="1"/>
        <v>47665</v>
      </c>
      <c r="F23" s="16"/>
    </row>
    <row r="24" spans="1:6">
      <c r="A24" s="1">
        <v>47.5</v>
      </c>
      <c r="B24" s="1">
        <v>3.6517782101167313</v>
      </c>
      <c r="C24" s="1">
        <f t="shared" si="0"/>
        <v>47.473116731517507</v>
      </c>
      <c r="D24" s="1">
        <f t="shared" si="1"/>
        <v>47473</v>
      </c>
      <c r="F24" s="16"/>
    </row>
    <row r="25" spans="1:6">
      <c r="A25" s="1">
        <v>45</v>
      </c>
      <c r="B25" s="1">
        <v>3.6415078125</v>
      </c>
      <c r="C25" s="1">
        <f t="shared" si="0"/>
        <v>47.3396015625</v>
      </c>
      <c r="D25" s="1">
        <f t="shared" si="1"/>
        <v>47340</v>
      </c>
      <c r="F25" s="16"/>
    </row>
    <row r="26" spans="1:6">
      <c r="A26" s="1">
        <v>42.5</v>
      </c>
      <c r="B26" s="1">
        <v>3.6325937500000003</v>
      </c>
      <c r="C26" s="1">
        <f t="shared" si="0"/>
        <v>47.223718750000003</v>
      </c>
      <c r="D26" s="1">
        <f t="shared" si="1"/>
        <v>47224</v>
      </c>
      <c r="F26" s="16"/>
    </row>
    <row r="27" spans="1:6">
      <c r="A27" s="1">
        <v>40</v>
      </c>
      <c r="B27" s="1">
        <v>3.6247937743190661</v>
      </c>
      <c r="C27" s="1">
        <f t="shared" si="0"/>
        <v>47.12231906614786</v>
      </c>
      <c r="D27" s="1">
        <f t="shared" si="1"/>
        <v>47122</v>
      </c>
      <c r="F27" s="16"/>
    </row>
    <row r="28" spans="1:6">
      <c r="A28" s="1">
        <v>37.5</v>
      </c>
      <c r="B28" s="1">
        <v>3.617375</v>
      </c>
      <c r="C28" s="1">
        <f t="shared" si="0"/>
        <v>47.025874999999999</v>
      </c>
      <c r="D28" s="1">
        <f t="shared" si="1"/>
        <v>47026</v>
      </c>
      <c r="F28" s="16"/>
    </row>
    <row r="29" spans="1:6">
      <c r="A29" s="1">
        <v>35</v>
      </c>
      <c r="B29" s="1">
        <v>3.6105486381322955</v>
      </c>
      <c r="C29" s="1">
        <f t="shared" si="0"/>
        <v>46.937132295719842</v>
      </c>
      <c r="D29" s="1">
        <f t="shared" si="1"/>
        <v>46937</v>
      </c>
      <c r="F29" s="16"/>
    </row>
    <row r="30" spans="1:6">
      <c r="A30" s="1">
        <v>32.5</v>
      </c>
      <c r="B30" s="1">
        <v>3.6034062499999999</v>
      </c>
      <c r="C30" s="1">
        <f t="shared" si="0"/>
        <v>46.844281250000002</v>
      </c>
      <c r="D30" s="1">
        <f t="shared" si="1"/>
        <v>46844</v>
      </c>
      <c r="F30" s="16"/>
    </row>
    <row r="31" spans="1:6">
      <c r="A31" s="1">
        <v>30</v>
      </c>
      <c r="B31" s="1">
        <v>3.5955937499999999</v>
      </c>
      <c r="C31" s="1">
        <f t="shared" si="0"/>
        <v>46.742718750000002</v>
      </c>
      <c r="D31" s="1">
        <f t="shared" si="1"/>
        <v>46743</v>
      </c>
      <c r="F31" s="16"/>
    </row>
    <row r="32" spans="1:6">
      <c r="A32" s="1">
        <v>27.5</v>
      </c>
      <c r="B32" s="1">
        <v>3.5886186770428012</v>
      </c>
      <c r="C32" s="1">
        <f t="shared" si="0"/>
        <v>46.652042801556419</v>
      </c>
      <c r="D32" s="1">
        <f t="shared" si="1"/>
        <v>46652</v>
      </c>
      <c r="F32" s="16"/>
    </row>
    <row r="33" spans="1:6">
      <c r="A33" s="1">
        <v>25</v>
      </c>
      <c r="B33" s="1">
        <v>3.5822499999999997</v>
      </c>
      <c r="C33" s="1">
        <f t="shared" si="0"/>
        <v>46.569249999999997</v>
      </c>
      <c r="D33" s="1">
        <f t="shared" si="1"/>
        <v>46569</v>
      </c>
      <c r="F33" s="16"/>
    </row>
    <row r="34" spans="1:6">
      <c r="A34" s="1">
        <v>22.5</v>
      </c>
      <c r="B34" s="1">
        <v>3.5703891050583656</v>
      </c>
      <c r="C34" s="1">
        <f t="shared" si="0"/>
        <v>46.415058365758753</v>
      </c>
      <c r="D34" s="1">
        <f t="shared" si="1"/>
        <v>46415</v>
      </c>
      <c r="F34" s="16"/>
    </row>
    <row r="35" spans="1:6">
      <c r="A35" s="1">
        <v>20</v>
      </c>
      <c r="B35" s="1">
        <v>3.5538164062499997</v>
      </c>
      <c r="C35" s="1">
        <f t="shared" si="0"/>
        <v>46.199613281249995</v>
      </c>
      <c r="D35" s="1">
        <f t="shared" si="1"/>
        <v>46200</v>
      </c>
      <c r="F35" s="16"/>
    </row>
    <row r="36" spans="1:6">
      <c r="A36" s="1">
        <v>17.5</v>
      </c>
      <c r="B36" s="1">
        <v>3.5315719844357973</v>
      </c>
      <c r="C36" s="1">
        <f t="shared" si="0"/>
        <v>45.910435797665365</v>
      </c>
      <c r="D36" s="1">
        <f t="shared" si="1"/>
        <v>45910</v>
      </c>
      <c r="F36" s="16"/>
    </row>
    <row r="37" spans="1:6">
      <c r="A37" s="1">
        <v>15</v>
      </c>
      <c r="B37" s="1">
        <v>3.5009531249999997</v>
      </c>
      <c r="C37" s="1">
        <f t="shared" si="0"/>
        <v>45.512390624999995</v>
      </c>
      <c r="D37" s="1">
        <f t="shared" si="1"/>
        <v>45512</v>
      </c>
      <c r="F37" s="16"/>
    </row>
    <row r="38" spans="1:6">
      <c r="A38" s="1">
        <v>12.5</v>
      </c>
      <c r="B38" s="1">
        <v>3.469875</v>
      </c>
      <c r="C38" s="1">
        <f t="shared" si="0"/>
        <v>45.108375000000002</v>
      </c>
      <c r="D38" s="1">
        <f t="shared" si="1"/>
        <v>45108</v>
      </c>
      <c r="F38" s="16"/>
    </row>
    <row r="39" spans="1:6">
      <c r="A39" s="1">
        <v>10</v>
      </c>
      <c r="B39" s="1">
        <v>3.4536848249027239</v>
      </c>
      <c r="C39" s="1">
        <f t="shared" si="0"/>
        <v>44.897902723735413</v>
      </c>
      <c r="D39" s="1">
        <f t="shared" si="1"/>
        <v>44898</v>
      </c>
      <c r="F39" s="16"/>
    </row>
    <row r="40" spans="1:6">
      <c r="A40" s="1">
        <v>7.5</v>
      </c>
      <c r="B40" s="1">
        <v>3.4406640625000002</v>
      </c>
      <c r="C40" s="1">
        <f t="shared" si="0"/>
        <v>44.728632812500003</v>
      </c>
      <c r="D40" s="1">
        <f t="shared" si="1"/>
        <v>44729</v>
      </c>
      <c r="F40" s="16"/>
    </row>
    <row r="41" spans="1:6">
      <c r="A41" s="1">
        <v>5</v>
      </c>
      <c r="B41" s="1">
        <v>3.420661478599222</v>
      </c>
      <c r="C41" s="1">
        <f t="shared" si="0"/>
        <v>44.468599221789887</v>
      </c>
      <c r="D41" s="1">
        <f t="shared" si="1"/>
        <v>44469</v>
      </c>
      <c r="F41" s="16"/>
    </row>
    <row r="42" spans="1:6">
      <c r="A42" s="1">
        <v>2.5</v>
      </c>
      <c r="B42" s="1">
        <v>3.3472656249999999</v>
      </c>
      <c r="C42" s="1">
        <f t="shared" si="0"/>
        <v>43.514453124999996</v>
      </c>
      <c r="D42" s="1">
        <f t="shared" si="1"/>
        <v>43514</v>
      </c>
      <c r="F42" s="16"/>
    </row>
    <row r="43" spans="1:6">
      <c r="A43" s="1">
        <v>0</v>
      </c>
      <c r="B43" s="1">
        <v>3</v>
      </c>
      <c r="C43" s="1">
        <f t="shared" si="0"/>
        <v>39</v>
      </c>
      <c r="D43" s="1">
        <f t="shared" si="1"/>
        <v>39000</v>
      </c>
      <c r="F43" s="8"/>
    </row>
  </sheetData>
  <phoneticPr fontId="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2:B15"/>
  <sheetViews>
    <sheetView workbookViewId="0">
      <selection activeCell="G5" sqref="G5"/>
    </sheetView>
  </sheetViews>
  <sheetFormatPr defaultRowHeight="16.5"/>
  <sheetData>
    <row r="2" spans="1:2">
      <c r="B2" s="5" t="s">
        <v>12</v>
      </c>
    </row>
    <row r="3" spans="1:2">
      <c r="A3" t="s">
        <v>13</v>
      </c>
      <c r="B3" s="6" t="s">
        <v>14</v>
      </c>
    </row>
    <row r="4" spans="1:2">
      <c r="A4" t="s">
        <v>13</v>
      </c>
      <c r="B4" s="6" t="s">
        <v>15</v>
      </c>
    </row>
    <row r="5" spans="1:2">
      <c r="A5" t="s">
        <v>13</v>
      </c>
      <c r="B5" s="6" t="s">
        <v>16</v>
      </c>
    </row>
    <row r="6" spans="1:2">
      <c r="A6" t="s">
        <v>13</v>
      </c>
      <c r="B6" s="6" t="s">
        <v>17</v>
      </c>
    </row>
    <row r="7" spans="1:2">
      <c r="A7" t="s">
        <v>13</v>
      </c>
      <c r="B7" s="6" t="s">
        <v>18</v>
      </c>
    </row>
    <row r="8" spans="1:2">
      <c r="B8" s="7" t="s">
        <v>19</v>
      </c>
    </row>
    <row r="9" spans="1:2">
      <c r="B9" s="7"/>
    </row>
    <row r="10" spans="1:2">
      <c r="B10" s="5" t="s">
        <v>20</v>
      </c>
    </row>
    <row r="11" spans="1:2">
      <c r="A11" t="s">
        <v>13</v>
      </c>
      <c r="B11" s="6" t="s">
        <v>21</v>
      </c>
    </row>
    <row r="12" spans="1:2">
      <c r="A12" t="s">
        <v>13</v>
      </c>
      <c r="B12" s="6" t="s">
        <v>22</v>
      </c>
    </row>
    <row r="13" spans="1:2">
      <c r="A13" t="s">
        <v>13</v>
      </c>
      <c r="B13" s="6" t="s">
        <v>23</v>
      </c>
    </row>
    <row r="14" spans="1:2">
      <c r="A14" t="s">
        <v>13</v>
      </c>
      <c r="B14" s="6" t="s">
        <v>24</v>
      </c>
    </row>
    <row r="15" spans="1:2">
      <c r="B15" s="7" t="s">
        <v>19</v>
      </c>
    </row>
  </sheetData>
  <phoneticPr fontId="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1:AE43"/>
  <sheetViews>
    <sheetView topLeftCell="R1" workbookViewId="0">
      <selection activeCell="AI1" sqref="AI1"/>
    </sheetView>
  </sheetViews>
  <sheetFormatPr defaultRowHeight="15.75"/>
  <cols>
    <col min="1" max="16384" width="9" style="9"/>
  </cols>
  <sheetData>
    <row r="1" spans="2:31">
      <c r="B1" s="9" t="s">
        <v>31</v>
      </c>
      <c r="C1" s="9" t="s">
        <v>33</v>
      </c>
      <c r="F1" s="9" t="s">
        <v>32</v>
      </c>
      <c r="G1" s="9" t="s">
        <v>33</v>
      </c>
      <c r="J1" s="9" t="s">
        <v>40</v>
      </c>
      <c r="K1" s="9" t="s">
        <v>33</v>
      </c>
      <c r="N1" s="9" t="s">
        <v>41</v>
      </c>
      <c r="O1" s="9" t="s">
        <v>33</v>
      </c>
      <c r="R1" s="9" t="s">
        <v>40</v>
      </c>
      <c r="S1" s="9" t="s">
        <v>42</v>
      </c>
      <c r="U1" s="9" t="s">
        <v>41</v>
      </c>
      <c r="V1" s="9" t="s">
        <v>42</v>
      </c>
      <c r="X1" s="9" t="s">
        <v>35</v>
      </c>
      <c r="AA1" s="9" t="s">
        <v>34</v>
      </c>
      <c r="AD1" s="9" t="s">
        <v>37</v>
      </c>
    </row>
    <row r="2" spans="2:31">
      <c r="B2" s="9" t="s">
        <v>1</v>
      </c>
      <c r="C2" s="9" t="s">
        <v>3</v>
      </c>
      <c r="D2" s="9" t="s">
        <v>36</v>
      </c>
      <c r="F2" s="9" t="s">
        <v>1</v>
      </c>
      <c r="G2" s="9" t="s">
        <v>3</v>
      </c>
      <c r="H2" s="9" t="s">
        <v>36</v>
      </c>
      <c r="J2" s="9" t="s">
        <v>1</v>
      </c>
      <c r="K2" s="9" t="s">
        <v>3</v>
      </c>
      <c r="L2" s="9" t="s">
        <v>36</v>
      </c>
      <c r="N2" s="9" t="s">
        <v>1</v>
      </c>
      <c r="O2" s="9" t="s">
        <v>3</v>
      </c>
      <c r="P2" s="9" t="s">
        <v>36</v>
      </c>
      <c r="R2" s="9" t="s">
        <v>1</v>
      </c>
      <c r="S2" s="9" t="s">
        <v>3</v>
      </c>
      <c r="U2" s="9" t="s">
        <v>1</v>
      </c>
      <c r="V2" s="9" t="s">
        <v>3</v>
      </c>
      <c r="X2" s="9" t="s">
        <v>1</v>
      </c>
      <c r="Y2" s="9" t="s">
        <v>39</v>
      </c>
      <c r="AA2" s="11" t="s">
        <v>1</v>
      </c>
      <c r="AB2" s="10" t="s">
        <v>39</v>
      </c>
      <c r="AD2" s="11" t="s">
        <v>1</v>
      </c>
      <c r="AE2" s="10" t="s">
        <v>38</v>
      </c>
    </row>
    <row r="3" spans="2:31">
      <c r="B3" s="9">
        <v>100</v>
      </c>
      <c r="C3" s="10">
        <v>41.92924</v>
      </c>
      <c r="D3" s="12">
        <f t="shared" ref="D3:D43" si="0">(C3/10-Y3)/2</f>
        <v>3.9620000000000211E-3</v>
      </c>
      <c r="E3" s="12"/>
      <c r="F3" s="9">
        <v>100</v>
      </c>
      <c r="G3" s="9">
        <v>41.946190000000001</v>
      </c>
      <c r="H3" s="12">
        <f t="shared" ref="H3:H43" si="1">(G3/10-Y3)/2</f>
        <v>4.8095000000003552E-3</v>
      </c>
      <c r="J3" s="9">
        <v>100</v>
      </c>
      <c r="K3" s="9">
        <f t="shared" ref="K3:K43" si="2">C3-AE3*10</f>
        <v>42.039239999999999</v>
      </c>
      <c r="L3" s="9">
        <f>(K3-AB3*10)/2</f>
        <v>3.9620000000002875E-2</v>
      </c>
      <c r="N3" s="9">
        <v>100</v>
      </c>
      <c r="O3" s="9">
        <f t="shared" ref="O3:O43" si="3">G3-AE3*10</f>
        <v>42.056190000000001</v>
      </c>
      <c r="P3" s="9">
        <f>(O3-AB3*10)/2</f>
        <v>4.8095000000003552E-2</v>
      </c>
      <c r="R3" s="9">
        <v>100</v>
      </c>
      <c r="S3" s="9">
        <f>AB3*10+L3*4/3*2</f>
        <v>42.065653333333337</v>
      </c>
      <c r="U3" s="9">
        <v>100</v>
      </c>
      <c r="V3" s="9">
        <f>AB3*10+P3*4/3*2</f>
        <v>42.088253333333334</v>
      </c>
      <c r="X3" s="9">
        <v>100</v>
      </c>
      <c r="Y3" s="9">
        <v>4.1849999999999996</v>
      </c>
      <c r="AA3" s="9">
        <v>100</v>
      </c>
      <c r="AB3" s="10">
        <v>4.1959999999999997</v>
      </c>
      <c r="AD3" s="9">
        <v>100</v>
      </c>
      <c r="AE3" s="9">
        <f>Y3-AB3</f>
        <v>-1.1000000000000121E-2</v>
      </c>
    </row>
    <row r="4" spans="2:31">
      <c r="B4" s="9">
        <v>97.5</v>
      </c>
      <c r="C4" s="10">
        <v>41.85139169607843</v>
      </c>
      <c r="D4" s="12">
        <f t="shared" si="0"/>
        <v>1.4718022303921163E-2</v>
      </c>
      <c r="E4" s="12"/>
      <c r="F4" s="9">
        <v>97.5</v>
      </c>
      <c r="G4" s="9">
        <v>41.826103901273882</v>
      </c>
      <c r="H4" s="12">
        <f t="shared" si="1"/>
        <v>1.3453632563694029E-2</v>
      </c>
      <c r="J4" s="9">
        <v>97.5</v>
      </c>
      <c r="K4" s="9">
        <f t="shared" si="2"/>
        <v>41.893032321078422</v>
      </c>
      <c r="L4" s="9">
        <f t="shared" ref="L4:L43" si="4">(K4-AB4*10)/2</f>
        <v>0.1471802230392143</v>
      </c>
      <c r="N4" s="9">
        <v>97.5</v>
      </c>
      <c r="O4" s="9">
        <f t="shared" si="3"/>
        <v>41.867744526273874</v>
      </c>
      <c r="P4" s="9">
        <f t="shared" ref="P4:P43" si="5">(O4-AB4*10)/2</f>
        <v>0.13453632563694029</v>
      </c>
      <c r="R4" s="9">
        <v>97.5</v>
      </c>
      <c r="S4" s="9">
        <f t="shared" ref="S4:S43" si="6">AB4*10+L4*4/3*2</f>
        <v>41.99115246977123</v>
      </c>
      <c r="U4" s="9">
        <v>97.5</v>
      </c>
      <c r="V4" s="9">
        <f t="shared" ref="V4:V43" si="7">AB4*10+P4*4/3*2</f>
        <v>41.957435410031835</v>
      </c>
      <c r="X4" s="9">
        <v>97.5</v>
      </c>
      <c r="Y4" s="9">
        <v>4.1557031250000005</v>
      </c>
      <c r="AA4" s="9">
        <v>97.5</v>
      </c>
      <c r="AB4" s="10">
        <v>4.1598671874999997</v>
      </c>
      <c r="AD4" s="9">
        <v>97.5</v>
      </c>
      <c r="AE4" s="9">
        <f t="shared" ref="AE4:AE43" si="8">Y4-AB4</f>
        <v>-4.1640624999992326E-3</v>
      </c>
    </row>
    <row r="5" spans="2:31">
      <c r="B5" s="9">
        <v>95</v>
      </c>
      <c r="C5" s="10">
        <v>41.771720890156914</v>
      </c>
      <c r="D5" s="12">
        <f t="shared" si="0"/>
        <v>2.4852581472825985E-2</v>
      </c>
      <c r="E5" s="12"/>
      <c r="F5" s="9">
        <v>95</v>
      </c>
      <c r="G5" s="9">
        <v>41.702390821167882</v>
      </c>
      <c r="H5" s="12">
        <f t="shared" si="1"/>
        <v>2.1386078023374555E-2</v>
      </c>
      <c r="J5" s="9">
        <v>95</v>
      </c>
      <c r="K5" s="9">
        <f t="shared" si="2"/>
        <v>41.745261746188042</v>
      </c>
      <c r="L5" s="9">
        <f t="shared" si="4"/>
        <v>0.24852581472826074</v>
      </c>
      <c r="N5" s="9">
        <v>95</v>
      </c>
      <c r="O5" s="9">
        <f t="shared" si="3"/>
        <v>41.67593167719901</v>
      </c>
      <c r="P5" s="9">
        <f t="shared" si="5"/>
        <v>0.21386078023374466</v>
      </c>
      <c r="R5" s="9">
        <v>95</v>
      </c>
      <c r="S5" s="9">
        <f t="shared" si="6"/>
        <v>41.910945622673552</v>
      </c>
      <c r="U5" s="9">
        <v>95</v>
      </c>
      <c r="V5" s="9">
        <f t="shared" si="7"/>
        <v>41.818505530688171</v>
      </c>
      <c r="X5" s="9">
        <v>95</v>
      </c>
      <c r="Y5" s="9">
        <v>4.1274669260700394</v>
      </c>
      <c r="AA5" s="9">
        <v>95</v>
      </c>
      <c r="AB5" s="10">
        <v>4.1248210116731521</v>
      </c>
      <c r="AD5" s="9">
        <v>95</v>
      </c>
      <c r="AE5" s="9">
        <f t="shared" si="8"/>
        <v>2.6459143968873278E-3</v>
      </c>
    </row>
    <row r="6" spans="2:31">
      <c r="B6" s="9">
        <v>92.5</v>
      </c>
      <c r="C6" s="10">
        <v>41.691091087665647</v>
      </c>
      <c r="D6" s="12">
        <f t="shared" si="0"/>
        <v>3.3589710633282532E-2</v>
      </c>
      <c r="E6" s="12"/>
      <c r="F6" s="9">
        <v>92.5</v>
      </c>
      <c r="G6" s="9">
        <v>41.574998589527027</v>
      </c>
      <c r="H6" s="12">
        <f t="shared" si="1"/>
        <v>2.7785085726351522E-2</v>
      </c>
      <c r="J6" s="9">
        <v>92.5</v>
      </c>
      <c r="K6" s="9">
        <f t="shared" si="2"/>
        <v>41.596286400165653</v>
      </c>
      <c r="L6" s="9">
        <f t="shared" si="4"/>
        <v>0.33589710633282976</v>
      </c>
      <c r="N6" s="9">
        <v>92.5</v>
      </c>
      <c r="O6" s="9">
        <f t="shared" si="3"/>
        <v>41.480193902027032</v>
      </c>
      <c r="P6" s="9">
        <f t="shared" si="5"/>
        <v>0.27785085726351966</v>
      </c>
      <c r="R6" s="9">
        <v>92.5</v>
      </c>
      <c r="S6" s="9">
        <f t="shared" si="6"/>
        <v>41.820217804387539</v>
      </c>
      <c r="U6" s="9">
        <v>92.5</v>
      </c>
      <c r="V6" s="9">
        <f t="shared" si="7"/>
        <v>41.665427806869381</v>
      </c>
      <c r="X6" s="9">
        <v>92.5</v>
      </c>
      <c r="Y6" s="9">
        <v>4.1019296874999993</v>
      </c>
      <c r="AA6" s="9">
        <v>92.5</v>
      </c>
      <c r="AB6" s="10">
        <v>4.0924492187499997</v>
      </c>
      <c r="AD6" s="9">
        <v>92.5</v>
      </c>
      <c r="AE6" s="9">
        <f t="shared" si="8"/>
        <v>9.4804687499996376E-3</v>
      </c>
    </row>
    <row r="7" spans="2:31">
      <c r="B7" s="9">
        <v>90</v>
      </c>
      <c r="C7" s="10">
        <v>41.612877182692309</v>
      </c>
      <c r="D7" s="12">
        <f t="shared" si="0"/>
        <v>4.2328684037339137E-2</v>
      </c>
      <c r="E7" s="12"/>
      <c r="F7" s="9">
        <v>90</v>
      </c>
      <c r="G7" s="9">
        <v>41.442479204545457</v>
      </c>
      <c r="H7" s="12">
        <f t="shared" si="1"/>
        <v>3.3808785129996632E-2</v>
      </c>
      <c r="J7" s="9">
        <v>90</v>
      </c>
      <c r="K7" s="9">
        <f t="shared" si="2"/>
        <v>41.458947221602813</v>
      </c>
      <c r="L7" s="9">
        <f t="shared" si="4"/>
        <v>0.42328684037339315</v>
      </c>
      <c r="N7" s="9">
        <v>90</v>
      </c>
      <c r="O7" s="9">
        <f t="shared" si="3"/>
        <v>41.288549243455961</v>
      </c>
      <c r="P7" s="9">
        <f t="shared" si="5"/>
        <v>0.33808785129996721</v>
      </c>
      <c r="R7" s="9">
        <v>90</v>
      </c>
      <c r="S7" s="9">
        <f t="shared" si="6"/>
        <v>41.741138448518406</v>
      </c>
      <c r="U7" s="9">
        <v>90</v>
      </c>
      <c r="V7" s="9">
        <f t="shared" si="7"/>
        <v>41.513941144322608</v>
      </c>
      <c r="X7" s="9">
        <v>90</v>
      </c>
      <c r="Y7" s="9">
        <v>4.0766303501945522</v>
      </c>
      <c r="AA7" s="9">
        <v>90</v>
      </c>
      <c r="AB7" s="10">
        <v>4.0612373540856028</v>
      </c>
      <c r="AD7" s="9">
        <v>90</v>
      </c>
      <c r="AE7" s="9">
        <f t="shared" si="8"/>
        <v>1.5392996108949397E-2</v>
      </c>
    </row>
    <row r="8" spans="2:31">
      <c r="B8" s="9">
        <v>87.5</v>
      </c>
      <c r="C8" s="10">
        <v>41.535357779986747</v>
      </c>
      <c r="D8" s="12">
        <f t="shared" si="0"/>
        <v>5.026788899933754E-2</v>
      </c>
      <c r="E8" s="12"/>
      <c r="F8" s="9">
        <v>87.5</v>
      </c>
      <c r="G8" s="9">
        <v>41.192831959033612</v>
      </c>
      <c r="H8" s="12">
        <f t="shared" si="1"/>
        <v>3.3141597951680701E-2</v>
      </c>
      <c r="J8" s="9">
        <v>87.5</v>
      </c>
      <c r="K8" s="9">
        <f t="shared" si="2"/>
        <v>41.314107779986749</v>
      </c>
      <c r="L8" s="9">
        <f t="shared" si="4"/>
        <v>0.50267888999337274</v>
      </c>
      <c r="N8" s="9">
        <v>87.5</v>
      </c>
      <c r="O8" s="9">
        <f t="shared" si="3"/>
        <v>40.971581959033614</v>
      </c>
      <c r="P8" s="9">
        <f t="shared" si="5"/>
        <v>0.33141597951680524</v>
      </c>
      <c r="R8" s="9">
        <v>87.5</v>
      </c>
      <c r="S8" s="9">
        <f t="shared" si="6"/>
        <v>41.649227039982328</v>
      </c>
      <c r="U8" s="9">
        <v>87.5</v>
      </c>
      <c r="V8" s="9">
        <f t="shared" si="7"/>
        <v>41.192525945378151</v>
      </c>
      <c r="X8" s="9">
        <v>87.5</v>
      </c>
      <c r="Y8" s="9">
        <v>4.0529999999999999</v>
      </c>
      <c r="AA8" s="9">
        <v>87.5</v>
      </c>
      <c r="AB8" s="10">
        <v>4.030875</v>
      </c>
      <c r="AD8" s="9">
        <v>87.5</v>
      </c>
      <c r="AE8" s="9">
        <f t="shared" si="8"/>
        <v>2.212499999999995E-2</v>
      </c>
    </row>
    <row r="9" spans="2:31">
      <c r="B9" s="9">
        <v>85</v>
      </c>
      <c r="C9" s="10">
        <v>41.39161442105263</v>
      </c>
      <c r="D9" s="12">
        <f t="shared" si="0"/>
        <v>5.479947105263161E-2</v>
      </c>
      <c r="E9" s="12"/>
      <c r="F9" s="9">
        <v>85</v>
      </c>
      <c r="G9" s="9">
        <v>40.956350943877553</v>
      </c>
      <c r="H9" s="12">
        <f t="shared" si="1"/>
        <v>3.3036297193877573E-2</v>
      </c>
      <c r="J9" s="9">
        <v>85</v>
      </c>
      <c r="K9" s="9">
        <f t="shared" si="2"/>
        <v>41.102005046052632</v>
      </c>
      <c r="L9" s="9">
        <f t="shared" si="4"/>
        <v>0.54799471052631432</v>
      </c>
      <c r="N9" s="9">
        <v>85</v>
      </c>
      <c r="O9" s="9">
        <f t="shared" si="3"/>
        <v>40.666741568877555</v>
      </c>
      <c r="P9" s="9">
        <f t="shared" si="5"/>
        <v>0.33036297193877573</v>
      </c>
      <c r="R9" s="9">
        <v>85</v>
      </c>
      <c r="S9" s="9">
        <f t="shared" si="6"/>
        <v>41.467334853070177</v>
      </c>
      <c r="U9" s="9">
        <v>85</v>
      </c>
      <c r="V9" s="9">
        <f t="shared" si="7"/>
        <v>40.886983550170072</v>
      </c>
      <c r="X9" s="9">
        <v>85</v>
      </c>
      <c r="Y9" s="9">
        <v>4.0295624999999999</v>
      </c>
      <c r="AA9" s="9">
        <v>85</v>
      </c>
      <c r="AB9" s="10">
        <v>4.0006015625</v>
      </c>
      <c r="AD9" s="9">
        <v>85</v>
      </c>
      <c r="AE9" s="9">
        <f t="shared" si="8"/>
        <v>2.896093749999995E-2</v>
      </c>
    </row>
    <row r="10" spans="2:31">
      <c r="B10" s="9">
        <v>82.5</v>
      </c>
      <c r="C10" s="10">
        <v>41.20612154011976</v>
      </c>
      <c r="D10" s="12">
        <f t="shared" si="0"/>
        <v>5.5967555605209718E-2</v>
      </c>
      <c r="E10" s="12"/>
      <c r="F10" s="9">
        <v>82.5</v>
      </c>
      <c r="G10" s="9">
        <v>40.735426260523148</v>
      </c>
      <c r="H10" s="12">
        <f t="shared" si="1"/>
        <v>3.2432791625379043E-2</v>
      </c>
      <c r="J10" s="9">
        <v>82.5</v>
      </c>
      <c r="K10" s="9">
        <f t="shared" si="2"/>
        <v>40.831880294983577</v>
      </c>
      <c r="L10" s="9">
        <f t="shared" si="4"/>
        <v>0.55967555605209895</v>
      </c>
      <c r="N10" s="9">
        <v>82.5</v>
      </c>
      <c r="O10" s="9">
        <f t="shared" si="3"/>
        <v>40.361185015386965</v>
      </c>
      <c r="P10" s="9">
        <f t="shared" si="5"/>
        <v>0.32432791625379309</v>
      </c>
      <c r="R10" s="9">
        <v>82.5</v>
      </c>
      <c r="S10" s="9">
        <f t="shared" si="6"/>
        <v>41.204997332351645</v>
      </c>
      <c r="U10" s="9">
        <v>82.5</v>
      </c>
      <c r="V10" s="9">
        <f t="shared" si="7"/>
        <v>40.577403626222825</v>
      </c>
      <c r="X10" s="9">
        <v>82.5</v>
      </c>
      <c r="Y10" s="9">
        <v>4.0086770428015566</v>
      </c>
      <c r="AA10" s="9">
        <v>82.5</v>
      </c>
      <c r="AB10" s="10">
        <v>3.9712529182879379</v>
      </c>
      <c r="AD10" s="9">
        <v>82.5</v>
      </c>
      <c r="AE10" s="9">
        <f t="shared" si="8"/>
        <v>3.7424124513618651E-2</v>
      </c>
    </row>
    <row r="11" spans="2:31">
      <c r="B11" s="9">
        <v>80</v>
      </c>
      <c r="C11" s="10">
        <v>41.040071772318754</v>
      </c>
      <c r="D11" s="12">
        <f t="shared" si="0"/>
        <v>5.8312182365937826E-2</v>
      </c>
      <c r="E11" s="12"/>
      <c r="F11" s="9">
        <v>80</v>
      </c>
      <c r="G11" s="9">
        <v>40.531154103179368</v>
      </c>
      <c r="H11" s="12">
        <f t="shared" si="1"/>
        <v>3.2866298908968528E-2</v>
      </c>
      <c r="J11" s="9">
        <v>80</v>
      </c>
      <c r="K11" s="9">
        <f t="shared" si="2"/>
        <v>40.602024897318756</v>
      </c>
      <c r="L11" s="9">
        <f t="shared" si="4"/>
        <v>0.58312182365937559</v>
      </c>
      <c r="N11" s="9">
        <v>80</v>
      </c>
      <c r="O11" s="9">
        <f t="shared" si="3"/>
        <v>40.09310722817937</v>
      </c>
      <c r="P11" s="9">
        <f t="shared" si="5"/>
        <v>0.32866298908968261</v>
      </c>
      <c r="R11" s="9">
        <v>80</v>
      </c>
      <c r="S11" s="9">
        <f t="shared" si="6"/>
        <v>40.990772779758338</v>
      </c>
      <c r="U11" s="9">
        <v>80</v>
      </c>
      <c r="V11" s="9">
        <f t="shared" si="7"/>
        <v>40.312215887572492</v>
      </c>
      <c r="X11" s="9">
        <v>80</v>
      </c>
      <c r="Y11" s="9">
        <v>3.9873828124999999</v>
      </c>
      <c r="AA11" s="9">
        <v>80</v>
      </c>
      <c r="AB11" s="10">
        <v>3.9435781250000002</v>
      </c>
      <c r="AD11" s="9">
        <v>80</v>
      </c>
      <c r="AE11" s="9">
        <f t="shared" si="8"/>
        <v>4.3804687499999773E-2</v>
      </c>
    </row>
    <row r="12" spans="2:31">
      <c r="B12" s="9">
        <v>77.5</v>
      </c>
      <c r="C12" s="10">
        <v>40.891443580838327</v>
      </c>
      <c r="D12" s="12">
        <f t="shared" si="0"/>
        <v>6.0428210170321073E-2</v>
      </c>
      <c r="E12" s="12"/>
      <c r="F12" s="9">
        <v>77.5</v>
      </c>
      <c r="G12" s="9">
        <v>40.343343095703126</v>
      </c>
      <c r="H12" s="12">
        <f t="shared" si="1"/>
        <v>3.3023185913561015E-2</v>
      </c>
      <c r="J12" s="9">
        <v>77.5</v>
      </c>
      <c r="K12" s="9">
        <f t="shared" si="2"/>
        <v>40.37175486488502</v>
      </c>
      <c r="L12" s="9">
        <f t="shared" si="4"/>
        <v>0.60428210170320895</v>
      </c>
      <c r="N12" s="9">
        <v>77.5</v>
      </c>
      <c r="O12" s="9">
        <f t="shared" si="3"/>
        <v>39.823654379749819</v>
      </c>
      <c r="P12" s="9">
        <f t="shared" si="5"/>
        <v>0.33023185913560837</v>
      </c>
      <c r="R12" s="9">
        <v>77.5</v>
      </c>
      <c r="S12" s="9">
        <f t="shared" si="6"/>
        <v>40.774609599353823</v>
      </c>
      <c r="U12" s="9">
        <v>77.5</v>
      </c>
      <c r="V12" s="9">
        <f t="shared" si="7"/>
        <v>40.043808952506893</v>
      </c>
      <c r="X12" s="9">
        <v>77.5</v>
      </c>
      <c r="Y12" s="9">
        <v>3.9682879377431908</v>
      </c>
      <c r="AA12" s="9">
        <v>77.5</v>
      </c>
      <c r="AB12" s="10">
        <v>3.9163190661478602</v>
      </c>
      <c r="AD12" s="9">
        <v>77.5</v>
      </c>
      <c r="AE12" s="9">
        <f t="shared" si="8"/>
        <v>5.196887159533059E-2</v>
      </c>
    </row>
    <row r="13" spans="2:31">
      <c r="B13" s="9">
        <v>75</v>
      </c>
      <c r="C13" s="10">
        <v>40.757612827380953</v>
      </c>
      <c r="D13" s="12">
        <f t="shared" si="0"/>
        <v>6.3005641369047627E-2</v>
      </c>
      <c r="E13" s="12"/>
      <c r="F13" s="9">
        <v>75</v>
      </c>
      <c r="G13" s="9">
        <v>40.171546554987984</v>
      </c>
      <c r="H13" s="12">
        <f t="shared" si="1"/>
        <v>3.3702327749399075E-2</v>
      </c>
      <c r="J13" s="9">
        <v>75</v>
      </c>
      <c r="K13" s="9">
        <f t="shared" si="2"/>
        <v>40.150112827380958</v>
      </c>
      <c r="L13" s="9">
        <f t="shared" si="4"/>
        <v>0.63005641369047893</v>
      </c>
      <c r="N13" s="9">
        <v>75</v>
      </c>
      <c r="O13" s="9">
        <f t="shared" si="3"/>
        <v>39.564046554987989</v>
      </c>
      <c r="P13" s="9">
        <f t="shared" si="5"/>
        <v>0.3370232774939943</v>
      </c>
      <c r="R13" s="9">
        <v>75</v>
      </c>
      <c r="S13" s="9">
        <f t="shared" si="6"/>
        <v>40.570150436507944</v>
      </c>
      <c r="U13" s="9">
        <v>75</v>
      </c>
      <c r="V13" s="9">
        <f t="shared" si="7"/>
        <v>39.788728739983988</v>
      </c>
      <c r="X13" s="9">
        <v>75</v>
      </c>
      <c r="Y13" s="9">
        <v>3.9497499999999999</v>
      </c>
      <c r="AA13" s="9">
        <v>75</v>
      </c>
      <c r="AB13" s="10">
        <v>3.8890000000000002</v>
      </c>
      <c r="AD13" s="9">
        <v>75</v>
      </c>
      <c r="AE13" s="9">
        <f t="shared" si="8"/>
        <v>6.0749999999999638E-2</v>
      </c>
    </row>
    <row r="14" spans="2:31">
      <c r="B14" s="9">
        <v>72.5</v>
      </c>
      <c r="C14" s="10">
        <v>40.636229342121034</v>
      </c>
      <c r="D14" s="12">
        <f t="shared" si="0"/>
        <v>6.5463218078814611E-2</v>
      </c>
      <c r="E14" s="12"/>
      <c r="F14" s="9">
        <v>72.5</v>
      </c>
      <c r="G14" s="9">
        <v>40.015400018780049</v>
      </c>
      <c r="H14" s="12">
        <f t="shared" si="1"/>
        <v>3.4421751911765108E-2</v>
      </c>
      <c r="J14" s="9">
        <v>72.5</v>
      </c>
      <c r="K14" s="9">
        <f t="shared" si="2"/>
        <v>39.933855801265004</v>
      </c>
      <c r="L14" s="9">
        <f t="shared" si="4"/>
        <v>0.65463218078814478</v>
      </c>
      <c r="N14" s="9">
        <v>72.5</v>
      </c>
      <c r="O14" s="9">
        <f t="shared" si="3"/>
        <v>39.313026477924019</v>
      </c>
      <c r="P14" s="9">
        <f t="shared" si="5"/>
        <v>0.34421751911765242</v>
      </c>
      <c r="R14" s="9">
        <v>72.5</v>
      </c>
      <c r="S14" s="9">
        <f t="shared" si="6"/>
        <v>40.370277255123767</v>
      </c>
      <c r="U14" s="9">
        <v>72.5</v>
      </c>
      <c r="V14" s="9">
        <f t="shared" si="7"/>
        <v>39.542504824002457</v>
      </c>
      <c r="X14" s="9">
        <v>72.5</v>
      </c>
      <c r="Y14" s="9">
        <v>3.9326964980544745</v>
      </c>
      <c r="AA14" s="9">
        <v>72.5</v>
      </c>
      <c r="AB14" s="10">
        <v>3.8624591439688714</v>
      </c>
      <c r="AD14" s="9">
        <v>72.5</v>
      </c>
      <c r="AE14" s="9">
        <f t="shared" si="8"/>
        <v>7.0237354085603165E-2</v>
      </c>
    </row>
    <row r="15" spans="2:31">
      <c r="B15" s="9">
        <v>70</v>
      </c>
      <c r="C15" s="10">
        <v>40.525823743251351</v>
      </c>
      <c r="D15" s="12">
        <f t="shared" si="0"/>
        <v>6.8234546537567775E-2</v>
      </c>
      <c r="E15" s="12"/>
      <c r="F15" s="9">
        <v>70</v>
      </c>
      <c r="G15" s="9">
        <v>39.874505459183673</v>
      </c>
      <c r="H15" s="12">
        <f t="shared" si="1"/>
        <v>3.5668632334183714E-2</v>
      </c>
      <c r="J15" s="9">
        <v>70</v>
      </c>
      <c r="K15" s="9">
        <f t="shared" si="2"/>
        <v>39.739886243251348</v>
      </c>
      <c r="L15" s="9">
        <f t="shared" si="4"/>
        <v>0.68234546537567553</v>
      </c>
      <c r="N15" s="9">
        <v>70</v>
      </c>
      <c r="O15" s="9">
        <f t="shared" si="3"/>
        <v>39.088567959183671</v>
      </c>
      <c r="P15" s="9">
        <f t="shared" si="5"/>
        <v>0.3566863233418367</v>
      </c>
      <c r="R15" s="9">
        <v>70</v>
      </c>
      <c r="S15" s="9">
        <f t="shared" si="6"/>
        <v>40.194783220168468</v>
      </c>
      <c r="U15" s="9">
        <v>70</v>
      </c>
      <c r="V15" s="9">
        <f t="shared" si="7"/>
        <v>39.326358841411562</v>
      </c>
      <c r="X15" s="9">
        <v>70</v>
      </c>
      <c r="Y15" s="9">
        <v>3.9161132812499999</v>
      </c>
      <c r="AA15" s="9">
        <v>70</v>
      </c>
      <c r="AB15" s="10">
        <v>3.8375195312499999</v>
      </c>
      <c r="AD15" s="9">
        <v>70</v>
      </c>
      <c r="AE15" s="9">
        <f t="shared" si="8"/>
        <v>7.8593750000000018E-2</v>
      </c>
    </row>
    <row r="16" spans="2:31">
      <c r="B16" s="9">
        <v>67.5</v>
      </c>
      <c r="C16" s="10">
        <v>40.424786534493101</v>
      </c>
      <c r="D16" s="12">
        <f t="shared" si="0"/>
        <v>7.0469795474654928E-2</v>
      </c>
      <c r="E16" s="12"/>
      <c r="F16" s="9">
        <v>67.5</v>
      </c>
      <c r="G16" s="9">
        <v>39.747072848889552</v>
      </c>
      <c r="H16" s="12">
        <f t="shared" si="1"/>
        <v>3.6584111194477575E-2</v>
      </c>
      <c r="J16" s="9">
        <v>67.5</v>
      </c>
      <c r="K16" s="9">
        <f t="shared" si="2"/>
        <v>39.540450596993104</v>
      </c>
      <c r="L16" s="9">
        <f t="shared" si="4"/>
        <v>0.70469795474655328</v>
      </c>
      <c r="N16" s="9">
        <v>67.5</v>
      </c>
      <c r="O16" s="9">
        <f t="shared" si="3"/>
        <v>38.862736911389554</v>
      </c>
      <c r="P16" s="9">
        <f t="shared" si="5"/>
        <v>0.36584111194477842</v>
      </c>
      <c r="R16" s="9">
        <v>67.5</v>
      </c>
      <c r="S16" s="9">
        <f t="shared" si="6"/>
        <v>40.010249233490804</v>
      </c>
      <c r="U16" s="9">
        <v>67.5</v>
      </c>
      <c r="V16" s="9">
        <f t="shared" si="7"/>
        <v>39.106630986019404</v>
      </c>
      <c r="X16" s="9">
        <v>67.5</v>
      </c>
      <c r="Y16" s="9">
        <v>3.9015390624999999</v>
      </c>
      <c r="AA16" s="9">
        <v>67.5</v>
      </c>
      <c r="AB16" s="10">
        <v>3.8131054687499999</v>
      </c>
      <c r="AD16" s="9">
        <v>67.5</v>
      </c>
      <c r="AE16" s="9">
        <f t="shared" si="8"/>
        <v>8.8433593750000039E-2</v>
      </c>
    </row>
    <row r="17" spans="2:31">
      <c r="B17" s="9">
        <v>65</v>
      </c>
      <c r="C17" s="10">
        <v>40.331292370458605</v>
      </c>
      <c r="D17" s="12">
        <f t="shared" si="0"/>
        <v>7.2938159378961531E-2</v>
      </c>
      <c r="E17" s="12"/>
      <c r="F17" s="9">
        <v>65</v>
      </c>
      <c r="G17" s="9">
        <v>39.632281138955584</v>
      </c>
      <c r="H17" s="12">
        <f t="shared" si="1"/>
        <v>3.7987597803810225E-2</v>
      </c>
      <c r="J17" s="9">
        <v>65</v>
      </c>
      <c r="K17" s="9">
        <f t="shared" si="2"/>
        <v>39.35930793466094</v>
      </c>
      <c r="L17" s="9">
        <f t="shared" si="4"/>
        <v>0.72938159378961132</v>
      </c>
      <c r="N17" s="9">
        <v>65</v>
      </c>
      <c r="O17" s="9">
        <f t="shared" si="3"/>
        <v>38.660296703157918</v>
      </c>
      <c r="P17" s="9">
        <f t="shared" si="5"/>
        <v>0.37987597803810047</v>
      </c>
      <c r="R17" s="9">
        <v>65</v>
      </c>
      <c r="S17" s="9">
        <f t="shared" si="6"/>
        <v>39.845562330520679</v>
      </c>
      <c r="U17" s="9">
        <v>65</v>
      </c>
      <c r="V17" s="9">
        <f t="shared" si="7"/>
        <v>38.913547355183319</v>
      </c>
      <c r="X17" s="9">
        <v>65</v>
      </c>
      <c r="Y17" s="9">
        <v>3.8872529182879378</v>
      </c>
      <c r="AA17" s="9">
        <v>65</v>
      </c>
      <c r="AB17" s="10">
        <v>3.7900544747081715</v>
      </c>
      <c r="AD17" s="9">
        <v>65</v>
      </c>
      <c r="AE17" s="9">
        <f t="shared" si="8"/>
        <v>9.7198443579766369E-2</v>
      </c>
    </row>
    <row r="18" spans="2:31">
      <c r="B18" s="9">
        <v>62.5</v>
      </c>
      <c r="C18" s="10">
        <v>40.243958313216652</v>
      </c>
      <c r="D18" s="12">
        <f t="shared" si="0"/>
        <v>7.4947915660832365E-2</v>
      </c>
      <c r="E18" s="12"/>
      <c r="F18" s="9">
        <v>62.5</v>
      </c>
      <c r="G18" s="9">
        <v>39.528688815433213</v>
      </c>
      <c r="H18" s="12">
        <f t="shared" si="1"/>
        <v>3.9184440771660611E-2</v>
      </c>
      <c r="J18" s="9">
        <v>62.5</v>
      </c>
      <c r="K18" s="9">
        <f t="shared" si="2"/>
        <v>39.168958313216649</v>
      </c>
      <c r="L18" s="9">
        <f t="shared" si="4"/>
        <v>0.74947915660832365</v>
      </c>
      <c r="N18" s="9">
        <v>62.5</v>
      </c>
      <c r="O18" s="9">
        <f t="shared" si="3"/>
        <v>38.45368881543321</v>
      </c>
      <c r="P18" s="9">
        <f t="shared" si="5"/>
        <v>0.39184440771660434</v>
      </c>
      <c r="R18" s="9">
        <v>62.5</v>
      </c>
      <c r="S18" s="9">
        <f t="shared" si="6"/>
        <v>39.668611084288862</v>
      </c>
      <c r="U18" s="9">
        <v>62.5</v>
      </c>
      <c r="V18" s="9">
        <f t="shared" si="7"/>
        <v>38.714918420577611</v>
      </c>
      <c r="X18" s="9">
        <v>62.5</v>
      </c>
      <c r="Y18" s="9">
        <v>3.8745000000000003</v>
      </c>
      <c r="AA18" s="9">
        <v>62.5</v>
      </c>
      <c r="AB18" s="10">
        <v>3.7669999999999999</v>
      </c>
      <c r="AD18" s="9">
        <v>62.5</v>
      </c>
      <c r="AE18" s="9">
        <f t="shared" si="8"/>
        <v>0.10750000000000037</v>
      </c>
    </row>
    <row r="19" spans="2:31">
      <c r="B19" s="9">
        <v>60</v>
      </c>
      <c r="C19" s="10">
        <v>40.16120658660229</v>
      </c>
      <c r="D19" s="12">
        <f t="shared" si="0"/>
        <v>7.6955270964355948E-2</v>
      </c>
      <c r="E19" s="12"/>
      <c r="F19" s="9">
        <v>60</v>
      </c>
      <c r="G19" s="9">
        <v>39.43367379206731</v>
      </c>
      <c r="H19" s="12">
        <f t="shared" si="1"/>
        <v>4.0578631237606855E-2</v>
      </c>
      <c r="J19" s="9">
        <v>60</v>
      </c>
      <c r="K19" s="9">
        <f t="shared" si="2"/>
        <v>38.963307753917469</v>
      </c>
      <c r="L19" s="9">
        <f t="shared" si="4"/>
        <v>0.76955270964355904</v>
      </c>
      <c r="N19" s="9">
        <v>60</v>
      </c>
      <c r="O19" s="9">
        <f t="shared" si="3"/>
        <v>38.235774959382489</v>
      </c>
      <c r="P19" s="9">
        <f t="shared" si="5"/>
        <v>0.40578631237606899</v>
      </c>
      <c r="R19" s="9">
        <v>60</v>
      </c>
      <c r="S19" s="9">
        <f t="shared" si="6"/>
        <v>39.476342893679842</v>
      </c>
      <c r="U19" s="9">
        <v>60</v>
      </c>
      <c r="V19" s="9">
        <f t="shared" si="7"/>
        <v>38.506299167633202</v>
      </c>
      <c r="X19" s="9">
        <v>60</v>
      </c>
      <c r="Y19" s="9">
        <v>3.8622101167315175</v>
      </c>
      <c r="AA19" s="9">
        <v>60</v>
      </c>
      <c r="AB19" s="10">
        <v>3.7424202334630352</v>
      </c>
      <c r="AD19" s="9">
        <v>60</v>
      </c>
      <c r="AE19" s="9">
        <f t="shared" si="8"/>
        <v>0.11978988326848228</v>
      </c>
    </row>
    <row r="20" spans="2:31">
      <c r="B20" s="9">
        <v>57.5</v>
      </c>
      <c r="C20" s="10">
        <v>40.080267329166666</v>
      </c>
      <c r="D20" s="12">
        <f t="shared" si="0"/>
        <v>8.2691100833333531E-2</v>
      </c>
      <c r="E20" s="12"/>
      <c r="F20" s="9">
        <v>57.5</v>
      </c>
      <c r="G20" s="9">
        <v>39.343811662129461</v>
      </c>
      <c r="H20" s="12">
        <f t="shared" si="1"/>
        <v>4.5868317481473131E-2</v>
      </c>
      <c r="J20" s="9">
        <v>57.5</v>
      </c>
      <c r="K20" s="9">
        <f t="shared" si="2"/>
        <v>38.824525141666669</v>
      </c>
      <c r="L20" s="9">
        <f t="shared" si="4"/>
        <v>0.82691100833333309</v>
      </c>
      <c r="N20" s="9">
        <v>57.5</v>
      </c>
      <c r="O20" s="9">
        <f t="shared" si="3"/>
        <v>38.088069474629464</v>
      </c>
      <c r="P20" s="9">
        <f t="shared" si="5"/>
        <v>0.45868317481473042</v>
      </c>
      <c r="R20" s="9">
        <v>57.5</v>
      </c>
      <c r="S20" s="9">
        <f t="shared" si="6"/>
        <v>39.375799147222224</v>
      </c>
      <c r="U20" s="9">
        <v>57.5</v>
      </c>
      <c r="V20" s="9">
        <f t="shared" si="7"/>
        <v>38.393858257839284</v>
      </c>
      <c r="X20" s="9">
        <v>57.5</v>
      </c>
      <c r="Y20" s="9">
        <v>3.8426445312499999</v>
      </c>
      <c r="AA20" s="9">
        <v>57.5</v>
      </c>
      <c r="AB20" s="10">
        <v>3.7170703125000002</v>
      </c>
      <c r="AD20" s="9">
        <v>57.5</v>
      </c>
      <c r="AE20" s="9">
        <f t="shared" si="8"/>
        <v>0.12557421874999974</v>
      </c>
    </row>
    <row r="21" spans="2:31">
      <c r="B21" s="9">
        <v>55</v>
      </c>
      <c r="C21" s="10">
        <v>39.999685971049452</v>
      </c>
      <c r="D21" s="12">
        <f t="shared" si="0"/>
        <v>8.9767501677472605E-2</v>
      </c>
      <c r="E21" s="12"/>
      <c r="F21" s="9">
        <v>55</v>
      </c>
      <c r="G21" s="9">
        <v>39.248780405405405</v>
      </c>
      <c r="H21" s="12">
        <f t="shared" si="1"/>
        <v>5.2222223395270273E-2</v>
      </c>
      <c r="J21" s="9">
        <v>55</v>
      </c>
      <c r="K21" s="9">
        <f t="shared" si="2"/>
        <v>38.717654721049456</v>
      </c>
      <c r="L21" s="9">
        <f t="shared" si="4"/>
        <v>0.89767501677472694</v>
      </c>
      <c r="N21" s="9">
        <v>55</v>
      </c>
      <c r="O21" s="9">
        <f t="shared" si="3"/>
        <v>37.96674915540541</v>
      </c>
      <c r="P21" s="9">
        <f t="shared" si="5"/>
        <v>0.52222223395270362</v>
      </c>
      <c r="R21" s="9">
        <v>55</v>
      </c>
      <c r="S21" s="9">
        <f t="shared" si="6"/>
        <v>39.31610473223261</v>
      </c>
      <c r="U21" s="9">
        <v>55</v>
      </c>
      <c r="V21" s="9">
        <f t="shared" si="7"/>
        <v>38.314897311373876</v>
      </c>
      <c r="X21" s="9">
        <v>55</v>
      </c>
      <c r="Y21" s="9">
        <v>3.8204335937499998</v>
      </c>
      <c r="AA21" s="9">
        <v>55</v>
      </c>
      <c r="AB21" s="10">
        <v>3.69223046875</v>
      </c>
      <c r="AD21" s="9">
        <v>55</v>
      </c>
      <c r="AE21" s="9">
        <f t="shared" si="8"/>
        <v>0.12820312499999975</v>
      </c>
    </row>
    <row r="22" spans="2:31">
      <c r="B22" s="9">
        <v>52.5</v>
      </c>
      <c r="C22" s="10">
        <v>39.920317802158273</v>
      </c>
      <c r="D22" s="12">
        <f t="shared" si="0"/>
        <v>9.524351656705754E-2</v>
      </c>
      <c r="E22" s="12"/>
      <c r="F22" s="9">
        <v>52.5</v>
      </c>
      <c r="G22" s="9">
        <v>39.138571661631424</v>
      </c>
      <c r="H22" s="12">
        <f t="shared" si="1"/>
        <v>5.6156209540715096E-2</v>
      </c>
      <c r="J22" s="9">
        <v>52.5</v>
      </c>
      <c r="K22" s="9">
        <f t="shared" si="2"/>
        <v>38.625570720446213</v>
      </c>
      <c r="L22" s="9">
        <f t="shared" si="4"/>
        <v>0.9524351656705754</v>
      </c>
      <c r="N22" s="9">
        <v>52.5</v>
      </c>
      <c r="O22" s="9">
        <f t="shared" si="3"/>
        <v>37.843824579919364</v>
      </c>
      <c r="P22" s="9">
        <f t="shared" si="5"/>
        <v>0.56156209540715096</v>
      </c>
      <c r="R22" s="9">
        <v>52.5</v>
      </c>
      <c r="S22" s="9">
        <f t="shared" si="6"/>
        <v>39.260527497559927</v>
      </c>
      <c r="U22" s="9">
        <v>52.5</v>
      </c>
      <c r="V22" s="9">
        <f t="shared" si="7"/>
        <v>38.218199310190798</v>
      </c>
      <c r="X22" s="9">
        <v>52.5</v>
      </c>
      <c r="Y22" s="9">
        <v>3.8015447470817123</v>
      </c>
      <c r="AA22" s="9">
        <v>52.5</v>
      </c>
      <c r="AB22" s="10">
        <v>3.6720700389105061</v>
      </c>
      <c r="AD22" s="9">
        <v>52.5</v>
      </c>
      <c r="AE22" s="9">
        <f t="shared" si="8"/>
        <v>0.12947470817120621</v>
      </c>
    </row>
    <row r="23" spans="2:31">
      <c r="B23" s="9">
        <v>50</v>
      </c>
      <c r="C23" s="10">
        <v>39.84685790005949</v>
      </c>
      <c r="D23" s="12">
        <f t="shared" si="0"/>
        <v>9.75928950029743E-2</v>
      </c>
      <c r="E23" s="12"/>
      <c r="F23" s="9">
        <v>50</v>
      </c>
      <c r="G23" s="9">
        <v>39.04102212612613</v>
      </c>
      <c r="H23" s="12">
        <f t="shared" si="1"/>
        <v>5.7301106306306249E-2</v>
      </c>
      <c r="J23" s="9">
        <v>50</v>
      </c>
      <c r="K23" s="9">
        <f t="shared" si="2"/>
        <v>38.526857900059483</v>
      </c>
      <c r="L23" s="9">
        <f t="shared" si="4"/>
        <v>0.97592895002974345</v>
      </c>
      <c r="N23" s="9">
        <v>50</v>
      </c>
      <c r="O23" s="9">
        <f t="shared" si="3"/>
        <v>37.721022126126122</v>
      </c>
      <c r="P23" s="9">
        <f t="shared" si="5"/>
        <v>0.57301106306306338</v>
      </c>
      <c r="R23" s="9">
        <v>50</v>
      </c>
      <c r="S23" s="9">
        <f t="shared" si="6"/>
        <v>39.177477200079309</v>
      </c>
      <c r="U23" s="9">
        <v>50</v>
      </c>
      <c r="V23" s="9">
        <f t="shared" si="7"/>
        <v>38.103029501501496</v>
      </c>
      <c r="X23" s="9">
        <v>50</v>
      </c>
      <c r="Y23" s="9">
        <v>3.7895000000000003</v>
      </c>
      <c r="AA23" s="9">
        <v>50</v>
      </c>
      <c r="AB23" s="10">
        <v>3.6574999999999998</v>
      </c>
      <c r="AD23" s="9">
        <v>50</v>
      </c>
      <c r="AE23" s="9">
        <f t="shared" si="8"/>
        <v>0.13200000000000056</v>
      </c>
    </row>
    <row r="24" spans="2:31">
      <c r="B24" s="9">
        <v>47.5</v>
      </c>
      <c r="C24" s="10">
        <v>39.779959489438745</v>
      </c>
      <c r="D24" s="12">
        <f t="shared" si="0"/>
        <v>9.7896807156762078E-2</v>
      </c>
      <c r="E24" s="12"/>
      <c r="F24" s="9">
        <v>47.5</v>
      </c>
      <c r="G24" s="9">
        <v>38.964447979729727</v>
      </c>
      <c r="H24" s="12">
        <f t="shared" si="1"/>
        <v>5.7121231671311223E-2</v>
      </c>
      <c r="J24" s="9">
        <v>47.5</v>
      </c>
      <c r="K24" s="9">
        <f t="shared" si="2"/>
        <v>38.425212407726683</v>
      </c>
      <c r="L24" s="9">
        <f t="shared" si="4"/>
        <v>0.97896807156762122</v>
      </c>
      <c r="N24" s="9">
        <v>47.5</v>
      </c>
      <c r="O24" s="9">
        <f t="shared" si="3"/>
        <v>37.609700898017664</v>
      </c>
      <c r="P24" s="9">
        <f t="shared" si="5"/>
        <v>0.57121231671311179</v>
      </c>
      <c r="R24" s="9">
        <v>47.5</v>
      </c>
      <c r="S24" s="9">
        <f t="shared" si="6"/>
        <v>39.077857788771766</v>
      </c>
      <c r="U24" s="9">
        <v>47.5</v>
      </c>
      <c r="V24" s="9">
        <f t="shared" si="7"/>
        <v>37.990509109159738</v>
      </c>
      <c r="X24" s="9">
        <v>47.5</v>
      </c>
      <c r="Y24" s="9">
        <v>3.7822023346303504</v>
      </c>
      <c r="AA24" s="9">
        <v>47.5</v>
      </c>
      <c r="AB24" s="10">
        <v>3.6467276264591439</v>
      </c>
      <c r="AD24" s="9">
        <v>47.5</v>
      </c>
      <c r="AE24" s="9">
        <f t="shared" si="8"/>
        <v>0.13547470817120644</v>
      </c>
    </row>
    <row r="25" spans="2:31">
      <c r="B25" s="9">
        <v>45</v>
      </c>
      <c r="C25" s="10">
        <v>39.720014129149064</v>
      </c>
      <c r="D25" s="12">
        <f t="shared" si="0"/>
        <v>9.7674534582453232E-2</v>
      </c>
      <c r="E25" s="12"/>
      <c r="F25" s="9">
        <v>45</v>
      </c>
      <c r="G25" s="9">
        <v>38.899643656962787</v>
      </c>
      <c r="H25" s="12">
        <f t="shared" si="1"/>
        <v>5.6656010973139326E-2</v>
      </c>
      <c r="J25" s="9">
        <v>45</v>
      </c>
      <c r="K25" s="9">
        <f t="shared" si="2"/>
        <v>38.333061004149066</v>
      </c>
      <c r="L25" s="9">
        <f t="shared" si="4"/>
        <v>0.97674534582453276</v>
      </c>
      <c r="N25" s="9">
        <v>45</v>
      </c>
      <c r="O25" s="9">
        <f t="shared" si="3"/>
        <v>37.512690531962789</v>
      </c>
      <c r="P25" s="9">
        <f t="shared" si="5"/>
        <v>0.56656010973139459</v>
      </c>
      <c r="R25" s="9">
        <v>45</v>
      </c>
      <c r="S25" s="9">
        <f t="shared" si="6"/>
        <v>38.98422456803209</v>
      </c>
      <c r="U25" s="9">
        <v>45</v>
      </c>
      <c r="V25" s="9">
        <f t="shared" si="7"/>
        <v>37.890397271783719</v>
      </c>
      <c r="X25" s="9">
        <v>45</v>
      </c>
      <c r="Y25" s="9">
        <v>3.7766523437499999</v>
      </c>
      <c r="AA25" s="9">
        <v>45</v>
      </c>
      <c r="AB25" s="10">
        <v>3.63795703125</v>
      </c>
      <c r="AD25" s="9">
        <v>45</v>
      </c>
      <c r="AE25" s="9">
        <f t="shared" si="8"/>
        <v>0.13869531249999989</v>
      </c>
    </row>
    <row r="26" spans="2:31">
      <c r="B26" s="9">
        <v>42.5</v>
      </c>
      <c r="C26" s="10">
        <v>39.666293476304737</v>
      </c>
      <c r="D26" s="12">
        <f t="shared" si="0"/>
        <v>9.6453345690237002E-2</v>
      </c>
      <c r="E26" s="12"/>
      <c r="F26" s="9">
        <v>42.5</v>
      </c>
      <c r="G26" s="9">
        <v>38.84222235117258</v>
      </c>
      <c r="H26" s="12">
        <f t="shared" si="1"/>
        <v>5.5249789433629015E-2</v>
      </c>
      <c r="J26" s="9">
        <v>42.5</v>
      </c>
      <c r="K26" s="9">
        <f t="shared" si="2"/>
        <v>38.229262226304741</v>
      </c>
      <c r="L26" s="9">
        <f t="shared" si="4"/>
        <v>0.96453345690236958</v>
      </c>
      <c r="N26" s="9">
        <v>42.5</v>
      </c>
      <c r="O26" s="9">
        <f t="shared" si="3"/>
        <v>37.405191101172576</v>
      </c>
      <c r="P26" s="9">
        <f t="shared" si="5"/>
        <v>0.55249789433628749</v>
      </c>
      <c r="R26" s="9">
        <v>42.5</v>
      </c>
      <c r="S26" s="9">
        <f t="shared" si="6"/>
        <v>38.87228453090632</v>
      </c>
      <c r="U26" s="9">
        <v>42.5</v>
      </c>
      <c r="V26" s="9">
        <f t="shared" si="7"/>
        <v>37.773523030730104</v>
      </c>
      <c r="X26" s="9">
        <v>42.5</v>
      </c>
      <c r="Y26" s="9">
        <v>3.7737226562499999</v>
      </c>
      <c r="AA26" s="9">
        <v>42.5</v>
      </c>
      <c r="AB26" s="10">
        <v>3.6300195312499999</v>
      </c>
      <c r="AD26" s="9">
        <v>42.5</v>
      </c>
      <c r="AE26" s="9">
        <f t="shared" si="8"/>
        <v>0.14370312500000004</v>
      </c>
    </row>
    <row r="27" spans="2:31">
      <c r="B27" s="9">
        <v>40</v>
      </c>
      <c r="C27" s="10">
        <v>39.618660086330934</v>
      </c>
      <c r="D27" s="12">
        <f t="shared" si="0"/>
        <v>9.533378252666358E-2</v>
      </c>
      <c r="E27" s="12"/>
      <c r="F27" s="9">
        <v>40</v>
      </c>
      <c r="G27" s="9">
        <v>38.790854558027661</v>
      </c>
      <c r="H27" s="12">
        <f t="shared" si="1"/>
        <v>5.3943506111499895E-2</v>
      </c>
      <c r="J27" s="9">
        <v>40</v>
      </c>
      <c r="K27" s="9">
        <f t="shared" si="2"/>
        <v>38.134613393723932</v>
      </c>
      <c r="L27" s="9">
        <f t="shared" si="4"/>
        <v>0.95333782526663668</v>
      </c>
      <c r="N27" s="9">
        <v>40</v>
      </c>
      <c r="O27" s="9">
        <f t="shared" si="3"/>
        <v>37.306807865420659</v>
      </c>
      <c r="P27" s="9">
        <f t="shared" si="5"/>
        <v>0.53943506111500028</v>
      </c>
      <c r="R27" s="9">
        <v>40</v>
      </c>
      <c r="S27" s="9">
        <f t="shared" si="6"/>
        <v>38.770171943901687</v>
      </c>
      <c r="U27" s="9">
        <v>40</v>
      </c>
      <c r="V27" s="9">
        <f t="shared" si="7"/>
        <v>37.666431239497328</v>
      </c>
      <c r="X27" s="9">
        <v>40</v>
      </c>
      <c r="Y27" s="9">
        <v>3.7711984435797663</v>
      </c>
      <c r="AA27" s="9">
        <v>40</v>
      </c>
      <c r="AB27" s="10">
        <v>3.6227937743190659</v>
      </c>
      <c r="AD27" s="9">
        <v>40</v>
      </c>
      <c r="AE27" s="9">
        <f t="shared" si="8"/>
        <v>0.14840466926070039</v>
      </c>
    </row>
    <row r="28" spans="2:31">
      <c r="B28" s="9">
        <v>37.5</v>
      </c>
      <c r="C28" s="10">
        <v>39.57804446808511</v>
      </c>
      <c r="D28" s="12">
        <f t="shared" si="0"/>
        <v>9.4277223404255484E-2</v>
      </c>
      <c r="E28" s="12"/>
      <c r="F28" s="9">
        <v>37.5</v>
      </c>
      <c r="G28" s="9">
        <v>38.743930115824305</v>
      </c>
      <c r="H28" s="12">
        <f t="shared" si="1"/>
        <v>5.2571505791215278E-2</v>
      </c>
      <c r="J28" s="9">
        <v>37.5</v>
      </c>
      <c r="K28" s="9">
        <f t="shared" si="2"/>
        <v>38.043044468085107</v>
      </c>
      <c r="L28" s="9">
        <f t="shared" si="4"/>
        <v>0.94277223404255395</v>
      </c>
      <c r="N28" s="9">
        <v>37.5</v>
      </c>
      <c r="O28" s="9">
        <f t="shared" si="3"/>
        <v>37.208930115824302</v>
      </c>
      <c r="P28" s="9">
        <f t="shared" si="5"/>
        <v>0.52571505791215145</v>
      </c>
      <c r="R28" s="9">
        <v>37.5</v>
      </c>
      <c r="S28" s="9">
        <f t="shared" si="6"/>
        <v>38.671559290780145</v>
      </c>
      <c r="U28" s="9">
        <v>37.5</v>
      </c>
      <c r="V28" s="9">
        <f t="shared" si="7"/>
        <v>37.559406821099067</v>
      </c>
      <c r="X28" s="9">
        <v>37.5</v>
      </c>
      <c r="Y28" s="9">
        <v>3.76925</v>
      </c>
      <c r="AA28" s="9">
        <v>37.5</v>
      </c>
      <c r="AB28" s="10">
        <v>3.6157499999999998</v>
      </c>
      <c r="AD28" s="9">
        <v>37.5</v>
      </c>
      <c r="AE28" s="9">
        <f t="shared" si="8"/>
        <v>0.15350000000000019</v>
      </c>
    </row>
    <row r="29" spans="2:31">
      <c r="B29" s="9">
        <v>35</v>
      </c>
      <c r="C29" s="10">
        <v>39.545244256287425</v>
      </c>
      <c r="D29" s="12">
        <f t="shared" si="0"/>
        <v>9.3787504643165098E-2</v>
      </c>
      <c r="E29" s="12"/>
      <c r="F29" s="9">
        <v>35</v>
      </c>
      <c r="G29" s="9">
        <v>38.701561619061934</v>
      </c>
      <c r="H29" s="12">
        <f t="shared" si="1"/>
        <v>5.1603372781890533E-2</v>
      </c>
      <c r="J29" s="9">
        <v>35</v>
      </c>
      <c r="K29" s="9">
        <f t="shared" si="2"/>
        <v>37.971236474186256</v>
      </c>
      <c r="L29" s="9">
        <f t="shared" si="4"/>
        <v>0.93787504643164965</v>
      </c>
      <c r="N29" s="9">
        <v>35</v>
      </c>
      <c r="O29" s="9">
        <f t="shared" si="3"/>
        <v>37.127553836960764</v>
      </c>
      <c r="P29" s="9">
        <f t="shared" si="5"/>
        <v>0.516033727818904</v>
      </c>
      <c r="R29" s="9">
        <v>35</v>
      </c>
      <c r="S29" s="9">
        <f t="shared" si="6"/>
        <v>38.596486505140689</v>
      </c>
      <c r="U29" s="9">
        <v>35</v>
      </c>
      <c r="V29" s="9">
        <f t="shared" si="7"/>
        <v>37.47157632217337</v>
      </c>
      <c r="X29" s="9">
        <v>35</v>
      </c>
      <c r="Y29" s="9">
        <v>3.7669494163424124</v>
      </c>
      <c r="AA29" s="9">
        <v>35</v>
      </c>
      <c r="AB29" s="10">
        <v>3.6095486381322957</v>
      </c>
      <c r="AD29" s="9">
        <v>35</v>
      </c>
      <c r="AE29" s="9">
        <f t="shared" si="8"/>
        <v>0.15740077821011678</v>
      </c>
    </row>
    <row r="30" spans="2:31">
      <c r="B30" s="9">
        <v>32.5</v>
      </c>
      <c r="C30" s="10">
        <v>39.520477178784269</v>
      </c>
      <c r="D30" s="12">
        <f t="shared" si="0"/>
        <v>9.3685968314213497E-2</v>
      </c>
      <c r="E30" s="12"/>
      <c r="F30" s="9">
        <v>32.5</v>
      </c>
      <c r="G30" s="9">
        <v>38.663385378378379</v>
      </c>
      <c r="H30" s="12">
        <f t="shared" si="1"/>
        <v>5.0831378293919149E-2</v>
      </c>
      <c r="J30" s="9">
        <v>32.5</v>
      </c>
      <c r="K30" s="9">
        <f t="shared" si="2"/>
        <v>37.891297491284277</v>
      </c>
      <c r="L30" s="9">
        <f t="shared" si="4"/>
        <v>0.93685968314213852</v>
      </c>
      <c r="N30" s="9">
        <v>32.5</v>
      </c>
      <c r="O30" s="9">
        <f t="shared" si="3"/>
        <v>37.03420569087838</v>
      </c>
      <c r="P30" s="9">
        <f t="shared" si="5"/>
        <v>0.50831378293919016</v>
      </c>
      <c r="R30" s="9">
        <v>32.5</v>
      </c>
      <c r="S30" s="9">
        <f t="shared" si="6"/>
        <v>38.515870613379036</v>
      </c>
      <c r="U30" s="9">
        <v>32.5</v>
      </c>
      <c r="V30" s="9">
        <f t="shared" si="7"/>
        <v>37.373081546171171</v>
      </c>
      <c r="X30" s="9">
        <v>32.5</v>
      </c>
      <c r="Y30" s="9">
        <v>3.7646757812499998</v>
      </c>
      <c r="AA30" s="9">
        <v>32.5</v>
      </c>
      <c r="AB30" s="10">
        <v>3.6017578125000003</v>
      </c>
      <c r="AD30" s="9">
        <v>32.5</v>
      </c>
      <c r="AE30" s="9">
        <f t="shared" si="8"/>
        <v>0.16291796874999953</v>
      </c>
    </row>
    <row r="31" spans="2:31">
      <c r="B31" s="9">
        <v>30</v>
      </c>
      <c r="C31" s="10">
        <v>39.503206153293412</v>
      </c>
      <c r="D31" s="12">
        <f t="shared" si="0"/>
        <v>9.4363432664670732E-2</v>
      </c>
      <c r="E31" s="12"/>
      <c r="F31" s="9">
        <v>30</v>
      </c>
      <c r="G31" s="9">
        <v>38.628943603603602</v>
      </c>
      <c r="H31" s="12">
        <f t="shared" si="1"/>
        <v>5.06503051801801E-2</v>
      </c>
      <c r="J31" s="9">
        <v>30</v>
      </c>
      <c r="K31" s="9">
        <f t="shared" si="2"/>
        <v>37.801174903293415</v>
      </c>
      <c r="L31" s="9">
        <f t="shared" si="4"/>
        <v>0.94363432664670555</v>
      </c>
      <c r="N31" s="9">
        <v>30</v>
      </c>
      <c r="O31" s="9">
        <f t="shared" si="3"/>
        <v>36.926912353603605</v>
      </c>
      <c r="P31" s="9">
        <f t="shared" si="5"/>
        <v>0.50650305180180055</v>
      </c>
      <c r="R31" s="9">
        <v>30</v>
      </c>
      <c r="S31" s="9">
        <f t="shared" si="6"/>
        <v>38.430264454391221</v>
      </c>
      <c r="U31" s="9">
        <v>30</v>
      </c>
      <c r="V31" s="9">
        <f t="shared" si="7"/>
        <v>37.264581054804808</v>
      </c>
      <c r="X31" s="9">
        <v>30</v>
      </c>
      <c r="Y31" s="9">
        <v>3.7615937499999998</v>
      </c>
      <c r="AA31" s="9">
        <v>30</v>
      </c>
      <c r="AB31" s="10">
        <v>3.5913906250000003</v>
      </c>
      <c r="AD31" s="9">
        <v>30</v>
      </c>
      <c r="AE31" s="9">
        <f t="shared" si="8"/>
        <v>0.17020312499999957</v>
      </c>
    </row>
    <row r="32" spans="2:31">
      <c r="B32" s="9">
        <v>27.5</v>
      </c>
      <c r="C32" s="10">
        <v>39.486772358682636</v>
      </c>
      <c r="D32" s="12">
        <f t="shared" si="0"/>
        <v>9.68911471170113E-2</v>
      </c>
      <c r="E32" s="12"/>
      <c r="F32" s="9">
        <v>27.5</v>
      </c>
      <c r="G32" s="9">
        <v>38.595855514573316</v>
      </c>
      <c r="H32" s="12">
        <f t="shared" si="1"/>
        <v>5.234530491154521E-2</v>
      </c>
      <c r="J32" s="9">
        <v>27.5</v>
      </c>
      <c r="K32" s="9">
        <f t="shared" si="2"/>
        <v>37.731908545453066</v>
      </c>
      <c r="L32" s="9">
        <f t="shared" si="4"/>
        <v>0.968911471170113</v>
      </c>
      <c r="N32" s="9">
        <v>27.5</v>
      </c>
      <c r="O32" s="9">
        <f t="shared" si="3"/>
        <v>36.840991701343746</v>
      </c>
      <c r="P32" s="9">
        <f t="shared" si="5"/>
        <v>0.52345304911545298</v>
      </c>
      <c r="R32" s="9">
        <v>27.5</v>
      </c>
      <c r="S32" s="9">
        <f t="shared" si="6"/>
        <v>38.377849526233142</v>
      </c>
      <c r="U32" s="9">
        <v>27.5</v>
      </c>
      <c r="V32" s="9">
        <f t="shared" si="7"/>
        <v>37.189960400754046</v>
      </c>
      <c r="X32" s="9">
        <v>27.5</v>
      </c>
      <c r="Y32" s="9">
        <v>3.754894941634241</v>
      </c>
      <c r="AA32" s="9">
        <v>27.5</v>
      </c>
      <c r="AB32" s="10">
        <v>3.579408560311284</v>
      </c>
      <c r="AD32" s="9">
        <v>27.5</v>
      </c>
      <c r="AE32" s="9">
        <f t="shared" si="8"/>
        <v>0.17548638132295702</v>
      </c>
    </row>
    <row r="33" spans="2:31">
      <c r="B33" s="9">
        <v>25</v>
      </c>
      <c r="C33" s="10">
        <v>39.45218961630696</v>
      </c>
      <c r="D33" s="12">
        <f t="shared" si="0"/>
        <v>9.8984480815348164E-2</v>
      </c>
      <c r="E33" s="12"/>
      <c r="F33" s="9">
        <v>25</v>
      </c>
      <c r="G33" s="9">
        <v>38.558791439530687</v>
      </c>
      <c r="H33" s="12">
        <f t="shared" si="1"/>
        <v>5.4314571976534554E-2</v>
      </c>
      <c r="J33" s="9">
        <v>25</v>
      </c>
      <c r="K33" s="9">
        <f t="shared" si="2"/>
        <v>37.63968961630696</v>
      </c>
      <c r="L33" s="9">
        <f t="shared" si="4"/>
        <v>0.98984480815348164</v>
      </c>
      <c r="N33" s="9">
        <v>25</v>
      </c>
      <c r="O33" s="9">
        <f t="shared" si="3"/>
        <v>36.746291439530687</v>
      </c>
      <c r="P33" s="9">
        <f t="shared" si="5"/>
        <v>0.54314571976534509</v>
      </c>
      <c r="R33" s="9">
        <v>25</v>
      </c>
      <c r="S33" s="9">
        <f t="shared" si="6"/>
        <v>38.29958615507595</v>
      </c>
      <c r="U33" s="9">
        <v>25</v>
      </c>
      <c r="V33" s="9">
        <f t="shared" si="7"/>
        <v>37.108388586040917</v>
      </c>
      <c r="X33" s="9">
        <v>25</v>
      </c>
      <c r="Y33" s="9">
        <v>3.7472499999999997</v>
      </c>
      <c r="AA33" s="9">
        <v>25</v>
      </c>
      <c r="AB33" s="10">
        <v>3.5659999999999998</v>
      </c>
      <c r="AD33" s="9">
        <v>25</v>
      </c>
      <c r="AE33" s="9">
        <f t="shared" si="8"/>
        <v>0.18124999999999991</v>
      </c>
    </row>
    <row r="34" spans="2:31">
      <c r="B34" s="9">
        <v>22.5</v>
      </c>
      <c r="C34" s="10">
        <v>39.335899435804706</v>
      </c>
      <c r="D34" s="12">
        <f t="shared" si="0"/>
        <v>0.10187473832720029</v>
      </c>
      <c r="E34" s="12"/>
      <c r="F34" s="9">
        <v>22.5</v>
      </c>
      <c r="G34" s="9">
        <v>38.501662063289238</v>
      </c>
      <c r="H34" s="12">
        <f t="shared" si="1"/>
        <v>6.0162869701426924E-2</v>
      </c>
      <c r="J34" s="9">
        <v>22.5</v>
      </c>
      <c r="K34" s="9">
        <f t="shared" si="2"/>
        <v>37.539129007789143</v>
      </c>
      <c r="L34" s="9">
        <f t="shared" si="4"/>
        <v>1.0187473832720038</v>
      </c>
      <c r="N34" s="9">
        <v>22.5</v>
      </c>
      <c r="O34" s="9">
        <f t="shared" si="3"/>
        <v>36.704891635273675</v>
      </c>
      <c r="P34" s="9">
        <f t="shared" si="5"/>
        <v>0.60162869701427013</v>
      </c>
      <c r="R34" s="9">
        <v>22.5</v>
      </c>
      <c r="S34" s="9">
        <f t="shared" si="6"/>
        <v>38.218293929970478</v>
      </c>
      <c r="U34" s="9">
        <v>22.5</v>
      </c>
      <c r="V34" s="9">
        <f t="shared" si="7"/>
        <v>37.105977433283186</v>
      </c>
      <c r="X34" s="9">
        <v>22.5</v>
      </c>
      <c r="Y34" s="9">
        <v>3.7298404669260701</v>
      </c>
      <c r="AA34" s="9">
        <v>22.5</v>
      </c>
      <c r="AB34" s="10">
        <v>3.5501634241245137</v>
      </c>
      <c r="AD34" s="9">
        <v>22.5</v>
      </c>
      <c r="AE34" s="9">
        <f t="shared" si="8"/>
        <v>0.17967704280155639</v>
      </c>
    </row>
    <row r="35" spans="2:31">
      <c r="B35" s="9">
        <v>20</v>
      </c>
      <c r="C35" s="10">
        <v>38.99154464469742</v>
      </c>
      <c r="D35" s="12">
        <f t="shared" si="0"/>
        <v>9.3663169734871099E-2</v>
      </c>
      <c r="E35" s="12"/>
      <c r="F35" s="9">
        <v>20</v>
      </c>
      <c r="G35" s="9">
        <v>38.350136874999997</v>
      </c>
      <c r="H35" s="12">
        <f t="shared" si="1"/>
        <v>6.1592781249999895E-2</v>
      </c>
      <c r="J35" s="9">
        <v>20</v>
      </c>
      <c r="K35" s="9">
        <f t="shared" si="2"/>
        <v>37.195450894697416</v>
      </c>
      <c r="L35" s="9">
        <f t="shared" si="4"/>
        <v>0.93663169734870877</v>
      </c>
      <c r="N35" s="9">
        <v>20</v>
      </c>
      <c r="O35" s="9">
        <f t="shared" si="3"/>
        <v>36.554043124999993</v>
      </c>
      <c r="P35" s="9">
        <f t="shared" si="5"/>
        <v>0.61592781249999717</v>
      </c>
      <c r="R35" s="9">
        <v>20</v>
      </c>
      <c r="S35" s="9">
        <f t="shared" si="6"/>
        <v>37.819872026263219</v>
      </c>
      <c r="U35" s="9">
        <v>20</v>
      </c>
      <c r="V35" s="9">
        <f t="shared" si="7"/>
        <v>36.964661666666657</v>
      </c>
      <c r="X35" s="9">
        <v>20</v>
      </c>
      <c r="Y35" s="9">
        <v>3.7118281249999998</v>
      </c>
      <c r="AA35" s="9">
        <v>20</v>
      </c>
      <c r="AB35" s="10">
        <v>3.5322187499999997</v>
      </c>
      <c r="AD35" s="9">
        <v>20</v>
      </c>
      <c r="AE35" s="9">
        <f t="shared" si="8"/>
        <v>0.17960937500000007</v>
      </c>
    </row>
    <row r="36" spans="2:31">
      <c r="B36" s="9">
        <v>17.5</v>
      </c>
      <c r="C36" s="10">
        <v>38.373276661077846</v>
      </c>
      <c r="D36" s="12">
        <f t="shared" si="0"/>
        <v>8.0228035388522745E-2</v>
      </c>
      <c r="E36" s="12"/>
      <c r="F36" s="9">
        <v>17.5</v>
      </c>
      <c r="G36" s="9">
        <v>37.939267330432166</v>
      </c>
      <c r="H36" s="12">
        <f t="shared" si="1"/>
        <v>5.8527568856238776E-2</v>
      </c>
      <c r="J36" s="9">
        <v>17.5</v>
      </c>
      <c r="K36" s="9">
        <f t="shared" si="2"/>
        <v>36.683782497653723</v>
      </c>
      <c r="L36" s="9">
        <f t="shared" si="4"/>
        <v>0.80228035388523011</v>
      </c>
      <c r="N36" s="9">
        <v>17.5</v>
      </c>
      <c r="O36" s="9">
        <f t="shared" si="3"/>
        <v>36.249773167008044</v>
      </c>
      <c r="P36" s="9">
        <f t="shared" si="5"/>
        <v>0.58527568856239043</v>
      </c>
      <c r="R36" s="9">
        <v>17.5</v>
      </c>
      <c r="S36" s="9">
        <f t="shared" si="6"/>
        <v>37.218636066910541</v>
      </c>
      <c r="U36" s="9">
        <v>17.5</v>
      </c>
      <c r="V36" s="9">
        <f t="shared" si="7"/>
        <v>36.639956959382971</v>
      </c>
      <c r="X36" s="9">
        <v>17.5</v>
      </c>
      <c r="Y36" s="9">
        <v>3.6768715953307392</v>
      </c>
      <c r="AA36" s="9">
        <v>17.5</v>
      </c>
      <c r="AB36" s="10">
        <v>3.5079221789883266</v>
      </c>
      <c r="AD36" s="9">
        <v>17.5</v>
      </c>
      <c r="AE36" s="9">
        <f t="shared" si="8"/>
        <v>0.16894941634241256</v>
      </c>
    </row>
    <row r="37" spans="2:31">
      <c r="B37" s="9">
        <v>15</v>
      </c>
      <c r="C37" s="10">
        <v>37.726963583482949</v>
      </c>
      <c r="D37" s="12">
        <f t="shared" si="0"/>
        <v>6.5316929174147331E-2</v>
      </c>
      <c r="E37" s="12"/>
      <c r="F37" s="9">
        <v>15</v>
      </c>
      <c r="G37" s="9">
        <v>37.305392603603607</v>
      </c>
      <c r="H37" s="12">
        <f t="shared" si="1"/>
        <v>4.4238380180180226E-2</v>
      </c>
      <c r="J37" s="9">
        <v>15</v>
      </c>
      <c r="K37" s="9">
        <f t="shared" si="2"/>
        <v>36.118135458482946</v>
      </c>
      <c r="L37" s="9">
        <f t="shared" si="4"/>
        <v>0.65316929174147376</v>
      </c>
      <c r="N37" s="9">
        <v>15</v>
      </c>
      <c r="O37" s="9">
        <f t="shared" si="3"/>
        <v>35.696564478603605</v>
      </c>
      <c r="P37" s="9">
        <f t="shared" si="5"/>
        <v>0.44238380180180314</v>
      </c>
      <c r="R37" s="9">
        <v>15</v>
      </c>
      <c r="S37" s="9">
        <f t="shared" si="6"/>
        <v>36.553581652977265</v>
      </c>
      <c r="U37" s="9">
        <v>15</v>
      </c>
      <c r="V37" s="9">
        <f t="shared" si="7"/>
        <v>35.991487013138141</v>
      </c>
      <c r="X37" s="9">
        <v>15</v>
      </c>
      <c r="Y37" s="9">
        <v>3.6420625000000002</v>
      </c>
      <c r="AA37" s="9">
        <v>15</v>
      </c>
      <c r="AB37" s="10">
        <v>3.4811796875000001</v>
      </c>
      <c r="AD37" s="9">
        <v>15</v>
      </c>
      <c r="AE37" s="9">
        <f t="shared" si="8"/>
        <v>0.16088281250000014</v>
      </c>
    </row>
    <row r="38" spans="2:31">
      <c r="B38" s="9">
        <v>12.5</v>
      </c>
      <c r="C38" s="10">
        <v>37.225322261904765</v>
      </c>
      <c r="D38" s="12">
        <f t="shared" si="0"/>
        <v>5.9391113095238035E-2</v>
      </c>
      <c r="E38" s="12"/>
      <c r="F38" s="9">
        <v>12.5</v>
      </c>
      <c r="G38" s="9">
        <v>36.735159768907565</v>
      </c>
      <c r="H38" s="12">
        <f t="shared" si="1"/>
        <v>3.4882988445378071E-2</v>
      </c>
      <c r="J38" s="9">
        <v>12.5</v>
      </c>
      <c r="K38" s="9">
        <f t="shared" si="2"/>
        <v>35.822822261904761</v>
      </c>
      <c r="L38" s="9">
        <f t="shared" si="4"/>
        <v>0.59391113095238168</v>
      </c>
      <c r="N38" s="9">
        <v>12.5</v>
      </c>
      <c r="O38" s="9">
        <f t="shared" si="3"/>
        <v>35.332659768907561</v>
      </c>
      <c r="P38" s="9">
        <f t="shared" si="5"/>
        <v>0.3488298844537816</v>
      </c>
      <c r="R38" s="9">
        <v>12.5</v>
      </c>
      <c r="S38" s="9">
        <f t="shared" si="6"/>
        <v>36.218763015873016</v>
      </c>
      <c r="U38" s="9">
        <v>12.5</v>
      </c>
      <c r="V38" s="9">
        <f t="shared" si="7"/>
        <v>35.565213025210085</v>
      </c>
      <c r="X38" s="9">
        <v>12.5</v>
      </c>
      <c r="Y38" s="9">
        <v>3.6037500000000002</v>
      </c>
      <c r="AA38" s="9">
        <v>12.5</v>
      </c>
      <c r="AB38" s="10">
        <v>3.4634999999999998</v>
      </c>
      <c r="AD38" s="9">
        <v>12.5</v>
      </c>
      <c r="AE38" s="9">
        <f t="shared" si="8"/>
        <v>0.14025000000000043</v>
      </c>
    </row>
    <row r="39" spans="2:31">
      <c r="B39" s="9">
        <v>10</v>
      </c>
      <c r="C39" s="10">
        <v>36.880193243858599</v>
      </c>
      <c r="D39" s="12">
        <f t="shared" si="0"/>
        <v>5.832586156987718E-2</v>
      </c>
      <c r="F39" s="9">
        <v>10</v>
      </c>
      <c r="G39" s="9">
        <v>36.340265261575468</v>
      </c>
      <c r="H39" s="12">
        <f t="shared" si="1"/>
        <v>3.1329462455720547E-2</v>
      </c>
      <c r="J39" s="9">
        <v>10</v>
      </c>
      <c r="K39" s="9">
        <f t="shared" si="2"/>
        <v>35.68133031550969</v>
      </c>
      <c r="L39" s="9">
        <f t="shared" si="4"/>
        <v>0.58325861569877091</v>
      </c>
      <c r="N39" s="9">
        <v>10</v>
      </c>
      <c r="O39" s="9">
        <f t="shared" si="3"/>
        <v>35.141402333226559</v>
      </c>
      <c r="P39" s="9">
        <f t="shared" si="5"/>
        <v>0.31329462455720503</v>
      </c>
      <c r="R39" s="9">
        <v>10</v>
      </c>
      <c r="S39" s="9">
        <f t="shared" si="6"/>
        <v>36.070169392642207</v>
      </c>
      <c r="U39" s="9">
        <v>10</v>
      </c>
      <c r="V39" s="9">
        <f t="shared" si="7"/>
        <v>35.350265416264698</v>
      </c>
      <c r="X39" s="9">
        <v>10</v>
      </c>
      <c r="Y39" s="9">
        <v>3.5713676012461057</v>
      </c>
      <c r="AA39" s="9">
        <v>10</v>
      </c>
      <c r="AB39" s="10">
        <v>3.451481308411215</v>
      </c>
      <c r="AD39" s="9">
        <v>10</v>
      </c>
      <c r="AE39" s="9">
        <f t="shared" si="8"/>
        <v>0.11988629283489072</v>
      </c>
    </row>
    <row r="40" spans="2:31">
      <c r="B40" s="9">
        <v>7.5</v>
      </c>
      <c r="C40" s="10">
        <v>36.642945202050662</v>
      </c>
      <c r="D40" s="12">
        <f t="shared" si="0"/>
        <v>5.9195622037010454E-2</v>
      </c>
      <c r="F40" s="9">
        <v>7.5</v>
      </c>
      <c r="G40" s="9">
        <v>36.055085646422128</v>
      </c>
      <c r="H40" s="12">
        <f t="shared" si="1"/>
        <v>2.9802644255583877E-2</v>
      </c>
      <c r="J40" s="9">
        <v>7.5</v>
      </c>
      <c r="K40" s="9">
        <f t="shared" si="2"/>
        <v>35.520480303454718</v>
      </c>
      <c r="L40" s="9">
        <f t="shared" si="4"/>
        <v>0.59195622037010409</v>
      </c>
      <c r="N40" s="9">
        <v>7.5</v>
      </c>
      <c r="O40" s="9">
        <f t="shared" si="3"/>
        <v>34.932620747826185</v>
      </c>
      <c r="P40" s="9">
        <f t="shared" si="5"/>
        <v>0.29802644255583743</v>
      </c>
      <c r="R40" s="9">
        <v>7.5</v>
      </c>
      <c r="S40" s="9">
        <f t="shared" si="6"/>
        <v>35.915117783701454</v>
      </c>
      <c r="U40" s="9">
        <v>7.5</v>
      </c>
      <c r="V40" s="9">
        <f t="shared" si="7"/>
        <v>35.13130504286341</v>
      </c>
      <c r="X40" s="9">
        <v>7.5</v>
      </c>
      <c r="Y40" s="9">
        <v>3.5459032761310452</v>
      </c>
      <c r="AA40" s="9">
        <v>7.5</v>
      </c>
      <c r="AB40" s="10">
        <v>3.4336567862714511</v>
      </c>
      <c r="AD40" s="9">
        <v>7.5</v>
      </c>
      <c r="AE40" s="9">
        <f t="shared" si="8"/>
        <v>0.11224648985959407</v>
      </c>
    </row>
    <row r="41" spans="2:31">
      <c r="B41" s="9">
        <v>5</v>
      </c>
      <c r="C41" s="10">
        <v>36.506829850331926</v>
      </c>
      <c r="D41" s="12">
        <f t="shared" si="0"/>
        <v>6.7288450394911381E-2</v>
      </c>
      <c r="F41" s="9">
        <v>5</v>
      </c>
      <c r="G41" s="9">
        <v>35.814141963641831</v>
      </c>
      <c r="H41" s="12">
        <f t="shared" si="1"/>
        <v>3.2654056060406722E-2</v>
      </c>
      <c r="J41" s="9">
        <v>5</v>
      </c>
      <c r="K41" s="9">
        <f t="shared" si="2"/>
        <v>35.09584701101835</v>
      </c>
      <c r="L41" s="9">
        <f t="shared" si="4"/>
        <v>0.67288450394911337</v>
      </c>
      <c r="N41" s="9">
        <v>5</v>
      </c>
      <c r="O41" s="9">
        <f t="shared" si="3"/>
        <v>34.403159124328255</v>
      </c>
      <c r="P41" s="9">
        <f t="shared" si="5"/>
        <v>0.32654056060406589</v>
      </c>
      <c r="R41" s="9">
        <v>5</v>
      </c>
      <c r="S41" s="9">
        <f t="shared" si="6"/>
        <v>35.544436680317759</v>
      </c>
      <c r="U41" s="9">
        <v>5</v>
      </c>
      <c r="V41" s="9">
        <f t="shared" si="7"/>
        <v>34.620852831397634</v>
      </c>
      <c r="X41" s="9">
        <v>5</v>
      </c>
      <c r="Y41" s="9">
        <v>3.5161060842433698</v>
      </c>
      <c r="AA41" s="9">
        <v>5</v>
      </c>
      <c r="AB41" s="10">
        <v>3.3750078003120123</v>
      </c>
      <c r="AD41" s="9">
        <v>5</v>
      </c>
      <c r="AE41" s="9">
        <f t="shared" si="8"/>
        <v>0.14109828393135748</v>
      </c>
    </row>
    <row r="42" spans="2:31">
      <c r="B42" s="9">
        <v>2.5</v>
      </c>
      <c r="C42" s="10">
        <v>35.886741429166662</v>
      </c>
      <c r="D42" s="12">
        <f t="shared" si="0"/>
        <v>7.6993857729783954E-2</v>
      </c>
      <c r="F42" s="9">
        <v>2.5</v>
      </c>
      <c r="G42" s="9">
        <v>35.097193968206362</v>
      </c>
      <c r="H42" s="12">
        <f t="shared" si="1"/>
        <v>3.7516484681769047E-2</v>
      </c>
      <c r="J42" s="9">
        <v>2.5</v>
      </c>
      <c r="K42" s="9">
        <f t="shared" si="2"/>
        <v>34.26249805943187</v>
      </c>
      <c r="L42" s="9">
        <f t="shared" si="4"/>
        <v>0.76993857729783954</v>
      </c>
      <c r="N42" s="9">
        <v>2.5</v>
      </c>
      <c r="O42" s="9">
        <f t="shared" si="3"/>
        <v>33.47295059847157</v>
      </c>
      <c r="P42" s="9">
        <f t="shared" si="5"/>
        <v>0.37516484681768958</v>
      </c>
      <c r="R42" s="9">
        <v>2.5</v>
      </c>
      <c r="S42" s="9">
        <f t="shared" si="6"/>
        <v>34.775790444297094</v>
      </c>
      <c r="U42" s="9">
        <v>2.5</v>
      </c>
      <c r="V42" s="9">
        <f t="shared" si="7"/>
        <v>33.72306049635003</v>
      </c>
      <c r="X42" s="9">
        <v>2.5</v>
      </c>
      <c r="Y42" s="9">
        <v>3.4346864274570983</v>
      </c>
      <c r="AA42" s="9">
        <v>2.5</v>
      </c>
      <c r="AB42" s="10">
        <v>3.2722620904836193</v>
      </c>
      <c r="AD42" s="9">
        <v>2.5</v>
      </c>
      <c r="AE42" s="9">
        <f t="shared" si="8"/>
        <v>0.16242433697347902</v>
      </c>
    </row>
    <row r="43" spans="2:31">
      <c r="B43" s="9">
        <v>0</v>
      </c>
      <c r="C43" s="10">
        <v>29</v>
      </c>
      <c r="D43" s="12">
        <f t="shared" si="0"/>
        <v>0</v>
      </c>
      <c r="F43" s="9">
        <v>0</v>
      </c>
      <c r="G43" s="9">
        <v>29</v>
      </c>
      <c r="H43" s="12">
        <f t="shared" si="1"/>
        <v>0</v>
      </c>
      <c r="J43" s="9">
        <v>0</v>
      </c>
      <c r="K43" s="9">
        <f t="shared" si="2"/>
        <v>29</v>
      </c>
      <c r="L43" s="9">
        <f t="shared" si="4"/>
        <v>0</v>
      </c>
      <c r="N43" s="9">
        <v>0</v>
      </c>
      <c r="O43" s="9">
        <f t="shared" si="3"/>
        <v>29</v>
      </c>
      <c r="P43" s="9">
        <f t="shared" si="5"/>
        <v>0</v>
      </c>
      <c r="R43" s="9">
        <v>0</v>
      </c>
      <c r="S43" s="9">
        <f t="shared" si="6"/>
        <v>29</v>
      </c>
      <c r="U43" s="9">
        <v>0</v>
      </c>
      <c r="V43" s="9">
        <f t="shared" si="7"/>
        <v>29</v>
      </c>
      <c r="X43" s="9">
        <v>0</v>
      </c>
      <c r="Y43" s="9">
        <v>2.9</v>
      </c>
      <c r="AA43" s="9">
        <v>0</v>
      </c>
      <c r="AB43" s="10">
        <v>2.9</v>
      </c>
      <c r="AD43" s="9">
        <v>0</v>
      </c>
      <c r="AE43" s="9">
        <f t="shared" si="8"/>
        <v>0</v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1:AG47"/>
  <sheetViews>
    <sheetView workbookViewId="0">
      <selection activeCell="C8" sqref="C8"/>
    </sheetView>
  </sheetViews>
  <sheetFormatPr defaultRowHeight="15.75"/>
  <cols>
    <col min="1" max="1" width="16" style="28" customWidth="1"/>
    <col min="2" max="2" width="10.625" style="28" customWidth="1"/>
    <col min="3" max="3" width="10.375" style="28" customWidth="1"/>
    <col min="4" max="4" width="11.875" style="28" customWidth="1"/>
    <col min="5" max="5" width="8.625" style="28" customWidth="1"/>
    <col min="6" max="7" width="9" style="27"/>
    <col min="8" max="8" width="9.625" style="30" bestFit="1" customWidth="1"/>
    <col min="9" max="9" width="9" style="31"/>
    <col min="10" max="10" width="9" style="27"/>
    <col min="11" max="11" width="9" style="31"/>
    <col min="12" max="12" width="9" style="27"/>
    <col min="13" max="13" width="9" style="31"/>
    <col min="14" max="14" width="9" style="27"/>
    <col min="15" max="15" width="9" style="31"/>
    <col min="16" max="16" width="9" style="27"/>
    <col min="17" max="17" width="9" style="31"/>
    <col min="18" max="18" width="9" style="27"/>
    <col min="19" max="19" width="9" style="31"/>
    <col min="20" max="20" width="9" style="27"/>
    <col min="21" max="21" width="9" style="31"/>
    <col min="22" max="22" width="9" style="27"/>
    <col min="23" max="23" width="9" style="31"/>
    <col min="24" max="24" width="9" style="27"/>
    <col min="25" max="25" width="9" style="31"/>
    <col min="26" max="26" width="9" style="27"/>
    <col min="27" max="27" width="9" style="31"/>
    <col min="28" max="28" width="9" style="27"/>
    <col min="29" max="29" width="9" style="31"/>
    <col min="30" max="30" width="9" style="27"/>
    <col min="31" max="31" width="9" style="31"/>
    <col min="32" max="32" width="9" style="27"/>
    <col min="33" max="16384" width="9" style="28"/>
  </cols>
  <sheetData>
    <row r="1" spans="1:33">
      <c r="A1" s="28" t="s">
        <v>0</v>
      </c>
      <c r="F1" s="29">
        <v>3</v>
      </c>
      <c r="G1" s="29" t="s">
        <v>47</v>
      </c>
      <c r="J1" s="29">
        <v>5</v>
      </c>
      <c r="K1" s="31" t="s">
        <v>70</v>
      </c>
      <c r="L1" s="29"/>
      <c r="N1" s="29">
        <v>7</v>
      </c>
      <c r="O1" s="31" t="s">
        <v>71</v>
      </c>
      <c r="P1" s="29"/>
      <c r="R1" s="29">
        <v>9</v>
      </c>
      <c r="S1" s="31" t="s">
        <v>72</v>
      </c>
      <c r="T1" s="29"/>
      <c r="V1" s="29">
        <v>11.2</v>
      </c>
      <c r="W1" s="31" t="s">
        <v>25</v>
      </c>
      <c r="X1" s="29"/>
      <c r="Z1" s="29">
        <v>13</v>
      </c>
      <c r="AA1" s="31" t="s">
        <v>48</v>
      </c>
      <c r="AB1" s="29"/>
      <c r="AD1" s="29">
        <v>15</v>
      </c>
      <c r="AE1" s="31" t="s">
        <v>27</v>
      </c>
    </row>
    <row r="2" spans="1:33">
      <c r="A2" s="28" t="s">
        <v>49</v>
      </c>
      <c r="F2" s="29">
        <f>F1/7.8*10.4</f>
        <v>4</v>
      </c>
      <c r="G2" s="29" t="s">
        <v>5</v>
      </c>
      <c r="J2" s="29">
        <f>J1/7.8*10.4</f>
        <v>6.6666666666666679</v>
      </c>
      <c r="K2" s="31" t="s">
        <v>73</v>
      </c>
      <c r="L2" s="29"/>
      <c r="N2" s="29">
        <f>N1/7.8*10.4</f>
        <v>9.3333333333333339</v>
      </c>
      <c r="O2" s="31" t="s">
        <v>74</v>
      </c>
      <c r="P2" s="29"/>
      <c r="R2" s="29">
        <f>R1/7.8*10.4</f>
        <v>12.000000000000002</v>
      </c>
      <c r="S2" s="31" t="s">
        <v>75</v>
      </c>
      <c r="T2" s="29"/>
      <c r="V2" s="29">
        <f>V1/7.8*10.4</f>
        <v>14.933333333333334</v>
      </c>
      <c r="W2" s="31" t="s">
        <v>76</v>
      </c>
      <c r="X2" s="29"/>
      <c r="Z2" s="29"/>
      <c r="AB2" s="29"/>
      <c r="AD2" s="29"/>
    </row>
    <row r="3" spans="1:33">
      <c r="A3" s="28" t="s">
        <v>77</v>
      </c>
      <c r="F3" s="29">
        <f>F1/7.8*13</f>
        <v>5</v>
      </c>
      <c r="G3" s="29" t="s">
        <v>78</v>
      </c>
      <c r="J3" s="29">
        <f>J1/7.8*13</f>
        <v>8.3333333333333339</v>
      </c>
      <c r="K3" s="31" t="s">
        <v>79</v>
      </c>
      <c r="L3" s="29"/>
      <c r="N3" s="29">
        <f>N1/7.8*13</f>
        <v>11.666666666666668</v>
      </c>
      <c r="O3" s="31" t="s">
        <v>80</v>
      </c>
      <c r="P3" s="29"/>
      <c r="R3" s="29">
        <f>R1/7.8*13</f>
        <v>15.000000000000002</v>
      </c>
      <c r="S3" s="31" t="s">
        <v>81</v>
      </c>
      <c r="T3" s="29"/>
      <c r="V3" s="29">
        <f>V1/7.8*13</f>
        <v>18.666666666666668</v>
      </c>
      <c r="W3" s="31" t="s">
        <v>82</v>
      </c>
      <c r="X3" s="29"/>
      <c r="Z3" s="29"/>
      <c r="AB3" s="29"/>
      <c r="AD3" s="29"/>
    </row>
    <row r="4" spans="1:33">
      <c r="A4" s="28" t="s">
        <v>83</v>
      </c>
      <c r="B4" s="29">
        <v>4</v>
      </c>
      <c r="C4" s="29" t="s">
        <v>84</v>
      </c>
      <c r="F4" s="29">
        <v>6</v>
      </c>
      <c r="G4" s="29" t="s">
        <v>85</v>
      </c>
      <c r="J4" s="29">
        <v>10</v>
      </c>
      <c r="K4" s="31" t="s">
        <v>86</v>
      </c>
      <c r="L4" s="29"/>
      <c r="N4" s="29">
        <v>14</v>
      </c>
      <c r="O4" s="31" t="s">
        <v>87</v>
      </c>
      <c r="P4" s="29"/>
      <c r="R4" s="29"/>
      <c r="T4" s="29"/>
      <c r="V4" s="29"/>
      <c r="X4" s="29"/>
      <c r="Z4" s="29"/>
      <c r="AB4" s="29"/>
      <c r="AD4" s="29"/>
    </row>
    <row r="5" spans="1:33">
      <c r="A5" s="28" t="s">
        <v>88</v>
      </c>
      <c r="G5" s="33">
        <v>-0.7</v>
      </c>
      <c r="H5" s="33"/>
      <c r="J5" s="33"/>
      <c r="K5" s="33">
        <v>-0.95</v>
      </c>
      <c r="L5" s="33"/>
      <c r="N5" s="33"/>
      <c r="O5" s="33">
        <v>-1.25</v>
      </c>
      <c r="P5" s="33"/>
      <c r="R5" s="33"/>
      <c r="S5" s="33">
        <v>-1.5</v>
      </c>
      <c r="T5" s="33"/>
      <c r="V5" s="33"/>
      <c r="W5" s="33">
        <v>-1.75</v>
      </c>
      <c r="X5" s="33"/>
      <c r="Z5" s="33"/>
      <c r="AA5" s="33">
        <v>-1.75</v>
      </c>
      <c r="AB5" s="33"/>
      <c r="AD5" s="33"/>
      <c r="AE5" s="33">
        <v>-1.75</v>
      </c>
      <c r="AF5" s="33"/>
    </row>
    <row r="6" spans="1:33">
      <c r="B6" s="30" t="s">
        <v>89</v>
      </c>
      <c r="C6" s="27" t="s">
        <v>90</v>
      </c>
      <c r="D6" s="30" t="s">
        <v>90</v>
      </c>
      <c r="F6" s="30" t="s">
        <v>89</v>
      </c>
      <c r="G6" s="27" t="s">
        <v>90</v>
      </c>
      <c r="H6" s="30" t="s">
        <v>90</v>
      </c>
      <c r="J6" s="30" t="s">
        <v>89</v>
      </c>
      <c r="K6" s="31" t="s">
        <v>90</v>
      </c>
      <c r="L6" s="30" t="s">
        <v>90</v>
      </c>
      <c r="N6" s="30" t="s">
        <v>89</v>
      </c>
      <c r="O6" s="31" t="s">
        <v>90</v>
      </c>
      <c r="P6" s="30" t="s">
        <v>90</v>
      </c>
      <c r="R6" s="30" t="s">
        <v>89</v>
      </c>
      <c r="S6" s="31" t="s">
        <v>90</v>
      </c>
      <c r="T6" s="30" t="s">
        <v>90</v>
      </c>
      <c r="V6" s="30" t="s">
        <v>89</v>
      </c>
      <c r="W6" s="31" t="s">
        <v>90</v>
      </c>
      <c r="X6" s="30" t="s">
        <v>90</v>
      </c>
      <c r="Z6" s="30" t="s">
        <v>89</v>
      </c>
      <c r="AA6" s="31" t="s">
        <v>90</v>
      </c>
      <c r="AB6" s="30" t="s">
        <v>90</v>
      </c>
      <c r="AD6" s="30" t="s">
        <v>89</v>
      </c>
      <c r="AE6" s="31" t="s">
        <v>90</v>
      </c>
      <c r="AF6" s="30" t="s">
        <v>90</v>
      </c>
    </row>
    <row r="7" spans="1:33" ht="16.5">
      <c r="A7" s="27" t="s">
        <v>91</v>
      </c>
      <c r="B7" s="27">
        <v>100</v>
      </c>
      <c r="C7" s="27">
        <v>54.368600000000001</v>
      </c>
      <c r="D7" s="34">
        <f>ROUND(C7*1000, 0)</f>
        <v>54369</v>
      </c>
      <c r="E7" s="27"/>
      <c r="F7" s="28">
        <v>100</v>
      </c>
      <c r="G7" s="35">
        <v>54.368600000000001</v>
      </c>
      <c r="H7" s="34">
        <f>ROUND(G7*1000, 0)</f>
        <v>54369</v>
      </c>
      <c r="J7" s="27">
        <v>100</v>
      </c>
      <c r="K7" s="31">
        <v>54.368600000000001</v>
      </c>
      <c r="L7" s="34">
        <f>ROUND(K7*1000, 0)</f>
        <v>54369</v>
      </c>
      <c r="N7" s="27">
        <v>100</v>
      </c>
      <c r="O7" s="31">
        <v>54.368600000000001</v>
      </c>
      <c r="P7" s="34">
        <f>ROUND(O7*1000, 0)</f>
        <v>54369</v>
      </c>
      <c r="R7" s="27">
        <v>100</v>
      </c>
      <c r="S7" s="31">
        <v>54.368600000000001</v>
      </c>
      <c r="T7" s="34">
        <f>ROUND(S7*1000, 0)</f>
        <v>54369</v>
      </c>
      <c r="V7" s="27">
        <v>100</v>
      </c>
      <c r="W7" s="31">
        <v>54.368600000000001</v>
      </c>
      <c r="X7" s="34">
        <f>ROUND(W7*1000, 0)</f>
        <v>54369</v>
      </c>
      <c r="Z7" s="27">
        <v>100</v>
      </c>
      <c r="AA7" s="31">
        <v>54.368600000000001</v>
      </c>
      <c r="AB7" s="34">
        <f>ROUND(AA7*1000, 0)</f>
        <v>54369</v>
      </c>
      <c r="AD7" s="27">
        <v>100</v>
      </c>
      <c r="AE7" s="31">
        <v>54.368600000000001</v>
      </c>
      <c r="AF7" s="34">
        <f>ROUND(AE7*1000, 0)</f>
        <v>54369</v>
      </c>
      <c r="AG7" s="31"/>
    </row>
    <row r="8" spans="1:33">
      <c r="A8" s="27">
        <v>40</v>
      </c>
      <c r="B8" s="27">
        <v>97.5</v>
      </c>
      <c r="C8" s="27">
        <v>52.034311247573207</v>
      </c>
      <c r="D8" s="34">
        <f t="shared" ref="D8:D47" si="0">ROUND(C8*1000, 0)</f>
        <v>52034</v>
      </c>
      <c r="E8" s="27"/>
      <c r="F8" s="28">
        <v>97.5</v>
      </c>
      <c r="G8" s="35">
        <v>50.976176231734229</v>
      </c>
      <c r="H8" s="34">
        <f t="shared" ref="H8:H47" si="1">ROUND(G8*1000, 0)</f>
        <v>50976</v>
      </c>
      <c r="J8" s="27">
        <v>97.5</v>
      </c>
      <c r="K8" s="31">
        <v>50.172349665408312</v>
      </c>
      <c r="L8" s="34">
        <f t="shared" ref="L8:L47" si="2">ROUND(K8*1000, 0)</f>
        <v>50172</v>
      </c>
      <c r="N8" s="27">
        <v>97.5</v>
      </c>
      <c r="O8" s="31">
        <v>49.361900302031088</v>
      </c>
      <c r="P8" s="34">
        <f t="shared" ref="P8:P47" si="3">ROUND(O8*1000, 0)</f>
        <v>49362</v>
      </c>
      <c r="R8" s="27">
        <v>97.5</v>
      </c>
      <c r="S8" s="31">
        <v>48.409410975698592</v>
      </c>
      <c r="T8" s="34">
        <f t="shared" ref="T8:T47" si="4">ROUND(S8*1000, 0)</f>
        <v>48409</v>
      </c>
      <c r="V8" s="27">
        <v>97.5</v>
      </c>
      <c r="W8" s="31">
        <v>47.801046488715883</v>
      </c>
      <c r="X8" s="34">
        <f t="shared" ref="X8:X47" si="5">ROUND(W8*1000, 0)</f>
        <v>47801</v>
      </c>
      <c r="Z8" s="27">
        <v>97.5</v>
      </c>
      <c r="AA8" s="31">
        <v>47.424605129639772</v>
      </c>
      <c r="AB8" s="34">
        <f t="shared" ref="AB8:AB47" si="6">ROUND(AA8*1000, 0)</f>
        <v>47425</v>
      </c>
      <c r="AD8" s="27">
        <v>97.5</v>
      </c>
      <c r="AE8" s="31">
        <v>47.01933542342865</v>
      </c>
      <c r="AF8" s="34">
        <f t="shared" ref="AF8:AF47" si="7">ROUND(AE8*1000, 0)</f>
        <v>47019</v>
      </c>
      <c r="AG8" s="31"/>
    </row>
    <row r="9" spans="1:33">
      <c r="A9" s="27"/>
      <c r="B9" s="27">
        <v>95</v>
      </c>
      <c r="C9" s="27">
        <v>51.431096462954692</v>
      </c>
      <c r="D9" s="34">
        <f t="shared" si="0"/>
        <v>51431</v>
      </c>
      <c r="E9" s="27"/>
      <c r="F9" s="28">
        <v>95</v>
      </c>
      <c r="G9" s="35">
        <v>50.296462947162155</v>
      </c>
      <c r="H9" s="34">
        <f t="shared" si="1"/>
        <v>50296</v>
      </c>
      <c r="J9" s="27">
        <v>95</v>
      </c>
      <c r="K9" s="31">
        <v>49.419333668587626</v>
      </c>
      <c r="L9" s="34">
        <f t="shared" si="2"/>
        <v>49419</v>
      </c>
      <c r="N9" s="27">
        <v>95</v>
      </c>
      <c r="O9" s="31">
        <v>48.514706989565198</v>
      </c>
      <c r="P9" s="34">
        <f t="shared" si="3"/>
        <v>48515</v>
      </c>
      <c r="R9" s="27">
        <v>95</v>
      </c>
      <c r="S9" s="31">
        <v>47.476329361859896</v>
      </c>
      <c r="T9" s="34">
        <f t="shared" si="4"/>
        <v>47476</v>
      </c>
      <c r="V9" s="27">
        <v>95</v>
      </c>
      <c r="W9" s="31">
        <v>46.866459317179846</v>
      </c>
      <c r="X9" s="34">
        <f t="shared" si="5"/>
        <v>46866</v>
      </c>
      <c r="Z9" s="27">
        <v>95</v>
      </c>
      <c r="AA9" s="31">
        <v>46.362211573453408</v>
      </c>
      <c r="AB9" s="34">
        <f t="shared" si="6"/>
        <v>46362</v>
      </c>
      <c r="AD9" s="27">
        <v>95</v>
      </c>
      <c r="AE9" s="31">
        <v>45.887359969868363</v>
      </c>
      <c r="AF9" s="34">
        <f t="shared" si="7"/>
        <v>45887</v>
      </c>
      <c r="AG9" s="31"/>
    </row>
    <row r="10" spans="1:33" ht="16.5">
      <c r="A10" s="27" t="s">
        <v>92</v>
      </c>
      <c r="B10" s="27">
        <v>92.5</v>
      </c>
      <c r="C10" s="27">
        <v>51.106298134492427</v>
      </c>
      <c r="D10" s="34">
        <f t="shared" si="0"/>
        <v>51106</v>
      </c>
      <c r="E10" s="27"/>
      <c r="F10" s="28">
        <v>92.5</v>
      </c>
      <c r="G10" s="35">
        <v>50.007358278181698</v>
      </c>
      <c r="H10" s="34">
        <f t="shared" si="1"/>
        <v>50007</v>
      </c>
      <c r="J10" s="27">
        <v>92.5</v>
      </c>
      <c r="K10" s="31">
        <v>49.138296177186653</v>
      </c>
      <c r="L10" s="34">
        <f t="shared" si="2"/>
        <v>49138</v>
      </c>
      <c r="N10" s="27">
        <v>92.5</v>
      </c>
      <c r="O10" s="31">
        <v>48.227149494420125</v>
      </c>
      <c r="P10" s="34">
        <f t="shared" si="3"/>
        <v>48227</v>
      </c>
      <c r="R10" s="27">
        <v>92.5</v>
      </c>
      <c r="S10" s="31">
        <v>47.194255193104055</v>
      </c>
      <c r="T10" s="34">
        <f t="shared" si="4"/>
        <v>47194</v>
      </c>
      <c r="V10" s="27">
        <v>92.5</v>
      </c>
      <c r="W10" s="31">
        <v>46.652106461796393</v>
      </c>
      <c r="X10" s="34">
        <f t="shared" si="5"/>
        <v>46652</v>
      </c>
      <c r="Z10" s="27">
        <v>92.5</v>
      </c>
      <c r="AA10" s="31">
        <v>46.087568841060779</v>
      </c>
      <c r="AB10" s="34">
        <f t="shared" si="6"/>
        <v>46088</v>
      </c>
      <c r="AD10" s="27">
        <v>92.5</v>
      </c>
      <c r="AE10" s="31">
        <v>45.617864880281751</v>
      </c>
      <c r="AF10" s="34">
        <f t="shared" si="7"/>
        <v>45618</v>
      </c>
      <c r="AG10" s="31"/>
    </row>
    <row r="11" spans="1:33">
      <c r="A11" s="27">
        <v>1.1000000000000001</v>
      </c>
      <c r="B11" s="27">
        <v>90</v>
      </c>
      <c r="C11" s="27">
        <v>50.790460758298018</v>
      </c>
      <c r="D11" s="34">
        <f t="shared" si="0"/>
        <v>50790</v>
      </c>
      <c r="E11" s="27"/>
      <c r="F11" s="28">
        <v>90</v>
      </c>
      <c r="G11" s="35">
        <v>49.729790047104345</v>
      </c>
      <c r="H11" s="34">
        <f t="shared" si="1"/>
        <v>49730</v>
      </c>
      <c r="J11" s="27">
        <v>90</v>
      </c>
      <c r="K11" s="31">
        <v>48.85377188550278</v>
      </c>
      <c r="L11" s="34">
        <f t="shared" si="2"/>
        <v>48854</v>
      </c>
      <c r="N11" s="27">
        <v>90</v>
      </c>
      <c r="O11" s="31">
        <v>47.946952873193496</v>
      </c>
      <c r="P11" s="34">
        <f t="shared" si="3"/>
        <v>47947</v>
      </c>
      <c r="R11" s="27">
        <v>90</v>
      </c>
      <c r="S11" s="31">
        <v>46.928377533494704</v>
      </c>
      <c r="T11" s="34">
        <f t="shared" si="4"/>
        <v>46928</v>
      </c>
      <c r="V11" s="27">
        <v>90</v>
      </c>
      <c r="W11" s="31">
        <v>46.384383733965187</v>
      </c>
      <c r="X11" s="34">
        <f t="shared" si="5"/>
        <v>46384</v>
      </c>
      <c r="Z11" s="27">
        <v>90</v>
      </c>
      <c r="AA11" s="31">
        <v>45.820463363960727</v>
      </c>
      <c r="AB11" s="34">
        <f t="shared" si="6"/>
        <v>45820</v>
      </c>
      <c r="AD11" s="27">
        <v>90</v>
      </c>
      <c r="AE11" s="31">
        <v>45.367938270717339</v>
      </c>
      <c r="AF11" s="34">
        <f t="shared" si="7"/>
        <v>45368</v>
      </c>
      <c r="AG11" s="31"/>
    </row>
    <row r="12" spans="1:33">
      <c r="B12" s="27">
        <v>87.5</v>
      </c>
      <c r="C12" s="27">
        <v>50.481062934035968</v>
      </c>
      <c r="D12" s="34">
        <f t="shared" si="0"/>
        <v>50481</v>
      </c>
      <c r="F12" s="28">
        <v>87.5</v>
      </c>
      <c r="G12" s="35">
        <v>49.462406901053953</v>
      </c>
      <c r="H12" s="34">
        <f t="shared" si="1"/>
        <v>49462</v>
      </c>
      <c r="J12" s="27">
        <v>87.5</v>
      </c>
      <c r="K12" s="31">
        <v>48.56636290016646</v>
      </c>
      <c r="L12" s="34">
        <f t="shared" si="2"/>
        <v>48566</v>
      </c>
      <c r="N12" s="27">
        <v>87.5</v>
      </c>
      <c r="O12" s="31">
        <v>47.673612811936891</v>
      </c>
      <c r="P12" s="34">
        <f t="shared" si="3"/>
        <v>47674</v>
      </c>
      <c r="R12" s="27">
        <v>87.5</v>
      </c>
      <c r="S12" s="31">
        <v>46.676551150302544</v>
      </c>
      <c r="T12" s="34">
        <f t="shared" si="4"/>
        <v>46677</v>
      </c>
      <c r="V12" s="27">
        <v>87.5</v>
      </c>
      <c r="W12" s="31">
        <v>46.064755779522962</v>
      </c>
      <c r="X12" s="34">
        <f t="shared" si="5"/>
        <v>46065</v>
      </c>
      <c r="Z12" s="27">
        <v>87.5</v>
      </c>
      <c r="AA12" s="31">
        <v>45.56123647934735</v>
      </c>
      <c r="AB12" s="34">
        <f t="shared" si="6"/>
        <v>45561</v>
      </c>
      <c r="AD12" s="27">
        <v>87.5</v>
      </c>
      <c r="AE12" s="31">
        <v>45.137709385239376</v>
      </c>
      <c r="AF12" s="34">
        <f t="shared" si="7"/>
        <v>45138</v>
      </c>
      <c r="AG12" s="31"/>
    </row>
    <row r="13" spans="1:33">
      <c r="B13" s="27">
        <v>85</v>
      </c>
      <c r="C13" s="27">
        <v>50.174570225925727</v>
      </c>
      <c r="D13" s="34">
        <f t="shared" si="0"/>
        <v>50175</v>
      </c>
      <c r="F13" s="28">
        <v>85</v>
      </c>
      <c r="G13" s="35">
        <v>49.193910026388593</v>
      </c>
      <c r="H13" s="34">
        <f t="shared" si="1"/>
        <v>49194</v>
      </c>
      <c r="J13" s="27">
        <v>85</v>
      </c>
      <c r="K13" s="31">
        <v>48.282131594066449</v>
      </c>
      <c r="L13" s="34">
        <f t="shared" si="2"/>
        <v>48282</v>
      </c>
      <c r="N13" s="27">
        <v>85</v>
      </c>
      <c r="O13" s="31">
        <v>47.40183816528797</v>
      </c>
      <c r="P13" s="34">
        <f t="shared" si="3"/>
        <v>47402</v>
      </c>
      <c r="R13" s="27">
        <v>85</v>
      </c>
      <c r="S13" s="31">
        <v>46.419646558119268</v>
      </c>
      <c r="T13" s="34">
        <f t="shared" si="4"/>
        <v>46420</v>
      </c>
      <c r="V13" s="27">
        <v>85</v>
      </c>
      <c r="W13" s="31">
        <v>45.749817263651927</v>
      </c>
      <c r="X13" s="34">
        <f t="shared" si="5"/>
        <v>45750</v>
      </c>
      <c r="Z13" s="27">
        <v>85</v>
      </c>
      <c r="AA13" s="31">
        <v>45.308628571018282</v>
      </c>
      <c r="AB13" s="34">
        <f t="shared" si="6"/>
        <v>45309</v>
      </c>
      <c r="AD13" s="27">
        <v>85</v>
      </c>
      <c r="AE13" s="31">
        <v>44.902476073982129</v>
      </c>
      <c r="AF13" s="34">
        <f t="shared" si="7"/>
        <v>44902</v>
      </c>
      <c r="AG13" s="31"/>
    </row>
    <row r="14" spans="1:33">
      <c r="B14" s="27">
        <v>82.5</v>
      </c>
      <c r="C14" s="27">
        <v>49.872376352230987</v>
      </c>
      <c r="D14" s="34">
        <f t="shared" si="0"/>
        <v>49872</v>
      </c>
      <c r="F14" s="28">
        <v>82.5</v>
      </c>
      <c r="G14" s="35">
        <v>48.919696824066321</v>
      </c>
      <c r="H14" s="34">
        <f t="shared" si="1"/>
        <v>48920</v>
      </c>
      <c r="J14" s="27">
        <v>82.5</v>
      </c>
      <c r="K14" s="31">
        <v>48.016465106401029</v>
      </c>
      <c r="L14" s="34">
        <f t="shared" si="2"/>
        <v>48016</v>
      </c>
      <c r="N14" s="27">
        <v>82.5</v>
      </c>
      <c r="O14" s="31">
        <v>47.138739539436038</v>
      </c>
      <c r="P14" s="34">
        <f t="shared" si="3"/>
        <v>47139</v>
      </c>
      <c r="R14" s="27">
        <v>82.5</v>
      </c>
      <c r="S14" s="31">
        <v>46.135977882739915</v>
      </c>
      <c r="T14" s="34">
        <f t="shared" si="4"/>
        <v>46136</v>
      </c>
      <c r="V14" s="27">
        <v>82.5</v>
      </c>
      <c r="W14" s="31">
        <v>45.470049537064888</v>
      </c>
      <c r="X14" s="34">
        <f t="shared" si="5"/>
        <v>45470</v>
      </c>
      <c r="Z14" s="27">
        <v>82.5</v>
      </c>
      <c r="AA14" s="31">
        <v>45.10566298482167</v>
      </c>
      <c r="AB14" s="34">
        <f t="shared" si="6"/>
        <v>45106</v>
      </c>
      <c r="AD14" s="27">
        <v>82.5</v>
      </c>
      <c r="AE14" s="31">
        <v>44.629709569380296</v>
      </c>
      <c r="AF14" s="34">
        <f t="shared" si="7"/>
        <v>44630</v>
      </c>
      <c r="AG14" s="31"/>
    </row>
    <row r="15" spans="1:33">
      <c r="B15" s="27">
        <v>80</v>
      </c>
      <c r="C15" s="27">
        <v>49.5711609561627</v>
      </c>
      <c r="D15" s="34">
        <f t="shared" si="0"/>
        <v>49571</v>
      </c>
      <c r="F15" s="28">
        <v>80</v>
      </c>
      <c r="G15" s="35">
        <v>48.645483621744049</v>
      </c>
      <c r="H15" s="34">
        <f t="shared" si="1"/>
        <v>48645</v>
      </c>
      <c r="J15" s="27">
        <v>80</v>
      </c>
      <c r="K15" s="31">
        <v>47.750798618735601</v>
      </c>
      <c r="L15" s="34">
        <f t="shared" si="2"/>
        <v>47751</v>
      </c>
      <c r="N15" s="27">
        <v>80</v>
      </c>
      <c r="O15" s="31">
        <v>46.875640913584114</v>
      </c>
      <c r="P15" s="34">
        <f t="shared" si="3"/>
        <v>46876</v>
      </c>
      <c r="R15" s="27">
        <v>80</v>
      </c>
      <c r="S15" s="31">
        <v>45.852309207360562</v>
      </c>
      <c r="T15" s="34">
        <f t="shared" si="4"/>
        <v>45852</v>
      </c>
      <c r="V15" s="27">
        <v>80</v>
      </c>
      <c r="W15" s="31">
        <v>45.192116358308922</v>
      </c>
      <c r="X15" s="34">
        <f t="shared" si="5"/>
        <v>45192</v>
      </c>
      <c r="Z15" s="27">
        <v>80</v>
      </c>
      <c r="AA15" s="31">
        <v>44.912032453896252</v>
      </c>
      <c r="AB15" s="34">
        <f t="shared" si="6"/>
        <v>44912</v>
      </c>
      <c r="AD15" s="27">
        <v>80</v>
      </c>
      <c r="AE15" s="31">
        <v>44.353374644808731</v>
      </c>
      <c r="AF15" s="34">
        <f t="shared" si="7"/>
        <v>44353</v>
      </c>
      <c r="AG15" s="31"/>
    </row>
    <row r="16" spans="1:33">
      <c r="B16" s="27">
        <v>77.5</v>
      </c>
      <c r="C16" s="27">
        <v>49.279518343894665</v>
      </c>
      <c r="D16" s="34">
        <f t="shared" si="0"/>
        <v>49280</v>
      </c>
      <c r="F16" s="28">
        <v>77.5</v>
      </c>
      <c r="G16" s="35">
        <v>48.380170511950951</v>
      </c>
      <c r="H16" s="34">
        <f t="shared" si="1"/>
        <v>48380</v>
      </c>
      <c r="J16" s="27">
        <v>77.5</v>
      </c>
      <c r="K16" s="31">
        <v>47.497845447701252</v>
      </c>
      <c r="L16" s="34">
        <f t="shared" si="2"/>
        <v>47498</v>
      </c>
      <c r="N16" s="27">
        <v>77.5</v>
      </c>
      <c r="O16" s="31">
        <v>46.608613800401336</v>
      </c>
      <c r="P16" s="34">
        <f t="shared" si="3"/>
        <v>46609</v>
      </c>
      <c r="R16" s="27">
        <v>77.5</v>
      </c>
      <c r="S16" s="31">
        <v>45.589611685498824</v>
      </c>
      <c r="T16" s="34">
        <f t="shared" si="4"/>
        <v>45590</v>
      </c>
      <c r="V16" s="27">
        <v>77.5</v>
      </c>
      <c r="W16" s="31">
        <v>44.931886365606324</v>
      </c>
      <c r="X16" s="34">
        <f t="shared" si="5"/>
        <v>44932</v>
      </c>
      <c r="Z16" s="27">
        <v>77.5</v>
      </c>
      <c r="AA16" s="31">
        <v>44.679407347665808</v>
      </c>
      <c r="AB16" s="34">
        <f t="shared" si="6"/>
        <v>44679</v>
      </c>
      <c r="AD16" s="27">
        <v>77.5</v>
      </c>
      <c r="AE16" s="31">
        <v>44.096655871272574</v>
      </c>
      <c r="AF16" s="34">
        <f t="shared" si="7"/>
        <v>44097</v>
      </c>
      <c r="AG16" s="31"/>
    </row>
    <row r="17" spans="2:33">
      <c r="B17" s="27">
        <v>75</v>
      </c>
      <c r="C17" s="27">
        <v>48.987667207532354</v>
      </c>
      <c r="D17" s="34">
        <f t="shared" si="0"/>
        <v>48988</v>
      </c>
      <c r="F17" s="28">
        <v>75</v>
      </c>
      <c r="G17" s="35">
        <v>48.118500811298532</v>
      </c>
      <c r="H17" s="34">
        <f t="shared" si="1"/>
        <v>48119</v>
      </c>
      <c r="J17" s="27">
        <v>75</v>
      </c>
      <c r="K17" s="31">
        <v>47.250431382640102</v>
      </c>
      <c r="L17" s="34">
        <f t="shared" si="2"/>
        <v>47250</v>
      </c>
      <c r="N17" s="27">
        <v>75</v>
      </c>
      <c r="O17" s="31">
        <v>46.339932850862425</v>
      </c>
      <c r="P17" s="34">
        <f t="shared" si="3"/>
        <v>46340</v>
      </c>
      <c r="R17" s="27">
        <v>75</v>
      </c>
      <c r="S17" s="31">
        <v>45.33563654214074</v>
      </c>
      <c r="T17" s="34">
        <f t="shared" si="4"/>
        <v>45336</v>
      </c>
      <c r="V17" s="27">
        <v>75</v>
      </c>
      <c r="W17" s="31">
        <v>44.682173800015697</v>
      </c>
      <c r="X17" s="34">
        <f t="shared" si="5"/>
        <v>44682</v>
      </c>
      <c r="Z17" s="27">
        <v>75</v>
      </c>
      <c r="AA17" s="31">
        <v>44.41576761671508</v>
      </c>
      <c r="AB17" s="34">
        <f t="shared" si="6"/>
        <v>44416</v>
      </c>
      <c r="AD17" s="27">
        <v>75</v>
      </c>
      <c r="AE17" s="31">
        <v>43.853201401577685</v>
      </c>
      <c r="AF17" s="34">
        <f t="shared" si="7"/>
        <v>43853</v>
      </c>
      <c r="AG17" s="31"/>
    </row>
    <row r="18" spans="2:33">
      <c r="B18" s="27">
        <v>72.5</v>
      </c>
      <c r="C18" s="27">
        <v>48.709805559734093</v>
      </c>
      <c r="D18" s="34">
        <f t="shared" si="0"/>
        <v>48710</v>
      </c>
      <c r="F18" s="28">
        <v>72.5</v>
      </c>
      <c r="G18" s="35">
        <v>47.864815343492189</v>
      </c>
      <c r="H18" s="34">
        <f t="shared" si="1"/>
        <v>47865</v>
      </c>
      <c r="J18" s="27">
        <v>72.5</v>
      </c>
      <c r="K18" s="31">
        <v>47.000375083479554</v>
      </c>
      <c r="L18" s="34">
        <f t="shared" si="2"/>
        <v>47000</v>
      </c>
      <c r="N18" s="27">
        <v>72.5</v>
      </c>
      <c r="O18" s="31">
        <v>46.077163420894372</v>
      </c>
      <c r="P18" s="34">
        <f t="shared" si="3"/>
        <v>46077</v>
      </c>
      <c r="R18" s="27">
        <v>72.5</v>
      </c>
      <c r="S18" s="31">
        <v>45.087919815806046</v>
      </c>
      <c r="T18" s="34">
        <f t="shared" si="4"/>
        <v>45088</v>
      </c>
      <c r="V18" s="27">
        <v>72.5</v>
      </c>
      <c r="W18" s="31">
        <v>44.444169380986651</v>
      </c>
      <c r="X18" s="34">
        <f t="shared" si="5"/>
        <v>44444</v>
      </c>
      <c r="Z18" s="27">
        <v>72.5</v>
      </c>
      <c r="AA18" s="31">
        <v>44.146874782287284</v>
      </c>
      <c r="AB18" s="34">
        <f t="shared" si="6"/>
        <v>44147</v>
      </c>
      <c r="AD18" s="27">
        <v>72.5</v>
      </c>
      <c r="AE18" s="31">
        <v>43.628159067921366</v>
      </c>
      <c r="AF18" s="34">
        <f t="shared" si="7"/>
        <v>43628</v>
      </c>
      <c r="AG18" s="31"/>
    </row>
    <row r="19" spans="2:33">
      <c r="B19" s="27">
        <v>70</v>
      </c>
      <c r="C19" s="27">
        <v>48.440205854088944</v>
      </c>
      <c r="D19" s="34">
        <f t="shared" si="0"/>
        <v>48440</v>
      </c>
      <c r="F19" s="28">
        <v>70</v>
      </c>
      <c r="G19" s="35">
        <v>47.623476749883416</v>
      </c>
      <c r="H19" s="34">
        <f t="shared" si="1"/>
        <v>47623</v>
      </c>
      <c r="J19" s="27">
        <v>70</v>
      </c>
      <c r="K19" s="31">
        <v>46.743863329645166</v>
      </c>
      <c r="L19" s="34">
        <f t="shared" si="2"/>
        <v>46744</v>
      </c>
      <c r="N19" s="27">
        <v>70</v>
      </c>
      <c r="O19" s="31">
        <v>45.824972977783823</v>
      </c>
      <c r="P19" s="34">
        <f t="shared" si="3"/>
        <v>45825</v>
      </c>
      <c r="R19" s="27">
        <v>70</v>
      </c>
      <c r="S19" s="31">
        <v>44.848111440974741</v>
      </c>
      <c r="T19" s="34">
        <f t="shared" si="4"/>
        <v>44848</v>
      </c>
      <c r="V19" s="27">
        <v>70</v>
      </c>
      <c r="W19" s="31">
        <v>44.222446241534549</v>
      </c>
      <c r="X19" s="34">
        <f t="shared" si="5"/>
        <v>44222</v>
      </c>
      <c r="Z19" s="27">
        <v>70</v>
      </c>
      <c r="AA19" s="31">
        <v>43.895935838384894</v>
      </c>
      <c r="AB19" s="34">
        <f t="shared" si="6"/>
        <v>43896</v>
      </c>
      <c r="AD19" s="27">
        <v>70</v>
      </c>
      <c r="AE19" s="31">
        <v>43.432097497007554</v>
      </c>
      <c r="AF19" s="34">
        <f t="shared" si="7"/>
        <v>43432</v>
      </c>
      <c r="AG19" s="31"/>
    </row>
    <row r="20" spans="2:33">
      <c r="B20" s="27">
        <v>67.5</v>
      </c>
      <c r="C20" s="27">
        <v>48.179033632874642</v>
      </c>
      <c r="D20" s="34">
        <f t="shared" si="0"/>
        <v>48179</v>
      </c>
      <c r="F20" s="28">
        <v>67.5</v>
      </c>
      <c r="G20" s="35">
        <v>47.387972324311967</v>
      </c>
      <c r="H20" s="34">
        <f t="shared" si="1"/>
        <v>47388</v>
      </c>
      <c r="J20" s="27">
        <v>67.5</v>
      </c>
      <c r="K20" s="31">
        <v>46.485086500671883</v>
      </c>
      <c r="L20" s="34">
        <f t="shared" si="2"/>
        <v>46485</v>
      </c>
      <c r="N20" s="27">
        <v>67.5</v>
      </c>
      <c r="O20" s="31">
        <v>45.579679706744216</v>
      </c>
      <c r="P20" s="34">
        <f t="shared" si="3"/>
        <v>45580</v>
      </c>
      <c r="R20" s="27">
        <v>67.5</v>
      </c>
      <c r="S20" s="31">
        <v>44.613569924582578</v>
      </c>
      <c r="T20" s="34">
        <f t="shared" si="4"/>
        <v>44614</v>
      </c>
      <c r="V20" s="27">
        <v>67.5</v>
      </c>
      <c r="W20" s="31">
        <v>44.015848296777882</v>
      </c>
      <c r="X20" s="34">
        <f t="shared" si="5"/>
        <v>44016</v>
      </c>
      <c r="Z20" s="27">
        <v>67.5</v>
      </c>
      <c r="AA20" s="31">
        <v>43.666514581629443</v>
      </c>
      <c r="AB20" s="34">
        <f t="shared" si="6"/>
        <v>43667</v>
      </c>
      <c r="AD20" s="27">
        <v>67.5</v>
      </c>
      <c r="AE20" s="31">
        <v>43.267449901914837</v>
      </c>
      <c r="AF20" s="34">
        <f t="shared" si="7"/>
        <v>43267</v>
      </c>
      <c r="AG20" s="31"/>
    </row>
    <row r="21" spans="2:33">
      <c r="B21" s="27">
        <v>65</v>
      </c>
      <c r="C21" s="27">
        <v>47.916161592663173</v>
      </c>
      <c r="D21" s="34">
        <f t="shared" si="0"/>
        <v>47916</v>
      </c>
      <c r="F21" s="28">
        <v>65</v>
      </c>
      <c r="G21" s="35">
        <v>47.149835774208768</v>
      </c>
      <c r="H21" s="34">
        <f t="shared" si="1"/>
        <v>47150</v>
      </c>
      <c r="J21" s="27">
        <v>65</v>
      </c>
      <c r="K21" s="31">
        <v>46.244851420627093</v>
      </c>
      <c r="L21" s="34">
        <f t="shared" si="2"/>
        <v>46245</v>
      </c>
      <c r="N21" s="27">
        <v>65</v>
      </c>
      <c r="O21" s="31">
        <v>45.356919019310403</v>
      </c>
      <c r="P21" s="34">
        <f t="shared" si="3"/>
        <v>45357</v>
      </c>
      <c r="R21" s="27">
        <v>65</v>
      </c>
      <c r="S21" s="31">
        <v>44.398949618013738</v>
      </c>
      <c r="T21" s="34">
        <f t="shared" si="4"/>
        <v>44399</v>
      </c>
      <c r="V21" s="27">
        <v>65</v>
      </c>
      <c r="W21" s="31">
        <v>43.80888517863837</v>
      </c>
      <c r="X21" s="34">
        <f t="shared" si="5"/>
        <v>43809</v>
      </c>
      <c r="Z21" s="27">
        <v>65</v>
      </c>
      <c r="AA21" s="31">
        <v>43.43705569319814</v>
      </c>
      <c r="AB21" s="34">
        <f t="shared" si="6"/>
        <v>43437</v>
      </c>
      <c r="AD21" s="27">
        <v>65</v>
      </c>
      <c r="AE21" s="31">
        <v>43.093867971288667</v>
      </c>
      <c r="AF21" s="34">
        <f t="shared" si="7"/>
        <v>43094</v>
      </c>
      <c r="AG21" s="31"/>
    </row>
    <row r="22" spans="2:33">
      <c r="B22" s="27">
        <v>62.5</v>
      </c>
      <c r="C22" s="27">
        <v>47.658369054301694</v>
      </c>
      <c r="D22" s="34">
        <f t="shared" si="0"/>
        <v>47658</v>
      </c>
      <c r="F22" s="28">
        <v>62.5</v>
      </c>
      <c r="G22" s="35">
        <v>46.909428581452538</v>
      </c>
      <c r="H22" s="34">
        <f t="shared" si="1"/>
        <v>46909</v>
      </c>
      <c r="J22" s="27">
        <v>62.5</v>
      </c>
      <c r="K22" s="31">
        <v>46.023226748982815</v>
      </c>
      <c r="L22" s="34">
        <f t="shared" si="2"/>
        <v>46023</v>
      </c>
      <c r="N22" s="27">
        <v>62.5</v>
      </c>
      <c r="O22" s="31">
        <v>45.156346564237744</v>
      </c>
      <c r="P22" s="34">
        <f t="shared" si="3"/>
        <v>45156</v>
      </c>
      <c r="R22" s="27">
        <v>62.5</v>
      </c>
      <c r="S22" s="31">
        <v>44.203774101352685</v>
      </c>
      <c r="T22" s="34">
        <f t="shared" si="4"/>
        <v>44204</v>
      </c>
      <c r="V22" s="27">
        <v>62.5</v>
      </c>
      <c r="W22" s="31">
        <v>43.601039187338912</v>
      </c>
      <c r="X22" s="34">
        <f t="shared" si="5"/>
        <v>43601</v>
      </c>
      <c r="Z22" s="27">
        <v>62.5</v>
      </c>
      <c r="AA22" s="31">
        <v>43.207447161126659</v>
      </c>
      <c r="AB22" s="34">
        <f t="shared" si="6"/>
        <v>43207</v>
      </c>
      <c r="AD22" s="27">
        <v>62.5</v>
      </c>
      <c r="AE22" s="31">
        <v>42.884222793395189</v>
      </c>
      <c r="AF22" s="34">
        <f t="shared" si="7"/>
        <v>42884</v>
      </c>
      <c r="AG22" s="31"/>
    </row>
    <row r="23" spans="2:33">
      <c r="B23" s="27">
        <v>60</v>
      </c>
      <c r="C23" s="27">
        <v>47.41387327481597</v>
      </c>
      <c r="D23" s="34">
        <f t="shared" si="0"/>
        <v>47414</v>
      </c>
      <c r="F23" s="28">
        <v>60</v>
      </c>
      <c r="G23" s="35">
        <v>46.681998628177261</v>
      </c>
      <c r="H23" s="34">
        <f t="shared" si="1"/>
        <v>46682</v>
      </c>
      <c r="J23" s="27">
        <v>60</v>
      </c>
      <c r="K23" s="31">
        <v>45.812413448414262</v>
      </c>
      <c r="L23" s="34">
        <f t="shared" si="2"/>
        <v>45812</v>
      </c>
      <c r="N23" s="27">
        <v>60</v>
      </c>
      <c r="O23" s="31">
        <v>44.960316261356546</v>
      </c>
      <c r="P23" s="34">
        <f t="shared" si="3"/>
        <v>44960</v>
      </c>
      <c r="R23" s="27">
        <v>60</v>
      </c>
      <c r="S23" s="31">
        <v>44.014945779749389</v>
      </c>
      <c r="T23" s="34">
        <f t="shared" si="4"/>
        <v>44015</v>
      </c>
      <c r="V23" s="27">
        <v>60</v>
      </c>
      <c r="W23" s="31">
        <v>43.393817264882017</v>
      </c>
      <c r="X23" s="34">
        <f t="shared" si="5"/>
        <v>43394</v>
      </c>
      <c r="Z23" s="27">
        <v>60</v>
      </c>
      <c r="AA23" s="31">
        <v>42.977818676569818</v>
      </c>
      <c r="AB23" s="34">
        <f t="shared" si="6"/>
        <v>42978</v>
      </c>
      <c r="AD23" s="27">
        <v>60</v>
      </c>
      <c r="AE23" s="31">
        <v>42.670044541099188</v>
      </c>
      <c r="AF23" s="34">
        <f t="shared" si="7"/>
        <v>42670</v>
      </c>
      <c r="AG23" s="31"/>
    </row>
    <row r="24" spans="2:33">
      <c r="B24" s="27">
        <v>57.5</v>
      </c>
      <c r="C24" s="27">
        <v>47.173966923295161</v>
      </c>
      <c r="D24" s="34">
        <f t="shared" si="0"/>
        <v>47174</v>
      </c>
      <c r="F24" s="28">
        <v>57.5</v>
      </c>
      <c r="G24" s="35">
        <v>46.480225775567739</v>
      </c>
      <c r="H24" s="34">
        <f t="shared" si="1"/>
        <v>46480</v>
      </c>
      <c r="J24" s="27">
        <v>57.5</v>
      </c>
      <c r="K24" s="31">
        <v>45.620402261996119</v>
      </c>
      <c r="L24" s="34">
        <f t="shared" si="2"/>
        <v>45620</v>
      </c>
      <c r="N24" s="27">
        <v>57.5</v>
      </c>
      <c r="O24" s="31">
        <v>44.76769948737099</v>
      </c>
      <c r="P24" s="34">
        <f t="shared" si="3"/>
        <v>44768</v>
      </c>
      <c r="R24" s="27">
        <v>57.5</v>
      </c>
      <c r="S24" s="31">
        <v>43.833796966984842</v>
      </c>
      <c r="T24" s="34">
        <f t="shared" si="4"/>
        <v>43834</v>
      </c>
      <c r="V24" s="27">
        <v>57.5</v>
      </c>
      <c r="W24" s="31">
        <v>43.195079155242404</v>
      </c>
      <c r="X24" s="34">
        <f t="shared" si="5"/>
        <v>43195</v>
      </c>
      <c r="Z24" s="27">
        <v>57.5</v>
      </c>
      <c r="AA24" s="31">
        <v>42.789025148022183</v>
      </c>
      <c r="AB24" s="34">
        <f t="shared" si="6"/>
        <v>42789</v>
      </c>
      <c r="AD24" s="27">
        <v>57.5</v>
      </c>
      <c r="AE24" s="31">
        <v>42.461729178284706</v>
      </c>
      <c r="AF24" s="34">
        <f t="shared" si="7"/>
        <v>42462</v>
      </c>
      <c r="AG24" s="31"/>
    </row>
    <row r="25" spans="2:33">
      <c r="B25" s="27">
        <v>55</v>
      </c>
      <c r="C25" s="27">
        <v>46.938485968809928</v>
      </c>
      <c r="D25" s="34">
        <f t="shared" si="0"/>
        <v>46938</v>
      </c>
      <c r="F25" s="28">
        <v>55</v>
      </c>
      <c r="G25" s="35">
        <v>46.298391062589893</v>
      </c>
      <c r="H25" s="34">
        <f t="shared" si="1"/>
        <v>46298</v>
      </c>
      <c r="J25" s="27">
        <v>55</v>
      </c>
      <c r="K25" s="31">
        <v>45.443239932012986</v>
      </c>
      <c r="L25" s="34">
        <f t="shared" si="2"/>
        <v>45443</v>
      </c>
      <c r="N25" s="27">
        <v>55</v>
      </c>
      <c r="O25" s="31">
        <v>44.579336525886177</v>
      </c>
      <c r="P25" s="34">
        <f t="shared" si="3"/>
        <v>44579</v>
      </c>
      <c r="R25" s="27">
        <v>55</v>
      </c>
      <c r="S25" s="31">
        <v>43.658943125265743</v>
      </c>
      <c r="T25" s="34">
        <f t="shared" si="4"/>
        <v>43659</v>
      </c>
      <c r="V25" s="27">
        <v>55</v>
      </c>
      <c r="W25" s="31">
        <v>43.003607477268588</v>
      </c>
      <c r="X25" s="34">
        <f t="shared" si="5"/>
        <v>43004</v>
      </c>
      <c r="Z25" s="27">
        <v>55</v>
      </c>
      <c r="AA25" s="31">
        <v>42.637724166965334</v>
      </c>
      <c r="AB25" s="34">
        <f t="shared" si="6"/>
        <v>42638</v>
      </c>
      <c r="AD25" s="27">
        <v>55</v>
      </c>
      <c r="AE25" s="31">
        <v>42.258523288132885</v>
      </c>
      <c r="AF25" s="34">
        <f t="shared" si="7"/>
        <v>42259</v>
      </c>
      <c r="AG25" s="31"/>
    </row>
    <row r="26" spans="2:33">
      <c r="B26" s="27">
        <v>52.5</v>
      </c>
      <c r="C26" s="27">
        <v>46.723480262035437</v>
      </c>
      <c r="D26" s="34">
        <f t="shared" si="0"/>
        <v>46723</v>
      </c>
      <c r="F26" s="28">
        <v>52.5</v>
      </c>
      <c r="G26" s="35">
        <v>46.126422727683504</v>
      </c>
      <c r="H26" s="34">
        <f t="shared" si="1"/>
        <v>46126</v>
      </c>
      <c r="J26" s="27">
        <v>52.5</v>
      </c>
      <c r="K26" s="31">
        <v>45.274021931780311</v>
      </c>
      <c r="L26" s="34">
        <f t="shared" si="2"/>
        <v>45274</v>
      </c>
      <c r="N26" s="27">
        <v>52.5</v>
      </c>
      <c r="O26" s="31">
        <v>44.401986753174256</v>
      </c>
      <c r="P26" s="34">
        <f t="shared" si="3"/>
        <v>44402</v>
      </c>
      <c r="R26" s="27">
        <v>52.5</v>
      </c>
      <c r="S26" s="31">
        <v>43.488316792342331</v>
      </c>
      <c r="T26" s="34">
        <f t="shared" si="4"/>
        <v>43488</v>
      </c>
      <c r="V26" s="27">
        <v>52.5</v>
      </c>
      <c r="W26" s="31">
        <v>42.822300746778545</v>
      </c>
      <c r="X26" s="34">
        <f t="shared" si="5"/>
        <v>42822</v>
      </c>
      <c r="Z26" s="27">
        <v>52.5</v>
      </c>
      <c r="AA26" s="31">
        <v>42.489363808435591</v>
      </c>
      <c r="AB26" s="34">
        <f t="shared" si="6"/>
        <v>42489</v>
      </c>
      <c r="AD26" s="27">
        <v>52.5</v>
      </c>
      <c r="AE26" s="31">
        <v>42.060097219751889</v>
      </c>
      <c r="AF26" s="34">
        <f t="shared" si="7"/>
        <v>42060</v>
      </c>
      <c r="AG26" s="31"/>
    </row>
    <row r="27" spans="2:33">
      <c r="B27" s="27">
        <v>50</v>
      </c>
      <c r="C27" s="27">
        <v>46.54347044225306</v>
      </c>
      <c r="D27" s="34">
        <f t="shared" si="0"/>
        <v>46543</v>
      </c>
      <c r="F27" s="28">
        <v>50</v>
      </c>
      <c r="G27" s="35">
        <v>45.982955663379592</v>
      </c>
      <c r="H27" s="34">
        <f t="shared" si="1"/>
        <v>45983</v>
      </c>
      <c r="J27" s="28">
        <v>50</v>
      </c>
      <c r="K27" s="31">
        <v>45.131430751408118</v>
      </c>
      <c r="L27" s="34">
        <f t="shared" si="2"/>
        <v>45131</v>
      </c>
      <c r="N27" s="28">
        <v>50</v>
      </c>
      <c r="O27" s="31">
        <v>44.26057943291876</v>
      </c>
      <c r="P27" s="34">
        <f t="shared" si="3"/>
        <v>44261</v>
      </c>
      <c r="R27" s="27">
        <v>50</v>
      </c>
      <c r="S27" s="31">
        <v>43.33006689593816</v>
      </c>
      <c r="T27" s="34">
        <f t="shared" si="4"/>
        <v>43330</v>
      </c>
      <c r="V27" s="27">
        <v>50</v>
      </c>
      <c r="W27" s="31">
        <v>42.688430437879461</v>
      </c>
      <c r="X27" s="34">
        <f t="shared" si="5"/>
        <v>42688</v>
      </c>
      <c r="Z27" s="27">
        <v>50</v>
      </c>
      <c r="AA27" s="31">
        <v>42.3445041018296</v>
      </c>
      <c r="AB27" s="34">
        <f t="shared" si="6"/>
        <v>42345</v>
      </c>
      <c r="AD27" s="27">
        <v>50</v>
      </c>
      <c r="AE27" s="31">
        <v>41.883976986301363</v>
      </c>
      <c r="AF27" s="34">
        <f t="shared" si="7"/>
        <v>41884</v>
      </c>
      <c r="AG27" s="31"/>
    </row>
    <row r="28" spans="2:33">
      <c r="B28" s="27">
        <v>47.5</v>
      </c>
      <c r="C28" s="27">
        <v>46.384031309889615</v>
      </c>
      <c r="D28" s="34">
        <f t="shared" si="0"/>
        <v>46384</v>
      </c>
      <c r="F28" s="28">
        <v>47.5</v>
      </c>
      <c r="G28" s="35">
        <v>45.839488599075665</v>
      </c>
      <c r="H28" s="34">
        <f t="shared" si="1"/>
        <v>45839</v>
      </c>
      <c r="J28" s="27">
        <v>47.5</v>
      </c>
      <c r="K28" s="31">
        <v>44.988839571035932</v>
      </c>
      <c r="L28" s="34">
        <f t="shared" si="2"/>
        <v>44989</v>
      </c>
      <c r="N28" s="27">
        <v>47.5</v>
      </c>
      <c r="O28" s="31">
        <v>44.119172112663257</v>
      </c>
      <c r="P28" s="34">
        <f t="shared" si="3"/>
        <v>44119</v>
      </c>
      <c r="R28" s="27">
        <v>47.5</v>
      </c>
      <c r="S28" s="31">
        <v>43.171816999533981</v>
      </c>
      <c r="T28" s="34">
        <f t="shared" si="4"/>
        <v>43172</v>
      </c>
      <c r="V28" s="27">
        <v>47.5</v>
      </c>
      <c r="W28" s="31">
        <v>42.56681780078587</v>
      </c>
      <c r="X28" s="34">
        <f t="shared" si="5"/>
        <v>42567</v>
      </c>
      <c r="Z28" s="27">
        <v>47.5</v>
      </c>
      <c r="AA28" s="31">
        <v>42.201121019266303</v>
      </c>
      <c r="AB28" s="34">
        <f t="shared" si="6"/>
        <v>42201</v>
      </c>
      <c r="AD28" s="27">
        <v>47.5</v>
      </c>
      <c r="AE28" s="31">
        <v>41.713962458930546</v>
      </c>
      <c r="AF28" s="34">
        <f t="shared" si="7"/>
        <v>41714</v>
      </c>
      <c r="AG28" s="31"/>
    </row>
    <row r="29" spans="2:33">
      <c r="B29" s="27">
        <v>45</v>
      </c>
      <c r="C29" s="27">
        <v>46.259766511731037</v>
      </c>
      <c r="D29" s="34">
        <f t="shared" si="0"/>
        <v>46260</v>
      </c>
      <c r="F29" s="28">
        <v>45</v>
      </c>
      <c r="G29" s="35">
        <v>45.719848986346555</v>
      </c>
      <c r="H29" s="34">
        <f t="shared" si="1"/>
        <v>45720</v>
      </c>
      <c r="J29" s="27">
        <v>45</v>
      </c>
      <c r="K29" s="31">
        <v>44.866659075681461</v>
      </c>
      <c r="L29" s="34">
        <f t="shared" si="2"/>
        <v>44867</v>
      </c>
      <c r="N29" s="27">
        <v>45</v>
      </c>
      <c r="O29" s="31">
        <v>43.99759998508965</v>
      </c>
      <c r="P29" s="34">
        <f t="shared" si="3"/>
        <v>43998</v>
      </c>
      <c r="R29" s="27">
        <v>45</v>
      </c>
      <c r="S29" s="31">
        <v>43.044829152686432</v>
      </c>
      <c r="T29" s="34">
        <f t="shared" si="4"/>
        <v>43045</v>
      </c>
      <c r="V29" s="27">
        <v>45</v>
      </c>
      <c r="W29" s="31">
        <v>42.437886397623913</v>
      </c>
      <c r="X29" s="34">
        <f t="shared" si="5"/>
        <v>42438</v>
      </c>
      <c r="Z29" s="27">
        <v>45</v>
      </c>
      <c r="AA29" s="31">
        <v>42.067480384633392</v>
      </c>
      <c r="AB29" s="34">
        <f t="shared" si="6"/>
        <v>42067</v>
      </c>
      <c r="AD29" s="27">
        <v>45</v>
      </c>
      <c r="AE29" s="31">
        <v>41.578615004727645</v>
      </c>
      <c r="AF29" s="34">
        <f t="shared" si="7"/>
        <v>41579</v>
      </c>
      <c r="AG29" s="31"/>
    </row>
    <row r="30" spans="2:33">
      <c r="B30" s="27">
        <v>42.5</v>
      </c>
      <c r="C30" s="27">
        <v>46.145353027880816</v>
      </c>
      <c r="D30" s="34">
        <f t="shared" si="0"/>
        <v>46145</v>
      </c>
      <c r="F30" s="28">
        <v>42.5</v>
      </c>
      <c r="G30" s="35">
        <v>45.606170166821222</v>
      </c>
      <c r="H30" s="34">
        <f t="shared" si="1"/>
        <v>45606</v>
      </c>
      <c r="J30" s="27">
        <v>42.5</v>
      </c>
      <c r="K30" s="31">
        <v>44.750563766518162</v>
      </c>
      <c r="L30" s="34">
        <f t="shared" si="2"/>
        <v>44751</v>
      </c>
      <c r="N30" s="27">
        <v>42.5</v>
      </c>
      <c r="O30" s="31">
        <v>43.881689975009735</v>
      </c>
      <c r="P30" s="34">
        <f t="shared" si="3"/>
        <v>43882</v>
      </c>
      <c r="R30" s="27">
        <v>42.5</v>
      </c>
      <c r="S30" s="31">
        <v>42.925728530517361</v>
      </c>
      <c r="T30" s="34">
        <f t="shared" si="4"/>
        <v>42926</v>
      </c>
      <c r="V30" s="27">
        <v>42.5</v>
      </c>
      <c r="W30" s="31">
        <v>42.303671335040896</v>
      </c>
      <c r="X30" s="34">
        <f t="shared" si="5"/>
        <v>42304</v>
      </c>
      <c r="Z30" s="27">
        <v>42.5</v>
      </c>
      <c r="AA30" s="31">
        <v>41.942705240856547</v>
      </c>
      <c r="AB30" s="34">
        <f t="shared" si="6"/>
        <v>41943</v>
      </c>
      <c r="AD30" s="27">
        <v>42.5</v>
      </c>
      <c r="AE30" s="31">
        <v>41.46937282237522</v>
      </c>
      <c r="AF30" s="34">
        <f t="shared" si="7"/>
        <v>41469</v>
      </c>
      <c r="AG30" s="31"/>
    </row>
    <row r="31" spans="2:33">
      <c r="B31" s="27">
        <v>40</v>
      </c>
      <c r="C31" s="27">
        <v>45.979947661885781</v>
      </c>
      <c r="D31" s="34">
        <f t="shared" si="0"/>
        <v>45980</v>
      </c>
      <c r="F31" s="28">
        <v>40</v>
      </c>
      <c r="G31" s="35">
        <v>45.408761959754742</v>
      </c>
      <c r="H31" s="34">
        <f t="shared" si="1"/>
        <v>45409</v>
      </c>
      <c r="J31" s="27">
        <v>40</v>
      </c>
      <c r="K31" s="31">
        <v>44.520376780893741</v>
      </c>
      <c r="L31" s="34">
        <f t="shared" si="2"/>
        <v>44520</v>
      </c>
      <c r="N31" s="27">
        <v>40</v>
      </c>
      <c r="O31" s="31">
        <v>43.619180460678422</v>
      </c>
      <c r="P31" s="34">
        <f t="shared" si="3"/>
        <v>43619</v>
      </c>
      <c r="R31" s="27">
        <v>40</v>
      </c>
      <c r="S31" s="31">
        <v>42.616236189282652</v>
      </c>
      <c r="T31" s="34">
        <f t="shared" si="4"/>
        <v>42616</v>
      </c>
      <c r="V31" s="27">
        <v>40</v>
      </c>
      <c r="W31" s="31">
        <v>41.951307894492295</v>
      </c>
      <c r="X31" s="34">
        <f t="shared" si="5"/>
        <v>41951</v>
      </c>
      <c r="Z31" s="27">
        <v>40</v>
      </c>
      <c r="AA31" s="31">
        <v>41.598813300801844</v>
      </c>
      <c r="AB31" s="34">
        <f t="shared" si="6"/>
        <v>41599</v>
      </c>
      <c r="AD31" s="27">
        <v>40</v>
      </c>
      <c r="AE31" s="31">
        <v>41.142509575572831</v>
      </c>
      <c r="AF31" s="34">
        <f t="shared" si="7"/>
        <v>41143</v>
      </c>
      <c r="AG31" s="31"/>
    </row>
    <row r="32" spans="2:33">
      <c r="B32" s="27">
        <v>37.5</v>
      </c>
      <c r="C32" s="27">
        <v>45.882810919332762</v>
      </c>
      <c r="D32" s="34">
        <f t="shared" si="0"/>
        <v>45883</v>
      </c>
      <c r="F32" s="28">
        <v>37.5</v>
      </c>
      <c r="G32" s="35">
        <v>45.31127887899914</v>
      </c>
      <c r="H32" s="34">
        <f t="shared" si="1"/>
        <v>45311</v>
      </c>
      <c r="J32" s="27">
        <v>37.5</v>
      </c>
      <c r="K32" s="31">
        <v>44.425326271456171</v>
      </c>
      <c r="L32" s="34">
        <f t="shared" si="2"/>
        <v>44425</v>
      </c>
      <c r="N32" s="27">
        <v>37.5</v>
      </c>
      <c r="O32" s="31">
        <v>43.524387226629507</v>
      </c>
      <c r="P32" s="34">
        <f t="shared" si="3"/>
        <v>43524</v>
      </c>
      <c r="R32" s="27">
        <v>37.5</v>
      </c>
      <c r="S32" s="31">
        <v>42.522057638551061</v>
      </c>
      <c r="T32" s="34">
        <f t="shared" si="4"/>
        <v>42522</v>
      </c>
      <c r="V32" s="27">
        <v>37.5</v>
      </c>
      <c r="W32" s="31">
        <v>41.829281886641112</v>
      </c>
      <c r="X32" s="34">
        <f t="shared" si="5"/>
        <v>41829</v>
      </c>
      <c r="Z32" s="27">
        <v>37.5</v>
      </c>
      <c r="AA32" s="31">
        <v>41.471388985795087</v>
      </c>
      <c r="AB32" s="34">
        <f t="shared" si="6"/>
        <v>41471</v>
      </c>
      <c r="AD32" s="27">
        <v>37.5</v>
      </c>
      <c r="AE32" s="31">
        <v>41.021843490422263</v>
      </c>
      <c r="AF32" s="34">
        <f t="shared" si="7"/>
        <v>41022</v>
      </c>
      <c r="AG32" s="31"/>
    </row>
    <row r="33" spans="2:33">
      <c r="B33" s="27">
        <v>35</v>
      </c>
      <c r="C33" s="27">
        <v>45.790526751100472</v>
      </c>
      <c r="D33" s="34">
        <f t="shared" si="0"/>
        <v>45791</v>
      </c>
      <c r="F33" s="28">
        <v>35</v>
      </c>
      <c r="G33" s="35">
        <v>45.217223978790791</v>
      </c>
      <c r="H33" s="34">
        <f t="shared" si="1"/>
        <v>45217</v>
      </c>
      <c r="J33" s="27">
        <v>35</v>
      </c>
      <c r="K33" s="31">
        <v>44.334462010609919</v>
      </c>
      <c r="L33" s="34">
        <f t="shared" si="2"/>
        <v>44334</v>
      </c>
      <c r="N33" s="27">
        <v>35</v>
      </c>
      <c r="O33" s="31">
        <v>43.432934749080289</v>
      </c>
      <c r="P33" s="34">
        <f t="shared" si="3"/>
        <v>43433</v>
      </c>
      <c r="R33" s="27">
        <v>35</v>
      </c>
      <c r="S33" s="31">
        <v>42.431790537563707</v>
      </c>
      <c r="T33" s="34">
        <f t="shared" si="4"/>
        <v>42432</v>
      </c>
      <c r="V33" s="27">
        <v>35</v>
      </c>
      <c r="W33" s="31">
        <v>41.717167146295623</v>
      </c>
      <c r="X33" s="34">
        <f t="shared" si="5"/>
        <v>41717</v>
      </c>
      <c r="Z33" s="27">
        <v>35</v>
      </c>
      <c r="AA33" s="31">
        <v>41.338493525446211</v>
      </c>
      <c r="AB33" s="34">
        <f t="shared" si="6"/>
        <v>41338</v>
      </c>
      <c r="AD33" s="27">
        <v>35</v>
      </c>
      <c r="AE33" s="31">
        <v>40.884402332369056</v>
      </c>
      <c r="AF33" s="34">
        <f t="shared" si="7"/>
        <v>40884</v>
      </c>
      <c r="AG33" s="31"/>
    </row>
    <row r="34" spans="2:33">
      <c r="B34" s="27">
        <v>32.5</v>
      </c>
      <c r="C34" s="27">
        <v>45.698770539231148</v>
      </c>
      <c r="D34" s="34">
        <f t="shared" si="0"/>
        <v>45699</v>
      </c>
      <c r="F34" s="28">
        <v>32.5</v>
      </c>
      <c r="G34" s="35">
        <v>45.126015183846718</v>
      </c>
      <c r="H34" s="34">
        <f t="shared" si="1"/>
        <v>45126</v>
      </c>
      <c r="J34" s="27">
        <v>32.5</v>
      </c>
      <c r="K34" s="31">
        <v>44.237152652794606</v>
      </c>
      <c r="L34" s="34">
        <f t="shared" si="2"/>
        <v>44237</v>
      </c>
      <c r="N34" s="27">
        <v>32.5</v>
      </c>
      <c r="O34" s="31">
        <v>43.33041186037628</v>
      </c>
      <c r="P34" s="34">
        <f t="shared" si="3"/>
        <v>43330</v>
      </c>
      <c r="R34" s="27">
        <v>32.5</v>
      </c>
      <c r="S34" s="31">
        <v>42.334029405142161</v>
      </c>
      <c r="T34" s="34">
        <f t="shared" si="4"/>
        <v>42334</v>
      </c>
      <c r="V34" s="27">
        <v>32.5</v>
      </c>
      <c r="W34" s="31">
        <v>41.610096226011187</v>
      </c>
      <c r="X34" s="34">
        <f t="shared" si="5"/>
        <v>41610</v>
      </c>
      <c r="Z34" s="27">
        <v>32.5</v>
      </c>
      <c r="AA34" s="31">
        <v>41.20941795879142</v>
      </c>
      <c r="AB34" s="34">
        <f t="shared" si="6"/>
        <v>41209</v>
      </c>
      <c r="AD34" s="27">
        <v>32.5</v>
      </c>
      <c r="AE34" s="31">
        <v>40.749730979273437</v>
      </c>
      <c r="AF34" s="34">
        <f t="shared" si="7"/>
        <v>40750</v>
      </c>
      <c r="AG34" s="31"/>
    </row>
    <row r="35" spans="2:33">
      <c r="B35" s="27">
        <v>30</v>
      </c>
      <c r="C35" s="27">
        <v>45.605564901701975</v>
      </c>
      <c r="D35" s="34">
        <f t="shared" si="0"/>
        <v>45606</v>
      </c>
      <c r="F35" s="28">
        <v>30</v>
      </c>
      <c r="G35" s="35">
        <v>45.036987977552961</v>
      </c>
      <c r="H35" s="34">
        <f t="shared" si="1"/>
        <v>45037</v>
      </c>
      <c r="J35" s="27">
        <v>30</v>
      </c>
      <c r="K35" s="31">
        <v>44.133760020226291</v>
      </c>
      <c r="L35" s="34">
        <f t="shared" si="2"/>
        <v>44134</v>
      </c>
      <c r="N35" s="27">
        <v>30</v>
      </c>
      <c r="O35" s="31">
        <v>43.21794290933407</v>
      </c>
      <c r="P35" s="34">
        <f t="shared" si="3"/>
        <v>43218</v>
      </c>
      <c r="R35" s="27">
        <v>30</v>
      </c>
      <c r="S35" s="31">
        <v>42.230551132303397</v>
      </c>
      <c r="T35" s="34">
        <f t="shared" si="4"/>
        <v>42231</v>
      </c>
      <c r="V35" s="27">
        <v>30</v>
      </c>
      <c r="W35" s="31">
        <v>41.523485271852032</v>
      </c>
      <c r="X35" s="34">
        <f t="shared" si="5"/>
        <v>41523</v>
      </c>
      <c r="Z35" s="27">
        <v>30</v>
      </c>
      <c r="AA35" s="35">
        <v>41.12016486700572</v>
      </c>
      <c r="AB35" s="34">
        <f t="shared" si="6"/>
        <v>41120</v>
      </c>
      <c r="AD35" s="27">
        <v>30</v>
      </c>
      <c r="AE35" s="31">
        <v>40.633795422681494</v>
      </c>
      <c r="AF35" s="34">
        <f t="shared" si="7"/>
        <v>40634</v>
      </c>
      <c r="AG35" s="31"/>
    </row>
    <row r="36" spans="2:33">
      <c r="B36" s="27">
        <v>27.5</v>
      </c>
      <c r="C36" s="27">
        <v>45.517803827104046</v>
      </c>
      <c r="D36" s="34">
        <f t="shared" si="0"/>
        <v>45518</v>
      </c>
      <c r="F36" s="28">
        <v>27.5</v>
      </c>
      <c r="G36" s="35">
        <v>44.95068433987786</v>
      </c>
      <c r="H36" s="34">
        <f t="shared" si="1"/>
        <v>44951</v>
      </c>
      <c r="J36" s="27">
        <v>27.5</v>
      </c>
      <c r="K36" s="31">
        <v>44.030894585032485</v>
      </c>
      <c r="L36" s="34">
        <f t="shared" si="2"/>
        <v>44031</v>
      </c>
      <c r="N36" s="27">
        <v>27.5</v>
      </c>
      <c r="O36" s="31">
        <v>43.106096955364123</v>
      </c>
      <c r="P36" s="34">
        <f t="shared" si="3"/>
        <v>43106</v>
      </c>
      <c r="R36" s="27">
        <v>27.5</v>
      </c>
      <c r="S36" s="31">
        <v>42.117632347656546</v>
      </c>
      <c r="T36" s="34">
        <f t="shared" si="4"/>
        <v>42118</v>
      </c>
      <c r="V36" s="27">
        <v>27.5</v>
      </c>
      <c r="W36" s="31">
        <v>41.438153065575698</v>
      </c>
      <c r="X36" s="34">
        <f t="shared" si="5"/>
        <v>41438</v>
      </c>
      <c r="Z36" s="27">
        <v>27.5</v>
      </c>
      <c r="AA36" s="31">
        <v>41.03340067989933</v>
      </c>
      <c r="AB36" s="34">
        <f t="shared" si="6"/>
        <v>41033</v>
      </c>
      <c r="AD36" s="27">
        <v>27.5</v>
      </c>
      <c r="AE36" s="31">
        <v>40.519030853371035</v>
      </c>
      <c r="AF36" s="34">
        <f t="shared" si="7"/>
        <v>40519</v>
      </c>
      <c r="AG36" s="31"/>
    </row>
    <row r="37" spans="2:33">
      <c r="B37" s="27">
        <v>25</v>
      </c>
      <c r="C37" s="27">
        <v>45.435241740236073</v>
      </c>
      <c r="D37" s="34">
        <f t="shared" si="0"/>
        <v>45435</v>
      </c>
      <c r="F37" s="28">
        <v>25</v>
      </c>
      <c r="G37" s="35">
        <v>44.868237610354115</v>
      </c>
      <c r="H37" s="34">
        <f t="shared" si="1"/>
        <v>44868</v>
      </c>
      <c r="J37" s="27">
        <v>25</v>
      </c>
      <c r="K37" s="31">
        <v>43.929681573656673</v>
      </c>
      <c r="L37" s="34">
        <f t="shared" si="2"/>
        <v>43930</v>
      </c>
      <c r="N37" s="27">
        <v>25</v>
      </c>
      <c r="O37" s="31">
        <v>42.996456919700705</v>
      </c>
      <c r="P37" s="34">
        <f t="shared" si="3"/>
        <v>42996</v>
      </c>
      <c r="R37" s="27">
        <v>25</v>
      </c>
      <c r="S37" s="31">
        <v>41.991500993172103</v>
      </c>
      <c r="T37" s="34">
        <f t="shared" si="4"/>
        <v>41992</v>
      </c>
      <c r="V37" s="27">
        <v>25</v>
      </c>
      <c r="W37" s="31">
        <v>41.333741604415451</v>
      </c>
      <c r="X37" s="34">
        <f t="shared" si="5"/>
        <v>41334</v>
      </c>
      <c r="Z37" s="27">
        <v>25</v>
      </c>
      <c r="AA37" s="31">
        <v>40.914512440017035</v>
      </c>
      <c r="AB37" s="34">
        <f t="shared" si="6"/>
        <v>40915</v>
      </c>
      <c r="AD37" s="27">
        <v>25</v>
      </c>
      <c r="AE37" s="31">
        <v>40.396783039663241</v>
      </c>
      <c r="AF37" s="34">
        <f t="shared" si="7"/>
        <v>40397</v>
      </c>
      <c r="AG37" s="31"/>
    </row>
    <row r="38" spans="2:33">
      <c r="B38" s="27">
        <v>22.5</v>
      </c>
      <c r="C38" s="27">
        <v>45.328652136090355</v>
      </c>
      <c r="D38" s="34">
        <f t="shared" si="0"/>
        <v>45329</v>
      </c>
      <c r="F38" s="28">
        <v>22.5</v>
      </c>
      <c r="G38" s="35">
        <v>44.785449021256156</v>
      </c>
      <c r="H38" s="34">
        <f t="shared" si="1"/>
        <v>44785</v>
      </c>
      <c r="J38" s="27">
        <v>22.5</v>
      </c>
      <c r="K38" s="31">
        <v>43.828428932103563</v>
      </c>
      <c r="L38" s="34">
        <f t="shared" si="2"/>
        <v>43828</v>
      </c>
      <c r="N38" s="27">
        <v>22.5</v>
      </c>
      <c r="O38" s="31">
        <v>42.887649067921288</v>
      </c>
      <c r="P38" s="34">
        <f t="shared" si="3"/>
        <v>42888</v>
      </c>
      <c r="R38" s="27">
        <v>22.5</v>
      </c>
      <c r="S38" s="31">
        <v>41.857366442112259</v>
      </c>
      <c r="T38" s="34">
        <f t="shared" si="4"/>
        <v>41857</v>
      </c>
      <c r="V38" s="27">
        <v>22.5</v>
      </c>
      <c r="W38" s="31">
        <v>41.215714772665862</v>
      </c>
      <c r="X38" s="34">
        <f t="shared" si="5"/>
        <v>41216</v>
      </c>
      <c r="Z38" s="27">
        <v>22.5</v>
      </c>
      <c r="AA38" s="31">
        <v>40.769978132876496</v>
      </c>
      <c r="AB38" s="34">
        <f t="shared" si="6"/>
        <v>40770</v>
      </c>
      <c r="AD38" s="27">
        <v>22.5</v>
      </c>
      <c r="AE38" s="31">
        <v>40.268791818035211</v>
      </c>
      <c r="AF38" s="34">
        <f t="shared" si="7"/>
        <v>40269</v>
      </c>
      <c r="AG38" s="31"/>
    </row>
    <row r="39" spans="2:33">
      <c r="B39" s="27">
        <v>20</v>
      </c>
      <c r="C39" s="27">
        <v>45.195921087957828</v>
      </c>
      <c r="D39" s="34">
        <f t="shared" si="0"/>
        <v>45196</v>
      </c>
      <c r="F39" s="28">
        <v>20</v>
      </c>
      <c r="G39" s="35">
        <v>44.694074991311744</v>
      </c>
      <c r="H39" s="34">
        <f t="shared" si="1"/>
        <v>44694</v>
      </c>
      <c r="J39" s="27">
        <v>20</v>
      </c>
      <c r="K39" s="31">
        <v>43.722334762464712</v>
      </c>
      <c r="L39" s="34">
        <f t="shared" si="2"/>
        <v>43722</v>
      </c>
      <c r="N39" s="27">
        <v>20</v>
      </c>
      <c r="O39" s="31">
        <v>42.776791619151759</v>
      </c>
      <c r="P39" s="34">
        <f t="shared" si="3"/>
        <v>42777</v>
      </c>
      <c r="R39" s="27">
        <v>20</v>
      </c>
      <c r="S39" s="31">
        <v>41.72073378863076</v>
      </c>
      <c r="T39" s="34">
        <f t="shared" si="4"/>
        <v>41721</v>
      </c>
      <c r="V39" s="27">
        <v>20</v>
      </c>
      <c r="W39" s="31">
        <v>41.087578493150339</v>
      </c>
      <c r="X39" s="34">
        <f t="shared" si="5"/>
        <v>41088</v>
      </c>
      <c r="Z39" s="27">
        <v>20</v>
      </c>
      <c r="AA39" s="31">
        <v>40.619043777180465</v>
      </c>
      <c r="AB39" s="34">
        <f t="shared" si="6"/>
        <v>40619</v>
      </c>
      <c r="AD39" s="27">
        <v>20</v>
      </c>
      <c r="AE39" s="31">
        <v>40.133507434850074</v>
      </c>
      <c r="AF39" s="34">
        <f t="shared" si="7"/>
        <v>40134</v>
      </c>
      <c r="AG39" s="31"/>
    </row>
    <row r="40" spans="2:33">
      <c r="B40" s="27">
        <v>17.5</v>
      </c>
      <c r="C40" s="27">
        <v>45.027660194640973</v>
      </c>
      <c r="D40" s="34">
        <f t="shared" si="0"/>
        <v>45028</v>
      </c>
      <c r="F40" s="28">
        <v>17.5</v>
      </c>
      <c r="G40" s="35">
        <v>44.586272393128773</v>
      </c>
      <c r="H40" s="34">
        <f t="shared" si="1"/>
        <v>44586</v>
      </c>
      <c r="J40" s="27">
        <v>17.5</v>
      </c>
      <c r="K40" s="31">
        <v>43.60515259916081</v>
      </c>
      <c r="L40" s="34">
        <f t="shared" si="2"/>
        <v>43605</v>
      </c>
      <c r="N40" s="27">
        <v>17.5</v>
      </c>
      <c r="O40" s="31">
        <v>42.661333877802093</v>
      </c>
      <c r="P40" s="34">
        <f t="shared" si="3"/>
        <v>42661</v>
      </c>
      <c r="R40" s="27">
        <v>17.5</v>
      </c>
      <c r="S40" s="31">
        <v>41.579196655401503</v>
      </c>
      <c r="T40" s="34">
        <f t="shared" si="4"/>
        <v>41579</v>
      </c>
      <c r="V40" s="27">
        <v>17.5</v>
      </c>
      <c r="W40" s="31">
        <v>40.927022985479468</v>
      </c>
      <c r="X40" s="34">
        <f t="shared" si="5"/>
        <v>40927</v>
      </c>
      <c r="Z40" s="27">
        <v>17.5</v>
      </c>
      <c r="AA40" s="31">
        <v>40.461726110037397</v>
      </c>
      <c r="AB40" s="34">
        <f t="shared" si="6"/>
        <v>40462</v>
      </c>
      <c r="AD40" s="27">
        <v>17.5</v>
      </c>
      <c r="AE40" s="31">
        <v>39.97612237726112</v>
      </c>
      <c r="AF40" s="34">
        <f t="shared" si="7"/>
        <v>39976</v>
      </c>
      <c r="AG40" s="31"/>
    </row>
    <row r="41" spans="2:33">
      <c r="B41" s="27">
        <v>15</v>
      </c>
      <c r="C41" s="27">
        <v>44.822461294910333</v>
      </c>
      <c r="D41" s="34">
        <f t="shared" si="0"/>
        <v>44822</v>
      </c>
      <c r="F41" s="28">
        <v>15</v>
      </c>
      <c r="G41" s="35">
        <v>44.477496629865499</v>
      </c>
      <c r="H41" s="34">
        <f t="shared" si="1"/>
        <v>44477</v>
      </c>
      <c r="J41" s="27">
        <v>15</v>
      </c>
      <c r="K41" s="31">
        <v>43.487970435856916</v>
      </c>
      <c r="L41" s="34">
        <f t="shared" si="2"/>
        <v>43488</v>
      </c>
      <c r="N41" s="27">
        <v>15</v>
      </c>
      <c r="O41" s="31">
        <v>42.545876136452399</v>
      </c>
      <c r="P41" s="34">
        <f t="shared" si="3"/>
        <v>42546</v>
      </c>
      <c r="R41" s="27">
        <v>15</v>
      </c>
      <c r="S41" s="31">
        <v>41.436288581003879</v>
      </c>
      <c r="T41" s="34">
        <f t="shared" si="4"/>
        <v>41436</v>
      </c>
      <c r="V41" s="27">
        <v>15</v>
      </c>
      <c r="W41" s="31">
        <v>40.754144835621183</v>
      </c>
      <c r="X41" s="34">
        <f t="shared" si="5"/>
        <v>40754</v>
      </c>
      <c r="Z41" s="27">
        <v>15</v>
      </c>
      <c r="AA41" s="35">
        <v>40.300392304077207</v>
      </c>
      <c r="AB41" s="34">
        <f t="shared" si="6"/>
        <v>40300</v>
      </c>
      <c r="AD41" s="27">
        <v>15</v>
      </c>
      <c r="AE41" s="31">
        <v>39.806846479054208</v>
      </c>
      <c r="AF41" s="34">
        <f t="shared" si="7"/>
        <v>39807</v>
      </c>
      <c r="AG41" s="31"/>
    </row>
    <row r="42" spans="2:33">
      <c r="B42" s="27">
        <v>12.5</v>
      </c>
      <c r="C42" s="27">
        <v>44.598687139040592</v>
      </c>
      <c r="D42" s="34">
        <f t="shared" si="0"/>
        <v>44599</v>
      </c>
      <c r="F42" s="28">
        <v>12.5</v>
      </c>
      <c r="G42" s="35">
        <v>44.343843208560884</v>
      </c>
      <c r="H42" s="34">
        <f t="shared" si="1"/>
        <v>44344</v>
      </c>
      <c r="J42" s="27">
        <v>12.5</v>
      </c>
      <c r="K42" s="31">
        <v>43.337577103003412</v>
      </c>
      <c r="L42" s="34">
        <f t="shared" si="2"/>
        <v>43338</v>
      </c>
      <c r="N42" s="27">
        <v>12.5</v>
      </c>
      <c r="O42" s="31">
        <v>42.373123636124184</v>
      </c>
      <c r="P42" s="34">
        <f t="shared" si="3"/>
        <v>42373</v>
      </c>
      <c r="R42" s="27">
        <v>12.5</v>
      </c>
      <c r="S42" s="31">
        <v>41.230057124264185</v>
      </c>
      <c r="T42" s="34">
        <f t="shared" si="4"/>
        <v>41230</v>
      </c>
      <c r="V42" s="27">
        <v>12.5</v>
      </c>
      <c r="W42" s="31">
        <v>40.568459303201593</v>
      </c>
      <c r="X42" s="34">
        <f t="shared" si="5"/>
        <v>40568</v>
      </c>
      <c r="Z42" s="27">
        <v>12.5</v>
      </c>
      <c r="AA42" s="31">
        <v>40.105352929833614</v>
      </c>
      <c r="AB42" s="34">
        <f t="shared" si="6"/>
        <v>40105</v>
      </c>
      <c r="AD42" s="27">
        <v>12.5</v>
      </c>
      <c r="AE42" s="31">
        <v>39.674647461175091</v>
      </c>
      <c r="AF42" s="34">
        <f t="shared" si="7"/>
        <v>39675</v>
      </c>
      <c r="AG42" s="31"/>
    </row>
    <row r="43" spans="2:33">
      <c r="B43" s="27">
        <v>10</v>
      </c>
      <c r="C43" s="27">
        <v>44.437216085367858</v>
      </c>
      <c r="D43" s="34">
        <f t="shared" si="0"/>
        <v>44437</v>
      </c>
      <c r="F43" s="28">
        <v>10</v>
      </c>
      <c r="G43" s="35">
        <v>44.206872766184084</v>
      </c>
      <c r="H43" s="34">
        <f t="shared" si="1"/>
        <v>44207</v>
      </c>
      <c r="J43" s="27">
        <v>10</v>
      </c>
      <c r="K43" s="31">
        <v>43.181528895866791</v>
      </c>
      <c r="L43" s="34">
        <f t="shared" si="2"/>
        <v>43182</v>
      </c>
      <c r="N43" s="27">
        <v>10</v>
      </c>
      <c r="O43" s="31">
        <v>42.191307814083082</v>
      </c>
      <c r="P43" s="34">
        <f t="shared" si="3"/>
        <v>42191</v>
      </c>
      <c r="R43" s="27">
        <v>10</v>
      </c>
      <c r="S43" s="31">
        <v>41.015382549878879</v>
      </c>
      <c r="T43" s="34">
        <f t="shared" si="4"/>
        <v>41015</v>
      </c>
      <c r="V43" s="27">
        <v>10</v>
      </c>
      <c r="W43" s="31">
        <v>40.371941531651565</v>
      </c>
      <c r="X43" s="34">
        <f t="shared" si="5"/>
        <v>40372</v>
      </c>
      <c r="Z43" s="27">
        <v>10</v>
      </c>
      <c r="AA43" s="31">
        <v>39.868562502877673</v>
      </c>
      <c r="AB43" s="34">
        <f t="shared" si="6"/>
        <v>39869</v>
      </c>
      <c r="AD43" s="27">
        <v>10</v>
      </c>
      <c r="AE43" s="31">
        <v>39.527393204975908</v>
      </c>
      <c r="AF43" s="34">
        <f t="shared" si="7"/>
        <v>39527</v>
      </c>
      <c r="AG43" s="31"/>
    </row>
    <row r="44" spans="2:33">
      <c r="B44" s="27">
        <v>7.5</v>
      </c>
      <c r="C44" s="27">
        <v>44.262857486876662</v>
      </c>
      <c r="D44" s="34">
        <f t="shared" si="0"/>
        <v>44263</v>
      </c>
      <c r="F44" s="28">
        <v>7.5</v>
      </c>
      <c r="G44" s="35">
        <v>44.029969824064992</v>
      </c>
      <c r="H44" s="34">
        <f t="shared" si="1"/>
        <v>44030</v>
      </c>
      <c r="J44" s="27">
        <v>7.5</v>
      </c>
      <c r="K44" s="31">
        <v>42.979132277746217</v>
      </c>
      <c r="L44" s="34">
        <f t="shared" si="2"/>
        <v>42979</v>
      </c>
      <c r="N44" s="27">
        <v>7.5</v>
      </c>
      <c r="O44" s="31">
        <v>41.938362370637648</v>
      </c>
      <c r="P44" s="34">
        <f t="shared" si="3"/>
        <v>41938</v>
      </c>
      <c r="R44" s="27">
        <v>7.5</v>
      </c>
      <c r="S44" s="31">
        <v>40.700760881478139</v>
      </c>
      <c r="T44" s="34">
        <f t="shared" si="4"/>
        <v>40701</v>
      </c>
      <c r="V44" s="27">
        <v>7.5</v>
      </c>
      <c r="W44" s="31">
        <v>40.129245891490676</v>
      </c>
      <c r="X44" s="34">
        <f t="shared" si="5"/>
        <v>40129</v>
      </c>
      <c r="Z44" s="27">
        <v>7.5</v>
      </c>
      <c r="AA44" s="31">
        <v>39.484492266193925</v>
      </c>
      <c r="AB44" s="34">
        <f t="shared" si="6"/>
        <v>39484</v>
      </c>
      <c r="AD44" s="27">
        <v>7.5</v>
      </c>
      <c r="AE44" s="31">
        <v>39.380138948776725</v>
      </c>
      <c r="AF44" s="34">
        <f t="shared" si="7"/>
        <v>39380</v>
      </c>
      <c r="AG44" s="31"/>
    </row>
    <row r="45" spans="2:33">
      <c r="B45" s="27">
        <v>5</v>
      </c>
      <c r="C45" s="27">
        <v>44.031426562588557</v>
      </c>
      <c r="D45" s="34">
        <f t="shared" si="0"/>
        <v>44031</v>
      </c>
      <c r="F45" s="28">
        <v>5</v>
      </c>
      <c r="G45" s="35">
        <v>43.812840232987895</v>
      </c>
      <c r="H45" s="34">
        <f t="shared" si="1"/>
        <v>43813</v>
      </c>
      <c r="J45" s="27">
        <v>5</v>
      </c>
      <c r="K45" s="31">
        <v>42.726753985691154</v>
      </c>
      <c r="L45" s="34">
        <f t="shared" si="2"/>
        <v>42727</v>
      </c>
      <c r="N45" s="27">
        <v>5</v>
      </c>
      <c r="O45" s="31">
        <v>41.609685687311185</v>
      </c>
      <c r="P45" s="34">
        <f t="shared" si="3"/>
        <v>41610</v>
      </c>
      <c r="R45" s="27">
        <v>5</v>
      </c>
      <c r="S45" s="31">
        <v>40.283869825231058</v>
      </c>
      <c r="T45" s="34">
        <f t="shared" si="4"/>
        <v>40284</v>
      </c>
      <c r="V45" s="27">
        <v>5</v>
      </c>
      <c r="W45" s="31">
        <v>39.786423196169899</v>
      </c>
      <c r="X45" s="34">
        <f t="shared" si="5"/>
        <v>39786</v>
      </c>
      <c r="Z45" s="27">
        <v>5</v>
      </c>
      <c r="AA45" s="31">
        <v>39.356515717746895</v>
      </c>
      <c r="AB45" s="34">
        <f t="shared" si="6"/>
        <v>39357</v>
      </c>
      <c r="AD45" s="27">
        <v>5</v>
      </c>
      <c r="AE45" s="31">
        <v>39.232884692577414</v>
      </c>
      <c r="AF45" s="34">
        <f t="shared" si="7"/>
        <v>39233</v>
      </c>
      <c r="AG45" s="31"/>
    </row>
    <row r="46" spans="2:33">
      <c r="B46" s="27">
        <v>2.5</v>
      </c>
      <c r="C46" s="27">
        <v>42.896618984416833</v>
      </c>
      <c r="D46" s="34">
        <f t="shared" si="0"/>
        <v>42897</v>
      </c>
      <c r="F46" s="28">
        <v>2.5</v>
      </c>
      <c r="G46" s="35">
        <v>42.587701914125255</v>
      </c>
      <c r="H46" s="34">
        <f t="shared" si="1"/>
        <v>42588</v>
      </c>
      <c r="J46" s="27">
        <v>2.5</v>
      </c>
      <c r="K46" s="31">
        <v>41.580446386031234</v>
      </c>
      <c r="L46" s="34">
        <f t="shared" si="2"/>
        <v>41580</v>
      </c>
      <c r="N46" s="27">
        <v>2.5</v>
      </c>
      <c r="O46" s="31">
        <v>40.519034339123884</v>
      </c>
      <c r="P46" s="34">
        <f t="shared" si="3"/>
        <v>40519</v>
      </c>
      <c r="R46" s="27">
        <v>2.5</v>
      </c>
      <c r="S46" s="31">
        <v>39.77475861973263</v>
      </c>
      <c r="T46" s="34">
        <f t="shared" si="4"/>
        <v>39775</v>
      </c>
      <c r="V46" s="27">
        <v>2.5</v>
      </c>
      <c r="W46" s="31">
        <v>39.568677423020723</v>
      </c>
      <c r="X46" s="34">
        <f t="shared" si="5"/>
        <v>39569</v>
      </c>
      <c r="Z46" s="27">
        <v>2.5</v>
      </c>
      <c r="AA46" s="35">
        <v>39.197757858873508</v>
      </c>
      <c r="AB46" s="34">
        <f t="shared" si="6"/>
        <v>39198</v>
      </c>
      <c r="AD46" s="27">
        <v>2.5</v>
      </c>
      <c r="AE46" s="31">
        <v>39.085630436378239</v>
      </c>
      <c r="AF46" s="34">
        <f t="shared" si="7"/>
        <v>39086</v>
      </c>
      <c r="AG46" s="31"/>
    </row>
    <row r="47" spans="2:33">
      <c r="B47" s="27">
        <v>0</v>
      </c>
      <c r="C47" s="27">
        <v>39</v>
      </c>
      <c r="D47" s="34">
        <f t="shared" si="0"/>
        <v>39000</v>
      </c>
      <c r="F47" s="28">
        <v>0</v>
      </c>
      <c r="G47" s="35">
        <v>39</v>
      </c>
      <c r="H47" s="34">
        <f t="shared" si="1"/>
        <v>39000</v>
      </c>
      <c r="J47" s="27">
        <v>0</v>
      </c>
      <c r="K47" s="35">
        <v>39</v>
      </c>
      <c r="L47" s="34">
        <f t="shared" si="2"/>
        <v>39000</v>
      </c>
      <c r="N47" s="27">
        <v>0</v>
      </c>
      <c r="O47" s="35">
        <v>39</v>
      </c>
      <c r="P47" s="34">
        <f t="shared" si="3"/>
        <v>39000</v>
      </c>
      <c r="R47" s="27">
        <v>0</v>
      </c>
      <c r="S47" s="35">
        <v>39</v>
      </c>
      <c r="T47" s="34">
        <f t="shared" si="4"/>
        <v>39000</v>
      </c>
      <c r="V47" s="27">
        <v>0</v>
      </c>
      <c r="W47" s="35">
        <v>39</v>
      </c>
      <c r="X47" s="34">
        <f t="shared" si="5"/>
        <v>39000</v>
      </c>
      <c r="Z47" s="27">
        <v>0</v>
      </c>
      <c r="AA47" s="35">
        <v>39</v>
      </c>
      <c r="AB47" s="34">
        <f t="shared" si="6"/>
        <v>39000</v>
      </c>
      <c r="AD47" s="27">
        <v>0</v>
      </c>
      <c r="AE47" s="35">
        <v>39</v>
      </c>
      <c r="AF47" s="34">
        <f t="shared" si="7"/>
        <v>39000</v>
      </c>
      <c r="AG47" s="31"/>
    </row>
  </sheetData>
  <phoneticPr fontId="8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1:AG47"/>
  <sheetViews>
    <sheetView tabSelected="1" workbookViewId="0">
      <selection activeCell="C4" sqref="C4"/>
    </sheetView>
  </sheetViews>
  <sheetFormatPr defaultRowHeight="15.75"/>
  <cols>
    <col min="1" max="1" width="16" style="17" customWidth="1"/>
    <col min="2" max="2" width="12" style="17" customWidth="1"/>
    <col min="3" max="3" width="9.375" style="17" customWidth="1"/>
    <col min="4" max="4" width="9.5" style="17" customWidth="1"/>
    <col min="5" max="5" width="8.75" style="17" customWidth="1"/>
    <col min="6" max="7" width="9" style="21"/>
    <col min="8" max="8" width="9.625" style="19" bestFit="1" customWidth="1"/>
    <col min="9" max="9" width="9" style="19"/>
    <col min="10" max="10" width="9" style="21"/>
    <col min="11" max="11" width="9" style="20"/>
    <col min="12" max="14" width="9" style="21"/>
    <col min="15" max="15" width="9" style="20"/>
    <col min="16" max="18" width="9" style="21"/>
    <col min="19" max="19" width="9" style="20"/>
    <col min="20" max="22" width="9" style="21"/>
    <col min="23" max="23" width="9" style="20"/>
    <col min="24" max="26" width="9" style="21"/>
    <col min="27" max="27" width="9" style="20"/>
    <col min="28" max="30" width="9" style="21"/>
    <col min="31" max="31" width="9" style="20"/>
    <col min="32" max="32" width="9" style="21"/>
    <col min="33" max="16384" width="9" style="17"/>
  </cols>
  <sheetData>
    <row r="1" spans="1:33">
      <c r="A1" s="17" t="s">
        <v>0</v>
      </c>
      <c r="F1" s="18">
        <v>3</v>
      </c>
      <c r="G1" s="18" t="s">
        <v>47</v>
      </c>
      <c r="J1" s="18">
        <v>5</v>
      </c>
      <c r="K1" s="20" t="s">
        <v>51</v>
      </c>
      <c r="L1" s="18"/>
      <c r="M1" s="18"/>
      <c r="N1" s="18">
        <v>7</v>
      </c>
      <c r="O1" s="20" t="s">
        <v>26</v>
      </c>
      <c r="P1" s="18"/>
      <c r="Q1" s="18"/>
      <c r="R1" s="18">
        <v>9</v>
      </c>
      <c r="S1" s="20" t="s">
        <v>52</v>
      </c>
      <c r="T1" s="18"/>
      <c r="U1" s="18"/>
      <c r="V1" s="18">
        <v>11.2</v>
      </c>
      <c r="W1" s="20" t="s">
        <v>25</v>
      </c>
      <c r="X1" s="18"/>
      <c r="Y1" s="18"/>
      <c r="Z1" s="18">
        <v>13</v>
      </c>
      <c r="AA1" s="20" t="s">
        <v>53</v>
      </c>
      <c r="AB1" s="18"/>
      <c r="AC1" s="18"/>
      <c r="AD1" s="18">
        <v>15</v>
      </c>
      <c r="AE1" s="20" t="s">
        <v>27</v>
      </c>
    </row>
    <row r="2" spans="1:33">
      <c r="A2" s="17" t="s">
        <v>49</v>
      </c>
      <c r="F2" s="18">
        <f>F1/7.8*10.4</f>
        <v>4</v>
      </c>
      <c r="G2" s="18" t="s">
        <v>5</v>
      </c>
      <c r="J2" s="18">
        <f>J1/7.8*10.4</f>
        <v>6.6666666666666679</v>
      </c>
      <c r="K2" s="20" t="s">
        <v>30</v>
      </c>
      <c r="L2" s="18"/>
      <c r="M2" s="18"/>
      <c r="N2" s="18">
        <f>N1/7.8*10.4</f>
        <v>9.3333333333333339</v>
      </c>
      <c r="O2" s="20" t="s">
        <v>29</v>
      </c>
      <c r="P2" s="18"/>
      <c r="Q2" s="18"/>
      <c r="R2" s="18">
        <f>R1/7.8*10.4</f>
        <v>12.000000000000002</v>
      </c>
      <c r="S2" s="20" t="s">
        <v>28</v>
      </c>
      <c r="T2" s="18"/>
      <c r="U2" s="18"/>
      <c r="V2" s="18">
        <f>V1/7.8*10.4</f>
        <v>14.933333333333334</v>
      </c>
      <c r="W2" s="20" t="s">
        <v>50</v>
      </c>
      <c r="X2" s="18"/>
      <c r="Y2" s="18"/>
      <c r="Z2" s="18"/>
      <c r="AB2" s="18"/>
      <c r="AC2" s="18"/>
      <c r="AD2" s="18"/>
    </row>
    <row r="3" spans="1:33" s="28" customFormat="1">
      <c r="A3" s="28" t="s">
        <v>59</v>
      </c>
      <c r="F3" s="29">
        <f>F1/7.8*13</f>
        <v>5</v>
      </c>
      <c r="G3" s="29" t="s">
        <v>60</v>
      </c>
      <c r="H3" s="30"/>
      <c r="I3" s="31"/>
      <c r="J3" s="29">
        <f>J1/7.8*13</f>
        <v>8.3333333333333339</v>
      </c>
      <c r="K3" s="31" t="s">
        <v>61</v>
      </c>
      <c r="L3" s="29"/>
      <c r="M3" s="31"/>
      <c r="N3" s="29">
        <f>N1/7.8*13</f>
        <v>11.666666666666668</v>
      </c>
      <c r="O3" s="31" t="s">
        <v>62</v>
      </c>
      <c r="P3" s="29"/>
      <c r="Q3" s="31"/>
      <c r="R3" s="29">
        <f>R1/7.8*13</f>
        <v>15.000000000000002</v>
      </c>
      <c r="S3" s="31" t="s">
        <v>63</v>
      </c>
      <c r="T3" s="29"/>
      <c r="U3" s="31"/>
      <c r="V3" s="29">
        <f>V1/7.8*13</f>
        <v>18.666666666666668</v>
      </c>
      <c r="W3" s="31" t="s">
        <v>64</v>
      </c>
      <c r="X3" s="29"/>
      <c r="Y3" s="31"/>
      <c r="Z3" s="29"/>
      <c r="AA3" s="31"/>
      <c r="AB3" s="29"/>
      <c r="AC3" s="31"/>
      <c r="AD3" s="29"/>
      <c r="AE3" s="31"/>
      <c r="AF3" s="27"/>
    </row>
    <row r="4" spans="1:33" s="28" customFormat="1">
      <c r="A4" s="28" t="s">
        <v>65</v>
      </c>
      <c r="B4" s="29">
        <v>4</v>
      </c>
      <c r="C4" s="29" t="s">
        <v>67</v>
      </c>
      <c r="F4" s="29">
        <v>6</v>
      </c>
      <c r="G4" s="29" t="s">
        <v>68</v>
      </c>
      <c r="H4" s="30"/>
      <c r="I4" s="31"/>
      <c r="J4" s="29">
        <v>10</v>
      </c>
      <c r="K4" s="31" t="s">
        <v>66</v>
      </c>
      <c r="L4" s="29"/>
      <c r="M4" s="31"/>
      <c r="N4" s="29">
        <v>14</v>
      </c>
      <c r="O4" s="31" t="s">
        <v>69</v>
      </c>
      <c r="P4" s="29"/>
      <c r="Q4" s="31"/>
      <c r="R4" s="29"/>
      <c r="S4" s="31"/>
      <c r="T4" s="29"/>
      <c r="U4" s="31"/>
      <c r="V4" s="29"/>
      <c r="W4" s="31"/>
      <c r="X4" s="29"/>
      <c r="Y4" s="31"/>
      <c r="Z4" s="29"/>
      <c r="AA4" s="31"/>
      <c r="AB4" s="29"/>
      <c r="AC4" s="31"/>
      <c r="AD4" s="29"/>
      <c r="AE4" s="31"/>
      <c r="AF4" s="27"/>
    </row>
    <row r="5" spans="1:33" ht="16.5">
      <c r="A5" s="17" t="s">
        <v>58</v>
      </c>
      <c r="F5" s="13" t="s">
        <v>45</v>
      </c>
      <c r="G5" s="22">
        <v>-0.35</v>
      </c>
      <c r="H5" s="22"/>
      <c r="I5" s="22"/>
      <c r="J5" s="22"/>
      <c r="K5" s="22">
        <v>-0.55000000000000004</v>
      </c>
      <c r="L5" s="22"/>
      <c r="M5" s="22"/>
      <c r="N5" s="22"/>
      <c r="O5" s="22">
        <v>-0.75</v>
      </c>
      <c r="P5" s="22"/>
      <c r="Q5" s="22"/>
      <c r="R5" s="22"/>
      <c r="S5" s="22">
        <v>-0.95</v>
      </c>
      <c r="T5" s="22"/>
      <c r="U5" s="22"/>
      <c r="V5" s="22"/>
      <c r="W5" s="22">
        <v>-1.1499999999999999</v>
      </c>
      <c r="X5" s="22"/>
      <c r="Y5" s="22"/>
      <c r="Z5" s="22"/>
      <c r="AA5" s="22">
        <v>-1.1499999999999999</v>
      </c>
      <c r="AB5" s="22"/>
      <c r="AC5" s="22"/>
      <c r="AD5" s="22"/>
      <c r="AE5" s="22">
        <v>-1.1499999999999999</v>
      </c>
      <c r="AF5" s="22"/>
      <c r="AG5" s="23"/>
    </row>
    <row r="6" spans="1:33">
      <c r="B6" s="30" t="s">
        <v>1</v>
      </c>
      <c r="C6" s="27" t="s">
        <v>3</v>
      </c>
      <c r="D6" s="30" t="s">
        <v>55</v>
      </c>
      <c r="F6" s="19" t="s">
        <v>54</v>
      </c>
      <c r="G6" s="21" t="s">
        <v>55</v>
      </c>
      <c r="H6" s="19" t="s">
        <v>55</v>
      </c>
      <c r="J6" s="19" t="s">
        <v>54</v>
      </c>
      <c r="K6" s="20" t="s">
        <v>55</v>
      </c>
      <c r="L6" s="19" t="s">
        <v>55</v>
      </c>
      <c r="M6" s="19"/>
      <c r="N6" s="19" t="s">
        <v>54</v>
      </c>
      <c r="O6" s="20" t="s">
        <v>55</v>
      </c>
      <c r="P6" s="19" t="s">
        <v>55</v>
      </c>
      <c r="Q6" s="19"/>
      <c r="R6" s="19" t="s">
        <v>54</v>
      </c>
      <c r="S6" s="20" t="s">
        <v>55</v>
      </c>
      <c r="T6" s="19" t="s">
        <v>55</v>
      </c>
      <c r="U6" s="19"/>
      <c r="V6" s="19" t="s">
        <v>54</v>
      </c>
      <c r="W6" s="20" t="s">
        <v>55</v>
      </c>
      <c r="X6" s="19" t="s">
        <v>55</v>
      </c>
      <c r="Y6" s="19"/>
      <c r="Z6" s="19" t="s">
        <v>54</v>
      </c>
      <c r="AA6" s="20" t="s">
        <v>55</v>
      </c>
      <c r="AB6" s="19" t="s">
        <v>55</v>
      </c>
      <c r="AC6" s="19"/>
      <c r="AD6" s="19" t="s">
        <v>54</v>
      </c>
      <c r="AE6" s="20" t="s">
        <v>55</v>
      </c>
      <c r="AF6" s="19" t="s">
        <v>55</v>
      </c>
      <c r="AG6" s="21"/>
    </row>
    <row r="7" spans="1:33" ht="16.5">
      <c r="A7" s="13" t="s">
        <v>56</v>
      </c>
      <c r="B7" s="27">
        <v>100</v>
      </c>
      <c r="C7" s="27">
        <v>54.368600000000001</v>
      </c>
      <c r="D7" s="34">
        <f>ROUND(C7*1000, 0)</f>
        <v>54369</v>
      </c>
      <c r="E7" s="13"/>
      <c r="F7" s="17">
        <v>100</v>
      </c>
      <c r="G7" s="24">
        <v>54.368600000000001</v>
      </c>
      <c r="H7" s="25">
        <f>ROUND(G7*1000, 0)</f>
        <v>54369</v>
      </c>
      <c r="I7" s="14"/>
      <c r="J7" s="21">
        <v>100</v>
      </c>
      <c r="K7" s="20">
        <v>54.368600000000001</v>
      </c>
      <c r="L7" s="25">
        <f>ROUND(K7*1000, 0)</f>
        <v>54369</v>
      </c>
      <c r="M7" s="14"/>
      <c r="N7" s="21">
        <v>100</v>
      </c>
      <c r="O7" s="20">
        <v>54.368600000000001</v>
      </c>
      <c r="P7" s="25">
        <f>ROUND(O7*1000, 0)</f>
        <v>54369</v>
      </c>
      <c r="Q7" s="14"/>
      <c r="R7" s="21">
        <v>100</v>
      </c>
      <c r="S7" s="20">
        <v>54.368600000000001</v>
      </c>
      <c r="T7" s="25">
        <f>ROUND(S7*1000, 0)</f>
        <v>54369</v>
      </c>
      <c r="U7" s="14"/>
      <c r="V7" s="21">
        <v>100</v>
      </c>
      <c r="W7" s="20">
        <v>54.368600000000001</v>
      </c>
      <c r="X7" s="25">
        <f>ROUND(W7*1000, 0)</f>
        <v>54369</v>
      </c>
      <c r="Y7" s="14"/>
      <c r="Z7" s="21">
        <v>100</v>
      </c>
      <c r="AA7" s="20">
        <v>54.368600000000001</v>
      </c>
      <c r="AB7" s="25">
        <f>ROUND(AA7*1000, 0)</f>
        <v>54369</v>
      </c>
      <c r="AC7" s="14"/>
      <c r="AD7" s="21">
        <v>100</v>
      </c>
      <c r="AE7" s="20">
        <v>54.368600000000001</v>
      </c>
      <c r="AF7" s="25">
        <f>ROUND(AE7*1000, 0)</f>
        <v>54369</v>
      </c>
      <c r="AG7" s="14"/>
    </row>
    <row r="8" spans="1:33">
      <c r="A8" s="21">
        <v>40</v>
      </c>
      <c r="B8" s="27">
        <v>97.5</v>
      </c>
      <c r="C8" s="27">
        <v>52.337644580906542</v>
      </c>
      <c r="D8" s="34">
        <f t="shared" ref="D8:D47" si="0">ROUND(C8*1000, 0)</f>
        <v>52338</v>
      </c>
      <c r="E8" s="21"/>
      <c r="F8" s="17">
        <v>97.5</v>
      </c>
      <c r="G8" s="24">
        <v>51.431176231734227</v>
      </c>
      <c r="H8" s="25">
        <f t="shared" ref="H8:H47" si="1">ROUND(G8*1000, 0)</f>
        <v>51431</v>
      </c>
      <c r="I8" s="14"/>
      <c r="J8" s="21">
        <v>97.5</v>
      </c>
      <c r="K8" s="20">
        <v>50.692349665408329</v>
      </c>
      <c r="L8" s="25">
        <f t="shared" ref="L8:L47" si="2">ROUND(K8*1000, 0)</f>
        <v>50692</v>
      </c>
      <c r="M8" s="14"/>
      <c r="N8" s="21">
        <v>97.5</v>
      </c>
      <c r="O8" s="20">
        <v>49.946900302031089</v>
      </c>
      <c r="P8" s="25">
        <f t="shared" ref="P8:P47" si="3">ROUND(O8*1000, 0)</f>
        <v>49947</v>
      </c>
      <c r="Q8" s="14"/>
      <c r="R8" s="21">
        <v>97.5</v>
      </c>
      <c r="S8" s="20">
        <v>49.189410975698586</v>
      </c>
      <c r="T8" s="25">
        <f t="shared" ref="T8:T47" si="4">ROUND(S8*1000, 0)</f>
        <v>49189</v>
      </c>
      <c r="U8" s="14"/>
      <c r="V8" s="21">
        <v>97.5</v>
      </c>
      <c r="W8" s="20">
        <v>48.516046488715887</v>
      </c>
      <c r="X8" s="25">
        <f t="shared" ref="X8:X47" si="5">ROUND(W8*1000, 0)</f>
        <v>48516</v>
      </c>
      <c r="Y8" s="14"/>
      <c r="Z8" s="21">
        <v>97.5</v>
      </c>
      <c r="AA8" s="20">
        <v>48.139605129639783</v>
      </c>
      <c r="AB8" s="25">
        <f t="shared" ref="AB8:AB47" si="6">ROUND(AA8*1000, 0)</f>
        <v>48140</v>
      </c>
      <c r="AC8" s="14"/>
      <c r="AD8" s="21">
        <v>97.5</v>
      </c>
      <c r="AE8" s="20">
        <v>47.734335423428661</v>
      </c>
      <c r="AF8" s="25">
        <f t="shared" ref="AF8:AF47" si="7">ROUND(AE8*1000, 0)</f>
        <v>47734</v>
      </c>
      <c r="AG8" s="14"/>
    </row>
    <row r="9" spans="1:33">
      <c r="A9" s="21"/>
      <c r="B9" s="27">
        <v>95</v>
      </c>
      <c r="C9" s="27">
        <v>51.734429796288033</v>
      </c>
      <c r="D9" s="34">
        <f t="shared" si="0"/>
        <v>51734</v>
      </c>
      <c r="E9" s="21"/>
      <c r="F9" s="17">
        <v>95</v>
      </c>
      <c r="G9" s="24">
        <v>50.75146294716216</v>
      </c>
      <c r="H9" s="25">
        <f t="shared" si="1"/>
        <v>50751</v>
      </c>
      <c r="I9" s="14"/>
      <c r="J9" s="21">
        <v>95</v>
      </c>
      <c r="K9" s="20">
        <v>49.939333668587636</v>
      </c>
      <c r="L9" s="25">
        <f t="shared" si="2"/>
        <v>49939</v>
      </c>
      <c r="M9" s="14"/>
      <c r="N9" s="21">
        <v>95</v>
      </c>
      <c r="O9" s="20">
        <v>49.099706989565206</v>
      </c>
      <c r="P9" s="25">
        <f t="shared" si="3"/>
        <v>49100</v>
      </c>
      <c r="Q9" s="14"/>
      <c r="R9" s="21">
        <v>95</v>
      </c>
      <c r="S9" s="20">
        <v>48.256329361859883</v>
      </c>
      <c r="T9" s="25">
        <f t="shared" si="4"/>
        <v>48256</v>
      </c>
      <c r="U9" s="14"/>
      <c r="V9" s="21">
        <v>95</v>
      </c>
      <c r="W9" s="20">
        <v>47.581459317179856</v>
      </c>
      <c r="X9" s="25">
        <f t="shared" si="5"/>
        <v>47581</v>
      </c>
      <c r="Y9" s="14"/>
      <c r="Z9" s="21">
        <v>95</v>
      </c>
      <c r="AA9" s="20">
        <v>47.077211573453418</v>
      </c>
      <c r="AB9" s="25">
        <f t="shared" si="6"/>
        <v>47077</v>
      </c>
      <c r="AC9" s="14"/>
      <c r="AD9" s="21">
        <v>95</v>
      </c>
      <c r="AE9" s="20">
        <v>46.60235996986836</v>
      </c>
      <c r="AF9" s="25">
        <f t="shared" si="7"/>
        <v>46602</v>
      </c>
      <c r="AG9" s="14"/>
    </row>
    <row r="10" spans="1:33" ht="16.5">
      <c r="A10" s="13" t="s">
        <v>57</v>
      </c>
      <c r="B10" s="27">
        <v>92.5</v>
      </c>
      <c r="C10" s="27">
        <v>51.409631467825761</v>
      </c>
      <c r="D10" s="34">
        <f t="shared" si="0"/>
        <v>51410</v>
      </c>
      <c r="E10" s="13"/>
      <c r="F10" s="17">
        <v>92.5</v>
      </c>
      <c r="G10" s="24">
        <v>50.462358278181696</v>
      </c>
      <c r="H10" s="25">
        <f t="shared" si="1"/>
        <v>50462</v>
      </c>
      <c r="I10" s="14"/>
      <c r="J10" s="21">
        <v>92.5</v>
      </c>
      <c r="K10" s="20">
        <v>49.658296177186664</v>
      </c>
      <c r="L10" s="25">
        <f t="shared" si="2"/>
        <v>49658</v>
      </c>
      <c r="M10" s="14"/>
      <c r="N10" s="21">
        <v>92.5</v>
      </c>
      <c r="O10" s="20">
        <v>48.812149494420133</v>
      </c>
      <c r="P10" s="25">
        <f t="shared" si="3"/>
        <v>48812</v>
      </c>
      <c r="Q10" s="14"/>
      <c r="R10" s="21">
        <v>92.5</v>
      </c>
      <c r="S10" s="20">
        <v>47.974255193104042</v>
      </c>
      <c r="T10" s="25">
        <f t="shared" si="4"/>
        <v>47974</v>
      </c>
      <c r="U10" s="14"/>
      <c r="V10" s="21">
        <v>92.5</v>
      </c>
      <c r="W10" s="20">
        <v>47.367106461796396</v>
      </c>
      <c r="X10" s="25">
        <f t="shared" si="5"/>
        <v>47367</v>
      </c>
      <c r="Y10" s="14"/>
      <c r="Z10" s="21">
        <v>92.5</v>
      </c>
      <c r="AA10" s="20">
        <v>46.80256884106079</v>
      </c>
      <c r="AB10" s="25">
        <f t="shared" si="6"/>
        <v>46803</v>
      </c>
      <c r="AC10" s="14"/>
      <c r="AD10" s="21">
        <v>92.5</v>
      </c>
      <c r="AE10" s="20">
        <v>46.332864880281747</v>
      </c>
      <c r="AF10" s="25">
        <f t="shared" si="7"/>
        <v>46333</v>
      </c>
      <c r="AG10" s="14"/>
    </row>
    <row r="11" spans="1:33">
      <c r="A11" s="27">
        <v>1.1000000000000001</v>
      </c>
      <c r="B11" s="27">
        <v>90</v>
      </c>
      <c r="C11" s="27">
        <v>51.093794091631352</v>
      </c>
      <c r="D11" s="34">
        <f t="shared" si="0"/>
        <v>51094</v>
      </c>
      <c r="E11" s="27"/>
      <c r="F11" s="17">
        <v>90</v>
      </c>
      <c r="G11" s="24">
        <v>50.184790047104343</v>
      </c>
      <c r="H11" s="25">
        <f t="shared" si="1"/>
        <v>50185</v>
      </c>
      <c r="I11" s="14"/>
      <c r="J11" s="21">
        <v>90</v>
      </c>
      <c r="K11" s="20">
        <v>49.373771885502784</v>
      </c>
      <c r="L11" s="25">
        <f t="shared" si="2"/>
        <v>49374</v>
      </c>
      <c r="M11" s="14"/>
      <c r="N11" s="21">
        <v>90</v>
      </c>
      <c r="O11" s="20">
        <v>48.531952873193497</v>
      </c>
      <c r="P11" s="25">
        <f t="shared" si="3"/>
        <v>48532</v>
      </c>
      <c r="Q11" s="14"/>
      <c r="R11" s="21">
        <v>90</v>
      </c>
      <c r="S11" s="20">
        <v>47.708377533494691</v>
      </c>
      <c r="T11" s="25">
        <f t="shared" si="4"/>
        <v>47708</v>
      </c>
      <c r="U11" s="14"/>
      <c r="V11" s="21">
        <v>90</v>
      </c>
      <c r="W11" s="20">
        <v>47.099383733965198</v>
      </c>
      <c r="X11" s="25">
        <f t="shared" si="5"/>
        <v>47099</v>
      </c>
      <c r="Y11" s="14"/>
      <c r="Z11" s="21">
        <v>90</v>
      </c>
      <c r="AA11" s="20">
        <v>46.535463363960737</v>
      </c>
      <c r="AB11" s="25">
        <f t="shared" si="6"/>
        <v>46535</v>
      </c>
      <c r="AC11" s="14"/>
      <c r="AD11" s="21">
        <v>90</v>
      </c>
      <c r="AE11" s="20">
        <v>46.082938270717349</v>
      </c>
      <c r="AF11" s="25">
        <f t="shared" si="7"/>
        <v>46083</v>
      </c>
      <c r="AG11" s="14"/>
    </row>
    <row r="12" spans="1:33">
      <c r="B12" s="27">
        <v>87.5</v>
      </c>
      <c r="C12" s="27">
        <v>50.784396267369303</v>
      </c>
      <c r="D12" s="34">
        <f t="shared" si="0"/>
        <v>50784</v>
      </c>
      <c r="F12" s="17">
        <v>87.5</v>
      </c>
      <c r="G12" s="24">
        <v>49.917406901053958</v>
      </c>
      <c r="H12" s="25">
        <f t="shared" si="1"/>
        <v>49917</v>
      </c>
      <c r="I12" s="14"/>
      <c r="J12" s="21">
        <v>87.5</v>
      </c>
      <c r="K12" s="20">
        <v>49.086362900166463</v>
      </c>
      <c r="L12" s="25">
        <f t="shared" si="2"/>
        <v>49086</v>
      </c>
      <c r="M12" s="14"/>
      <c r="N12" s="21">
        <v>87.5</v>
      </c>
      <c r="O12" s="20">
        <v>48.258612811936892</v>
      </c>
      <c r="P12" s="25">
        <f t="shared" si="3"/>
        <v>48259</v>
      </c>
      <c r="Q12" s="14"/>
      <c r="R12" s="21">
        <v>87.5</v>
      </c>
      <c r="S12" s="20">
        <v>47.456551150302538</v>
      </c>
      <c r="T12" s="25">
        <f t="shared" si="4"/>
        <v>47457</v>
      </c>
      <c r="U12" s="14"/>
      <c r="V12" s="21">
        <v>87.5</v>
      </c>
      <c r="W12" s="20">
        <v>46.779755779522958</v>
      </c>
      <c r="X12" s="25">
        <f t="shared" si="5"/>
        <v>46780</v>
      </c>
      <c r="Y12" s="14"/>
      <c r="Z12" s="21">
        <v>87.5</v>
      </c>
      <c r="AA12" s="20">
        <v>46.276236479347361</v>
      </c>
      <c r="AB12" s="25">
        <f t="shared" si="6"/>
        <v>46276</v>
      </c>
      <c r="AC12" s="14"/>
      <c r="AD12" s="21">
        <v>87.5</v>
      </c>
      <c r="AE12" s="20">
        <v>45.852709385239379</v>
      </c>
      <c r="AF12" s="25">
        <f t="shared" si="7"/>
        <v>45853</v>
      </c>
      <c r="AG12" s="14"/>
    </row>
    <row r="13" spans="1:33">
      <c r="B13" s="27">
        <v>85</v>
      </c>
      <c r="C13" s="27">
        <v>50.477903559259062</v>
      </c>
      <c r="D13" s="34">
        <f t="shared" si="0"/>
        <v>50478</v>
      </c>
      <c r="F13" s="17">
        <v>85</v>
      </c>
      <c r="G13" s="24">
        <v>49.648910026388599</v>
      </c>
      <c r="H13" s="25">
        <f t="shared" si="1"/>
        <v>49649</v>
      </c>
      <c r="I13" s="14"/>
      <c r="J13" s="21">
        <v>85</v>
      </c>
      <c r="K13" s="20">
        <v>48.802131594066459</v>
      </c>
      <c r="L13" s="25">
        <f t="shared" si="2"/>
        <v>48802</v>
      </c>
      <c r="M13" s="14"/>
      <c r="N13" s="21">
        <v>85</v>
      </c>
      <c r="O13" s="20">
        <v>47.986838165287978</v>
      </c>
      <c r="P13" s="25">
        <f t="shared" si="3"/>
        <v>47987</v>
      </c>
      <c r="Q13" s="14"/>
      <c r="R13" s="21">
        <v>85</v>
      </c>
      <c r="S13" s="20">
        <v>47.199646558119255</v>
      </c>
      <c r="T13" s="25">
        <f t="shared" si="4"/>
        <v>47200</v>
      </c>
      <c r="U13" s="14"/>
      <c r="V13" s="21">
        <v>85</v>
      </c>
      <c r="W13" s="20">
        <v>46.464817263651938</v>
      </c>
      <c r="X13" s="25">
        <f t="shared" si="5"/>
        <v>46465</v>
      </c>
      <c r="Y13" s="14"/>
      <c r="Z13" s="21">
        <v>85</v>
      </c>
      <c r="AA13" s="20">
        <v>46.023628571018286</v>
      </c>
      <c r="AB13" s="25">
        <f t="shared" si="6"/>
        <v>46024</v>
      </c>
      <c r="AC13" s="14"/>
      <c r="AD13" s="21">
        <v>85</v>
      </c>
      <c r="AE13" s="20">
        <v>45.617476073982139</v>
      </c>
      <c r="AF13" s="25">
        <f t="shared" si="7"/>
        <v>45617</v>
      </c>
      <c r="AG13" s="14"/>
    </row>
    <row r="14" spans="1:33">
      <c r="B14" s="27">
        <v>82.5</v>
      </c>
      <c r="C14" s="27">
        <v>50.175709685564314</v>
      </c>
      <c r="D14" s="34">
        <f t="shared" si="0"/>
        <v>50176</v>
      </c>
      <c r="F14" s="17">
        <v>82.5</v>
      </c>
      <c r="G14" s="24">
        <v>49.374696824066319</v>
      </c>
      <c r="H14" s="25">
        <f t="shared" si="1"/>
        <v>49375</v>
      </c>
      <c r="I14" s="14"/>
      <c r="J14" s="21">
        <v>82.5</v>
      </c>
      <c r="K14" s="20">
        <v>48.536465106401032</v>
      </c>
      <c r="L14" s="25">
        <f t="shared" si="2"/>
        <v>48536</v>
      </c>
      <c r="M14" s="14"/>
      <c r="N14" s="21">
        <v>82.5</v>
      </c>
      <c r="O14" s="20">
        <v>47.723739539436039</v>
      </c>
      <c r="P14" s="25">
        <f t="shared" si="3"/>
        <v>47724</v>
      </c>
      <c r="Q14" s="14"/>
      <c r="R14" s="21">
        <v>82.5</v>
      </c>
      <c r="S14" s="20">
        <v>46.915977882739902</v>
      </c>
      <c r="T14" s="25">
        <f t="shared" si="4"/>
        <v>46916</v>
      </c>
      <c r="U14" s="14"/>
      <c r="V14" s="21">
        <v>82.5</v>
      </c>
      <c r="W14" s="20">
        <v>46.185049537064891</v>
      </c>
      <c r="X14" s="25">
        <f t="shared" si="5"/>
        <v>46185</v>
      </c>
      <c r="Y14" s="14"/>
      <c r="Z14" s="21">
        <v>82.5</v>
      </c>
      <c r="AA14" s="20">
        <v>45.820662984821681</v>
      </c>
      <c r="AB14" s="25">
        <f t="shared" si="6"/>
        <v>45821</v>
      </c>
      <c r="AC14" s="14"/>
      <c r="AD14" s="21">
        <v>82.5</v>
      </c>
      <c r="AE14" s="20">
        <v>45.344709569380299</v>
      </c>
      <c r="AF14" s="25">
        <f t="shared" si="7"/>
        <v>45345</v>
      </c>
      <c r="AG14" s="14"/>
    </row>
    <row r="15" spans="1:33">
      <c r="B15" s="27">
        <v>80</v>
      </c>
      <c r="C15" s="27">
        <v>49.874494289496035</v>
      </c>
      <c r="D15" s="34">
        <f t="shared" si="0"/>
        <v>49874</v>
      </c>
      <c r="F15" s="17">
        <v>80</v>
      </c>
      <c r="G15" s="24">
        <v>49.100483621744047</v>
      </c>
      <c r="H15" s="25">
        <f t="shared" si="1"/>
        <v>49100</v>
      </c>
      <c r="I15" s="14"/>
      <c r="J15" s="21">
        <v>80</v>
      </c>
      <c r="K15" s="20">
        <v>48.270798618735611</v>
      </c>
      <c r="L15" s="25">
        <f t="shared" si="2"/>
        <v>48271</v>
      </c>
      <c r="M15" s="14"/>
      <c r="N15" s="21">
        <v>80</v>
      </c>
      <c r="O15" s="20">
        <v>47.460640913584115</v>
      </c>
      <c r="P15" s="25">
        <f t="shared" si="3"/>
        <v>47461</v>
      </c>
      <c r="Q15" s="14"/>
      <c r="R15" s="21">
        <v>80</v>
      </c>
      <c r="S15" s="20">
        <v>46.632309207360564</v>
      </c>
      <c r="T15" s="25">
        <f t="shared" si="4"/>
        <v>46632</v>
      </c>
      <c r="U15" s="14"/>
      <c r="V15" s="21">
        <v>80</v>
      </c>
      <c r="W15" s="20">
        <v>45.907116358308919</v>
      </c>
      <c r="X15" s="25">
        <f t="shared" si="5"/>
        <v>45907</v>
      </c>
      <c r="Y15" s="14"/>
      <c r="Z15" s="21">
        <v>80</v>
      </c>
      <c r="AA15" s="20">
        <v>45.627032453896256</v>
      </c>
      <c r="AB15" s="25">
        <f t="shared" si="6"/>
        <v>45627</v>
      </c>
      <c r="AC15" s="14"/>
      <c r="AD15" s="21">
        <v>80</v>
      </c>
      <c r="AE15" s="20">
        <v>45.068374644808735</v>
      </c>
      <c r="AF15" s="25">
        <f t="shared" si="7"/>
        <v>45068</v>
      </c>
      <c r="AG15" s="14"/>
    </row>
    <row r="16" spans="1:33">
      <c r="B16" s="27">
        <v>77.5</v>
      </c>
      <c r="C16" s="27">
        <v>49.582851677228007</v>
      </c>
      <c r="D16" s="34">
        <f t="shared" si="0"/>
        <v>49583</v>
      </c>
      <c r="F16" s="17">
        <v>77.5</v>
      </c>
      <c r="G16" s="24">
        <v>48.835170511950956</v>
      </c>
      <c r="H16" s="25">
        <f t="shared" si="1"/>
        <v>48835</v>
      </c>
      <c r="I16" s="14"/>
      <c r="J16" s="21">
        <v>77.5</v>
      </c>
      <c r="K16" s="20">
        <v>48.017845447701262</v>
      </c>
      <c r="L16" s="25">
        <f t="shared" si="2"/>
        <v>48018</v>
      </c>
      <c r="M16" s="14"/>
      <c r="N16" s="21">
        <v>77.5</v>
      </c>
      <c r="O16" s="20">
        <v>47.193613800401337</v>
      </c>
      <c r="P16" s="25">
        <f t="shared" si="3"/>
        <v>47194</v>
      </c>
      <c r="Q16" s="14"/>
      <c r="R16" s="21">
        <v>77.5</v>
      </c>
      <c r="S16" s="20">
        <v>46.369611685498825</v>
      </c>
      <c r="T16" s="25">
        <f t="shared" si="4"/>
        <v>46370</v>
      </c>
      <c r="U16" s="14"/>
      <c r="V16" s="21">
        <v>77.5</v>
      </c>
      <c r="W16" s="20">
        <v>45.646886365606335</v>
      </c>
      <c r="X16" s="25">
        <f t="shared" si="5"/>
        <v>45647</v>
      </c>
      <c r="Y16" s="14"/>
      <c r="Z16" s="21">
        <v>77.5</v>
      </c>
      <c r="AA16" s="20">
        <v>45.394407347665819</v>
      </c>
      <c r="AB16" s="25">
        <f t="shared" si="6"/>
        <v>45394</v>
      </c>
      <c r="AC16" s="14"/>
      <c r="AD16" s="21">
        <v>77.5</v>
      </c>
      <c r="AE16" s="20">
        <v>44.811655871272571</v>
      </c>
      <c r="AF16" s="25">
        <f t="shared" si="7"/>
        <v>44812</v>
      </c>
      <c r="AG16" s="14"/>
    </row>
    <row r="17" spans="2:33">
      <c r="B17" s="27">
        <v>75</v>
      </c>
      <c r="C17" s="27">
        <v>49.291000540865689</v>
      </c>
      <c r="D17" s="34">
        <f t="shared" si="0"/>
        <v>49291</v>
      </c>
      <c r="F17" s="17">
        <v>75</v>
      </c>
      <c r="G17" s="24">
        <v>48.573500811298537</v>
      </c>
      <c r="H17" s="25">
        <f t="shared" si="1"/>
        <v>48574</v>
      </c>
      <c r="I17" s="14"/>
      <c r="J17" s="21">
        <v>75</v>
      </c>
      <c r="K17" s="20">
        <v>47.770431382640112</v>
      </c>
      <c r="L17" s="25">
        <f t="shared" si="2"/>
        <v>47770</v>
      </c>
      <c r="M17" s="14"/>
      <c r="N17" s="21">
        <v>75</v>
      </c>
      <c r="O17" s="20">
        <v>46.924932850862433</v>
      </c>
      <c r="P17" s="25">
        <f t="shared" si="3"/>
        <v>46925</v>
      </c>
      <c r="Q17" s="14"/>
      <c r="R17" s="21">
        <v>75</v>
      </c>
      <c r="S17" s="20">
        <v>46.115636542140734</v>
      </c>
      <c r="T17" s="25">
        <f t="shared" si="4"/>
        <v>46116</v>
      </c>
      <c r="U17" s="14"/>
      <c r="V17" s="21">
        <v>75</v>
      </c>
      <c r="W17" s="20">
        <v>45.397173800015707</v>
      </c>
      <c r="X17" s="25">
        <f t="shared" si="5"/>
        <v>45397</v>
      </c>
      <c r="Y17" s="14"/>
      <c r="Z17" s="21">
        <v>75</v>
      </c>
      <c r="AA17" s="20">
        <v>45.130767616715083</v>
      </c>
      <c r="AB17" s="25">
        <f t="shared" si="6"/>
        <v>45131</v>
      </c>
      <c r="AC17" s="14"/>
      <c r="AD17" s="21">
        <v>75</v>
      </c>
      <c r="AE17" s="20">
        <v>44.568201401577689</v>
      </c>
      <c r="AF17" s="25">
        <f t="shared" si="7"/>
        <v>44568</v>
      </c>
      <c r="AG17" s="14"/>
    </row>
    <row r="18" spans="2:33">
      <c r="B18" s="27">
        <v>72.5</v>
      </c>
      <c r="C18" s="27">
        <v>49.013138893067428</v>
      </c>
      <c r="D18" s="34">
        <f t="shared" si="0"/>
        <v>49013</v>
      </c>
      <c r="F18" s="17">
        <v>72.5</v>
      </c>
      <c r="G18" s="24">
        <v>48.319815343492195</v>
      </c>
      <c r="H18" s="25">
        <f t="shared" si="1"/>
        <v>48320</v>
      </c>
      <c r="I18" s="14"/>
      <c r="J18" s="21">
        <v>72.5</v>
      </c>
      <c r="K18" s="20">
        <v>47.520375083479557</v>
      </c>
      <c r="L18" s="25">
        <f t="shared" si="2"/>
        <v>47520</v>
      </c>
      <c r="M18" s="14"/>
      <c r="N18" s="21">
        <v>72.5</v>
      </c>
      <c r="O18" s="20">
        <v>46.662163420894373</v>
      </c>
      <c r="P18" s="25">
        <f t="shared" si="3"/>
        <v>46662</v>
      </c>
      <c r="Q18" s="14"/>
      <c r="R18" s="21">
        <v>72.5</v>
      </c>
      <c r="S18" s="20">
        <v>45.867919815806047</v>
      </c>
      <c r="T18" s="25">
        <f t="shared" si="4"/>
        <v>45868</v>
      </c>
      <c r="U18" s="14"/>
      <c r="V18" s="21">
        <v>72.5</v>
      </c>
      <c r="W18" s="20">
        <v>45.159169380986654</v>
      </c>
      <c r="X18" s="25">
        <f t="shared" si="5"/>
        <v>45159</v>
      </c>
      <c r="Y18" s="14"/>
      <c r="Z18" s="21">
        <v>72.5</v>
      </c>
      <c r="AA18" s="20">
        <v>44.861874782287288</v>
      </c>
      <c r="AB18" s="25">
        <f t="shared" si="6"/>
        <v>44862</v>
      </c>
      <c r="AC18" s="14"/>
      <c r="AD18" s="21">
        <v>72.5</v>
      </c>
      <c r="AE18" s="20">
        <v>44.343159067921377</v>
      </c>
      <c r="AF18" s="25">
        <f t="shared" si="7"/>
        <v>44343</v>
      </c>
      <c r="AG18" s="14"/>
    </row>
    <row r="19" spans="2:33">
      <c r="B19" s="27">
        <v>70</v>
      </c>
      <c r="C19" s="27">
        <v>48.743539187422279</v>
      </c>
      <c r="D19" s="34">
        <f t="shared" si="0"/>
        <v>48744</v>
      </c>
      <c r="F19" s="17">
        <v>70</v>
      </c>
      <c r="G19" s="24">
        <v>48.078476749883421</v>
      </c>
      <c r="H19" s="25">
        <f t="shared" si="1"/>
        <v>48078</v>
      </c>
      <c r="I19" s="14"/>
      <c r="J19" s="21">
        <v>70</v>
      </c>
      <c r="K19" s="20">
        <v>47.263863329645169</v>
      </c>
      <c r="L19" s="25">
        <f t="shared" si="2"/>
        <v>47264</v>
      </c>
      <c r="M19" s="14"/>
      <c r="N19" s="21">
        <v>70</v>
      </c>
      <c r="O19" s="20">
        <v>46.409972977783823</v>
      </c>
      <c r="P19" s="25">
        <f t="shared" si="3"/>
        <v>46410</v>
      </c>
      <c r="Q19" s="14"/>
      <c r="R19" s="21">
        <v>70</v>
      </c>
      <c r="S19" s="20">
        <v>45.628111440974735</v>
      </c>
      <c r="T19" s="25">
        <f t="shared" si="4"/>
        <v>45628</v>
      </c>
      <c r="U19" s="14"/>
      <c r="V19" s="21">
        <v>70</v>
      </c>
      <c r="W19" s="20">
        <v>44.937446241534545</v>
      </c>
      <c r="X19" s="25">
        <f t="shared" si="5"/>
        <v>44937</v>
      </c>
      <c r="Y19" s="14"/>
      <c r="Z19" s="21">
        <v>70</v>
      </c>
      <c r="AA19" s="20">
        <v>44.610935838384904</v>
      </c>
      <c r="AB19" s="25">
        <f t="shared" si="6"/>
        <v>44611</v>
      </c>
      <c r="AC19" s="14"/>
      <c r="AD19" s="21">
        <v>70</v>
      </c>
      <c r="AE19" s="20">
        <v>44.147097497007564</v>
      </c>
      <c r="AF19" s="25">
        <f t="shared" si="7"/>
        <v>44147</v>
      </c>
      <c r="AG19" s="14"/>
    </row>
    <row r="20" spans="2:33">
      <c r="B20" s="27">
        <v>67.5</v>
      </c>
      <c r="C20" s="27">
        <v>48.482366966207984</v>
      </c>
      <c r="D20" s="34">
        <f t="shared" si="0"/>
        <v>48482</v>
      </c>
      <c r="F20" s="17">
        <v>67.5</v>
      </c>
      <c r="G20" s="24">
        <v>47.842972324311972</v>
      </c>
      <c r="H20" s="25">
        <f t="shared" si="1"/>
        <v>47843</v>
      </c>
      <c r="I20" s="14"/>
      <c r="J20" s="21">
        <v>67.5</v>
      </c>
      <c r="K20" s="20">
        <v>47.005086500671887</v>
      </c>
      <c r="L20" s="25">
        <f t="shared" si="2"/>
        <v>47005</v>
      </c>
      <c r="M20" s="14"/>
      <c r="N20" s="21">
        <v>67.5</v>
      </c>
      <c r="O20" s="20">
        <v>46.164679706744209</v>
      </c>
      <c r="P20" s="25">
        <f t="shared" si="3"/>
        <v>46165</v>
      </c>
      <c r="Q20" s="14"/>
      <c r="R20" s="21">
        <v>67.5</v>
      </c>
      <c r="S20" s="20">
        <v>45.393569924582565</v>
      </c>
      <c r="T20" s="25">
        <f t="shared" si="4"/>
        <v>45394</v>
      </c>
      <c r="U20" s="14"/>
      <c r="V20" s="21">
        <v>67.5</v>
      </c>
      <c r="W20" s="20">
        <v>44.730848296777879</v>
      </c>
      <c r="X20" s="25">
        <f t="shared" si="5"/>
        <v>44731</v>
      </c>
      <c r="Y20" s="14"/>
      <c r="Z20" s="21">
        <v>67.5</v>
      </c>
      <c r="AA20" s="20">
        <v>44.381514581629453</v>
      </c>
      <c r="AB20" s="25">
        <f t="shared" si="6"/>
        <v>44382</v>
      </c>
      <c r="AC20" s="14"/>
      <c r="AD20" s="21">
        <v>67.5</v>
      </c>
      <c r="AE20" s="20">
        <v>43.982449901914848</v>
      </c>
      <c r="AF20" s="25">
        <f t="shared" si="7"/>
        <v>43982</v>
      </c>
      <c r="AG20" s="14"/>
    </row>
    <row r="21" spans="2:33">
      <c r="B21" s="27">
        <v>65</v>
      </c>
      <c r="C21" s="27">
        <v>48.219494925996507</v>
      </c>
      <c r="D21" s="34">
        <f t="shared" si="0"/>
        <v>48219</v>
      </c>
      <c r="F21" s="17">
        <v>65</v>
      </c>
      <c r="G21" s="24">
        <v>47.604835774208766</v>
      </c>
      <c r="H21" s="25">
        <f t="shared" si="1"/>
        <v>47605</v>
      </c>
      <c r="I21" s="14"/>
      <c r="J21" s="21">
        <v>65</v>
      </c>
      <c r="K21" s="20">
        <v>46.764851420627096</v>
      </c>
      <c r="L21" s="25">
        <f t="shared" si="2"/>
        <v>46765</v>
      </c>
      <c r="M21" s="14"/>
      <c r="N21" s="21">
        <v>65</v>
      </c>
      <c r="O21" s="20">
        <v>45.941919019310411</v>
      </c>
      <c r="P21" s="25">
        <f t="shared" si="3"/>
        <v>45942</v>
      </c>
      <c r="Q21" s="14"/>
      <c r="R21" s="21">
        <v>65</v>
      </c>
      <c r="S21" s="20">
        <v>45.178949618013725</v>
      </c>
      <c r="T21" s="25">
        <f t="shared" si="4"/>
        <v>45179</v>
      </c>
      <c r="U21" s="14"/>
      <c r="V21" s="21">
        <v>65</v>
      </c>
      <c r="W21" s="20">
        <v>44.52388517863838</v>
      </c>
      <c r="X21" s="25">
        <f t="shared" si="5"/>
        <v>44524</v>
      </c>
      <c r="Y21" s="14"/>
      <c r="Z21" s="21">
        <v>65</v>
      </c>
      <c r="AA21" s="20">
        <v>44.15205569319815</v>
      </c>
      <c r="AB21" s="25">
        <f t="shared" si="6"/>
        <v>44152</v>
      </c>
      <c r="AC21" s="14"/>
      <c r="AD21" s="21">
        <v>65</v>
      </c>
      <c r="AE21" s="20">
        <v>43.808867971288677</v>
      </c>
      <c r="AF21" s="25">
        <f t="shared" si="7"/>
        <v>43809</v>
      </c>
      <c r="AG21" s="14"/>
    </row>
    <row r="22" spans="2:33">
      <c r="B22" s="27">
        <v>62.5</v>
      </c>
      <c r="C22" s="27">
        <v>47.961702387635022</v>
      </c>
      <c r="D22" s="34">
        <f t="shared" si="0"/>
        <v>47962</v>
      </c>
      <c r="F22" s="17">
        <v>62.5</v>
      </c>
      <c r="G22" s="24">
        <v>47.364428581452536</v>
      </c>
      <c r="H22" s="25">
        <f t="shared" si="1"/>
        <v>47364</v>
      </c>
      <c r="I22" s="14"/>
      <c r="J22" s="21">
        <v>62.5</v>
      </c>
      <c r="K22" s="20">
        <v>46.543226748982818</v>
      </c>
      <c r="L22" s="25">
        <f t="shared" si="2"/>
        <v>46543</v>
      </c>
      <c r="M22" s="14"/>
      <c r="N22" s="21">
        <v>62.5</v>
      </c>
      <c r="O22" s="20">
        <v>45.741346564237737</v>
      </c>
      <c r="P22" s="25">
        <f t="shared" si="3"/>
        <v>45741</v>
      </c>
      <c r="Q22" s="14"/>
      <c r="R22" s="21">
        <v>62.5</v>
      </c>
      <c r="S22" s="20">
        <v>44.98377410135268</v>
      </c>
      <c r="T22" s="25">
        <f t="shared" si="4"/>
        <v>44984</v>
      </c>
      <c r="U22" s="14"/>
      <c r="V22" s="21">
        <v>62.5</v>
      </c>
      <c r="W22" s="20">
        <v>44.316039187338923</v>
      </c>
      <c r="X22" s="25">
        <f t="shared" si="5"/>
        <v>44316</v>
      </c>
      <c r="Y22" s="14"/>
      <c r="Z22" s="21">
        <v>62.5</v>
      </c>
      <c r="AA22" s="20">
        <v>43.922447161126655</v>
      </c>
      <c r="AB22" s="25">
        <f t="shared" si="6"/>
        <v>43922</v>
      </c>
      <c r="AC22" s="14"/>
      <c r="AD22" s="21">
        <v>62.5</v>
      </c>
      <c r="AE22" s="20">
        <v>43.599222793395199</v>
      </c>
      <c r="AF22" s="25">
        <f t="shared" si="7"/>
        <v>43599</v>
      </c>
      <c r="AG22" s="14"/>
    </row>
    <row r="23" spans="2:33">
      <c r="B23" s="27">
        <v>60</v>
      </c>
      <c r="C23" s="27">
        <v>47.717206608149304</v>
      </c>
      <c r="D23" s="34">
        <f t="shared" si="0"/>
        <v>47717</v>
      </c>
      <c r="F23" s="17">
        <v>60</v>
      </c>
      <c r="G23" s="24">
        <v>47.13699862817726</v>
      </c>
      <c r="H23" s="25">
        <f t="shared" si="1"/>
        <v>47137</v>
      </c>
      <c r="I23" s="14"/>
      <c r="J23" s="21">
        <v>60</v>
      </c>
      <c r="K23" s="20">
        <v>46.332413448414272</v>
      </c>
      <c r="L23" s="25">
        <f t="shared" si="2"/>
        <v>46332</v>
      </c>
      <c r="M23" s="14"/>
      <c r="N23" s="21">
        <v>60</v>
      </c>
      <c r="O23" s="20">
        <v>45.545316261356554</v>
      </c>
      <c r="P23" s="25">
        <f t="shared" si="3"/>
        <v>45545</v>
      </c>
      <c r="Q23" s="14"/>
      <c r="R23" s="21">
        <v>60</v>
      </c>
      <c r="S23" s="20">
        <v>44.794945779749376</v>
      </c>
      <c r="T23" s="25">
        <f t="shared" si="4"/>
        <v>44795</v>
      </c>
      <c r="U23" s="14"/>
      <c r="V23" s="21">
        <v>60</v>
      </c>
      <c r="W23" s="20">
        <v>44.10881726488202</v>
      </c>
      <c r="X23" s="25">
        <f t="shared" si="5"/>
        <v>44109</v>
      </c>
      <c r="Y23" s="14"/>
      <c r="Z23" s="21">
        <v>60</v>
      </c>
      <c r="AA23" s="20">
        <v>43.692818676569821</v>
      </c>
      <c r="AB23" s="25">
        <f t="shared" si="6"/>
        <v>43693</v>
      </c>
      <c r="AC23" s="14"/>
      <c r="AD23" s="21">
        <v>60</v>
      </c>
      <c r="AE23" s="20">
        <v>43.385044541099198</v>
      </c>
      <c r="AF23" s="25">
        <f t="shared" si="7"/>
        <v>43385</v>
      </c>
      <c r="AG23" s="14"/>
    </row>
    <row r="24" spans="2:33">
      <c r="B24" s="27">
        <v>57.5</v>
      </c>
      <c r="C24" s="27">
        <v>47.477300256628496</v>
      </c>
      <c r="D24" s="34">
        <f t="shared" si="0"/>
        <v>47477</v>
      </c>
      <c r="F24" s="17">
        <v>57.5</v>
      </c>
      <c r="G24" s="24">
        <v>46.935225775567744</v>
      </c>
      <c r="H24" s="25">
        <f t="shared" si="1"/>
        <v>46935</v>
      </c>
      <c r="I24" s="14"/>
      <c r="J24" s="21">
        <v>57.5</v>
      </c>
      <c r="K24" s="20">
        <v>46.140402261996122</v>
      </c>
      <c r="L24" s="25">
        <f t="shared" si="2"/>
        <v>46140</v>
      </c>
      <c r="M24" s="14"/>
      <c r="N24" s="21">
        <v>57.5</v>
      </c>
      <c r="O24" s="20">
        <v>45.352699487370998</v>
      </c>
      <c r="P24" s="25">
        <f t="shared" si="3"/>
        <v>45353</v>
      </c>
      <c r="Q24" s="14"/>
      <c r="R24" s="21">
        <v>57.5</v>
      </c>
      <c r="S24" s="20">
        <v>44.613796966984829</v>
      </c>
      <c r="T24" s="25">
        <f t="shared" si="4"/>
        <v>44614</v>
      </c>
      <c r="U24" s="14"/>
      <c r="V24" s="21">
        <v>57.5</v>
      </c>
      <c r="W24" s="20">
        <v>43.910079155242414</v>
      </c>
      <c r="X24" s="25">
        <f t="shared" si="5"/>
        <v>43910</v>
      </c>
      <c r="Y24" s="14"/>
      <c r="Z24" s="21">
        <v>57.5</v>
      </c>
      <c r="AA24" s="20">
        <v>43.504025148022194</v>
      </c>
      <c r="AB24" s="25">
        <f t="shared" si="6"/>
        <v>43504</v>
      </c>
      <c r="AC24" s="14"/>
      <c r="AD24" s="21">
        <v>57.5</v>
      </c>
      <c r="AE24" s="20">
        <v>43.176729178284717</v>
      </c>
      <c r="AF24" s="25">
        <f t="shared" si="7"/>
        <v>43177</v>
      </c>
      <c r="AG24" s="14"/>
    </row>
    <row r="25" spans="2:33">
      <c r="B25" s="27">
        <v>55</v>
      </c>
      <c r="C25" s="27">
        <v>47.241819302143263</v>
      </c>
      <c r="D25" s="34">
        <f t="shared" si="0"/>
        <v>47242</v>
      </c>
      <c r="F25" s="17">
        <v>55</v>
      </c>
      <c r="G25" s="24">
        <v>46.753391062589898</v>
      </c>
      <c r="H25" s="25">
        <f t="shared" si="1"/>
        <v>46753</v>
      </c>
      <c r="I25" s="14"/>
      <c r="J25" s="21">
        <v>55</v>
      </c>
      <c r="K25" s="20">
        <v>45.963239932012996</v>
      </c>
      <c r="L25" s="25">
        <f t="shared" si="2"/>
        <v>45963</v>
      </c>
      <c r="M25" s="14"/>
      <c r="N25" s="21">
        <v>55</v>
      </c>
      <c r="O25" s="20">
        <v>45.164336525886185</v>
      </c>
      <c r="P25" s="25">
        <f t="shared" si="3"/>
        <v>45164</v>
      </c>
      <c r="Q25" s="14"/>
      <c r="R25" s="21">
        <v>55</v>
      </c>
      <c r="S25" s="20">
        <v>44.438943125265737</v>
      </c>
      <c r="T25" s="25">
        <f t="shared" si="4"/>
        <v>44439</v>
      </c>
      <c r="U25" s="14"/>
      <c r="V25" s="21">
        <v>55</v>
      </c>
      <c r="W25" s="20">
        <v>43.718607477268591</v>
      </c>
      <c r="X25" s="25">
        <f t="shared" si="5"/>
        <v>43719</v>
      </c>
      <c r="Y25" s="14"/>
      <c r="Z25" s="21">
        <v>55</v>
      </c>
      <c r="AA25" s="20">
        <v>43.352724166965345</v>
      </c>
      <c r="AB25" s="25">
        <f t="shared" si="6"/>
        <v>43353</v>
      </c>
      <c r="AC25" s="14"/>
      <c r="AD25" s="21">
        <v>55</v>
      </c>
      <c r="AE25" s="20">
        <v>42.973523288132895</v>
      </c>
      <c r="AF25" s="25">
        <f t="shared" si="7"/>
        <v>42974</v>
      </c>
      <c r="AG25" s="14"/>
    </row>
    <row r="26" spans="2:33">
      <c r="B26" s="27">
        <v>52.5</v>
      </c>
      <c r="C26" s="27">
        <v>47.026813595368772</v>
      </c>
      <c r="D26" s="34">
        <f t="shared" si="0"/>
        <v>47027</v>
      </c>
      <c r="F26" s="17">
        <v>52.5</v>
      </c>
      <c r="G26" s="24">
        <v>46.581422727683503</v>
      </c>
      <c r="H26" s="25">
        <f t="shared" si="1"/>
        <v>46581</v>
      </c>
      <c r="I26" s="14"/>
      <c r="J26" s="21">
        <v>52.5</v>
      </c>
      <c r="K26" s="20">
        <v>45.794021931780321</v>
      </c>
      <c r="L26" s="25">
        <f t="shared" si="2"/>
        <v>45794</v>
      </c>
      <c r="M26" s="14"/>
      <c r="N26" s="21">
        <v>52.5</v>
      </c>
      <c r="O26" s="20">
        <v>44.986986753174264</v>
      </c>
      <c r="P26" s="25">
        <f t="shared" si="3"/>
        <v>44987</v>
      </c>
      <c r="Q26" s="14"/>
      <c r="R26" s="21">
        <v>52.5</v>
      </c>
      <c r="S26" s="20">
        <v>44.268316792342318</v>
      </c>
      <c r="T26" s="25">
        <f t="shared" si="4"/>
        <v>44268</v>
      </c>
      <c r="U26" s="14"/>
      <c r="V26" s="21">
        <v>52.5</v>
      </c>
      <c r="W26" s="20">
        <v>43.537300746778556</v>
      </c>
      <c r="X26" s="25">
        <f t="shared" si="5"/>
        <v>43537</v>
      </c>
      <c r="Y26" s="14"/>
      <c r="Z26" s="21">
        <v>52.5</v>
      </c>
      <c r="AA26" s="20">
        <v>43.204363808435602</v>
      </c>
      <c r="AB26" s="25">
        <f t="shared" si="6"/>
        <v>43204</v>
      </c>
      <c r="AC26" s="14"/>
      <c r="AD26" s="21">
        <v>52.5</v>
      </c>
      <c r="AE26" s="20">
        <v>42.775097219751892</v>
      </c>
      <c r="AF26" s="25">
        <f t="shared" si="7"/>
        <v>42775</v>
      </c>
      <c r="AG26" s="14"/>
    </row>
    <row r="27" spans="2:33">
      <c r="B27" s="27">
        <v>50</v>
      </c>
      <c r="C27" s="27">
        <v>46.846803775586402</v>
      </c>
      <c r="D27" s="34">
        <f t="shared" si="0"/>
        <v>46847</v>
      </c>
      <c r="F27" s="17">
        <v>50</v>
      </c>
      <c r="G27" s="24">
        <v>46.437955663379597</v>
      </c>
      <c r="H27" s="25">
        <f t="shared" si="1"/>
        <v>46438</v>
      </c>
      <c r="I27" s="14"/>
      <c r="J27" s="17">
        <v>50</v>
      </c>
      <c r="K27" s="20">
        <v>45.651430751408128</v>
      </c>
      <c r="L27" s="25">
        <f t="shared" si="2"/>
        <v>45651</v>
      </c>
      <c r="M27" s="14"/>
      <c r="N27" s="17">
        <v>50</v>
      </c>
      <c r="O27" s="20">
        <v>44.845579432918761</v>
      </c>
      <c r="P27" s="25">
        <f t="shared" si="3"/>
        <v>44846</v>
      </c>
      <c r="Q27" s="14"/>
      <c r="R27" s="21">
        <v>50</v>
      </c>
      <c r="S27" s="20">
        <v>44.110066895938147</v>
      </c>
      <c r="T27" s="25">
        <f t="shared" si="4"/>
        <v>44110</v>
      </c>
      <c r="U27" s="14"/>
      <c r="V27" s="21">
        <v>50</v>
      </c>
      <c r="W27" s="20">
        <v>43.403430437879472</v>
      </c>
      <c r="X27" s="25">
        <f t="shared" si="5"/>
        <v>43403</v>
      </c>
      <c r="Y27" s="14"/>
      <c r="Z27" s="21">
        <v>50</v>
      </c>
      <c r="AA27" s="20">
        <v>43.059504101829603</v>
      </c>
      <c r="AB27" s="25">
        <f t="shared" si="6"/>
        <v>43060</v>
      </c>
      <c r="AC27" s="14"/>
      <c r="AD27" s="21">
        <v>50</v>
      </c>
      <c r="AE27" s="20">
        <v>42.598976986301373</v>
      </c>
      <c r="AF27" s="25">
        <f t="shared" si="7"/>
        <v>42599</v>
      </c>
      <c r="AG27" s="14"/>
    </row>
    <row r="28" spans="2:33">
      <c r="B28" s="27">
        <v>47.5</v>
      </c>
      <c r="C28" s="27">
        <v>46.687364643222949</v>
      </c>
      <c r="D28" s="34">
        <f t="shared" si="0"/>
        <v>46687</v>
      </c>
      <c r="F28" s="17">
        <v>47.5</v>
      </c>
      <c r="G28" s="24">
        <v>46.29448859907567</v>
      </c>
      <c r="H28" s="25">
        <f t="shared" si="1"/>
        <v>46294</v>
      </c>
      <c r="I28" s="14"/>
      <c r="J28" s="21">
        <v>47.5</v>
      </c>
      <c r="K28" s="20">
        <v>45.508839571035942</v>
      </c>
      <c r="L28" s="25">
        <f t="shared" si="2"/>
        <v>45509</v>
      </c>
      <c r="M28" s="14"/>
      <c r="N28" s="21">
        <v>47.5</v>
      </c>
      <c r="O28" s="20">
        <v>44.704172112663258</v>
      </c>
      <c r="P28" s="25">
        <f t="shared" si="3"/>
        <v>44704</v>
      </c>
      <c r="Q28" s="14"/>
      <c r="R28" s="21">
        <v>47.5</v>
      </c>
      <c r="S28" s="20">
        <v>43.951816999533975</v>
      </c>
      <c r="T28" s="25">
        <f t="shared" si="4"/>
        <v>43952</v>
      </c>
      <c r="U28" s="14"/>
      <c r="V28" s="21">
        <v>47.5</v>
      </c>
      <c r="W28" s="20">
        <v>43.281817800785866</v>
      </c>
      <c r="X28" s="25">
        <f t="shared" si="5"/>
        <v>43282</v>
      </c>
      <c r="Y28" s="14"/>
      <c r="Z28" s="21">
        <v>47.5</v>
      </c>
      <c r="AA28" s="20">
        <v>42.916121019266313</v>
      </c>
      <c r="AB28" s="25">
        <f t="shared" si="6"/>
        <v>42916</v>
      </c>
      <c r="AC28" s="14"/>
      <c r="AD28" s="21">
        <v>47.5</v>
      </c>
      <c r="AE28" s="20">
        <v>42.428962458930556</v>
      </c>
      <c r="AF28" s="25">
        <f t="shared" si="7"/>
        <v>42429</v>
      </c>
      <c r="AG28" s="14"/>
    </row>
    <row r="29" spans="2:33">
      <c r="B29" s="27">
        <v>45</v>
      </c>
      <c r="C29" s="27">
        <v>46.563099845064372</v>
      </c>
      <c r="D29" s="34">
        <f t="shared" si="0"/>
        <v>46563</v>
      </c>
      <c r="F29" s="17">
        <v>45</v>
      </c>
      <c r="G29" s="24">
        <v>46.174848986346554</v>
      </c>
      <c r="H29" s="25">
        <f t="shared" si="1"/>
        <v>46175</v>
      </c>
      <c r="I29" s="14"/>
      <c r="J29" s="21">
        <v>45</v>
      </c>
      <c r="K29" s="20">
        <v>45.386659075681465</v>
      </c>
      <c r="L29" s="25">
        <f t="shared" si="2"/>
        <v>45387</v>
      </c>
      <c r="M29" s="14"/>
      <c r="N29" s="21">
        <v>45</v>
      </c>
      <c r="O29" s="20">
        <v>44.582599985089658</v>
      </c>
      <c r="P29" s="25">
        <f t="shared" si="3"/>
        <v>44583</v>
      </c>
      <c r="Q29" s="14"/>
      <c r="R29" s="21">
        <v>45</v>
      </c>
      <c r="S29" s="20">
        <v>43.824829152686419</v>
      </c>
      <c r="T29" s="25">
        <f t="shared" si="4"/>
        <v>43825</v>
      </c>
      <c r="U29" s="14"/>
      <c r="V29" s="21">
        <v>45</v>
      </c>
      <c r="W29" s="20">
        <v>43.152886397623924</v>
      </c>
      <c r="X29" s="25">
        <f t="shared" si="5"/>
        <v>43153</v>
      </c>
      <c r="Y29" s="14"/>
      <c r="Z29" s="21">
        <v>45</v>
      </c>
      <c r="AA29" s="20">
        <v>42.782480384633402</v>
      </c>
      <c r="AB29" s="25">
        <f t="shared" si="6"/>
        <v>42782</v>
      </c>
      <c r="AC29" s="14"/>
      <c r="AD29" s="21">
        <v>45</v>
      </c>
      <c r="AE29" s="20">
        <v>42.293615004727641</v>
      </c>
      <c r="AF29" s="25">
        <f t="shared" si="7"/>
        <v>42294</v>
      </c>
      <c r="AG29" s="14"/>
    </row>
    <row r="30" spans="2:33">
      <c r="B30" s="27">
        <v>42.5</v>
      </c>
      <c r="C30" s="27">
        <v>46.448686361214151</v>
      </c>
      <c r="D30" s="34">
        <f t="shared" si="0"/>
        <v>46449</v>
      </c>
      <c r="F30" s="17">
        <v>42.5</v>
      </c>
      <c r="G30" s="24">
        <v>46.061170166821228</v>
      </c>
      <c r="H30" s="25">
        <f t="shared" si="1"/>
        <v>46061</v>
      </c>
      <c r="I30" s="14"/>
      <c r="J30" s="21">
        <v>42.5</v>
      </c>
      <c r="K30" s="20">
        <v>45.270563766518173</v>
      </c>
      <c r="L30" s="25">
        <f t="shared" si="2"/>
        <v>45271</v>
      </c>
      <c r="M30" s="14"/>
      <c r="N30" s="21">
        <v>42.5</v>
      </c>
      <c r="O30" s="20">
        <v>44.466689975009743</v>
      </c>
      <c r="P30" s="25">
        <f t="shared" si="3"/>
        <v>44467</v>
      </c>
      <c r="Q30" s="14"/>
      <c r="R30" s="21">
        <v>42.5</v>
      </c>
      <c r="S30" s="20">
        <v>43.705728530517348</v>
      </c>
      <c r="T30" s="25">
        <f t="shared" si="4"/>
        <v>43706</v>
      </c>
      <c r="U30" s="14"/>
      <c r="V30" s="21">
        <v>42.5</v>
      </c>
      <c r="W30" s="20">
        <v>43.018671335040906</v>
      </c>
      <c r="X30" s="25">
        <f t="shared" si="5"/>
        <v>43019</v>
      </c>
      <c r="Y30" s="14"/>
      <c r="Z30" s="21">
        <v>42.5</v>
      </c>
      <c r="AA30" s="20">
        <v>42.657705240856551</v>
      </c>
      <c r="AB30" s="25">
        <f t="shared" si="6"/>
        <v>42658</v>
      </c>
      <c r="AC30" s="14"/>
      <c r="AD30" s="21">
        <v>42.5</v>
      </c>
      <c r="AE30" s="20">
        <v>42.184372822375224</v>
      </c>
      <c r="AF30" s="25">
        <f t="shared" si="7"/>
        <v>42184</v>
      </c>
      <c r="AG30" s="14"/>
    </row>
    <row r="31" spans="2:33">
      <c r="B31" s="27">
        <v>40</v>
      </c>
      <c r="C31" s="27">
        <v>46.313614328552454</v>
      </c>
      <c r="D31" s="34">
        <f t="shared" si="0"/>
        <v>46314</v>
      </c>
      <c r="F31" s="17">
        <v>40</v>
      </c>
      <c r="G31" s="24">
        <v>45.909261959754751</v>
      </c>
      <c r="H31" s="25">
        <f t="shared" si="1"/>
        <v>45909</v>
      </c>
      <c r="I31" s="14"/>
      <c r="J31" s="21">
        <v>40</v>
      </c>
      <c r="K31" s="20">
        <v>45.092376780893744</v>
      </c>
      <c r="L31" s="25">
        <f t="shared" si="2"/>
        <v>45092</v>
      </c>
      <c r="M31" s="14"/>
      <c r="N31" s="21">
        <v>40</v>
      </c>
      <c r="O31" s="20">
        <v>44.262680460678418</v>
      </c>
      <c r="P31" s="25">
        <f t="shared" si="3"/>
        <v>44263</v>
      </c>
      <c r="Q31" s="14"/>
      <c r="R31" s="21">
        <v>40</v>
      </c>
      <c r="S31" s="20">
        <v>43.474236189282649</v>
      </c>
      <c r="T31" s="25">
        <f t="shared" si="4"/>
        <v>43474</v>
      </c>
      <c r="U31" s="14"/>
      <c r="V31" s="21">
        <v>40</v>
      </c>
      <c r="W31" s="20">
        <v>42.737807894492292</v>
      </c>
      <c r="X31" s="25">
        <f t="shared" si="5"/>
        <v>42738</v>
      </c>
      <c r="Y31" s="14"/>
      <c r="Z31" s="21">
        <v>40</v>
      </c>
      <c r="AA31" s="20">
        <v>42.385313300801847</v>
      </c>
      <c r="AB31" s="25">
        <f t="shared" si="6"/>
        <v>42385</v>
      </c>
      <c r="AC31" s="14"/>
      <c r="AD31" s="21">
        <v>40</v>
      </c>
      <c r="AE31" s="20">
        <v>41.929009575572834</v>
      </c>
      <c r="AF31" s="25">
        <f t="shared" si="7"/>
        <v>41929</v>
      </c>
      <c r="AG31" s="14"/>
    </row>
    <row r="32" spans="2:33">
      <c r="B32" s="27">
        <v>37.5</v>
      </c>
      <c r="C32" s="27">
        <v>46.216477585999435</v>
      </c>
      <c r="D32" s="34">
        <f t="shared" si="0"/>
        <v>46216</v>
      </c>
      <c r="F32" s="17">
        <v>37.5</v>
      </c>
      <c r="G32" s="24">
        <v>45.811778878999149</v>
      </c>
      <c r="H32" s="25">
        <f t="shared" si="1"/>
        <v>45812</v>
      </c>
      <c r="I32" s="14"/>
      <c r="J32" s="21">
        <v>37.5</v>
      </c>
      <c r="K32" s="20">
        <v>44.997326271456174</v>
      </c>
      <c r="L32" s="25">
        <f t="shared" si="2"/>
        <v>44997</v>
      </c>
      <c r="M32" s="14"/>
      <c r="N32" s="21">
        <v>37.5</v>
      </c>
      <c r="O32" s="20">
        <v>44.167887226629503</v>
      </c>
      <c r="P32" s="25">
        <f t="shared" si="3"/>
        <v>44168</v>
      </c>
      <c r="Q32" s="14"/>
      <c r="R32" s="21">
        <v>37.5</v>
      </c>
      <c r="S32" s="20">
        <v>43.380057638551065</v>
      </c>
      <c r="T32" s="25">
        <f t="shared" si="4"/>
        <v>43380</v>
      </c>
      <c r="U32" s="14"/>
      <c r="V32" s="21">
        <v>37.5</v>
      </c>
      <c r="W32" s="20">
        <v>42.615781886641109</v>
      </c>
      <c r="X32" s="25">
        <f t="shared" si="5"/>
        <v>42616</v>
      </c>
      <c r="Y32" s="14"/>
      <c r="Z32" s="21">
        <v>37.5</v>
      </c>
      <c r="AA32" s="20">
        <v>42.257888985795091</v>
      </c>
      <c r="AB32" s="25">
        <f t="shared" si="6"/>
        <v>42258</v>
      </c>
      <c r="AC32" s="14"/>
      <c r="AD32" s="21">
        <v>37.5</v>
      </c>
      <c r="AE32" s="20">
        <v>41.80834349042226</v>
      </c>
      <c r="AF32" s="25">
        <f t="shared" si="7"/>
        <v>41808</v>
      </c>
      <c r="AG32" s="14"/>
    </row>
    <row r="33" spans="2:33">
      <c r="B33" s="27">
        <v>35</v>
      </c>
      <c r="C33" s="27">
        <v>46.124193417767152</v>
      </c>
      <c r="D33" s="34">
        <f t="shared" si="0"/>
        <v>46124</v>
      </c>
      <c r="F33" s="17">
        <v>35</v>
      </c>
      <c r="G33" s="24">
        <v>45.717723978790808</v>
      </c>
      <c r="H33" s="25">
        <f t="shared" si="1"/>
        <v>45718</v>
      </c>
      <c r="I33" s="14"/>
      <c r="J33" s="21">
        <v>35</v>
      </c>
      <c r="K33" s="20">
        <v>44.906462010609921</v>
      </c>
      <c r="L33" s="25">
        <f t="shared" si="2"/>
        <v>44906</v>
      </c>
      <c r="M33" s="14"/>
      <c r="N33" s="21">
        <v>35</v>
      </c>
      <c r="O33" s="20">
        <v>44.076434749080285</v>
      </c>
      <c r="P33" s="25">
        <f t="shared" si="3"/>
        <v>44076</v>
      </c>
      <c r="Q33" s="14"/>
      <c r="R33" s="21">
        <v>35</v>
      </c>
      <c r="S33" s="20">
        <v>43.289790537563711</v>
      </c>
      <c r="T33" s="25">
        <f t="shared" si="4"/>
        <v>43290</v>
      </c>
      <c r="U33" s="14"/>
      <c r="V33" s="21">
        <v>35</v>
      </c>
      <c r="W33" s="20">
        <v>42.503667146295619</v>
      </c>
      <c r="X33" s="25">
        <f t="shared" si="5"/>
        <v>42504</v>
      </c>
      <c r="Y33" s="14"/>
      <c r="Z33" s="21">
        <v>35</v>
      </c>
      <c r="AA33" s="20">
        <v>42.124993525446214</v>
      </c>
      <c r="AB33" s="25">
        <f t="shared" si="6"/>
        <v>42125</v>
      </c>
      <c r="AC33" s="14"/>
      <c r="AD33" s="21">
        <v>35</v>
      </c>
      <c r="AE33" s="20">
        <v>41.670902332369053</v>
      </c>
      <c r="AF33" s="25">
        <f t="shared" si="7"/>
        <v>41671</v>
      </c>
      <c r="AG33" s="14"/>
    </row>
    <row r="34" spans="2:33">
      <c r="B34" s="27">
        <v>32.5</v>
      </c>
      <c r="C34" s="27">
        <v>46.032437205897821</v>
      </c>
      <c r="D34" s="34">
        <f t="shared" si="0"/>
        <v>46032</v>
      </c>
      <c r="F34" s="17">
        <v>32.5</v>
      </c>
      <c r="G34" s="24">
        <v>45.626515183846728</v>
      </c>
      <c r="H34" s="25">
        <f t="shared" si="1"/>
        <v>45627</v>
      </c>
      <c r="I34" s="14"/>
      <c r="J34" s="21">
        <v>32.5</v>
      </c>
      <c r="K34" s="20">
        <v>44.809152652794616</v>
      </c>
      <c r="L34" s="25">
        <f t="shared" si="2"/>
        <v>44809</v>
      </c>
      <c r="M34" s="14"/>
      <c r="N34" s="21">
        <v>32.5</v>
      </c>
      <c r="O34" s="20">
        <v>43.973911860376283</v>
      </c>
      <c r="P34" s="25">
        <f t="shared" si="3"/>
        <v>43974</v>
      </c>
      <c r="Q34" s="14"/>
      <c r="R34" s="21">
        <v>32.5</v>
      </c>
      <c r="S34" s="20">
        <v>43.192029405142158</v>
      </c>
      <c r="T34" s="25">
        <f t="shared" si="4"/>
        <v>43192</v>
      </c>
      <c r="U34" s="14"/>
      <c r="V34" s="21">
        <v>32.5</v>
      </c>
      <c r="W34" s="20">
        <v>42.396596226011184</v>
      </c>
      <c r="X34" s="25">
        <f t="shared" si="5"/>
        <v>42397</v>
      </c>
      <c r="Y34" s="14"/>
      <c r="Z34" s="21">
        <v>32.5</v>
      </c>
      <c r="AA34" s="20">
        <v>41.995917958791424</v>
      </c>
      <c r="AB34" s="25">
        <f t="shared" si="6"/>
        <v>41996</v>
      </c>
      <c r="AC34" s="14"/>
      <c r="AD34" s="21">
        <v>32.5</v>
      </c>
      <c r="AE34" s="20">
        <v>41.536230979273434</v>
      </c>
      <c r="AF34" s="25">
        <f t="shared" si="7"/>
        <v>41536</v>
      </c>
      <c r="AG34" s="14"/>
    </row>
    <row r="35" spans="2:33">
      <c r="B35" s="27">
        <v>30</v>
      </c>
      <c r="C35" s="27">
        <v>45.939231568368648</v>
      </c>
      <c r="D35" s="34">
        <f t="shared" si="0"/>
        <v>45939</v>
      </c>
      <c r="F35" s="17">
        <v>30</v>
      </c>
      <c r="G35" s="24">
        <v>45.537487977552971</v>
      </c>
      <c r="H35" s="25">
        <f t="shared" si="1"/>
        <v>45537</v>
      </c>
      <c r="I35" s="14"/>
      <c r="J35" s="21">
        <v>30</v>
      </c>
      <c r="K35" s="20">
        <v>44.7057600202263</v>
      </c>
      <c r="L35" s="25">
        <f t="shared" si="2"/>
        <v>44706</v>
      </c>
      <c r="M35" s="14"/>
      <c r="N35" s="21">
        <v>30</v>
      </c>
      <c r="O35" s="20">
        <v>43.861442909334066</v>
      </c>
      <c r="P35" s="25">
        <f t="shared" si="3"/>
        <v>43861</v>
      </c>
      <c r="Q35" s="14"/>
      <c r="R35" s="21">
        <v>30</v>
      </c>
      <c r="S35" s="20">
        <v>43.088551132303387</v>
      </c>
      <c r="T35" s="25">
        <f t="shared" si="4"/>
        <v>43089</v>
      </c>
      <c r="U35" s="14"/>
      <c r="V35" s="21">
        <v>30</v>
      </c>
      <c r="W35" s="20">
        <v>42.309985271852035</v>
      </c>
      <c r="X35" s="25">
        <f t="shared" si="5"/>
        <v>42310</v>
      </c>
      <c r="Y35" s="14"/>
      <c r="Z35" s="21">
        <v>30</v>
      </c>
      <c r="AA35" s="20">
        <v>41.906664867005716</v>
      </c>
      <c r="AB35" s="25">
        <f t="shared" si="6"/>
        <v>41907</v>
      </c>
      <c r="AC35" s="14"/>
      <c r="AD35" s="21">
        <v>30</v>
      </c>
      <c r="AE35" s="20">
        <v>41.420295422681498</v>
      </c>
      <c r="AF35" s="25">
        <f t="shared" si="7"/>
        <v>41420</v>
      </c>
      <c r="AG35" s="14"/>
    </row>
    <row r="36" spans="2:33">
      <c r="B36" s="27">
        <v>27.5</v>
      </c>
      <c r="C36" s="27">
        <v>45.851470493770719</v>
      </c>
      <c r="D36" s="34">
        <f t="shared" si="0"/>
        <v>45851</v>
      </c>
      <c r="F36" s="17">
        <v>27.5</v>
      </c>
      <c r="G36" s="24">
        <v>45.451184339877869</v>
      </c>
      <c r="H36" s="25">
        <f t="shared" si="1"/>
        <v>45451</v>
      </c>
      <c r="I36" s="14"/>
      <c r="J36" s="21">
        <v>27.5</v>
      </c>
      <c r="K36" s="20">
        <v>44.602894585032494</v>
      </c>
      <c r="L36" s="25">
        <f t="shared" si="2"/>
        <v>44603</v>
      </c>
      <c r="M36" s="14"/>
      <c r="N36" s="21">
        <v>27.5</v>
      </c>
      <c r="O36" s="20">
        <v>43.749596955364119</v>
      </c>
      <c r="P36" s="25">
        <f t="shared" si="3"/>
        <v>43750</v>
      </c>
      <c r="Q36" s="14"/>
      <c r="R36" s="21">
        <v>27.5</v>
      </c>
      <c r="S36" s="20">
        <v>42.975632347656543</v>
      </c>
      <c r="T36" s="25">
        <f t="shared" si="4"/>
        <v>42976</v>
      </c>
      <c r="U36" s="14"/>
      <c r="V36" s="21">
        <v>27.5</v>
      </c>
      <c r="W36" s="20">
        <v>42.224653065575701</v>
      </c>
      <c r="X36" s="25">
        <f t="shared" si="5"/>
        <v>42225</v>
      </c>
      <c r="Y36" s="14"/>
      <c r="Z36" s="21">
        <v>27.5</v>
      </c>
      <c r="AA36" s="20">
        <v>41.819900679899334</v>
      </c>
      <c r="AB36" s="25">
        <f t="shared" si="6"/>
        <v>41820</v>
      </c>
      <c r="AC36" s="14"/>
      <c r="AD36" s="21">
        <v>27.5</v>
      </c>
      <c r="AE36" s="20">
        <v>41.305530853371039</v>
      </c>
      <c r="AF36" s="25">
        <f t="shared" si="7"/>
        <v>41306</v>
      </c>
      <c r="AG36" s="14"/>
    </row>
    <row r="37" spans="2:33">
      <c r="B37" s="27">
        <v>25</v>
      </c>
      <c r="C37" s="27">
        <v>45.768908406902746</v>
      </c>
      <c r="D37" s="34">
        <f t="shared" si="0"/>
        <v>45769</v>
      </c>
      <c r="F37" s="17">
        <v>25</v>
      </c>
      <c r="G37" s="24">
        <v>45.368737610354124</v>
      </c>
      <c r="H37" s="25">
        <f t="shared" si="1"/>
        <v>45369</v>
      </c>
      <c r="I37" s="14"/>
      <c r="J37" s="21">
        <v>25</v>
      </c>
      <c r="K37" s="20">
        <v>44.501681573656683</v>
      </c>
      <c r="L37" s="25">
        <f t="shared" si="2"/>
        <v>44502</v>
      </c>
      <c r="M37" s="14"/>
      <c r="N37" s="21">
        <v>25</v>
      </c>
      <c r="O37" s="20">
        <v>43.639956919700701</v>
      </c>
      <c r="P37" s="25">
        <f t="shared" si="3"/>
        <v>43640</v>
      </c>
      <c r="Q37" s="14"/>
      <c r="R37" s="21">
        <v>25</v>
      </c>
      <c r="S37" s="20">
        <v>42.849500993172093</v>
      </c>
      <c r="T37" s="25">
        <f t="shared" si="4"/>
        <v>42850</v>
      </c>
      <c r="U37" s="14"/>
      <c r="V37" s="21">
        <v>25</v>
      </c>
      <c r="W37" s="20">
        <v>42.120241604415455</v>
      </c>
      <c r="X37" s="25">
        <f t="shared" si="5"/>
        <v>42120</v>
      </c>
      <c r="Y37" s="14"/>
      <c r="Z37" s="21">
        <v>25</v>
      </c>
      <c r="AA37" s="20">
        <v>41.701012440017031</v>
      </c>
      <c r="AB37" s="25">
        <f t="shared" si="6"/>
        <v>41701</v>
      </c>
      <c r="AC37" s="14"/>
      <c r="AD37" s="21">
        <v>25</v>
      </c>
      <c r="AE37" s="20">
        <v>41.183283039663245</v>
      </c>
      <c r="AF37" s="25">
        <f t="shared" si="7"/>
        <v>41183</v>
      </c>
      <c r="AG37" s="14"/>
    </row>
    <row r="38" spans="2:33">
      <c r="B38" s="27">
        <v>22.5</v>
      </c>
      <c r="C38" s="27">
        <v>45.662318802757021</v>
      </c>
      <c r="D38" s="34">
        <f t="shared" si="0"/>
        <v>45662</v>
      </c>
      <c r="F38" s="17">
        <v>22.5</v>
      </c>
      <c r="G38" s="24">
        <v>45.285949021256158</v>
      </c>
      <c r="H38" s="25">
        <f t="shared" si="1"/>
        <v>45286</v>
      </c>
      <c r="I38" s="14"/>
      <c r="J38" s="21">
        <v>22.5</v>
      </c>
      <c r="K38" s="20">
        <v>44.400428932103573</v>
      </c>
      <c r="L38" s="25">
        <f t="shared" si="2"/>
        <v>44400</v>
      </c>
      <c r="M38" s="14"/>
      <c r="N38" s="21">
        <v>22.5</v>
      </c>
      <c r="O38" s="20">
        <v>43.531149067921291</v>
      </c>
      <c r="P38" s="25">
        <f t="shared" si="3"/>
        <v>43531</v>
      </c>
      <c r="Q38" s="14"/>
      <c r="R38" s="21">
        <v>22.5</v>
      </c>
      <c r="S38" s="20">
        <v>42.715366442112249</v>
      </c>
      <c r="T38" s="25">
        <f t="shared" si="4"/>
        <v>42715</v>
      </c>
      <c r="U38" s="14"/>
      <c r="V38" s="21">
        <v>22.5</v>
      </c>
      <c r="W38" s="20">
        <v>42.002214772665866</v>
      </c>
      <c r="X38" s="25">
        <f t="shared" si="5"/>
        <v>42002</v>
      </c>
      <c r="Y38" s="14"/>
      <c r="Z38" s="21">
        <v>22.5</v>
      </c>
      <c r="AA38" s="20">
        <v>41.556478132876499</v>
      </c>
      <c r="AB38" s="25">
        <f t="shared" si="6"/>
        <v>41556</v>
      </c>
      <c r="AC38" s="14"/>
      <c r="AD38" s="21">
        <v>22.5</v>
      </c>
      <c r="AE38" s="20">
        <v>41.055291818035215</v>
      </c>
      <c r="AF38" s="25">
        <f t="shared" si="7"/>
        <v>41055</v>
      </c>
      <c r="AG38" s="14"/>
    </row>
    <row r="39" spans="2:33">
      <c r="B39" s="27">
        <v>20</v>
      </c>
      <c r="C39" s="27">
        <v>45.529587754624494</v>
      </c>
      <c r="D39" s="34">
        <f t="shared" si="0"/>
        <v>45530</v>
      </c>
      <c r="F39" s="17">
        <v>20</v>
      </c>
      <c r="G39" s="24">
        <v>45.194574991311747</v>
      </c>
      <c r="H39" s="25">
        <f t="shared" si="1"/>
        <v>45195</v>
      </c>
      <c r="I39" s="14"/>
      <c r="J39" s="21">
        <v>20</v>
      </c>
      <c r="K39" s="20">
        <v>44.294334762464715</v>
      </c>
      <c r="L39" s="25">
        <f t="shared" si="2"/>
        <v>44294</v>
      </c>
      <c r="M39" s="14"/>
      <c r="N39" s="21">
        <v>20</v>
      </c>
      <c r="O39" s="20">
        <v>43.420291619151762</v>
      </c>
      <c r="P39" s="25">
        <f t="shared" si="3"/>
        <v>43420</v>
      </c>
      <c r="Q39" s="14"/>
      <c r="R39" s="21">
        <v>20</v>
      </c>
      <c r="S39" s="20">
        <v>42.578733788630757</v>
      </c>
      <c r="T39" s="25">
        <f t="shared" si="4"/>
        <v>42579</v>
      </c>
      <c r="U39" s="14"/>
      <c r="V39" s="21">
        <v>20</v>
      </c>
      <c r="W39" s="20">
        <v>41.874078493150336</v>
      </c>
      <c r="X39" s="25">
        <f t="shared" si="5"/>
        <v>41874</v>
      </c>
      <c r="Y39" s="14"/>
      <c r="Z39" s="21">
        <v>20</v>
      </c>
      <c r="AA39" s="20">
        <v>41.405543777180469</v>
      </c>
      <c r="AB39" s="25">
        <f t="shared" si="6"/>
        <v>41406</v>
      </c>
      <c r="AC39" s="14"/>
      <c r="AD39" s="21">
        <v>20</v>
      </c>
      <c r="AE39" s="20">
        <v>40.920007434850078</v>
      </c>
      <c r="AF39" s="25">
        <f t="shared" si="7"/>
        <v>40920</v>
      </c>
      <c r="AG39" s="14"/>
    </row>
    <row r="40" spans="2:33">
      <c r="B40" s="27">
        <v>17.5</v>
      </c>
      <c r="C40" s="27">
        <v>45.361326861307646</v>
      </c>
      <c r="D40" s="34">
        <f t="shared" si="0"/>
        <v>45361</v>
      </c>
      <c r="F40" s="17">
        <v>17.5</v>
      </c>
      <c r="G40" s="24">
        <v>45.086772393128783</v>
      </c>
      <c r="H40" s="25">
        <f t="shared" si="1"/>
        <v>45087</v>
      </c>
      <c r="I40" s="14"/>
      <c r="J40" s="21">
        <v>17.5</v>
      </c>
      <c r="K40" s="20">
        <v>44.17715259916082</v>
      </c>
      <c r="L40" s="25">
        <f t="shared" si="2"/>
        <v>44177</v>
      </c>
      <c r="M40" s="14"/>
      <c r="N40" s="21">
        <v>17.5</v>
      </c>
      <c r="O40" s="20">
        <v>43.304833877802082</v>
      </c>
      <c r="P40" s="25">
        <f t="shared" si="3"/>
        <v>43305</v>
      </c>
      <c r="Q40" s="14"/>
      <c r="R40" s="21">
        <v>17.5</v>
      </c>
      <c r="S40" s="20">
        <v>42.4371966554015</v>
      </c>
      <c r="T40" s="25">
        <f t="shared" si="4"/>
        <v>42437</v>
      </c>
      <c r="U40" s="14"/>
      <c r="V40" s="21">
        <v>17.5</v>
      </c>
      <c r="W40" s="20">
        <v>41.713522985479472</v>
      </c>
      <c r="X40" s="25">
        <f t="shared" si="5"/>
        <v>41714</v>
      </c>
      <c r="Y40" s="14"/>
      <c r="Z40" s="21">
        <v>17.5</v>
      </c>
      <c r="AA40" s="20">
        <v>41.2482261100374</v>
      </c>
      <c r="AB40" s="25">
        <f t="shared" si="6"/>
        <v>41248</v>
      </c>
      <c r="AC40" s="14"/>
      <c r="AD40" s="21">
        <v>17.5</v>
      </c>
      <c r="AE40" s="20">
        <v>40.762622377261124</v>
      </c>
      <c r="AF40" s="25">
        <f t="shared" si="7"/>
        <v>40763</v>
      </c>
      <c r="AG40" s="14"/>
    </row>
    <row r="41" spans="2:33">
      <c r="B41" s="27">
        <v>15</v>
      </c>
      <c r="C41" s="27">
        <v>45.156127961577006</v>
      </c>
      <c r="D41" s="34">
        <f t="shared" si="0"/>
        <v>45156</v>
      </c>
      <c r="F41" s="17">
        <v>15</v>
      </c>
      <c r="G41" s="24">
        <v>44.977996629865515</v>
      </c>
      <c r="H41" s="25">
        <f t="shared" si="1"/>
        <v>44978</v>
      </c>
      <c r="I41" s="14"/>
      <c r="J41" s="21">
        <v>15</v>
      </c>
      <c r="K41" s="20">
        <v>44.059970435856926</v>
      </c>
      <c r="L41" s="25">
        <f t="shared" si="2"/>
        <v>44060</v>
      </c>
      <c r="M41" s="14"/>
      <c r="N41" s="21">
        <v>15</v>
      </c>
      <c r="O41" s="20">
        <v>43.189376136452395</v>
      </c>
      <c r="P41" s="25">
        <f t="shared" si="3"/>
        <v>43189</v>
      </c>
      <c r="Q41" s="14"/>
      <c r="R41" s="21">
        <v>15</v>
      </c>
      <c r="S41" s="20">
        <v>42.294288581003883</v>
      </c>
      <c r="T41" s="25">
        <f t="shared" si="4"/>
        <v>42294</v>
      </c>
      <c r="U41" s="14"/>
      <c r="V41" s="21">
        <v>15</v>
      </c>
      <c r="W41" s="20">
        <v>41.54064483562118</v>
      </c>
      <c r="X41" s="25">
        <f t="shared" si="5"/>
        <v>41541</v>
      </c>
      <c r="Y41" s="14"/>
      <c r="Z41" s="21">
        <v>15</v>
      </c>
      <c r="AA41" s="20">
        <v>41.08689230407721</v>
      </c>
      <c r="AB41" s="25">
        <f t="shared" si="6"/>
        <v>41087</v>
      </c>
      <c r="AC41" s="14"/>
      <c r="AD41" s="21">
        <v>15</v>
      </c>
      <c r="AE41" s="20">
        <v>40.593346479054205</v>
      </c>
      <c r="AF41" s="25">
        <f t="shared" si="7"/>
        <v>40593</v>
      </c>
      <c r="AG41" s="14"/>
    </row>
    <row r="42" spans="2:33">
      <c r="B42" s="27">
        <v>12.5</v>
      </c>
      <c r="C42" s="27">
        <v>44.932353805707258</v>
      </c>
      <c r="D42" s="34">
        <f t="shared" si="0"/>
        <v>44932</v>
      </c>
      <c r="F42" s="17">
        <v>12.5</v>
      </c>
      <c r="G42" s="24">
        <v>44.844343208560886</v>
      </c>
      <c r="H42" s="25">
        <f t="shared" si="1"/>
        <v>44844</v>
      </c>
      <c r="I42" s="14"/>
      <c r="J42" s="21">
        <v>12.5</v>
      </c>
      <c r="K42" s="20">
        <v>43.909577103003414</v>
      </c>
      <c r="L42" s="25">
        <f t="shared" si="2"/>
        <v>43910</v>
      </c>
      <c r="M42" s="14"/>
      <c r="N42" s="21">
        <v>12.5</v>
      </c>
      <c r="O42" s="20">
        <v>43.01662363612418</v>
      </c>
      <c r="P42" s="25">
        <f t="shared" si="3"/>
        <v>43017</v>
      </c>
      <c r="Q42" s="14"/>
      <c r="R42" s="21">
        <v>12.5</v>
      </c>
      <c r="S42" s="20">
        <v>42.088057124264189</v>
      </c>
      <c r="T42" s="25">
        <f t="shared" si="4"/>
        <v>42088</v>
      </c>
      <c r="U42" s="14"/>
      <c r="V42" s="21">
        <v>12.5</v>
      </c>
      <c r="W42" s="20">
        <v>41.354959303201596</v>
      </c>
      <c r="X42" s="25">
        <f t="shared" si="5"/>
        <v>41355</v>
      </c>
      <c r="Y42" s="14"/>
      <c r="Z42" s="21">
        <v>12.5</v>
      </c>
      <c r="AA42" s="20">
        <v>40.891852929833618</v>
      </c>
      <c r="AB42" s="25">
        <f t="shared" si="6"/>
        <v>40892</v>
      </c>
      <c r="AC42" s="14"/>
      <c r="AD42" s="21">
        <v>12.5</v>
      </c>
      <c r="AE42" s="20">
        <v>40.382011246860046</v>
      </c>
      <c r="AF42" s="25">
        <f t="shared" si="7"/>
        <v>40382</v>
      </c>
      <c r="AG42" s="14"/>
    </row>
    <row r="43" spans="2:33">
      <c r="B43" s="27">
        <v>10</v>
      </c>
      <c r="C43" s="27">
        <v>44.770882752034531</v>
      </c>
      <c r="D43" s="34">
        <f t="shared" si="0"/>
        <v>44771</v>
      </c>
      <c r="F43" s="17">
        <v>10</v>
      </c>
      <c r="G43" s="24">
        <v>44.707372766184086</v>
      </c>
      <c r="H43" s="25">
        <f t="shared" si="1"/>
        <v>44707</v>
      </c>
      <c r="I43" s="14"/>
      <c r="J43" s="21">
        <v>10</v>
      </c>
      <c r="K43" s="20">
        <v>43.753528895866793</v>
      </c>
      <c r="L43" s="25">
        <f t="shared" si="2"/>
        <v>43754</v>
      </c>
      <c r="M43" s="14"/>
      <c r="N43" s="21">
        <v>10</v>
      </c>
      <c r="O43" s="20">
        <v>42.834807814083085</v>
      </c>
      <c r="P43" s="25">
        <f t="shared" si="3"/>
        <v>42835</v>
      </c>
      <c r="Q43" s="14"/>
      <c r="R43" s="21">
        <v>10</v>
      </c>
      <c r="S43" s="20">
        <v>41.873382549878883</v>
      </c>
      <c r="T43" s="25">
        <f t="shared" si="4"/>
        <v>41873</v>
      </c>
      <c r="U43" s="14"/>
      <c r="V43" s="21">
        <v>10</v>
      </c>
      <c r="W43" s="20">
        <v>41.158441531651569</v>
      </c>
      <c r="X43" s="25">
        <f t="shared" si="5"/>
        <v>41158</v>
      </c>
      <c r="Y43" s="14"/>
      <c r="Z43" s="21">
        <v>10</v>
      </c>
      <c r="AA43" s="20">
        <v>40.655062502877676</v>
      </c>
      <c r="AB43" s="25">
        <f t="shared" si="6"/>
        <v>40655</v>
      </c>
      <c r="AC43" s="14"/>
      <c r="AD43" s="21">
        <v>10</v>
      </c>
      <c r="AE43" s="20">
        <v>40.124931252636856</v>
      </c>
      <c r="AF43" s="25">
        <f t="shared" si="7"/>
        <v>40125</v>
      </c>
      <c r="AG43" s="14"/>
    </row>
    <row r="44" spans="2:33">
      <c r="B44" s="27">
        <v>7.5</v>
      </c>
      <c r="C44" s="27">
        <v>44.596524153543335</v>
      </c>
      <c r="D44" s="34">
        <f t="shared" si="0"/>
        <v>44597</v>
      </c>
      <c r="F44" s="17">
        <v>7.5</v>
      </c>
      <c r="G44" s="24">
        <v>44.530469824065001</v>
      </c>
      <c r="H44" s="25">
        <f t="shared" si="1"/>
        <v>44530</v>
      </c>
      <c r="I44" s="14"/>
      <c r="J44" s="21">
        <v>7.5</v>
      </c>
      <c r="K44" s="20">
        <v>43.55113227774622</v>
      </c>
      <c r="L44" s="25">
        <f t="shared" si="2"/>
        <v>43551</v>
      </c>
      <c r="M44" s="14"/>
      <c r="N44" s="21">
        <v>7.5</v>
      </c>
      <c r="O44" s="20">
        <v>42.581862370637651</v>
      </c>
      <c r="P44" s="25">
        <f t="shared" si="3"/>
        <v>42582</v>
      </c>
      <c r="Q44" s="14"/>
      <c r="R44" s="21">
        <v>7.5</v>
      </c>
      <c r="S44" s="20">
        <v>41.558760881478143</v>
      </c>
      <c r="T44" s="25">
        <f t="shared" si="4"/>
        <v>41559</v>
      </c>
      <c r="U44" s="14"/>
      <c r="V44" s="21">
        <v>7.5</v>
      </c>
      <c r="W44" s="20">
        <v>40.915745891490673</v>
      </c>
      <c r="X44" s="25">
        <f t="shared" si="5"/>
        <v>40916</v>
      </c>
      <c r="Y44" s="14"/>
      <c r="Z44" s="21">
        <v>7.5</v>
      </c>
      <c r="AA44" s="20">
        <v>40.270992266193929</v>
      </c>
      <c r="AB44" s="25">
        <f t="shared" si="6"/>
        <v>40271</v>
      </c>
      <c r="AC44" s="14"/>
      <c r="AD44" s="21">
        <v>7.5</v>
      </c>
      <c r="AE44" s="20">
        <v>39.711832172792747</v>
      </c>
      <c r="AF44" s="25">
        <f t="shared" si="7"/>
        <v>39712</v>
      </c>
      <c r="AG44" s="14"/>
    </row>
    <row r="45" spans="2:33">
      <c r="B45" s="27">
        <v>5</v>
      </c>
      <c r="C45" s="27">
        <v>44.36509322925523</v>
      </c>
      <c r="D45" s="34">
        <f t="shared" si="0"/>
        <v>44365</v>
      </c>
      <c r="F45" s="17">
        <v>5</v>
      </c>
      <c r="G45" s="24">
        <v>44.313340232987905</v>
      </c>
      <c r="H45" s="25">
        <f t="shared" si="1"/>
        <v>44313</v>
      </c>
      <c r="I45" s="14"/>
      <c r="J45" s="21">
        <v>5</v>
      </c>
      <c r="K45" s="20">
        <v>43.298753985691164</v>
      </c>
      <c r="L45" s="25">
        <f t="shared" si="2"/>
        <v>43299</v>
      </c>
      <c r="M45" s="14"/>
      <c r="N45" s="21">
        <v>5</v>
      </c>
      <c r="O45" s="20">
        <v>42.253185687311181</v>
      </c>
      <c r="P45" s="25">
        <f t="shared" si="3"/>
        <v>42253</v>
      </c>
      <c r="Q45" s="14"/>
      <c r="R45" s="21">
        <v>5</v>
      </c>
      <c r="S45" s="20">
        <v>41.141869825231055</v>
      </c>
      <c r="T45" s="25">
        <f t="shared" si="4"/>
        <v>41142</v>
      </c>
      <c r="U45" s="14"/>
      <c r="V45" s="21">
        <v>5</v>
      </c>
      <c r="W45" s="20">
        <v>40.572923196169903</v>
      </c>
      <c r="X45" s="25">
        <f t="shared" si="5"/>
        <v>40573</v>
      </c>
      <c r="Y45" s="14"/>
      <c r="Z45" s="21">
        <v>5</v>
      </c>
      <c r="AA45" s="20">
        <v>39.753015717746891</v>
      </c>
      <c r="AB45" s="25">
        <f t="shared" si="6"/>
        <v>39753</v>
      </c>
      <c r="AC45" s="14"/>
      <c r="AD45" s="21">
        <v>5</v>
      </c>
      <c r="AE45" s="20">
        <v>39.454807788071392</v>
      </c>
      <c r="AF45" s="25">
        <f t="shared" si="7"/>
        <v>39455</v>
      </c>
      <c r="AG45" s="14"/>
    </row>
    <row r="46" spans="2:33">
      <c r="B46" s="27">
        <v>2.5</v>
      </c>
      <c r="C46" s="27">
        <v>43.230285651083506</v>
      </c>
      <c r="D46" s="34">
        <f t="shared" si="0"/>
        <v>43230</v>
      </c>
      <c r="F46" s="17">
        <v>2.5</v>
      </c>
      <c r="G46" s="24">
        <v>43.088201914125264</v>
      </c>
      <c r="H46" s="25">
        <f t="shared" si="1"/>
        <v>43088</v>
      </c>
      <c r="I46" s="14"/>
      <c r="J46" s="21">
        <v>2.5</v>
      </c>
      <c r="K46" s="20">
        <v>42.152446386031237</v>
      </c>
      <c r="L46" s="25">
        <f t="shared" si="2"/>
        <v>42152</v>
      </c>
      <c r="M46" s="14"/>
      <c r="N46" s="21">
        <v>2.5</v>
      </c>
      <c r="O46" s="20">
        <v>41.162534339123887</v>
      </c>
      <c r="P46" s="25">
        <f t="shared" si="3"/>
        <v>41163</v>
      </c>
      <c r="Q46" s="14"/>
      <c r="R46" s="21">
        <v>2.5</v>
      </c>
      <c r="S46" s="20">
        <v>40.112758619732652</v>
      </c>
      <c r="T46" s="25">
        <f t="shared" si="4"/>
        <v>40113</v>
      </c>
      <c r="U46" s="14"/>
      <c r="V46" s="21">
        <v>2.5</v>
      </c>
      <c r="W46" s="20">
        <v>39.835177423020717</v>
      </c>
      <c r="X46" s="25">
        <f t="shared" si="5"/>
        <v>39835</v>
      </c>
      <c r="Y46" s="14"/>
      <c r="Z46" s="21">
        <v>2.5</v>
      </c>
      <c r="AA46" s="20">
        <v>39.399257858873511</v>
      </c>
      <c r="AB46" s="25">
        <f t="shared" si="6"/>
        <v>39399</v>
      </c>
      <c r="AC46" s="14"/>
      <c r="AD46" s="21">
        <v>2.5</v>
      </c>
      <c r="AE46" s="20">
        <v>39.236178894035632</v>
      </c>
      <c r="AF46" s="25">
        <f t="shared" si="7"/>
        <v>39236</v>
      </c>
      <c r="AG46" s="14"/>
    </row>
    <row r="47" spans="2:33">
      <c r="B47" s="27">
        <v>0</v>
      </c>
      <c r="C47" s="27">
        <v>39</v>
      </c>
      <c r="D47" s="34">
        <f t="shared" si="0"/>
        <v>39000</v>
      </c>
      <c r="F47" s="17">
        <v>0</v>
      </c>
      <c r="G47" s="8">
        <v>39</v>
      </c>
      <c r="H47" s="25">
        <f t="shared" si="1"/>
        <v>39000</v>
      </c>
      <c r="I47" s="14"/>
      <c r="J47" s="21">
        <v>0</v>
      </c>
      <c r="K47" s="8">
        <v>39</v>
      </c>
      <c r="L47" s="25">
        <f t="shared" si="2"/>
        <v>39000</v>
      </c>
      <c r="M47" s="14"/>
      <c r="N47" s="21">
        <v>0</v>
      </c>
      <c r="O47" s="8">
        <v>39</v>
      </c>
      <c r="P47" s="25">
        <f t="shared" si="3"/>
        <v>39000</v>
      </c>
      <c r="Q47" s="14"/>
      <c r="R47" s="21">
        <v>0</v>
      </c>
      <c r="S47" s="8">
        <v>39</v>
      </c>
      <c r="T47" s="25">
        <f t="shared" si="4"/>
        <v>39000</v>
      </c>
      <c r="U47" s="14"/>
      <c r="V47" s="21">
        <v>0</v>
      </c>
      <c r="W47" s="8">
        <v>39</v>
      </c>
      <c r="X47" s="25">
        <f t="shared" si="5"/>
        <v>39000</v>
      </c>
      <c r="Y47" s="14"/>
      <c r="Z47" s="21">
        <v>0</v>
      </c>
      <c r="AA47" s="8">
        <v>39</v>
      </c>
      <c r="AB47" s="25">
        <f t="shared" si="6"/>
        <v>39000</v>
      </c>
      <c r="AC47" s="14"/>
      <c r="AD47" s="21">
        <v>0</v>
      </c>
      <c r="AE47" s="8">
        <v>39</v>
      </c>
      <c r="AF47" s="25">
        <f t="shared" si="7"/>
        <v>39000</v>
      </c>
      <c r="AG47" s="14"/>
    </row>
  </sheetData>
  <phoneticPr fontId="8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1:AG47"/>
  <sheetViews>
    <sheetView workbookViewId="0">
      <selection activeCell="B6" sqref="B6"/>
    </sheetView>
  </sheetViews>
  <sheetFormatPr defaultRowHeight="15.75"/>
  <cols>
    <col min="1" max="1" width="16" style="17" customWidth="1"/>
    <col min="2" max="2" width="9.875" style="17" customWidth="1"/>
    <col min="3" max="3" width="9" style="17" customWidth="1"/>
    <col min="4" max="4" width="9.875" style="17" customWidth="1"/>
    <col min="5" max="5" width="10.25" style="17" customWidth="1"/>
    <col min="6" max="7" width="9" style="21"/>
    <col min="8" max="8" width="9.625" style="19" bestFit="1" customWidth="1"/>
    <col min="9" max="9" width="9" style="19"/>
    <col min="10" max="10" width="9" style="21"/>
    <col min="11" max="11" width="9" style="20"/>
    <col min="12" max="14" width="9" style="21"/>
    <col min="15" max="15" width="9" style="20"/>
    <col min="16" max="18" width="9" style="21"/>
    <col min="19" max="19" width="9" style="20"/>
    <col min="20" max="22" width="9" style="21"/>
    <col min="23" max="23" width="9" style="20"/>
    <col min="24" max="26" width="9" style="21"/>
    <col min="27" max="27" width="9" style="20"/>
    <col min="28" max="30" width="9" style="21"/>
    <col min="31" max="31" width="9" style="20"/>
    <col min="32" max="32" width="9" style="21"/>
    <col min="33" max="16384" width="9" style="17"/>
  </cols>
  <sheetData>
    <row r="1" spans="1:33">
      <c r="A1" s="17" t="s">
        <v>0</v>
      </c>
      <c r="F1" s="18">
        <v>3</v>
      </c>
      <c r="G1" s="18" t="s">
        <v>47</v>
      </c>
      <c r="J1" s="18">
        <v>5</v>
      </c>
      <c r="K1" s="20" t="s">
        <v>51</v>
      </c>
      <c r="L1" s="18"/>
      <c r="M1" s="18"/>
      <c r="N1" s="18">
        <v>7</v>
      </c>
      <c r="O1" s="20" t="s">
        <v>26</v>
      </c>
      <c r="P1" s="18"/>
      <c r="Q1" s="18"/>
      <c r="R1" s="18">
        <v>9</v>
      </c>
      <c r="S1" s="20" t="s">
        <v>52</v>
      </c>
      <c r="T1" s="18"/>
      <c r="U1" s="18"/>
      <c r="V1" s="18">
        <v>11.2</v>
      </c>
      <c r="W1" s="20" t="s">
        <v>25</v>
      </c>
      <c r="X1" s="18"/>
      <c r="Y1" s="18"/>
      <c r="Z1" s="18">
        <v>13</v>
      </c>
      <c r="AA1" s="20" t="s">
        <v>53</v>
      </c>
      <c r="AB1" s="18"/>
      <c r="AC1" s="18"/>
      <c r="AD1" s="18">
        <v>15</v>
      </c>
      <c r="AE1" s="20" t="s">
        <v>27</v>
      </c>
    </row>
    <row r="2" spans="1:33">
      <c r="A2" s="17" t="s">
        <v>49</v>
      </c>
      <c r="F2" s="18">
        <f>F1/7.8*10.4</f>
        <v>4</v>
      </c>
      <c r="G2" s="18" t="s">
        <v>5</v>
      </c>
      <c r="J2" s="18">
        <f>J1/7.8*10.4</f>
        <v>6.6666666666666679</v>
      </c>
      <c r="K2" s="20" t="s">
        <v>30</v>
      </c>
      <c r="L2" s="18"/>
      <c r="M2" s="18"/>
      <c r="N2" s="18">
        <f>N1/7.8*10.4</f>
        <v>9.3333333333333339</v>
      </c>
      <c r="O2" s="20" t="s">
        <v>29</v>
      </c>
      <c r="P2" s="18"/>
      <c r="Q2" s="18"/>
      <c r="R2" s="18">
        <f>R1/7.8*10.4</f>
        <v>12.000000000000002</v>
      </c>
      <c r="S2" s="20" t="s">
        <v>28</v>
      </c>
      <c r="T2" s="18"/>
      <c r="U2" s="18"/>
      <c r="V2" s="18">
        <f>V1/7.8*10.4</f>
        <v>14.933333333333334</v>
      </c>
      <c r="W2" s="20" t="s">
        <v>50</v>
      </c>
      <c r="X2" s="18"/>
      <c r="Y2" s="18"/>
      <c r="Z2" s="18"/>
      <c r="AB2" s="18"/>
      <c r="AC2" s="18"/>
      <c r="AD2" s="18"/>
    </row>
    <row r="3" spans="1:33" s="28" customFormat="1">
      <c r="A3" s="28" t="s">
        <v>59</v>
      </c>
      <c r="F3" s="29">
        <f>F1/7.8*13</f>
        <v>5</v>
      </c>
      <c r="G3" s="29" t="s">
        <v>60</v>
      </c>
      <c r="H3" s="30"/>
      <c r="I3" s="31"/>
      <c r="J3" s="29">
        <f>J1/7.8*13</f>
        <v>8.3333333333333339</v>
      </c>
      <c r="K3" s="31" t="s">
        <v>61</v>
      </c>
      <c r="L3" s="29"/>
      <c r="M3" s="31"/>
      <c r="N3" s="29">
        <f>N1/7.8*13</f>
        <v>11.666666666666668</v>
      </c>
      <c r="O3" s="31" t="s">
        <v>62</v>
      </c>
      <c r="P3" s="29"/>
      <c r="Q3" s="31"/>
      <c r="R3" s="29">
        <f>R1/7.8*13</f>
        <v>15.000000000000002</v>
      </c>
      <c r="S3" s="31" t="s">
        <v>63</v>
      </c>
      <c r="T3" s="29"/>
      <c r="U3" s="31"/>
      <c r="V3" s="29">
        <f>V1/7.8*13</f>
        <v>18.666666666666668</v>
      </c>
      <c r="W3" s="31" t="s">
        <v>64</v>
      </c>
      <c r="X3" s="29"/>
      <c r="Y3" s="31"/>
      <c r="Z3" s="29"/>
      <c r="AA3" s="31"/>
      <c r="AB3" s="29"/>
      <c r="AC3" s="31"/>
      <c r="AD3" s="29"/>
      <c r="AE3" s="31"/>
      <c r="AF3" s="27"/>
    </row>
    <row r="4" spans="1:33" s="28" customFormat="1">
      <c r="A4" s="28" t="s">
        <v>65</v>
      </c>
      <c r="B4" s="29">
        <v>4</v>
      </c>
      <c r="C4" s="29" t="s">
        <v>67</v>
      </c>
      <c r="F4" s="29">
        <v>6</v>
      </c>
      <c r="G4" s="29" t="s">
        <v>68</v>
      </c>
      <c r="H4" s="30"/>
      <c r="I4" s="31"/>
      <c r="J4" s="29">
        <v>10</v>
      </c>
      <c r="K4" s="31" t="s">
        <v>66</v>
      </c>
      <c r="L4" s="29"/>
      <c r="M4" s="31"/>
      <c r="N4" s="29">
        <v>14</v>
      </c>
      <c r="O4" s="31" t="s">
        <v>69</v>
      </c>
      <c r="P4" s="29"/>
      <c r="Q4" s="31"/>
      <c r="R4" s="29"/>
      <c r="S4" s="31"/>
      <c r="T4" s="29"/>
      <c r="U4" s="31"/>
      <c r="V4" s="29"/>
      <c r="W4" s="31"/>
      <c r="X4" s="29"/>
      <c r="Y4" s="31"/>
      <c r="Z4" s="29"/>
      <c r="AA4" s="31"/>
      <c r="AB4" s="29"/>
      <c r="AC4" s="31"/>
      <c r="AD4" s="29"/>
      <c r="AE4" s="31"/>
      <c r="AF4" s="27"/>
    </row>
    <row r="5" spans="1:33" ht="16.5">
      <c r="A5" s="17" t="s">
        <v>6</v>
      </c>
      <c r="F5" s="13" t="s">
        <v>45</v>
      </c>
      <c r="G5" s="18">
        <v>-0.3</v>
      </c>
      <c r="H5" s="18"/>
      <c r="I5" s="18"/>
      <c r="J5" s="18"/>
      <c r="K5" s="18">
        <v>-0.5</v>
      </c>
      <c r="L5" s="18"/>
      <c r="M5" s="18"/>
      <c r="N5" s="18"/>
      <c r="O5" s="18">
        <v>-0.7</v>
      </c>
      <c r="P5" s="18"/>
      <c r="Q5" s="18"/>
      <c r="R5" s="18"/>
      <c r="S5" s="18">
        <v>-0.9</v>
      </c>
      <c r="T5" s="18"/>
      <c r="U5" s="18"/>
      <c r="V5" s="18"/>
      <c r="W5" s="18">
        <v>-1.1000000000000001</v>
      </c>
      <c r="X5" s="18"/>
      <c r="Y5" s="18"/>
      <c r="Z5" s="18"/>
      <c r="AA5" s="18">
        <v>-1.1000000000000001</v>
      </c>
      <c r="AB5" s="18"/>
      <c r="AC5" s="18"/>
      <c r="AD5" s="18"/>
      <c r="AE5" s="18">
        <v>-1.1000000000000001</v>
      </c>
    </row>
    <row r="6" spans="1:33">
      <c r="B6" s="30" t="s">
        <v>1</v>
      </c>
      <c r="C6" s="27" t="s">
        <v>3</v>
      </c>
      <c r="D6" s="30" t="s">
        <v>55</v>
      </c>
      <c r="F6" s="19" t="s">
        <v>2</v>
      </c>
      <c r="G6" s="21" t="s">
        <v>3</v>
      </c>
      <c r="H6" s="19" t="s">
        <v>3</v>
      </c>
      <c r="J6" s="19" t="s">
        <v>2</v>
      </c>
      <c r="K6" s="20" t="s">
        <v>3</v>
      </c>
      <c r="L6" s="19" t="s">
        <v>3</v>
      </c>
      <c r="M6" s="19"/>
      <c r="N6" s="19" t="s">
        <v>2</v>
      </c>
      <c r="O6" s="20" t="s">
        <v>3</v>
      </c>
      <c r="P6" s="19" t="s">
        <v>4</v>
      </c>
      <c r="Q6" s="19"/>
      <c r="R6" s="19" t="s">
        <v>2</v>
      </c>
      <c r="S6" s="20" t="s">
        <v>3</v>
      </c>
      <c r="T6" s="19" t="s">
        <v>4</v>
      </c>
      <c r="U6" s="19"/>
      <c r="V6" s="19" t="s">
        <v>2</v>
      </c>
      <c r="W6" s="20" t="s">
        <v>3</v>
      </c>
      <c r="X6" s="19" t="s">
        <v>4</v>
      </c>
      <c r="Y6" s="19"/>
      <c r="Z6" s="19" t="s">
        <v>2</v>
      </c>
      <c r="AA6" s="20" t="s">
        <v>3</v>
      </c>
      <c r="AB6" s="19" t="s">
        <v>4</v>
      </c>
      <c r="AC6" s="19"/>
      <c r="AD6" s="19" t="s">
        <v>2</v>
      </c>
      <c r="AE6" s="20" t="s">
        <v>3</v>
      </c>
      <c r="AF6" s="19" t="s">
        <v>4</v>
      </c>
      <c r="AG6" s="21"/>
    </row>
    <row r="7" spans="1:33" ht="16.5">
      <c r="A7" s="13" t="s">
        <v>43</v>
      </c>
      <c r="B7" s="27">
        <v>100</v>
      </c>
      <c r="C7" s="27">
        <v>54.368600000000001</v>
      </c>
      <c r="D7" s="34">
        <f>ROUND(C7*1000, 0)</f>
        <v>54369</v>
      </c>
      <c r="E7" s="13"/>
      <c r="F7" s="17">
        <v>100</v>
      </c>
      <c r="G7" s="21">
        <v>54.368600000000001</v>
      </c>
      <c r="H7" s="25">
        <f t="shared" ref="H7:H47" si="0">ROUND(G7*1000, 0)</f>
        <v>54369</v>
      </c>
      <c r="I7" s="14"/>
      <c r="J7" s="21">
        <v>100</v>
      </c>
      <c r="K7" s="20">
        <v>54.368600000000001</v>
      </c>
      <c r="L7" s="25">
        <f t="shared" ref="L7:L47" si="1">ROUND(K7*1000, 0)</f>
        <v>54369</v>
      </c>
      <c r="M7" s="14"/>
      <c r="N7" s="21">
        <v>100</v>
      </c>
      <c r="O7" s="24">
        <v>54.368600000000001</v>
      </c>
      <c r="P7" s="25">
        <f>ROUND(O7*1000, 0)</f>
        <v>54369</v>
      </c>
      <c r="Q7" s="14"/>
      <c r="R7" s="21">
        <v>100</v>
      </c>
      <c r="S7" s="20">
        <v>54.368600000000001</v>
      </c>
      <c r="T7" s="25">
        <f>ROUND(S7*1000, 0)</f>
        <v>54369</v>
      </c>
      <c r="U7" s="14"/>
      <c r="V7" s="21">
        <v>100</v>
      </c>
      <c r="W7" s="20">
        <v>54.368600000000001</v>
      </c>
      <c r="X7" s="25">
        <f>ROUND(W7*1000, 0)</f>
        <v>54369</v>
      </c>
      <c r="Y7" s="14"/>
      <c r="Z7" s="21">
        <v>100</v>
      </c>
      <c r="AA7" s="20">
        <v>54.368600000000001</v>
      </c>
      <c r="AB7" s="25">
        <f>ROUND(AA7*1000, 0)</f>
        <v>54369</v>
      </c>
      <c r="AC7" s="14"/>
      <c r="AD7" s="21">
        <v>100</v>
      </c>
      <c r="AE7" s="20">
        <v>54.368600000000001</v>
      </c>
      <c r="AF7" s="25">
        <f>ROUND(AE7*1000, 0)</f>
        <v>54369</v>
      </c>
      <c r="AG7" s="14"/>
    </row>
    <row r="8" spans="1:33">
      <c r="A8" s="21">
        <v>40</v>
      </c>
      <c r="B8" s="27">
        <v>97.5</v>
      </c>
      <c r="C8" s="27">
        <v>52.444667728081228</v>
      </c>
      <c r="D8" s="34">
        <f t="shared" ref="D8:D47" si="2">ROUND(C8*1000, 0)</f>
        <v>52445</v>
      </c>
      <c r="E8" s="21"/>
      <c r="F8" s="17">
        <v>97.5</v>
      </c>
      <c r="G8" s="21">
        <v>51.591710952496257</v>
      </c>
      <c r="H8" s="25">
        <f t="shared" si="0"/>
        <v>51592</v>
      </c>
      <c r="I8" s="14"/>
      <c r="J8" s="21">
        <v>97.5</v>
      </c>
      <c r="K8" s="20">
        <v>50.921806039757257</v>
      </c>
      <c r="L8" s="25">
        <f t="shared" si="1"/>
        <v>50922</v>
      </c>
      <c r="M8" s="14"/>
      <c r="N8" s="21">
        <v>97.5</v>
      </c>
      <c r="O8" s="24">
        <v>50.249728705465863</v>
      </c>
      <c r="P8" s="25">
        <f t="shared" ref="P8:P47" si="3">ROUND(O8*1000, 0)</f>
        <v>50250</v>
      </c>
      <c r="Q8" s="14"/>
      <c r="R8" s="21">
        <v>97.5</v>
      </c>
      <c r="S8" s="20">
        <v>49.552313961647428</v>
      </c>
      <c r="T8" s="25">
        <f t="shared" ref="T8:T47" si="4">ROUND(S8*1000, 0)</f>
        <v>49552</v>
      </c>
      <c r="U8" s="14"/>
      <c r="V8" s="21">
        <v>97.5</v>
      </c>
      <c r="W8" s="20">
        <v>48.897513761787025</v>
      </c>
      <c r="X8" s="25">
        <f t="shared" ref="X8:X47" si="5">ROUND(W8*1000, 0)</f>
        <v>48898</v>
      </c>
      <c r="Y8" s="14"/>
      <c r="Z8" s="21">
        <v>97.5</v>
      </c>
      <c r="AA8" s="20">
        <v>48.560096659543994</v>
      </c>
      <c r="AB8" s="25">
        <f t="shared" ref="AB8:AB47" si="6">ROUND(AA8*1000, 0)</f>
        <v>48560</v>
      </c>
      <c r="AC8" s="14"/>
      <c r="AD8" s="21">
        <v>97.5</v>
      </c>
      <c r="AE8" s="20">
        <v>48.177533847956525</v>
      </c>
      <c r="AF8" s="25">
        <f t="shared" ref="AF8:AF47" si="7">ROUND(AE8*1000, 0)</f>
        <v>48178</v>
      </c>
      <c r="AG8" s="14"/>
    </row>
    <row r="9" spans="1:33">
      <c r="A9" s="21"/>
      <c r="B9" s="27">
        <v>95</v>
      </c>
      <c r="C9" s="27">
        <v>51.846668860905012</v>
      </c>
      <c r="D9" s="34">
        <f t="shared" si="2"/>
        <v>51847</v>
      </c>
      <c r="E9" s="21"/>
      <c r="F9" s="17">
        <v>95</v>
      </c>
      <c r="G9" s="21">
        <v>50.919821544087633</v>
      </c>
      <c r="H9" s="25">
        <f t="shared" si="0"/>
        <v>50920</v>
      </c>
      <c r="I9" s="14"/>
      <c r="J9" s="21">
        <v>95</v>
      </c>
      <c r="K9" s="20">
        <v>50.182374926684844</v>
      </c>
      <c r="L9" s="25">
        <f t="shared" si="1"/>
        <v>50182</v>
      </c>
      <c r="M9" s="14"/>
      <c r="N9" s="21">
        <v>95</v>
      </c>
      <c r="O9" s="24">
        <v>49.432630697041432</v>
      </c>
      <c r="P9" s="25">
        <f t="shared" si="3"/>
        <v>49433</v>
      </c>
      <c r="Q9" s="14"/>
      <c r="R9" s="21">
        <v>95</v>
      </c>
      <c r="S9" s="20">
        <v>48.659654904910084</v>
      </c>
      <c r="T9" s="25">
        <f t="shared" si="4"/>
        <v>48660</v>
      </c>
      <c r="U9" s="14"/>
      <c r="V9" s="21">
        <v>95</v>
      </c>
      <c r="W9" s="20">
        <v>47.971306391846561</v>
      </c>
      <c r="X9" s="25">
        <f t="shared" si="5"/>
        <v>47971</v>
      </c>
      <c r="Y9" s="14"/>
      <c r="Z9" s="21">
        <v>95</v>
      </c>
      <c r="AA9" s="20">
        <v>47.541682006257304</v>
      </c>
      <c r="AB9" s="25">
        <f t="shared" si="6"/>
        <v>47542</v>
      </c>
      <c r="AC9" s="14"/>
      <c r="AD9" s="21">
        <v>95</v>
      </c>
      <c r="AE9" s="20">
        <v>47.092947276816886</v>
      </c>
      <c r="AF9" s="25">
        <f t="shared" si="7"/>
        <v>47093</v>
      </c>
      <c r="AG9" s="14"/>
    </row>
    <row r="10" spans="1:33" ht="16.5">
      <c r="A10" s="13" t="s">
        <v>44</v>
      </c>
      <c r="B10" s="27">
        <v>92.5</v>
      </c>
      <c r="C10" s="27">
        <v>51.517580451976229</v>
      </c>
      <c r="D10" s="34">
        <f t="shared" si="2"/>
        <v>51518</v>
      </c>
      <c r="E10" s="13"/>
      <c r="F10" s="17">
        <v>92.5</v>
      </c>
      <c r="G10" s="21">
        <v>50.624281754407406</v>
      </c>
      <c r="H10" s="25">
        <f t="shared" si="0"/>
        <v>50624</v>
      </c>
      <c r="I10" s="14"/>
      <c r="J10" s="21">
        <v>92.5</v>
      </c>
      <c r="K10" s="20">
        <v>49.893726131716214</v>
      </c>
      <c r="L10" s="25">
        <f t="shared" si="1"/>
        <v>49894</v>
      </c>
      <c r="M10" s="14"/>
      <c r="N10" s="21">
        <v>92.5</v>
      </c>
      <c r="O10" s="24">
        <v>49.136076521517651</v>
      </c>
      <c r="P10" s="25">
        <f t="shared" si="3"/>
        <v>49136</v>
      </c>
      <c r="Q10" s="14"/>
      <c r="R10" s="21">
        <v>92.5</v>
      </c>
      <c r="S10" s="20">
        <v>48.365917590847324</v>
      </c>
      <c r="T10" s="25">
        <f t="shared" si="4"/>
        <v>48366</v>
      </c>
      <c r="U10" s="14"/>
      <c r="V10" s="21">
        <v>92.5</v>
      </c>
      <c r="W10" s="20">
        <v>47.723630066030275</v>
      </c>
      <c r="X10" s="25">
        <f t="shared" si="5"/>
        <v>47724</v>
      </c>
      <c r="Y10" s="14"/>
      <c r="Z10" s="21">
        <v>92.5</v>
      </c>
      <c r="AA10" s="20">
        <v>47.25864632269554</v>
      </c>
      <c r="AB10" s="25">
        <f t="shared" si="6"/>
        <v>47259</v>
      </c>
      <c r="AC10" s="14"/>
      <c r="AD10" s="21">
        <v>92.5</v>
      </c>
      <c r="AE10" s="20">
        <v>46.805160251718902</v>
      </c>
      <c r="AF10" s="25">
        <f t="shared" si="7"/>
        <v>46805</v>
      </c>
      <c r="AG10" s="14"/>
    </row>
    <row r="11" spans="1:33">
      <c r="A11" s="27">
        <v>1.1000000000000001</v>
      </c>
      <c r="B11" s="27">
        <v>90</v>
      </c>
      <c r="C11" s="27">
        <v>51.196394063824911</v>
      </c>
      <c r="D11" s="34">
        <f t="shared" si="2"/>
        <v>51196</v>
      </c>
      <c r="E11" s="27"/>
      <c r="F11" s="17">
        <v>90</v>
      </c>
      <c r="G11" s="21">
        <v>50.338690005394682</v>
      </c>
      <c r="H11" s="25">
        <f t="shared" si="0"/>
        <v>50339</v>
      </c>
      <c r="I11" s="14"/>
      <c r="J11" s="21">
        <v>90</v>
      </c>
      <c r="K11" s="20">
        <v>49.609956364814678</v>
      </c>
      <c r="L11" s="25">
        <f t="shared" si="1"/>
        <v>49610</v>
      </c>
      <c r="M11" s="14"/>
      <c r="N11" s="21">
        <v>90</v>
      </c>
      <c r="O11" s="24">
        <v>48.847110635444309</v>
      </c>
      <c r="P11" s="25">
        <f t="shared" si="3"/>
        <v>48847</v>
      </c>
      <c r="Q11" s="14"/>
      <c r="R11" s="21">
        <v>90</v>
      </c>
      <c r="S11" s="20">
        <v>48.084211460250401</v>
      </c>
      <c r="T11" s="25">
        <f t="shared" si="4"/>
        <v>48084</v>
      </c>
      <c r="U11" s="14"/>
      <c r="V11" s="21">
        <v>90</v>
      </c>
      <c r="W11" s="20">
        <v>47.461188712159824</v>
      </c>
      <c r="X11" s="25">
        <f t="shared" si="5"/>
        <v>47461</v>
      </c>
      <c r="Y11" s="14"/>
      <c r="Z11" s="21">
        <v>90</v>
      </c>
      <c r="AA11" s="20">
        <v>46.988446762277391</v>
      </c>
      <c r="AB11" s="25">
        <f t="shared" si="6"/>
        <v>46988</v>
      </c>
      <c r="AC11" s="14"/>
      <c r="AD11" s="21">
        <v>90</v>
      </c>
      <c r="AE11" s="20">
        <v>46.531552342997145</v>
      </c>
      <c r="AF11" s="25">
        <f t="shared" si="7"/>
        <v>46532</v>
      </c>
      <c r="AG11" s="14"/>
    </row>
    <row r="12" spans="1:33">
      <c r="B12" s="27">
        <v>87.5</v>
      </c>
      <c r="C12" s="27">
        <v>50.880525829398593</v>
      </c>
      <c r="D12" s="34">
        <f t="shared" si="2"/>
        <v>50881</v>
      </c>
      <c r="F12" s="17">
        <v>87.5</v>
      </c>
      <c r="G12" s="21">
        <v>50.061601244097893</v>
      </c>
      <c r="H12" s="25">
        <f t="shared" si="0"/>
        <v>50062</v>
      </c>
      <c r="I12" s="14"/>
      <c r="J12" s="21">
        <v>87.5</v>
      </c>
      <c r="K12" s="20">
        <v>49.326150360210796</v>
      </c>
      <c r="L12" s="25">
        <f t="shared" si="1"/>
        <v>49326</v>
      </c>
      <c r="M12" s="14"/>
      <c r="N12" s="21">
        <v>87.5</v>
      </c>
      <c r="O12" s="24">
        <v>48.564364588312515</v>
      </c>
      <c r="P12" s="25">
        <f t="shared" si="3"/>
        <v>48564</v>
      </c>
      <c r="Q12" s="14"/>
      <c r="R12" s="21">
        <v>87.5</v>
      </c>
      <c r="S12" s="20">
        <v>47.814669785363094</v>
      </c>
      <c r="T12" s="25">
        <f t="shared" si="4"/>
        <v>47815</v>
      </c>
      <c r="U12" s="14"/>
      <c r="V12" s="21">
        <v>87.5</v>
      </c>
      <c r="W12" s="20">
        <v>47.168972487205274</v>
      </c>
      <c r="X12" s="25">
        <f t="shared" si="5"/>
        <v>47169</v>
      </c>
      <c r="Y12" s="14"/>
      <c r="Z12" s="21">
        <v>87.5</v>
      </c>
      <c r="AA12" s="20">
        <v>46.719004179749874</v>
      </c>
      <c r="AB12" s="25">
        <f t="shared" si="6"/>
        <v>46719</v>
      </c>
      <c r="AC12" s="14"/>
      <c r="AD12" s="21">
        <v>87.5</v>
      </c>
      <c r="AE12" s="20">
        <v>46.270400160063907</v>
      </c>
      <c r="AF12" s="25">
        <f t="shared" si="7"/>
        <v>46270</v>
      </c>
      <c r="AG12" s="14"/>
    </row>
    <row r="13" spans="1:33">
      <c r="B13" s="27">
        <v>85</v>
      </c>
      <c r="C13" s="27">
        <v>50.572543971231127</v>
      </c>
      <c r="D13" s="34">
        <f t="shared" si="2"/>
        <v>50573</v>
      </c>
      <c r="F13" s="17">
        <v>85</v>
      </c>
      <c r="G13" s="21">
        <v>49.790870644346697</v>
      </c>
      <c r="H13" s="25">
        <f t="shared" si="0"/>
        <v>49791</v>
      </c>
      <c r="I13" s="14"/>
      <c r="J13" s="21">
        <v>85</v>
      </c>
      <c r="K13" s="20">
        <v>49.04495297287108</v>
      </c>
      <c r="L13" s="25">
        <f t="shared" si="1"/>
        <v>49045</v>
      </c>
      <c r="M13" s="14"/>
      <c r="N13" s="21">
        <v>85</v>
      </c>
      <c r="O13" s="24">
        <v>48.288520156980198</v>
      </c>
      <c r="P13" s="25">
        <f t="shared" si="3"/>
        <v>48289</v>
      </c>
      <c r="Q13" s="14"/>
      <c r="R13" s="21">
        <v>85</v>
      </c>
      <c r="S13" s="20">
        <v>47.553466312472523</v>
      </c>
      <c r="T13" s="25">
        <f t="shared" si="4"/>
        <v>47553</v>
      </c>
      <c r="U13" s="14"/>
      <c r="V13" s="21">
        <v>85</v>
      </c>
      <c r="W13" s="20">
        <v>46.863418246815691</v>
      </c>
      <c r="X13" s="25">
        <f t="shared" si="5"/>
        <v>46863</v>
      </c>
      <c r="Y13" s="14"/>
      <c r="Z13" s="21">
        <v>85</v>
      </c>
      <c r="AA13" s="20">
        <v>46.442465133068524</v>
      </c>
      <c r="AB13" s="25">
        <f t="shared" si="6"/>
        <v>46442</v>
      </c>
      <c r="AC13" s="14"/>
      <c r="AD13" s="21">
        <v>85</v>
      </c>
      <c r="AE13" s="20">
        <v>46.011697164053778</v>
      </c>
      <c r="AF13" s="25">
        <f t="shared" si="7"/>
        <v>46012</v>
      </c>
      <c r="AG13" s="14"/>
    </row>
    <row r="14" spans="1:33">
      <c r="B14" s="27">
        <v>82.5</v>
      </c>
      <c r="C14" s="27">
        <v>50.27155939297883</v>
      </c>
      <c r="D14" s="34">
        <f t="shared" si="2"/>
        <v>50272</v>
      </c>
      <c r="F14" s="17">
        <v>82.5</v>
      </c>
      <c r="G14" s="21">
        <v>49.518471385188086</v>
      </c>
      <c r="H14" s="25">
        <f t="shared" si="0"/>
        <v>49518</v>
      </c>
      <c r="I14" s="14"/>
      <c r="J14" s="21">
        <v>82.5</v>
      </c>
      <c r="K14" s="20">
        <v>48.773214595773283</v>
      </c>
      <c r="L14" s="25">
        <f t="shared" si="1"/>
        <v>48773</v>
      </c>
      <c r="M14" s="14"/>
      <c r="N14" s="21">
        <v>82.5</v>
      </c>
      <c r="O14" s="24">
        <v>48.017548169652024</v>
      </c>
      <c r="P14" s="25">
        <f t="shared" si="3"/>
        <v>48018</v>
      </c>
      <c r="Q14" s="14"/>
      <c r="R14" s="21">
        <v>82.5</v>
      </c>
      <c r="S14" s="20">
        <v>47.2816209449499</v>
      </c>
      <c r="T14" s="25">
        <f t="shared" si="4"/>
        <v>47282</v>
      </c>
      <c r="U14" s="14"/>
      <c r="V14" s="21">
        <v>82.5</v>
      </c>
      <c r="W14" s="20">
        <v>46.572655150975976</v>
      </c>
      <c r="X14" s="25">
        <f t="shared" si="5"/>
        <v>46573</v>
      </c>
      <c r="Y14" s="14"/>
      <c r="Z14" s="21">
        <v>82.5</v>
      </c>
      <c r="AA14" s="20">
        <v>46.189350697970745</v>
      </c>
      <c r="AB14" s="25">
        <f t="shared" si="6"/>
        <v>46189</v>
      </c>
      <c r="AC14" s="14"/>
      <c r="AD14" s="21">
        <v>82.5</v>
      </c>
      <c r="AE14" s="20">
        <v>45.735071394357945</v>
      </c>
      <c r="AF14" s="25">
        <f t="shared" si="7"/>
        <v>45735</v>
      </c>
      <c r="AG14" s="14"/>
    </row>
    <row r="15" spans="1:33">
      <c r="B15" s="27">
        <v>80</v>
      </c>
      <c r="C15" s="27">
        <v>49.971935891773974</v>
      </c>
      <c r="D15" s="34">
        <f t="shared" si="2"/>
        <v>49972</v>
      </c>
      <c r="F15" s="17">
        <v>80</v>
      </c>
      <c r="G15" s="21">
        <v>49.246646025160963</v>
      </c>
      <c r="H15" s="25">
        <f t="shared" si="0"/>
        <v>49247</v>
      </c>
      <c r="I15" s="14"/>
      <c r="J15" s="21">
        <v>80</v>
      </c>
      <c r="K15" s="20">
        <v>48.507187538651522</v>
      </c>
      <c r="L15" s="25">
        <f t="shared" si="1"/>
        <v>48507</v>
      </c>
      <c r="M15" s="14"/>
      <c r="N15" s="21">
        <v>80</v>
      </c>
      <c r="O15" s="24">
        <v>47.752831833154829</v>
      </c>
      <c r="P15" s="25">
        <f t="shared" si="3"/>
        <v>47753</v>
      </c>
      <c r="Q15" s="14"/>
      <c r="R15" s="21">
        <v>80</v>
      </c>
      <c r="S15" s="20">
        <v>47.008761500235373</v>
      </c>
      <c r="T15" s="25">
        <f t="shared" si="4"/>
        <v>47009</v>
      </c>
      <c r="U15" s="14"/>
      <c r="V15" s="21">
        <v>80</v>
      </c>
      <c r="W15" s="20">
        <v>46.29825764703812</v>
      </c>
      <c r="X15" s="25">
        <f t="shared" si="5"/>
        <v>46298</v>
      </c>
      <c r="Y15" s="14"/>
      <c r="Z15" s="21">
        <v>80</v>
      </c>
      <c r="AA15" s="20">
        <v>45.967219017796417</v>
      </c>
      <c r="AB15" s="25">
        <f t="shared" si="6"/>
        <v>45967</v>
      </c>
      <c r="AC15" s="14"/>
      <c r="AD15" s="21">
        <v>80</v>
      </c>
      <c r="AE15" s="20">
        <v>45.474704705094396</v>
      </c>
      <c r="AF15" s="25">
        <f t="shared" si="7"/>
        <v>45475</v>
      </c>
      <c r="AG15" s="14"/>
    </row>
    <row r="16" spans="1:33">
      <c r="B16" s="27">
        <v>77.5</v>
      </c>
      <c r="C16" s="27">
        <v>49.678995069201008</v>
      </c>
      <c r="D16" s="34">
        <f t="shared" si="2"/>
        <v>49679</v>
      </c>
      <c r="F16" s="17">
        <v>77.5</v>
      </c>
      <c r="G16" s="21">
        <v>48.979385599910465</v>
      </c>
      <c r="H16" s="25">
        <f t="shared" si="0"/>
        <v>48979</v>
      </c>
      <c r="I16" s="14"/>
      <c r="J16" s="21">
        <v>77.5</v>
      </c>
      <c r="K16" s="20">
        <v>48.248659736766349</v>
      </c>
      <c r="L16" s="25">
        <f t="shared" si="1"/>
        <v>48249</v>
      </c>
      <c r="M16" s="14"/>
      <c r="N16" s="21">
        <v>77.5</v>
      </c>
      <c r="O16" s="24">
        <v>47.487051085904604</v>
      </c>
      <c r="P16" s="25">
        <f t="shared" si="3"/>
        <v>47487</v>
      </c>
      <c r="Q16" s="14"/>
      <c r="R16" s="21">
        <v>77.5</v>
      </c>
      <c r="S16" s="20">
        <v>46.746124180729574</v>
      </c>
      <c r="T16" s="25">
        <f t="shared" si="4"/>
        <v>46746</v>
      </c>
      <c r="U16" s="14"/>
      <c r="V16" s="21">
        <v>77.5</v>
      </c>
      <c r="W16" s="20">
        <v>46.03587071194211</v>
      </c>
      <c r="X16" s="25">
        <f t="shared" si="5"/>
        <v>46036</v>
      </c>
      <c r="Y16" s="14"/>
      <c r="Z16" s="21">
        <v>77.5</v>
      </c>
      <c r="AA16" s="20">
        <v>45.730687084077672</v>
      </c>
      <c r="AB16" s="25">
        <f t="shared" si="6"/>
        <v>45731</v>
      </c>
      <c r="AC16" s="14"/>
      <c r="AD16" s="21">
        <v>77.5</v>
      </c>
      <c r="AE16" s="20">
        <v>45.227887783864055</v>
      </c>
      <c r="AF16" s="25">
        <f t="shared" si="7"/>
        <v>45228</v>
      </c>
      <c r="AG16" s="14"/>
    </row>
    <row r="17" spans="2:33">
      <c r="B17" s="27">
        <v>75</v>
      </c>
      <c r="C17" s="27">
        <v>49.393579968376308</v>
      </c>
      <c r="D17" s="34">
        <f t="shared" si="2"/>
        <v>49394</v>
      </c>
      <c r="F17" s="17">
        <v>75</v>
      </c>
      <c r="G17" s="21">
        <v>48.727369952564459</v>
      </c>
      <c r="H17" s="25">
        <f t="shared" si="0"/>
        <v>48727</v>
      </c>
      <c r="I17" s="14"/>
      <c r="J17" s="21">
        <v>75</v>
      </c>
      <c r="K17" s="20">
        <v>47.995874765925436</v>
      </c>
      <c r="L17" s="25">
        <f t="shared" si="1"/>
        <v>47996</v>
      </c>
      <c r="M17" s="14"/>
      <c r="N17" s="21">
        <v>75</v>
      </c>
      <c r="O17" s="24">
        <v>47.2313128236773</v>
      </c>
      <c r="P17" s="25">
        <f t="shared" si="3"/>
        <v>47231</v>
      </c>
      <c r="Q17" s="14"/>
      <c r="R17" s="21">
        <v>75</v>
      </c>
      <c r="S17" s="20">
        <v>46.488568103708133</v>
      </c>
      <c r="T17" s="25">
        <f t="shared" si="4"/>
        <v>46489</v>
      </c>
      <c r="U17" s="14"/>
      <c r="V17" s="21">
        <v>75</v>
      </c>
      <c r="W17" s="20">
        <v>45.779372675686375</v>
      </c>
      <c r="X17" s="25">
        <f t="shared" si="5"/>
        <v>45779</v>
      </c>
      <c r="Y17" s="14"/>
      <c r="Z17" s="21">
        <v>75</v>
      </c>
      <c r="AA17" s="20">
        <v>45.4734575627417</v>
      </c>
      <c r="AB17" s="25">
        <f t="shared" si="6"/>
        <v>45473</v>
      </c>
      <c r="AC17" s="14"/>
      <c r="AD17" s="21">
        <v>75</v>
      </c>
      <c r="AE17" s="20">
        <v>44.982253629769708</v>
      </c>
      <c r="AF17" s="25">
        <f t="shared" si="7"/>
        <v>44982</v>
      </c>
      <c r="AG17" s="14"/>
    </row>
    <row r="18" spans="2:33">
      <c r="B18" s="27">
        <v>72.5</v>
      </c>
      <c r="C18" s="27">
        <v>49.127016040809899</v>
      </c>
      <c r="D18" s="34">
        <f t="shared" si="2"/>
        <v>49127</v>
      </c>
      <c r="F18" s="17">
        <v>72.5</v>
      </c>
      <c r="G18" s="21">
        <v>48.490631065105894</v>
      </c>
      <c r="H18" s="25">
        <f t="shared" si="0"/>
        <v>48491</v>
      </c>
      <c r="I18" s="14"/>
      <c r="J18" s="21">
        <v>72.5</v>
      </c>
      <c r="K18" s="20">
        <v>47.744059053645628</v>
      </c>
      <c r="L18" s="25">
        <f t="shared" si="1"/>
        <v>47744</v>
      </c>
      <c r="M18" s="14"/>
      <c r="N18" s="21">
        <v>72.5</v>
      </c>
      <c r="O18" s="24">
        <v>46.987005097718146</v>
      </c>
      <c r="P18" s="25">
        <f t="shared" si="3"/>
        <v>46987</v>
      </c>
      <c r="Q18" s="14"/>
      <c r="R18" s="21">
        <v>72.5</v>
      </c>
      <c r="S18" s="20">
        <v>46.234845232875735</v>
      </c>
      <c r="T18" s="25">
        <f t="shared" si="4"/>
        <v>46235</v>
      </c>
      <c r="U18" s="14"/>
      <c r="V18" s="21">
        <v>72.5</v>
      </c>
      <c r="W18" s="20">
        <v>45.528690884227146</v>
      </c>
      <c r="X18" s="25">
        <f t="shared" si="5"/>
        <v>45529</v>
      </c>
      <c r="Y18" s="14"/>
      <c r="Z18" s="21">
        <v>72.5</v>
      </c>
      <c r="AA18" s="20">
        <v>45.208387099786293</v>
      </c>
      <c r="AB18" s="25">
        <f t="shared" si="6"/>
        <v>45208</v>
      </c>
      <c r="AC18" s="14"/>
      <c r="AD18" s="21">
        <v>72.5</v>
      </c>
      <c r="AE18" s="20">
        <v>44.74057721663457</v>
      </c>
      <c r="AF18" s="25">
        <f t="shared" si="7"/>
        <v>44741</v>
      </c>
      <c r="AG18" s="14"/>
    </row>
    <row r="19" spans="2:33">
      <c r="B19" s="27">
        <v>70</v>
      </c>
      <c r="C19" s="27">
        <v>48.862655724270084</v>
      </c>
      <c r="D19" s="34">
        <f t="shared" si="2"/>
        <v>48863</v>
      </c>
      <c r="F19" s="17">
        <v>70</v>
      </c>
      <c r="G19" s="21">
        <v>48.257151555155126</v>
      </c>
      <c r="H19" s="25">
        <f t="shared" si="0"/>
        <v>48257</v>
      </c>
      <c r="I19" s="14"/>
      <c r="J19" s="21">
        <v>70</v>
      </c>
      <c r="K19" s="20">
        <v>47.490696159127396</v>
      </c>
      <c r="L19" s="25">
        <f t="shared" si="1"/>
        <v>47491</v>
      </c>
      <c r="M19" s="14"/>
      <c r="N19" s="21">
        <v>70</v>
      </c>
      <c r="O19" s="24">
        <v>46.74825823088544</v>
      </c>
      <c r="P19" s="25">
        <f t="shared" si="3"/>
        <v>46748</v>
      </c>
      <c r="Q19" s="14"/>
      <c r="R19" s="21">
        <v>70</v>
      </c>
      <c r="S19" s="20">
        <v>45.987557384900413</v>
      </c>
      <c r="T19" s="25">
        <f t="shared" si="4"/>
        <v>45988</v>
      </c>
      <c r="U19" s="14"/>
      <c r="V19" s="21">
        <v>70</v>
      </c>
      <c r="W19" s="20">
        <v>45.291685920503191</v>
      </c>
      <c r="X19" s="25">
        <f t="shared" si="5"/>
        <v>45292</v>
      </c>
      <c r="Y19" s="14"/>
      <c r="Z19" s="21">
        <v>70</v>
      </c>
      <c r="AA19" s="20">
        <v>44.955003015665532</v>
      </c>
      <c r="AB19" s="25">
        <f t="shared" si="6"/>
        <v>44955</v>
      </c>
      <c r="AC19" s="14"/>
      <c r="AD19" s="21">
        <v>70</v>
      </c>
      <c r="AE19" s="20">
        <v>44.516037625359175</v>
      </c>
      <c r="AF19" s="25">
        <f t="shared" si="7"/>
        <v>44516</v>
      </c>
      <c r="AG19" s="14"/>
    </row>
    <row r="20" spans="2:33">
      <c r="B20" s="27">
        <v>67.5</v>
      </c>
      <c r="C20" s="27">
        <v>48.592346465985727</v>
      </c>
      <c r="D20" s="34">
        <f t="shared" si="2"/>
        <v>48592</v>
      </c>
      <c r="F20" s="17">
        <v>67.5</v>
      </c>
      <c r="G20" s="21">
        <v>48.007941573978592</v>
      </c>
      <c r="H20" s="25">
        <f t="shared" si="0"/>
        <v>48008</v>
      </c>
      <c r="I20" s="14"/>
      <c r="J20" s="21">
        <v>67.5</v>
      </c>
      <c r="K20" s="20">
        <v>47.239973599397004</v>
      </c>
      <c r="L20" s="25">
        <f t="shared" si="1"/>
        <v>47240</v>
      </c>
      <c r="M20" s="14"/>
      <c r="N20" s="21">
        <v>67.5</v>
      </c>
      <c r="O20" s="24">
        <v>46.509268973638022</v>
      </c>
      <c r="P20" s="25">
        <f t="shared" si="3"/>
        <v>46509</v>
      </c>
      <c r="Q20" s="14"/>
      <c r="R20" s="21">
        <v>67.5</v>
      </c>
      <c r="S20" s="20">
        <v>45.750440005489118</v>
      </c>
      <c r="T20" s="25">
        <f t="shared" si="4"/>
        <v>45750</v>
      </c>
      <c r="U20" s="14"/>
      <c r="V20" s="21">
        <v>67.5</v>
      </c>
      <c r="W20" s="20">
        <v>45.080628801648096</v>
      </c>
      <c r="X20" s="25">
        <f t="shared" si="5"/>
        <v>45081</v>
      </c>
      <c r="Y20" s="14"/>
      <c r="Z20" s="21">
        <v>67.5</v>
      </c>
      <c r="AA20" s="20">
        <v>44.725319253248969</v>
      </c>
      <c r="AB20" s="25">
        <f t="shared" si="6"/>
        <v>44725</v>
      </c>
      <c r="AC20" s="14"/>
      <c r="AD20" s="21">
        <v>67.5</v>
      </c>
      <c r="AE20" s="20">
        <v>44.320091336785573</v>
      </c>
      <c r="AF20" s="25">
        <f t="shared" si="7"/>
        <v>44320</v>
      </c>
      <c r="AG20" s="14"/>
    </row>
    <row r="21" spans="2:33">
      <c r="B21" s="27">
        <v>65</v>
      </c>
      <c r="C21" s="27">
        <v>48.317696442694036</v>
      </c>
      <c r="D21" s="34">
        <f t="shared" si="2"/>
        <v>48318</v>
      </c>
      <c r="F21" s="17">
        <v>65</v>
      </c>
      <c r="G21" s="21">
        <v>47.752138049255066</v>
      </c>
      <c r="H21" s="25">
        <f t="shared" si="0"/>
        <v>47752</v>
      </c>
      <c r="I21" s="14"/>
      <c r="J21" s="21">
        <v>65</v>
      </c>
      <c r="K21" s="20">
        <v>46.999601486717772</v>
      </c>
      <c r="L21" s="25">
        <f t="shared" si="1"/>
        <v>47000</v>
      </c>
      <c r="M21" s="14"/>
      <c r="N21" s="21">
        <v>65</v>
      </c>
      <c r="O21" s="24">
        <v>46.280866902457575</v>
      </c>
      <c r="P21" s="25">
        <f t="shared" si="3"/>
        <v>46281</v>
      </c>
      <c r="Q21" s="14"/>
      <c r="R21" s="21">
        <v>65</v>
      </c>
      <c r="S21" s="20">
        <v>45.526524865636119</v>
      </c>
      <c r="T21" s="25">
        <f t="shared" si="4"/>
        <v>45527</v>
      </c>
      <c r="U21" s="14"/>
      <c r="V21" s="21">
        <v>65</v>
      </c>
      <c r="W21" s="20">
        <v>44.875186827503512</v>
      </c>
      <c r="X21" s="25">
        <f t="shared" si="5"/>
        <v>44875</v>
      </c>
      <c r="Y21" s="14"/>
      <c r="Z21" s="21">
        <v>65</v>
      </c>
      <c r="AA21" s="20">
        <v>44.499566734287541</v>
      </c>
      <c r="AB21" s="25">
        <f t="shared" si="6"/>
        <v>44500</v>
      </c>
      <c r="AC21" s="14"/>
      <c r="AD21" s="21">
        <v>65</v>
      </c>
      <c r="AE21" s="20">
        <v>44.12356008587264</v>
      </c>
      <c r="AF21" s="25">
        <f t="shared" si="7"/>
        <v>44124</v>
      </c>
      <c r="AG21" s="14"/>
    </row>
    <row r="22" spans="2:33">
      <c r="B22" s="27">
        <v>62.5</v>
      </c>
      <c r="C22" s="27">
        <v>48.060220221196573</v>
      </c>
      <c r="D22" s="34">
        <f t="shared" si="2"/>
        <v>48060</v>
      </c>
      <c r="F22" s="17">
        <v>62.5</v>
      </c>
      <c r="G22" s="21">
        <v>47.51220533179486</v>
      </c>
      <c r="H22" s="25">
        <f t="shared" si="0"/>
        <v>47512</v>
      </c>
      <c r="I22" s="14"/>
      <c r="J22" s="21">
        <v>62.5</v>
      </c>
      <c r="K22" s="20">
        <v>46.775006987527306</v>
      </c>
      <c r="L22" s="25">
        <f t="shared" si="1"/>
        <v>46775</v>
      </c>
      <c r="M22" s="14"/>
      <c r="N22" s="21">
        <v>62.5</v>
      </c>
      <c r="O22" s="24">
        <v>46.062403206372096</v>
      </c>
      <c r="P22" s="25">
        <f t="shared" si="3"/>
        <v>46062</v>
      </c>
      <c r="Q22" s="14"/>
      <c r="R22" s="21">
        <v>62.5</v>
      </c>
      <c r="S22" s="20">
        <v>45.319085470539434</v>
      </c>
      <c r="T22" s="25">
        <f t="shared" si="4"/>
        <v>45319</v>
      </c>
      <c r="U22" s="14"/>
      <c r="V22" s="21">
        <v>62.5</v>
      </c>
      <c r="W22" s="20">
        <v>44.666409297783829</v>
      </c>
      <c r="X22" s="25">
        <f t="shared" si="5"/>
        <v>44666</v>
      </c>
      <c r="Y22" s="14"/>
      <c r="Z22" s="21">
        <v>62.5</v>
      </c>
      <c r="AA22" s="20">
        <v>44.285613782999349</v>
      </c>
      <c r="AB22" s="25">
        <f t="shared" si="6"/>
        <v>44286</v>
      </c>
      <c r="AC22" s="14"/>
      <c r="AD22" s="21">
        <v>62.5</v>
      </c>
      <c r="AE22" s="20">
        <v>43.914664619658843</v>
      </c>
      <c r="AF22" s="25">
        <f t="shared" si="7"/>
        <v>43915</v>
      </c>
      <c r="AG22" s="14"/>
    </row>
    <row r="23" spans="2:33">
      <c r="B23" s="27">
        <v>60</v>
      </c>
      <c r="C23" s="27">
        <v>47.815696871093515</v>
      </c>
      <c r="D23" s="34">
        <f t="shared" si="2"/>
        <v>47816</v>
      </c>
      <c r="F23" s="17">
        <v>60</v>
      </c>
      <c r="G23" s="21">
        <v>47.284734022593575</v>
      </c>
      <c r="H23" s="25">
        <f t="shared" si="0"/>
        <v>47285</v>
      </c>
      <c r="I23" s="14"/>
      <c r="J23" s="21">
        <v>60</v>
      </c>
      <c r="K23" s="20">
        <v>46.558120821804721</v>
      </c>
      <c r="L23" s="25">
        <f t="shared" si="1"/>
        <v>46558</v>
      </c>
      <c r="M23" s="14"/>
      <c r="N23" s="21">
        <v>60</v>
      </c>
      <c r="O23" s="24">
        <v>45.845896667224459</v>
      </c>
      <c r="P23" s="25">
        <f t="shared" si="3"/>
        <v>45846</v>
      </c>
      <c r="Q23" s="14"/>
      <c r="R23" s="21">
        <v>60</v>
      </c>
      <c r="S23" s="20">
        <v>45.118001714483256</v>
      </c>
      <c r="T23" s="25">
        <f t="shared" si="4"/>
        <v>45118</v>
      </c>
      <c r="U23" s="14"/>
      <c r="V23" s="21">
        <v>60</v>
      </c>
      <c r="W23" s="20">
        <v>44.45685130114542</v>
      </c>
      <c r="X23" s="25">
        <f t="shared" si="5"/>
        <v>44457</v>
      </c>
      <c r="Y23" s="14"/>
      <c r="Z23" s="21">
        <v>60</v>
      </c>
      <c r="AA23" s="20">
        <v>44.076352118282813</v>
      </c>
      <c r="AB23" s="25">
        <f t="shared" si="6"/>
        <v>44076</v>
      </c>
      <c r="AC23" s="14"/>
      <c r="AD23" s="21">
        <v>60</v>
      </c>
      <c r="AE23" s="20">
        <v>43.70560198009936</v>
      </c>
      <c r="AF23" s="25">
        <f t="shared" si="7"/>
        <v>43706</v>
      </c>
      <c r="AG23" s="14"/>
    </row>
    <row r="24" spans="2:33">
      <c r="B24" s="27">
        <v>57.5</v>
      </c>
      <c r="C24" s="27">
        <v>47.575387089615703</v>
      </c>
      <c r="D24" s="34">
        <f t="shared" si="2"/>
        <v>47575</v>
      </c>
      <c r="F24" s="17">
        <v>57.5</v>
      </c>
      <c r="G24" s="21">
        <v>47.082356025048554</v>
      </c>
      <c r="H24" s="25">
        <f t="shared" si="0"/>
        <v>47082</v>
      </c>
      <c r="I24" s="14"/>
      <c r="J24" s="21">
        <v>57.5</v>
      </c>
      <c r="K24" s="20">
        <v>46.361668930546188</v>
      </c>
      <c r="L24" s="25">
        <f t="shared" si="1"/>
        <v>46362</v>
      </c>
      <c r="M24" s="14"/>
      <c r="N24" s="21">
        <v>57.5</v>
      </c>
      <c r="O24" s="24">
        <v>45.648098785409928</v>
      </c>
      <c r="P24" s="25">
        <f t="shared" si="3"/>
        <v>45648</v>
      </c>
      <c r="Q24" s="14"/>
      <c r="R24" s="21">
        <v>57.5</v>
      </c>
      <c r="S24" s="20">
        <v>44.929977763661505</v>
      </c>
      <c r="T24" s="25">
        <f t="shared" si="4"/>
        <v>44930</v>
      </c>
      <c r="U24" s="14"/>
      <c r="V24" s="21">
        <v>57.5</v>
      </c>
      <c r="W24" s="20">
        <v>44.256790074212709</v>
      </c>
      <c r="X24" s="25">
        <f t="shared" si="5"/>
        <v>44257</v>
      </c>
      <c r="Y24" s="14"/>
      <c r="Z24" s="21">
        <v>57.5</v>
      </c>
      <c r="AA24" s="20">
        <v>43.888706327615708</v>
      </c>
      <c r="AB24" s="25">
        <f t="shared" si="6"/>
        <v>43889</v>
      </c>
      <c r="AC24" s="14"/>
      <c r="AD24" s="21">
        <v>57.5</v>
      </c>
      <c r="AE24" s="20">
        <v>43.507343997152567</v>
      </c>
      <c r="AF24" s="25">
        <f t="shared" si="7"/>
        <v>43507</v>
      </c>
      <c r="AG24" s="14"/>
    </row>
    <row r="25" spans="2:33">
      <c r="B25" s="27">
        <v>55</v>
      </c>
      <c r="C25" s="27">
        <v>47.340695480148419</v>
      </c>
      <c r="D25" s="34">
        <f t="shared" si="2"/>
        <v>47341</v>
      </c>
      <c r="F25" s="17">
        <v>55</v>
      </c>
      <c r="G25" s="21">
        <v>46.901705329597632</v>
      </c>
      <c r="H25" s="25">
        <f t="shared" si="0"/>
        <v>46902</v>
      </c>
      <c r="I25" s="14"/>
      <c r="J25" s="21">
        <v>55</v>
      </c>
      <c r="K25" s="20">
        <v>46.184119289341382</v>
      </c>
      <c r="L25" s="25">
        <f t="shared" si="1"/>
        <v>46184</v>
      </c>
      <c r="M25" s="14"/>
      <c r="N25" s="21">
        <v>55</v>
      </c>
      <c r="O25" s="24">
        <v>45.469928650707466</v>
      </c>
      <c r="P25" s="25">
        <f t="shared" si="3"/>
        <v>45470</v>
      </c>
      <c r="Q25" s="14"/>
      <c r="R25" s="21">
        <v>55</v>
      </c>
      <c r="S25" s="20">
        <v>44.755165696011325</v>
      </c>
      <c r="T25" s="25">
        <f t="shared" si="4"/>
        <v>44755</v>
      </c>
      <c r="U25" s="14"/>
      <c r="V25" s="21">
        <v>55</v>
      </c>
      <c r="W25" s="20">
        <v>44.066608107996494</v>
      </c>
      <c r="X25" s="25">
        <f t="shared" si="5"/>
        <v>44067</v>
      </c>
      <c r="Y25" s="14"/>
      <c r="Z25" s="21">
        <v>55</v>
      </c>
      <c r="AA25" s="20">
        <v>43.719691665222719</v>
      </c>
      <c r="AB25" s="25">
        <f t="shared" si="6"/>
        <v>43720</v>
      </c>
      <c r="AC25" s="14"/>
      <c r="AD25" s="21">
        <v>55</v>
      </c>
      <c r="AE25" s="20">
        <v>43.319909833950142</v>
      </c>
      <c r="AF25" s="25">
        <f t="shared" si="7"/>
        <v>43320</v>
      </c>
      <c r="AG25" s="14"/>
    </row>
    <row r="26" spans="2:33">
      <c r="B26" s="27">
        <v>52.5</v>
      </c>
      <c r="C26" s="27">
        <v>47.127584405890858</v>
      </c>
      <c r="D26" s="34">
        <f t="shared" si="2"/>
        <v>47128</v>
      </c>
      <c r="F26" s="17">
        <v>52.5</v>
      </c>
      <c r="G26" s="21">
        <v>46.732578943466635</v>
      </c>
      <c r="H26" s="25">
        <f t="shared" si="0"/>
        <v>46733</v>
      </c>
      <c r="I26" s="14"/>
      <c r="J26" s="21">
        <v>52.5</v>
      </c>
      <c r="K26" s="20">
        <v>46.017067191574469</v>
      </c>
      <c r="L26" s="25">
        <f t="shared" si="1"/>
        <v>46017</v>
      </c>
      <c r="M26" s="14"/>
      <c r="N26" s="21">
        <v>52.5</v>
      </c>
      <c r="O26" s="24">
        <v>45.303504783028508</v>
      </c>
      <c r="P26" s="25">
        <f t="shared" si="3"/>
        <v>45304</v>
      </c>
      <c r="Q26" s="14"/>
      <c r="R26" s="21">
        <v>52.5</v>
      </c>
      <c r="S26" s="20">
        <v>44.589416444508601</v>
      </c>
      <c r="T26" s="25">
        <f t="shared" si="4"/>
        <v>44589</v>
      </c>
      <c r="U26" s="14"/>
      <c r="V26" s="21">
        <v>52.5</v>
      </c>
      <c r="W26" s="20">
        <v>43.888095539576916</v>
      </c>
      <c r="X26" s="25">
        <f t="shared" si="5"/>
        <v>43888</v>
      </c>
      <c r="Y26" s="14"/>
      <c r="Z26" s="21">
        <v>52.5</v>
      </c>
      <c r="AA26" s="20">
        <v>43.555431189096993</v>
      </c>
      <c r="AB26" s="25">
        <f t="shared" si="6"/>
        <v>43555</v>
      </c>
      <c r="AC26" s="14"/>
      <c r="AD26" s="17">
        <v>52.5</v>
      </c>
      <c r="AE26" s="20">
        <v>43.141371458938849</v>
      </c>
      <c r="AF26" s="25">
        <f t="shared" si="7"/>
        <v>43141</v>
      </c>
      <c r="AG26" s="14"/>
    </row>
    <row r="27" spans="2:33">
      <c r="B27" s="27">
        <v>50</v>
      </c>
      <c r="C27" s="27">
        <v>46.947763472176</v>
      </c>
      <c r="D27" s="34">
        <f t="shared" si="2"/>
        <v>46948</v>
      </c>
      <c r="F27" s="17">
        <v>50</v>
      </c>
      <c r="G27" s="21">
        <v>46.589395208264001</v>
      </c>
      <c r="H27" s="25">
        <f t="shared" si="0"/>
        <v>46589</v>
      </c>
      <c r="I27" s="14"/>
      <c r="J27" s="17">
        <v>50</v>
      </c>
      <c r="K27" s="20">
        <v>45.874926179490387</v>
      </c>
      <c r="L27" s="25">
        <f t="shared" si="1"/>
        <v>45875</v>
      </c>
      <c r="M27" s="14"/>
      <c r="N27" s="17">
        <v>50</v>
      </c>
      <c r="O27" s="24">
        <v>45.164245970127929</v>
      </c>
      <c r="P27" s="25">
        <f t="shared" si="3"/>
        <v>45164</v>
      </c>
      <c r="Q27" s="14"/>
      <c r="R27" s="21">
        <v>50</v>
      </c>
      <c r="S27" s="20">
        <v>44.439066025123147</v>
      </c>
      <c r="T27" s="25">
        <f t="shared" si="4"/>
        <v>44439</v>
      </c>
      <c r="U27" s="14"/>
      <c r="V27" s="21">
        <v>50</v>
      </c>
      <c r="W27" s="20">
        <v>43.752803768042192</v>
      </c>
      <c r="X27" s="25">
        <f t="shared" si="5"/>
        <v>43753</v>
      </c>
      <c r="Y27" s="14"/>
      <c r="Z27" s="21">
        <v>50</v>
      </c>
      <c r="AA27" s="20">
        <v>43.408464533586326</v>
      </c>
      <c r="AB27" s="25">
        <f t="shared" si="6"/>
        <v>43408</v>
      </c>
      <c r="AC27" s="14"/>
      <c r="AD27" s="21">
        <v>50</v>
      </c>
      <c r="AE27" s="20">
        <v>42.989217605268223</v>
      </c>
      <c r="AF27" s="25">
        <f t="shared" si="7"/>
        <v>42989</v>
      </c>
      <c r="AG27" s="14"/>
    </row>
    <row r="28" spans="2:33">
      <c r="B28" s="27">
        <v>47.5</v>
      </c>
      <c r="C28" s="27">
        <v>46.791895324843999</v>
      </c>
      <c r="D28" s="34">
        <f t="shared" si="2"/>
        <v>46792</v>
      </c>
      <c r="F28" s="17">
        <v>47.5</v>
      </c>
      <c r="G28" s="21">
        <v>46.451284621507241</v>
      </c>
      <c r="H28" s="25">
        <f t="shared" si="0"/>
        <v>46451</v>
      </c>
      <c r="I28" s="14"/>
      <c r="J28" s="21">
        <v>47.5</v>
      </c>
      <c r="K28" s="20">
        <v>45.737831599232734</v>
      </c>
      <c r="L28" s="25">
        <f t="shared" si="1"/>
        <v>45738</v>
      </c>
      <c r="M28" s="14"/>
      <c r="N28" s="21">
        <v>47.5</v>
      </c>
      <c r="O28" s="24">
        <v>45.027549810409226</v>
      </c>
      <c r="P28" s="25">
        <f t="shared" si="3"/>
        <v>45028</v>
      </c>
      <c r="Q28" s="14"/>
      <c r="R28" s="21">
        <v>47.5</v>
      </c>
      <c r="S28" s="20">
        <v>44.295227605335477</v>
      </c>
      <c r="T28" s="25">
        <f t="shared" si="4"/>
        <v>44295</v>
      </c>
      <c r="U28" s="14"/>
      <c r="V28" s="21">
        <v>47.5</v>
      </c>
      <c r="W28" s="20">
        <v>43.634230525189537</v>
      </c>
      <c r="X28" s="25">
        <f t="shared" si="5"/>
        <v>43634</v>
      </c>
      <c r="Y28" s="14"/>
      <c r="Z28" s="21">
        <v>47.5</v>
      </c>
      <c r="AA28" s="20">
        <v>43.270965383913591</v>
      </c>
      <c r="AB28" s="25">
        <f t="shared" si="6"/>
        <v>43271</v>
      </c>
      <c r="AC28" s="14"/>
      <c r="AD28" s="21">
        <v>47.5</v>
      </c>
      <c r="AE28" s="20">
        <v>42.847541857697408</v>
      </c>
      <c r="AF28" s="25">
        <f t="shared" si="7"/>
        <v>42848</v>
      </c>
      <c r="AG28" s="14"/>
    </row>
    <row r="29" spans="2:33">
      <c r="B29" s="27">
        <v>45</v>
      </c>
      <c r="C29" s="27">
        <v>46.669156819602456</v>
      </c>
      <c r="D29" s="34">
        <f t="shared" si="2"/>
        <v>46669</v>
      </c>
      <c r="F29" s="17">
        <v>45</v>
      </c>
      <c r="G29" s="21">
        <v>46.333934448153684</v>
      </c>
      <c r="H29" s="25">
        <f t="shared" si="0"/>
        <v>46334</v>
      </c>
      <c r="I29" s="14"/>
      <c r="J29" s="21">
        <v>45</v>
      </c>
      <c r="K29" s="20">
        <v>45.619409665712844</v>
      </c>
      <c r="L29" s="25">
        <f t="shared" si="1"/>
        <v>45619</v>
      </c>
      <c r="M29" s="14"/>
      <c r="N29" s="21">
        <v>45</v>
      </c>
      <c r="O29" s="24">
        <v>44.90642878438323</v>
      </c>
      <c r="P29" s="25">
        <f t="shared" si="3"/>
        <v>44906</v>
      </c>
      <c r="Q29" s="14"/>
      <c r="R29" s="21">
        <v>45</v>
      </c>
      <c r="S29" s="20">
        <v>44.17299423754551</v>
      </c>
      <c r="T29" s="25">
        <f t="shared" si="4"/>
        <v>44173</v>
      </c>
      <c r="U29" s="14"/>
      <c r="V29" s="21">
        <v>45</v>
      </c>
      <c r="W29" s="20">
        <v>43.51084564181788</v>
      </c>
      <c r="X29" s="25">
        <f t="shared" si="5"/>
        <v>43511</v>
      </c>
      <c r="Y29" s="14"/>
      <c r="Z29" s="21">
        <v>45</v>
      </c>
      <c r="AA29" s="20">
        <v>43.14941049460311</v>
      </c>
      <c r="AB29" s="25">
        <f t="shared" si="6"/>
        <v>43149</v>
      </c>
      <c r="AC29" s="14"/>
      <c r="AD29" s="21">
        <v>45</v>
      </c>
      <c r="AE29" s="20">
        <v>42.718606042226448</v>
      </c>
      <c r="AF29" s="25">
        <f t="shared" si="7"/>
        <v>42719</v>
      </c>
      <c r="AG29" s="14"/>
    </row>
    <row r="30" spans="2:33">
      <c r="B30" s="27">
        <v>42.5</v>
      </c>
      <c r="C30" s="27">
        <v>46.557401859600837</v>
      </c>
      <c r="D30" s="34">
        <f t="shared" si="2"/>
        <v>46557</v>
      </c>
      <c r="F30" s="17">
        <v>42.5</v>
      </c>
      <c r="G30" s="21">
        <v>46.224243414401251</v>
      </c>
      <c r="H30" s="25">
        <f t="shared" si="0"/>
        <v>46224</v>
      </c>
      <c r="I30" s="14"/>
      <c r="J30" s="21">
        <v>42.5</v>
      </c>
      <c r="K30" s="20">
        <v>45.508528344368173</v>
      </c>
      <c r="L30" s="25">
        <f t="shared" si="1"/>
        <v>45509</v>
      </c>
      <c r="M30" s="14"/>
      <c r="N30" s="21">
        <v>42.5</v>
      </c>
      <c r="O30" s="24">
        <v>44.790493066505405</v>
      </c>
      <c r="P30" s="25">
        <f t="shared" si="3"/>
        <v>44790</v>
      </c>
      <c r="Q30" s="14"/>
      <c r="R30" s="21">
        <v>42.5</v>
      </c>
      <c r="S30" s="20">
        <v>44.059226047599026</v>
      </c>
      <c r="T30" s="25">
        <f t="shared" si="4"/>
        <v>44059</v>
      </c>
      <c r="U30" s="14"/>
      <c r="V30" s="21">
        <v>42.5</v>
      </c>
      <c r="W30" s="20">
        <v>43.384112603514843</v>
      </c>
      <c r="X30" s="25">
        <f t="shared" si="5"/>
        <v>43384</v>
      </c>
      <c r="Y30" s="14"/>
      <c r="Z30" s="21">
        <v>42.5</v>
      </c>
      <c r="AA30" s="20">
        <v>43.039478726771513</v>
      </c>
      <c r="AB30" s="25">
        <f t="shared" si="6"/>
        <v>43039</v>
      </c>
      <c r="AC30" s="14"/>
      <c r="AD30" s="21">
        <v>42.5</v>
      </c>
      <c r="AE30" s="20">
        <v>42.600083438986942</v>
      </c>
      <c r="AF30" s="25">
        <f t="shared" si="7"/>
        <v>42600</v>
      </c>
      <c r="AG30" s="14"/>
    </row>
    <row r="31" spans="2:33">
      <c r="B31" s="27">
        <v>40</v>
      </c>
      <c r="C31" s="27">
        <v>46.429867057858985</v>
      </c>
      <c r="D31" s="34">
        <f t="shared" si="2"/>
        <v>46430</v>
      </c>
      <c r="F31" s="17">
        <v>40</v>
      </c>
      <c r="G31" s="21">
        <v>46.083641053714544</v>
      </c>
      <c r="H31" s="25">
        <f t="shared" si="0"/>
        <v>46084</v>
      </c>
      <c r="I31" s="14"/>
      <c r="J31" s="21">
        <v>40</v>
      </c>
      <c r="K31" s="20">
        <v>45.341494479046887</v>
      </c>
      <c r="L31" s="25">
        <f t="shared" si="1"/>
        <v>45341</v>
      </c>
      <c r="M31" s="14"/>
      <c r="N31" s="21">
        <v>40</v>
      </c>
      <c r="O31" s="24">
        <v>44.593727666331176</v>
      </c>
      <c r="P31" s="25">
        <f t="shared" si="3"/>
        <v>44594</v>
      </c>
      <c r="Q31" s="14"/>
      <c r="R31" s="21">
        <v>40</v>
      </c>
      <c r="S31" s="20">
        <v>43.83758379281781</v>
      </c>
      <c r="T31" s="25">
        <f t="shared" si="4"/>
        <v>43838</v>
      </c>
      <c r="U31" s="14"/>
      <c r="V31" s="21">
        <v>40</v>
      </c>
      <c r="W31" s="20">
        <v>43.11880065345791</v>
      </c>
      <c r="X31" s="25">
        <f t="shared" si="5"/>
        <v>43119</v>
      </c>
      <c r="Y31" s="14"/>
      <c r="Z31" s="21">
        <v>40</v>
      </c>
      <c r="AA31" s="20">
        <v>42.787239273767241</v>
      </c>
      <c r="AB31" s="25">
        <f t="shared" si="6"/>
        <v>42787</v>
      </c>
      <c r="AC31" s="14"/>
      <c r="AD31" s="21">
        <v>40</v>
      </c>
      <c r="AE31" s="20">
        <v>42.35075063273797</v>
      </c>
      <c r="AF31" s="25">
        <f t="shared" si="7"/>
        <v>42351</v>
      </c>
      <c r="AG31" s="14"/>
    </row>
    <row r="32" spans="2:33">
      <c r="B32" s="27">
        <v>37.5</v>
      </c>
      <c r="C32" s="27">
        <v>46.335708480534564</v>
      </c>
      <c r="D32" s="34">
        <f t="shared" si="2"/>
        <v>46336</v>
      </c>
      <c r="F32" s="17">
        <v>37.5</v>
      </c>
      <c r="G32" s="21">
        <v>45.990625220801846</v>
      </c>
      <c r="H32" s="25">
        <f t="shared" si="0"/>
        <v>45991</v>
      </c>
      <c r="I32" s="14"/>
      <c r="J32" s="21">
        <v>37.5</v>
      </c>
      <c r="K32" s="20">
        <v>45.249043712653659</v>
      </c>
      <c r="L32" s="25">
        <f t="shared" si="1"/>
        <v>45249</v>
      </c>
      <c r="M32" s="14"/>
      <c r="N32" s="21">
        <v>37.5</v>
      </c>
      <c r="O32" s="24">
        <v>44.500164228474397</v>
      </c>
      <c r="P32" s="25">
        <f t="shared" si="3"/>
        <v>44500</v>
      </c>
      <c r="Q32" s="14"/>
      <c r="R32" s="21">
        <v>37.5</v>
      </c>
      <c r="S32" s="20">
        <v>43.742807701481759</v>
      </c>
      <c r="T32" s="25">
        <f t="shared" si="4"/>
        <v>43743</v>
      </c>
      <c r="U32" s="14"/>
      <c r="V32" s="21">
        <v>37.5</v>
      </c>
      <c r="W32" s="20">
        <v>43.005983432739349</v>
      </c>
      <c r="X32" s="25">
        <f t="shared" si="5"/>
        <v>43006</v>
      </c>
      <c r="Y32" s="14"/>
      <c r="Z32" s="21">
        <v>37.5</v>
      </c>
      <c r="AA32" s="20">
        <v>42.671424063898783</v>
      </c>
      <c r="AB32" s="25">
        <f t="shared" si="6"/>
        <v>42671</v>
      </c>
      <c r="AC32" s="14"/>
      <c r="AD32" s="21">
        <v>37.5</v>
      </c>
      <c r="AE32" s="20">
        <v>42.253573987240983</v>
      </c>
      <c r="AF32" s="25">
        <f t="shared" si="7"/>
        <v>42254</v>
      </c>
      <c r="AG32" s="14"/>
    </row>
    <row r="33" spans="2:33">
      <c r="B33" s="27">
        <v>35</v>
      </c>
      <c r="C33" s="27">
        <v>46.246816338993256</v>
      </c>
      <c r="D33" s="34">
        <f t="shared" si="2"/>
        <v>46247</v>
      </c>
      <c r="F33" s="17">
        <v>35</v>
      </c>
      <c r="G33" s="21">
        <v>45.901658360629966</v>
      </c>
      <c r="H33" s="25">
        <f t="shared" si="0"/>
        <v>45902</v>
      </c>
      <c r="I33" s="14"/>
      <c r="J33" s="21">
        <v>35</v>
      </c>
      <c r="K33" s="20">
        <v>45.160618112770862</v>
      </c>
      <c r="L33" s="25">
        <f t="shared" si="1"/>
        <v>45161</v>
      </c>
      <c r="M33" s="14"/>
      <c r="N33" s="21">
        <v>35</v>
      </c>
      <c r="O33" s="24">
        <v>44.410702397608716</v>
      </c>
      <c r="P33" s="25">
        <f t="shared" si="3"/>
        <v>44411</v>
      </c>
      <c r="Q33" s="14"/>
      <c r="R33" s="21">
        <v>35</v>
      </c>
      <c r="S33" s="20">
        <v>43.652278990387416</v>
      </c>
      <c r="T33" s="25">
        <f t="shared" si="4"/>
        <v>43652</v>
      </c>
      <c r="U33" s="14"/>
      <c r="V33" s="21">
        <v>35</v>
      </c>
      <c r="W33" s="20">
        <v>42.901807875502001</v>
      </c>
      <c r="X33" s="25">
        <f t="shared" si="5"/>
        <v>42902</v>
      </c>
      <c r="Y33" s="14"/>
      <c r="Z33" s="21">
        <v>35</v>
      </c>
      <c r="AA33" s="20">
        <v>42.550672069446186</v>
      </c>
      <c r="AB33" s="25">
        <f t="shared" si="6"/>
        <v>42551</v>
      </c>
      <c r="AC33" s="14"/>
      <c r="AD33" s="21">
        <v>35</v>
      </c>
      <c r="AE33" s="20">
        <v>42.153196050004411</v>
      </c>
      <c r="AF33" s="25">
        <f t="shared" si="7"/>
        <v>42153</v>
      </c>
      <c r="AG33" s="14"/>
    </row>
    <row r="34" spans="2:33">
      <c r="B34" s="27">
        <v>32.5</v>
      </c>
      <c r="C34" s="27">
        <v>46.159317562883956</v>
      </c>
      <c r="D34" s="34">
        <f t="shared" si="2"/>
        <v>46159</v>
      </c>
      <c r="F34" s="17">
        <v>32.5</v>
      </c>
      <c r="G34" s="21">
        <v>45.816835719325937</v>
      </c>
      <c r="H34" s="25">
        <f t="shared" si="0"/>
        <v>45817</v>
      </c>
      <c r="I34" s="14"/>
      <c r="J34" s="21">
        <v>32.5</v>
      </c>
      <c r="K34" s="20">
        <v>45.069952948769618</v>
      </c>
      <c r="L34" s="25">
        <f t="shared" si="1"/>
        <v>45070</v>
      </c>
      <c r="M34" s="14"/>
      <c r="N34" s="21">
        <v>32.5</v>
      </c>
      <c r="O34" s="24">
        <v>44.317906666484774</v>
      </c>
      <c r="P34" s="25">
        <f t="shared" si="3"/>
        <v>44318</v>
      </c>
      <c r="Q34" s="14"/>
      <c r="R34" s="21">
        <v>32.5</v>
      </c>
      <c r="S34" s="20">
        <v>43.558449771912983</v>
      </c>
      <c r="T34" s="25">
        <f t="shared" si="4"/>
        <v>43558</v>
      </c>
      <c r="U34" s="14"/>
      <c r="V34" s="21">
        <v>32.5</v>
      </c>
      <c r="W34" s="20">
        <v>42.806660005662913</v>
      </c>
      <c r="X34" s="25">
        <f t="shared" si="5"/>
        <v>42807</v>
      </c>
      <c r="Y34" s="14"/>
      <c r="Z34" s="21">
        <v>32.5</v>
      </c>
      <c r="AA34" s="20">
        <v>42.434632730112291</v>
      </c>
      <c r="AB34" s="25">
        <f t="shared" si="6"/>
        <v>42435</v>
      </c>
      <c r="AC34" s="14"/>
      <c r="AD34" s="21">
        <v>32.5</v>
      </c>
      <c r="AE34" s="20">
        <v>42.025976188065897</v>
      </c>
      <c r="AF34" s="25">
        <f t="shared" si="7"/>
        <v>42026</v>
      </c>
      <c r="AG34" s="14"/>
    </row>
    <row r="35" spans="2:33">
      <c r="B35" s="27">
        <v>30</v>
      </c>
      <c r="C35" s="27">
        <v>46.070611544037952</v>
      </c>
      <c r="D35" s="34">
        <f t="shared" si="2"/>
        <v>46071</v>
      </c>
      <c r="F35" s="17">
        <v>30</v>
      </c>
      <c r="G35" s="21">
        <v>45.734557941056927</v>
      </c>
      <c r="H35" s="25">
        <f t="shared" si="0"/>
        <v>45735</v>
      </c>
      <c r="I35" s="14"/>
      <c r="J35" s="21">
        <v>30</v>
      </c>
      <c r="K35" s="20">
        <v>44.976771240162527</v>
      </c>
      <c r="L35" s="25">
        <f t="shared" si="1"/>
        <v>44977</v>
      </c>
      <c r="M35" s="14"/>
      <c r="N35" s="21">
        <v>30</v>
      </c>
      <c r="O35" s="24">
        <v>44.220910283201434</v>
      </c>
      <c r="P35" s="25">
        <f t="shared" si="3"/>
        <v>44221</v>
      </c>
      <c r="Q35" s="14"/>
      <c r="R35" s="21">
        <v>30</v>
      </c>
      <c r="S35" s="20">
        <v>43.46222712372586</v>
      </c>
      <c r="T35" s="25">
        <f t="shared" si="4"/>
        <v>43462</v>
      </c>
      <c r="U35" s="14"/>
      <c r="V35" s="21">
        <v>30</v>
      </c>
      <c r="W35" s="20">
        <v>42.726527074528725</v>
      </c>
      <c r="X35" s="25">
        <f t="shared" si="5"/>
        <v>42727</v>
      </c>
      <c r="Y35" s="14"/>
      <c r="Z35" s="21">
        <v>30</v>
      </c>
      <c r="AA35" s="20">
        <v>42.340453332827131</v>
      </c>
      <c r="AB35" s="25">
        <f t="shared" si="6"/>
        <v>42340</v>
      </c>
      <c r="AC35" s="14"/>
      <c r="AD35" s="21">
        <v>30</v>
      </c>
      <c r="AE35" s="20">
        <v>41.894946890884476</v>
      </c>
      <c r="AF35" s="25">
        <f t="shared" si="7"/>
        <v>41895</v>
      </c>
      <c r="AG35" s="14"/>
    </row>
    <row r="36" spans="2:33">
      <c r="B36" s="27">
        <v>27.5</v>
      </c>
      <c r="C36" s="27">
        <v>45.984101417247672</v>
      </c>
      <c r="D36" s="34">
        <f t="shared" si="2"/>
        <v>45984</v>
      </c>
      <c r="F36" s="17">
        <v>27.5</v>
      </c>
      <c r="G36" s="21">
        <v>45.650130725093298</v>
      </c>
      <c r="H36" s="25">
        <f t="shared" si="0"/>
        <v>45650</v>
      </c>
      <c r="I36" s="14"/>
      <c r="J36" s="21">
        <v>27.5</v>
      </c>
      <c r="K36" s="20">
        <v>44.882585630942536</v>
      </c>
      <c r="L36" s="25">
        <f t="shared" si="1"/>
        <v>44883</v>
      </c>
      <c r="M36" s="14"/>
      <c r="N36" s="21">
        <v>27.5</v>
      </c>
      <c r="O36" s="24">
        <v>44.120709909811659</v>
      </c>
      <c r="P36" s="25">
        <f t="shared" si="3"/>
        <v>44121</v>
      </c>
      <c r="Q36" s="14"/>
      <c r="R36" s="21">
        <v>27.5</v>
      </c>
      <c r="S36" s="20">
        <v>43.359871439013801</v>
      </c>
      <c r="T36" s="25">
        <f t="shared" si="4"/>
        <v>43360</v>
      </c>
      <c r="U36" s="14"/>
      <c r="V36" s="21">
        <v>27.5</v>
      </c>
      <c r="W36" s="20">
        <v>42.637246550819114</v>
      </c>
      <c r="X36" s="25">
        <f t="shared" si="5"/>
        <v>42637</v>
      </c>
      <c r="Y36" s="14"/>
      <c r="Z36" s="21">
        <v>27.5</v>
      </c>
      <c r="AA36" s="20">
        <v>42.251130650088058</v>
      </c>
      <c r="AB36" s="25">
        <f t="shared" si="6"/>
        <v>42251</v>
      </c>
      <c r="AC36" s="14"/>
      <c r="AD36" s="21">
        <v>27.5</v>
      </c>
      <c r="AE36" s="20">
        <v>41.773846471665316</v>
      </c>
      <c r="AF36" s="25">
        <f t="shared" si="7"/>
        <v>41774</v>
      </c>
      <c r="AG36" s="14"/>
    </row>
    <row r="37" spans="2:33">
      <c r="B37" s="27">
        <v>25</v>
      </c>
      <c r="C37" s="27">
        <v>45.899737437774803</v>
      </c>
      <c r="D37" s="34">
        <f t="shared" si="2"/>
        <v>45900</v>
      </c>
      <c r="F37" s="17">
        <v>25</v>
      </c>
      <c r="G37" s="21">
        <v>45.564981156662206</v>
      </c>
      <c r="H37" s="25">
        <f t="shared" si="0"/>
        <v>45565</v>
      </c>
      <c r="I37" s="14"/>
      <c r="J37" s="21">
        <v>25</v>
      </c>
      <c r="K37" s="20">
        <v>44.788264434366148</v>
      </c>
      <c r="L37" s="25">
        <f t="shared" si="1"/>
        <v>44788</v>
      </c>
      <c r="M37" s="14"/>
      <c r="N37" s="21">
        <v>25</v>
      </c>
      <c r="O37" s="24">
        <v>44.019504540444707</v>
      </c>
      <c r="P37" s="25">
        <f t="shared" si="3"/>
        <v>44020</v>
      </c>
      <c r="Q37" s="14"/>
      <c r="R37" s="21">
        <v>25</v>
      </c>
      <c r="S37" s="20">
        <v>43.249203244947424</v>
      </c>
      <c r="T37" s="25">
        <f t="shared" si="4"/>
        <v>43249</v>
      </c>
      <c r="U37" s="14"/>
      <c r="V37" s="21">
        <v>25</v>
      </c>
      <c r="W37" s="20">
        <v>42.529352162287928</v>
      </c>
      <c r="X37" s="25">
        <f t="shared" si="5"/>
        <v>42529</v>
      </c>
      <c r="Y37" s="14"/>
      <c r="Z37" s="21">
        <v>25</v>
      </c>
      <c r="AA37" s="20">
        <v>42.148929881772261</v>
      </c>
      <c r="AB37" s="25">
        <f t="shared" si="6"/>
        <v>42149</v>
      </c>
      <c r="AC37" s="14"/>
      <c r="AD37" s="21">
        <v>25</v>
      </c>
      <c r="AE37" s="20">
        <v>41.65613283389547</v>
      </c>
      <c r="AF37" s="25">
        <f t="shared" si="7"/>
        <v>41656</v>
      </c>
      <c r="AG37" s="14"/>
    </row>
    <row r="38" spans="2:33">
      <c r="B38" s="27">
        <v>22.5</v>
      </c>
      <c r="C38" s="27">
        <v>45.789661922028735</v>
      </c>
      <c r="D38" s="34">
        <f t="shared" si="2"/>
        <v>45790</v>
      </c>
      <c r="F38" s="17">
        <v>22.5</v>
      </c>
      <c r="G38" s="21">
        <v>45.476963700163722</v>
      </c>
      <c r="H38" s="25">
        <f t="shared" si="0"/>
        <v>45477</v>
      </c>
      <c r="I38" s="14"/>
      <c r="J38" s="21">
        <v>22.5</v>
      </c>
      <c r="K38" s="20">
        <v>44.692165022892496</v>
      </c>
      <c r="L38" s="25">
        <f t="shared" si="1"/>
        <v>44692</v>
      </c>
      <c r="M38" s="14"/>
      <c r="N38" s="21">
        <v>22.5</v>
      </c>
      <c r="O38" s="24">
        <v>43.915456345051282</v>
      </c>
      <c r="P38" s="25">
        <f t="shared" si="3"/>
        <v>43915</v>
      </c>
      <c r="Q38" s="14"/>
      <c r="R38" s="21">
        <v>22.5</v>
      </c>
      <c r="S38" s="20">
        <v>43.131747445057279</v>
      </c>
      <c r="T38" s="25">
        <f t="shared" si="4"/>
        <v>43132</v>
      </c>
      <c r="U38" s="14"/>
      <c r="V38" s="21">
        <v>22.5</v>
      </c>
      <c r="W38" s="20">
        <v>42.410040693914112</v>
      </c>
      <c r="X38" s="25">
        <f t="shared" si="5"/>
        <v>42410</v>
      </c>
      <c r="Y38" s="14"/>
      <c r="Z38" s="21">
        <v>22.5</v>
      </c>
      <c r="AA38" s="20">
        <v>42.030113712016679</v>
      </c>
      <c r="AB38" s="25">
        <f t="shared" si="6"/>
        <v>42030</v>
      </c>
      <c r="AC38" s="14"/>
      <c r="AD38" s="21">
        <v>22.5</v>
      </c>
      <c r="AE38" s="20">
        <v>41.534617827562087</v>
      </c>
      <c r="AF38" s="25">
        <f t="shared" si="7"/>
        <v>41535</v>
      </c>
      <c r="AG38" s="14"/>
    </row>
    <row r="39" spans="2:33">
      <c r="B39" s="27">
        <v>20</v>
      </c>
      <c r="C39" s="27">
        <v>45.654383842970852</v>
      </c>
      <c r="D39" s="34">
        <f t="shared" si="2"/>
        <v>45654</v>
      </c>
      <c r="F39" s="17">
        <v>20</v>
      </c>
      <c r="G39" s="21">
        <v>45.381769123831276</v>
      </c>
      <c r="H39" s="25">
        <f t="shared" si="0"/>
        <v>45382</v>
      </c>
      <c r="I39" s="14"/>
      <c r="J39" s="21">
        <v>20</v>
      </c>
      <c r="K39" s="20">
        <v>44.591198199904696</v>
      </c>
      <c r="L39" s="25">
        <f t="shared" si="1"/>
        <v>44591</v>
      </c>
      <c r="M39" s="14"/>
      <c r="N39" s="21">
        <v>20</v>
      </c>
      <c r="O39" s="24">
        <v>43.806116973594307</v>
      </c>
      <c r="P39" s="25">
        <f t="shared" si="3"/>
        <v>43806</v>
      </c>
      <c r="Q39" s="14"/>
      <c r="R39" s="21">
        <v>20</v>
      </c>
      <c r="S39" s="20">
        <v>43.008872171080895</v>
      </c>
      <c r="T39" s="25">
        <f t="shared" si="4"/>
        <v>43009</v>
      </c>
      <c r="U39" s="14"/>
      <c r="V39" s="21">
        <v>20</v>
      </c>
      <c r="W39" s="20">
        <v>42.284846867996876</v>
      </c>
      <c r="X39" s="25">
        <f t="shared" si="5"/>
        <v>42285</v>
      </c>
      <c r="Y39" s="14"/>
      <c r="Z39" s="21">
        <v>20</v>
      </c>
      <c r="AA39" s="20">
        <v>41.897993875087799</v>
      </c>
      <c r="AB39" s="25">
        <f t="shared" si="6"/>
        <v>41898</v>
      </c>
      <c r="AC39" s="14"/>
      <c r="AD39" s="21">
        <v>20</v>
      </c>
      <c r="AE39" s="20">
        <v>41.402864757153438</v>
      </c>
      <c r="AF39" s="25">
        <f t="shared" si="7"/>
        <v>41403</v>
      </c>
      <c r="AG39" s="14"/>
    </row>
    <row r="40" spans="2:33">
      <c r="B40" s="27">
        <v>17.5</v>
      </c>
      <c r="C40" s="27">
        <v>45.487122823482316</v>
      </c>
      <c r="D40" s="34">
        <f t="shared" si="2"/>
        <v>45487</v>
      </c>
      <c r="F40" s="17">
        <v>17.5</v>
      </c>
      <c r="G40" s="21">
        <v>45.275466336390792</v>
      </c>
      <c r="H40" s="25">
        <f t="shared" si="0"/>
        <v>45275</v>
      </c>
      <c r="I40" s="14"/>
      <c r="J40" s="21">
        <v>17.5</v>
      </c>
      <c r="K40" s="20">
        <v>44.481892281042064</v>
      </c>
      <c r="L40" s="25">
        <f t="shared" si="1"/>
        <v>44482</v>
      </c>
      <c r="M40" s="14"/>
      <c r="N40" s="21">
        <v>17.5</v>
      </c>
      <c r="O40" s="24">
        <v>43.691130188606898</v>
      </c>
      <c r="P40" s="25">
        <f t="shared" si="3"/>
        <v>43691</v>
      </c>
      <c r="Q40" s="14"/>
      <c r="R40" s="21">
        <v>17.5</v>
      </c>
      <c r="S40" s="20">
        <v>42.878046431509851</v>
      </c>
      <c r="T40" s="25">
        <f t="shared" si="4"/>
        <v>42878</v>
      </c>
      <c r="U40" s="14"/>
      <c r="V40" s="21">
        <v>17.5</v>
      </c>
      <c r="W40" s="20">
        <v>42.141672353580368</v>
      </c>
      <c r="X40" s="25">
        <f t="shared" si="5"/>
        <v>42142</v>
      </c>
      <c r="Y40" s="14"/>
      <c r="Z40" s="21">
        <v>17.5</v>
      </c>
      <c r="AA40" s="20">
        <v>41.753080907782447</v>
      </c>
      <c r="AB40" s="25">
        <f t="shared" si="6"/>
        <v>41753</v>
      </c>
      <c r="AC40" s="14"/>
      <c r="AD40" s="21">
        <v>17.5</v>
      </c>
      <c r="AE40" s="20">
        <v>41.254501327190965</v>
      </c>
      <c r="AF40" s="25">
        <f t="shared" si="7"/>
        <v>41255</v>
      </c>
      <c r="AG40" s="14"/>
    </row>
    <row r="41" spans="2:33">
      <c r="B41" s="27">
        <v>15</v>
      </c>
      <c r="C41" s="27">
        <v>45.272280709111293</v>
      </c>
      <c r="D41" s="34">
        <f t="shared" si="2"/>
        <v>45272</v>
      </c>
      <c r="F41" s="17">
        <v>15</v>
      </c>
      <c r="G41" s="21">
        <v>45.152225751166938</v>
      </c>
      <c r="H41" s="25">
        <f t="shared" si="0"/>
        <v>45152</v>
      </c>
      <c r="I41" s="14"/>
      <c r="J41" s="21">
        <v>15</v>
      </c>
      <c r="K41" s="20">
        <v>44.353674940452414</v>
      </c>
      <c r="L41" s="25">
        <f t="shared" si="1"/>
        <v>44354</v>
      </c>
      <c r="M41" s="14"/>
      <c r="N41" s="21">
        <v>15</v>
      </c>
      <c r="O41" s="24">
        <v>43.554941181740212</v>
      </c>
      <c r="P41" s="25">
        <f t="shared" si="3"/>
        <v>43555</v>
      </c>
      <c r="Q41" s="14"/>
      <c r="R41" s="21">
        <v>15</v>
      </c>
      <c r="S41" s="20">
        <v>42.734119079737361</v>
      </c>
      <c r="T41" s="25">
        <f t="shared" si="4"/>
        <v>42734</v>
      </c>
      <c r="U41" s="14"/>
      <c r="V41" s="21">
        <v>15</v>
      </c>
      <c r="W41" s="20">
        <v>41.975108035078989</v>
      </c>
      <c r="X41" s="25">
        <f t="shared" si="5"/>
        <v>41975</v>
      </c>
      <c r="Y41" s="14"/>
      <c r="Z41" s="21">
        <v>15</v>
      </c>
      <c r="AA41" s="20">
        <v>41.586489524043408</v>
      </c>
      <c r="AB41" s="25">
        <f t="shared" si="6"/>
        <v>41586</v>
      </c>
      <c r="AC41" s="14"/>
      <c r="AD41" s="21">
        <v>15</v>
      </c>
      <c r="AE41" s="20">
        <v>41.07692294454943</v>
      </c>
      <c r="AF41" s="25">
        <f t="shared" si="7"/>
        <v>41077</v>
      </c>
      <c r="AG41" s="14"/>
    </row>
    <row r="42" spans="2:33">
      <c r="B42" s="27">
        <v>12.5</v>
      </c>
      <c r="C42" s="27">
        <v>45.040156040712226</v>
      </c>
      <c r="D42" s="34">
        <f t="shared" si="2"/>
        <v>45040</v>
      </c>
      <c r="F42" s="17">
        <v>12.5</v>
      </c>
      <c r="G42" s="21">
        <v>45.006046561068338</v>
      </c>
      <c r="H42" s="25">
        <f t="shared" si="0"/>
        <v>45006</v>
      </c>
      <c r="I42" s="14"/>
      <c r="J42" s="21">
        <v>12.5</v>
      </c>
      <c r="K42" s="20">
        <v>44.196645330576075</v>
      </c>
      <c r="L42" s="25">
        <f t="shared" si="1"/>
        <v>44197</v>
      </c>
      <c r="M42" s="14"/>
      <c r="N42" s="21">
        <v>12.5</v>
      </c>
      <c r="O42" s="24">
        <v>43.380572426022368</v>
      </c>
      <c r="P42" s="25">
        <f t="shared" si="3"/>
        <v>43381</v>
      </c>
      <c r="Q42" s="14"/>
      <c r="R42" s="21">
        <v>12.5</v>
      </c>
      <c r="S42" s="20">
        <v>42.540082208154942</v>
      </c>
      <c r="T42" s="25">
        <f t="shared" si="4"/>
        <v>42540</v>
      </c>
      <c r="U42" s="14"/>
      <c r="V42" s="21">
        <v>12.5</v>
      </c>
      <c r="W42" s="20">
        <v>41.78520640868534</v>
      </c>
      <c r="X42" s="25">
        <f t="shared" si="5"/>
        <v>41785</v>
      </c>
      <c r="Y42" s="14"/>
      <c r="Z42" s="21">
        <v>12.5</v>
      </c>
      <c r="AA42" s="20">
        <v>41.386373904837455</v>
      </c>
      <c r="AB42" s="25">
        <f t="shared" si="6"/>
        <v>41386</v>
      </c>
      <c r="AC42" s="14"/>
      <c r="AD42" s="21">
        <v>12.5</v>
      </c>
      <c r="AE42" s="20">
        <v>40.863462799670828</v>
      </c>
      <c r="AF42" s="25">
        <f t="shared" si="7"/>
        <v>40863</v>
      </c>
      <c r="AG42" s="14"/>
    </row>
    <row r="43" spans="2:33">
      <c r="B43" s="27">
        <v>10</v>
      </c>
      <c r="C43" s="27">
        <v>44.853090648631124</v>
      </c>
      <c r="D43" s="34">
        <f t="shared" si="2"/>
        <v>44853</v>
      </c>
      <c r="F43" s="17">
        <v>10</v>
      </c>
      <c r="G43" s="21">
        <v>44.830684611078979</v>
      </c>
      <c r="H43" s="25">
        <f t="shared" si="0"/>
        <v>44831</v>
      </c>
      <c r="I43" s="14"/>
      <c r="J43" s="21">
        <v>10</v>
      </c>
      <c r="K43" s="20">
        <v>44.005575018304704</v>
      </c>
      <c r="L43" s="25">
        <f t="shared" si="1"/>
        <v>44006</v>
      </c>
      <c r="M43" s="14"/>
      <c r="N43" s="21">
        <v>10</v>
      </c>
      <c r="O43" s="24">
        <v>43.164906717349972</v>
      </c>
      <c r="P43" s="25">
        <f t="shared" si="3"/>
        <v>43165</v>
      </c>
      <c r="Q43" s="14"/>
      <c r="R43" s="21">
        <v>10</v>
      </c>
      <c r="S43" s="20">
        <v>42.317141894971911</v>
      </c>
      <c r="T43" s="25">
        <f t="shared" si="4"/>
        <v>42317</v>
      </c>
      <c r="U43" s="14"/>
      <c r="V43" s="21">
        <v>10</v>
      </c>
      <c r="W43" s="20">
        <v>41.556824652229281</v>
      </c>
      <c r="X43" s="25">
        <f t="shared" si="5"/>
        <v>41557</v>
      </c>
      <c r="Y43" s="14"/>
      <c r="Z43" s="21">
        <v>10</v>
      </c>
      <c r="AA43" s="20">
        <v>41.12118469617225</v>
      </c>
      <c r="AB43" s="25">
        <f t="shared" si="6"/>
        <v>41121</v>
      </c>
      <c r="AC43" s="14"/>
      <c r="AD43" s="21">
        <v>10</v>
      </c>
      <c r="AE43" s="20">
        <v>40.579394914017037</v>
      </c>
      <c r="AF43" s="25">
        <f t="shared" si="7"/>
        <v>40579</v>
      </c>
      <c r="AG43" s="14"/>
    </row>
    <row r="44" spans="2:33">
      <c r="B44" s="27">
        <v>7.5</v>
      </c>
      <c r="C44" s="27">
        <v>44.649328169819313</v>
      </c>
      <c r="D44" s="34">
        <f t="shared" si="2"/>
        <v>44649</v>
      </c>
      <c r="F44" s="17">
        <v>7.5</v>
      </c>
      <c r="G44" s="21">
        <v>44.609675848478965</v>
      </c>
      <c r="H44" s="25">
        <f t="shared" si="0"/>
        <v>44610</v>
      </c>
      <c r="I44" s="14"/>
      <c r="J44" s="21">
        <v>7.5</v>
      </c>
      <c r="K44" s="20">
        <v>43.762479390806206</v>
      </c>
      <c r="L44" s="25">
        <f t="shared" si="1"/>
        <v>43762</v>
      </c>
      <c r="M44" s="14"/>
      <c r="N44" s="21">
        <v>7.5</v>
      </c>
      <c r="O44" s="24">
        <v>42.884671659500547</v>
      </c>
      <c r="P44" s="25">
        <f t="shared" si="3"/>
        <v>42885</v>
      </c>
      <c r="Q44" s="14"/>
      <c r="R44" s="21">
        <v>7.5</v>
      </c>
      <c r="S44" s="20">
        <v>42.003414774968192</v>
      </c>
      <c r="T44" s="25">
        <f t="shared" si="4"/>
        <v>42003</v>
      </c>
      <c r="U44" s="14"/>
      <c r="V44" s="21">
        <v>7.5</v>
      </c>
      <c r="W44" s="20">
        <v>41.263883221801073</v>
      </c>
      <c r="X44" s="25">
        <f t="shared" si="5"/>
        <v>41264</v>
      </c>
      <c r="Y44" s="14"/>
      <c r="Z44" s="21">
        <v>7.5</v>
      </c>
      <c r="AA44" s="20">
        <v>40.734180754605575</v>
      </c>
      <c r="AB44" s="25">
        <f t="shared" si="6"/>
        <v>40734</v>
      </c>
      <c r="AC44" s="14"/>
      <c r="AD44" s="21">
        <v>7.5</v>
      </c>
      <c r="AE44" s="20">
        <v>40.171461169884864</v>
      </c>
      <c r="AF44" s="25">
        <f t="shared" si="7"/>
        <v>40171</v>
      </c>
      <c r="AG44" s="14"/>
    </row>
    <row r="45" spans="2:33">
      <c r="B45" s="27">
        <v>5</v>
      </c>
      <c r="C45" s="27">
        <v>44.163822543447289</v>
      </c>
      <c r="D45" s="34">
        <f t="shared" si="2"/>
        <v>44164</v>
      </c>
      <c r="F45" s="17">
        <v>5</v>
      </c>
      <c r="G45" s="21">
        <v>44.011434204275986</v>
      </c>
      <c r="H45" s="25">
        <f t="shared" si="0"/>
        <v>44011</v>
      </c>
      <c r="I45" s="14"/>
      <c r="J45" s="21">
        <v>5</v>
      </c>
      <c r="K45" s="20">
        <v>43.161015950774427</v>
      </c>
      <c r="L45" s="25">
        <f t="shared" si="1"/>
        <v>43161</v>
      </c>
      <c r="M45" s="14"/>
      <c r="N45" s="21">
        <v>5</v>
      </c>
      <c r="O45" s="24">
        <v>42.239850769875808</v>
      </c>
      <c r="P45" s="25">
        <f t="shared" si="3"/>
        <v>42240</v>
      </c>
      <c r="Q45" s="14"/>
      <c r="R45" s="21">
        <v>5</v>
      </c>
      <c r="S45" s="20">
        <v>41.442411951595247</v>
      </c>
      <c r="T45" s="25">
        <f t="shared" si="4"/>
        <v>41442</v>
      </c>
      <c r="U45" s="14"/>
      <c r="V45" s="21">
        <v>5</v>
      </c>
      <c r="W45" s="20">
        <v>40.708795341643686</v>
      </c>
      <c r="X45" s="25">
        <f t="shared" si="5"/>
        <v>40709</v>
      </c>
      <c r="Y45" s="14"/>
      <c r="Z45" s="21">
        <v>5</v>
      </c>
      <c r="AA45" s="20">
        <v>39.879552384574843</v>
      </c>
      <c r="AB45" s="25">
        <f t="shared" si="6"/>
        <v>39880</v>
      </c>
      <c r="AC45" s="14"/>
      <c r="AD45" s="21">
        <v>5</v>
      </c>
      <c r="AE45" s="20">
        <v>39.36375707056208</v>
      </c>
      <c r="AF45" s="25">
        <f t="shared" si="7"/>
        <v>39364</v>
      </c>
      <c r="AG45" s="14"/>
    </row>
    <row r="46" spans="2:33">
      <c r="B46" s="27">
        <v>2.5</v>
      </c>
      <c r="C46" s="27">
        <v>42.596243357962308</v>
      </c>
      <c r="D46" s="34">
        <f t="shared" si="2"/>
        <v>42596</v>
      </c>
      <c r="F46" s="17">
        <v>2.5</v>
      </c>
      <c r="G46" s="21">
        <v>42.137138474443461</v>
      </c>
      <c r="H46" s="25">
        <f t="shared" si="0"/>
        <v>42137</v>
      </c>
      <c r="I46" s="14"/>
      <c r="J46" s="21">
        <v>2.5</v>
      </c>
      <c r="K46" s="20">
        <v>41.398677310065445</v>
      </c>
      <c r="L46" s="25">
        <f t="shared" si="1"/>
        <v>41399</v>
      </c>
      <c r="M46" s="14"/>
      <c r="N46" s="21">
        <v>2.5</v>
      </c>
      <c r="O46" s="24">
        <v>40.545911091405294</v>
      </c>
      <c r="P46" s="25">
        <f t="shared" si="3"/>
        <v>40546</v>
      </c>
      <c r="Q46" s="14"/>
      <c r="R46" s="21">
        <v>2.5</v>
      </c>
      <c r="S46" s="20">
        <v>40.070962848565685</v>
      </c>
      <c r="T46" s="25">
        <f t="shared" si="4"/>
        <v>40071</v>
      </c>
      <c r="U46" s="14"/>
      <c r="V46" s="21">
        <v>2.5</v>
      </c>
      <c r="W46" s="20">
        <v>39.743378148963323</v>
      </c>
      <c r="X46" s="25">
        <f t="shared" si="5"/>
        <v>39743</v>
      </c>
      <c r="Y46" s="14"/>
      <c r="Z46" s="21">
        <v>2.5</v>
      </c>
      <c r="AA46" s="20">
        <v>39.528465221724829</v>
      </c>
      <c r="AB46" s="25">
        <f t="shared" si="6"/>
        <v>39528</v>
      </c>
      <c r="AC46" s="14"/>
      <c r="AD46" s="21">
        <v>2.5</v>
      </c>
      <c r="AE46" s="20">
        <v>39.209824367953459</v>
      </c>
      <c r="AF46" s="25">
        <f t="shared" si="7"/>
        <v>39210</v>
      </c>
      <c r="AG46" s="14"/>
    </row>
    <row r="47" spans="2:33">
      <c r="B47" s="27">
        <v>0</v>
      </c>
      <c r="C47" s="27">
        <v>39</v>
      </c>
      <c r="D47" s="34">
        <f t="shared" si="2"/>
        <v>39000</v>
      </c>
      <c r="F47" s="17">
        <v>0</v>
      </c>
      <c r="G47" s="8">
        <v>39</v>
      </c>
      <c r="H47" s="25">
        <f t="shared" si="0"/>
        <v>39000</v>
      </c>
      <c r="I47" s="14"/>
      <c r="J47" s="21">
        <v>0</v>
      </c>
      <c r="K47" s="8">
        <v>39</v>
      </c>
      <c r="L47" s="25">
        <f t="shared" si="1"/>
        <v>39000</v>
      </c>
      <c r="M47" s="14"/>
      <c r="N47" s="21">
        <v>0</v>
      </c>
      <c r="O47" s="8">
        <v>39</v>
      </c>
      <c r="P47" s="25">
        <f t="shared" si="3"/>
        <v>39000</v>
      </c>
      <c r="Q47" s="14"/>
      <c r="R47" s="21">
        <v>0</v>
      </c>
      <c r="S47" s="8">
        <v>39</v>
      </c>
      <c r="T47" s="25">
        <f t="shared" si="4"/>
        <v>39000</v>
      </c>
      <c r="U47" s="14"/>
      <c r="V47" s="21">
        <v>0</v>
      </c>
      <c r="W47" s="8">
        <v>39</v>
      </c>
      <c r="X47" s="25">
        <f t="shared" si="5"/>
        <v>39000</v>
      </c>
      <c r="Y47" s="14"/>
      <c r="Z47" s="21">
        <v>0</v>
      </c>
      <c r="AA47" s="8">
        <v>39</v>
      </c>
      <c r="AB47" s="25">
        <f t="shared" si="6"/>
        <v>39000</v>
      </c>
      <c r="AC47" s="14"/>
      <c r="AD47" s="21">
        <v>0</v>
      </c>
      <c r="AE47" s="8">
        <v>39</v>
      </c>
      <c r="AF47" s="25">
        <f t="shared" si="7"/>
        <v>39000</v>
      </c>
      <c r="AG47" s="14"/>
    </row>
  </sheetData>
  <phoneticPr fontId="8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</sheetPr>
  <dimension ref="A1:AG47"/>
  <sheetViews>
    <sheetView workbookViewId="0">
      <selection activeCell="E11" sqref="E11"/>
    </sheetView>
  </sheetViews>
  <sheetFormatPr defaultRowHeight="15.75"/>
  <cols>
    <col min="1" max="1" width="16.375" style="17" customWidth="1"/>
    <col min="2" max="2" width="10" style="17" customWidth="1"/>
    <col min="3" max="3" width="9" style="17" customWidth="1"/>
    <col min="4" max="4" width="10.875" style="17" customWidth="1"/>
    <col min="5" max="5" width="10.625" style="17" customWidth="1"/>
    <col min="6" max="6" width="9" style="21"/>
    <col min="7" max="7" width="9" style="26"/>
    <col min="8" max="9" width="9" style="17"/>
    <col min="10" max="10" width="9" style="21"/>
    <col min="11" max="11" width="9" style="26"/>
    <col min="12" max="13" width="9" style="17"/>
    <col min="14" max="14" width="9" style="21"/>
    <col min="15" max="15" width="9" style="26"/>
    <col min="16" max="17" width="9" style="17"/>
    <col min="18" max="18" width="9" style="21"/>
    <col min="19" max="19" width="9" style="26"/>
    <col min="20" max="21" width="9" style="17"/>
    <col min="22" max="22" width="9" style="21"/>
    <col min="23" max="23" width="9" style="26"/>
    <col min="24" max="25" width="9" style="17"/>
    <col min="26" max="26" width="9" style="21"/>
    <col min="27" max="27" width="9" style="26"/>
    <col min="28" max="29" width="9" style="17"/>
    <col min="30" max="30" width="9" style="21"/>
    <col min="31" max="31" width="9" style="26"/>
    <col min="32" max="16384" width="9" style="17"/>
  </cols>
  <sheetData>
    <row r="1" spans="1:33">
      <c r="A1" s="17" t="s">
        <v>0</v>
      </c>
      <c r="F1" s="18">
        <v>3</v>
      </c>
      <c r="G1" s="18" t="s">
        <v>47</v>
      </c>
      <c r="H1" s="19"/>
      <c r="I1" s="19"/>
      <c r="J1" s="18">
        <v>5</v>
      </c>
      <c r="K1" s="20" t="s">
        <v>51</v>
      </c>
      <c r="L1" s="18"/>
      <c r="M1" s="18"/>
      <c r="N1" s="18">
        <v>7</v>
      </c>
      <c r="O1" s="20" t="s">
        <v>26</v>
      </c>
      <c r="P1" s="18"/>
      <c r="Q1" s="18"/>
      <c r="R1" s="18">
        <v>9</v>
      </c>
      <c r="S1" s="20" t="s">
        <v>52</v>
      </c>
      <c r="T1" s="18"/>
      <c r="U1" s="18"/>
      <c r="V1" s="18">
        <v>11.2</v>
      </c>
      <c r="W1" s="20" t="s">
        <v>25</v>
      </c>
      <c r="X1" s="18"/>
      <c r="Y1" s="18"/>
      <c r="Z1" s="18">
        <v>13</v>
      </c>
      <c r="AA1" s="20" t="s">
        <v>53</v>
      </c>
      <c r="AB1" s="18"/>
      <c r="AC1" s="18"/>
      <c r="AD1" s="18">
        <v>15</v>
      </c>
      <c r="AE1" s="20" t="s">
        <v>27</v>
      </c>
      <c r="AF1" s="21"/>
    </row>
    <row r="2" spans="1:33">
      <c r="A2" s="17" t="s">
        <v>49</v>
      </c>
      <c r="F2" s="18">
        <f>F1/7.8*10.4</f>
        <v>4</v>
      </c>
      <c r="G2" s="18" t="s">
        <v>5</v>
      </c>
      <c r="H2" s="19"/>
      <c r="I2" s="19"/>
      <c r="J2" s="18">
        <f>J1/7.8*10.4</f>
        <v>6.6666666666666679</v>
      </c>
      <c r="K2" s="20" t="s">
        <v>30</v>
      </c>
      <c r="L2" s="18"/>
      <c r="M2" s="18"/>
      <c r="N2" s="18">
        <f>N1/7.8*10.4</f>
        <v>9.3333333333333339</v>
      </c>
      <c r="O2" s="20" t="s">
        <v>29</v>
      </c>
      <c r="P2" s="18"/>
      <c r="Q2" s="18"/>
      <c r="R2" s="18">
        <f>R1/7.8*10.4</f>
        <v>12.000000000000002</v>
      </c>
      <c r="S2" s="20" t="s">
        <v>28</v>
      </c>
      <c r="T2" s="18"/>
      <c r="U2" s="18"/>
      <c r="V2" s="18">
        <f>V1/7.8*10.4</f>
        <v>14.933333333333334</v>
      </c>
      <c r="W2" s="20" t="s">
        <v>50</v>
      </c>
      <c r="X2" s="18"/>
      <c r="Y2" s="18"/>
      <c r="Z2" s="18"/>
      <c r="AA2" s="20"/>
      <c r="AB2" s="18"/>
      <c r="AC2" s="18"/>
      <c r="AD2" s="18"/>
      <c r="AE2" s="20"/>
      <c r="AF2" s="21"/>
    </row>
    <row r="3" spans="1:33" s="28" customFormat="1">
      <c r="A3" s="28" t="s">
        <v>59</v>
      </c>
      <c r="F3" s="29">
        <f>F1/7.8*13</f>
        <v>5</v>
      </c>
      <c r="G3" s="29" t="s">
        <v>60</v>
      </c>
      <c r="H3" s="30"/>
      <c r="I3" s="31"/>
      <c r="J3" s="29">
        <f>J1/7.8*13</f>
        <v>8.3333333333333339</v>
      </c>
      <c r="K3" s="31" t="s">
        <v>61</v>
      </c>
      <c r="L3" s="29"/>
      <c r="M3" s="31"/>
      <c r="N3" s="29">
        <f>N1/7.8*13</f>
        <v>11.666666666666668</v>
      </c>
      <c r="O3" s="31" t="s">
        <v>62</v>
      </c>
      <c r="P3" s="29"/>
      <c r="Q3" s="31"/>
      <c r="R3" s="29">
        <f>R1/7.8*13</f>
        <v>15.000000000000002</v>
      </c>
      <c r="S3" s="31" t="s">
        <v>63</v>
      </c>
      <c r="T3" s="29"/>
      <c r="U3" s="31"/>
      <c r="V3" s="29">
        <f>V1/7.8*13</f>
        <v>18.666666666666668</v>
      </c>
      <c r="W3" s="31" t="s">
        <v>64</v>
      </c>
      <c r="X3" s="29"/>
      <c r="Y3" s="31"/>
      <c r="Z3" s="29"/>
      <c r="AA3" s="31"/>
      <c r="AB3" s="29"/>
      <c r="AC3" s="31"/>
      <c r="AD3" s="29"/>
      <c r="AE3" s="31"/>
      <c r="AF3" s="27"/>
    </row>
    <row r="4" spans="1:33" s="28" customFormat="1">
      <c r="A4" s="28" t="s">
        <v>65</v>
      </c>
      <c r="B4" s="29">
        <v>4</v>
      </c>
      <c r="C4" s="29" t="s">
        <v>67</v>
      </c>
      <c r="F4" s="29">
        <v>6</v>
      </c>
      <c r="G4" s="29" t="s">
        <v>68</v>
      </c>
      <c r="H4" s="30"/>
      <c r="I4" s="31"/>
      <c r="J4" s="29">
        <v>10</v>
      </c>
      <c r="K4" s="31" t="s">
        <v>66</v>
      </c>
      <c r="L4" s="29"/>
      <c r="M4" s="31"/>
      <c r="N4" s="29">
        <v>14</v>
      </c>
      <c r="O4" s="31" t="s">
        <v>69</v>
      </c>
      <c r="P4" s="29"/>
      <c r="Q4" s="31"/>
      <c r="R4" s="29"/>
      <c r="S4" s="31"/>
      <c r="T4" s="29"/>
      <c r="U4" s="31"/>
      <c r="V4" s="29"/>
      <c r="W4" s="31"/>
      <c r="X4" s="29"/>
      <c r="Y4" s="31"/>
      <c r="Z4" s="29"/>
      <c r="AA4" s="31"/>
      <c r="AB4" s="29"/>
      <c r="AC4" s="31"/>
      <c r="AD4" s="29"/>
      <c r="AE4" s="31"/>
      <c r="AF4" s="27"/>
    </row>
    <row r="5" spans="1:33" ht="16.5">
      <c r="A5" s="17" t="s">
        <v>46</v>
      </c>
      <c r="F5" s="13" t="s">
        <v>45</v>
      </c>
      <c r="G5" s="22">
        <v>-0.25</v>
      </c>
      <c r="H5" s="22"/>
      <c r="I5" s="22"/>
      <c r="J5" s="22"/>
      <c r="K5" s="22">
        <v>-0.45</v>
      </c>
      <c r="L5" s="22"/>
      <c r="M5" s="22"/>
      <c r="N5" s="22"/>
      <c r="O5" s="22">
        <v>-0.65</v>
      </c>
      <c r="P5" s="22"/>
      <c r="Q5" s="22"/>
      <c r="R5" s="22"/>
      <c r="S5" s="22">
        <v>-0.85</v>
      </c>
      <c r="T5" s="22"/>
      <c r="U5" s="22"/>
      <c r="V5" s="22"/>
      <c r="W5" s="22">
        <v>-1.05</v>
      </c>
      <c r="X5" s="22"/>
      <c r="Y5" s="22"/>
      <c r="Z5" s="22"/>
      <c r="AA5" s="22">
        <v>-1.05</v>
      </c>
      <c r="AB5" s="22"/>
      <c r="AC5" s="22"/>
      <c r="AD5" s="22"/>
      <c r="AE5" s="22">
        <v>-1.05</v>
      </c>
    </row>
    <row r="6" spans="1:33">
      <c r="B6" s="30" t="s">
        <v>1</v>
      </c>
      <c r="C6" s="27" t="s">
        <v>3</v>
      </c>
      <c r="D6" s="30" t="s">
        <v>55</v>
      </c>
      <c r="F6" s="19" t="s">
        <v>1</v>
      </c>
      <c r="G6" s="21" t="s">
        <v>3</v>
      </c>
      <c r="H6" s="19" t="s">
        <v>4</v>
      </c>
      <c r="I6" s="21"/>
      <c r="J6" s="21" t="s">
        <v>1</v>
      </c>
      <c r="K6" s="26" t="s">
        <v>3</v>
      </c>
      <c r="L6" s="19" t="s">
        <v>4</v>
      </c>
      <c r="M6" s="21"/>
      <c r="N6" s="21" t="s">
        <v>1</v>
      </c>
      <c r="O6" s="26" t="s">
        <v>3</v>
      </c>
      <c r="P6" s="19" t="s">
        <v>4</v>
      </c>
      <c r="Q6" s="21"/>
      <c r="R6" s="21" t="s">
        <v>1</v>
      </c>
      <c r="S6" s="26" t="s">
        <v>3</v>
      </c>
      <c r="T6" s="19" t="s">
        <v>4</v>
      </c>
      <c r="U6" s="21"/>
      <c r="V6" s="21" t="s">
        <v>1</v>
      </c>
      <c r="W6" s="26" t="s">
        <v>3</v>
      </c>
      <c r="X6" s="19" t="s">
        <v>4</v>
      </c>
      <c r="Y6" s="21"/>
      <c r="Z6" s="21" t="s">
        <v>1</v>
      </c>
      <c r="AA6" s="26" t="s">
        <v>3</v>
      </c>
      <c r="AB6" s="19" t="s">
        <v>4</v>
      </c>
      <c r="AC6" s="21"/>
      <c r="AD6" s="21" t="s">
        <v>1</v>
      </c>
      <c r="AE6" s="26" t="s">
        <v>3</v>
      </c>
      <c r="AF6" s="19" t="s">
        <v>4</v>
      </c>
    </row>
    <row r="7" spans="1:33" ht="16.5">
      <c r="A7" s="13" t="s">
        <v>43</v>
      </c>
      <c r="B7" s="27">
        <v>100</v>
      </c>
      <c r="C7" s="27">
        <v>54.368600000000001</v>
      </c>
      <c r="D7" s="34">
        <f>ROUND(C7*1000, 0)</f>
        <v>54369</v>
      </c>
      <c r="E7" s="13"/>
      <c r="F7" s="17">
        <v>100</v>
      </c>
      <c r="G7" s="21">
        <v>54.368600000000001</v>
      </c>
      <c r="H7" s="25">
        <f>ROUND(G7*1000, 0)</f>
        <v>54369</v>
      </c>
      <c r="I7" s="14"/>
      <c r="J7" s="21">
        <v>100</v>
      </c>
      <c r="K7" s="26">
        <v>54.368600000000001</v>
      </c>
      <c r="L7" s="25">
        <f>ROUND(K7*1000, 0)</f>
        <v>54369</v>
      </c>
      <c r="M7" s="14"/>
      <c r="N7" s="21">
        <v>100</v>
      </c>
      <c r="O7" s="26">
        <v>54.368600000000001</v>
      </c>
      <c r="P7" s="25">
        <f>ROUND(O7*1000, 0)</f>
        <v>54369</v>
      </c>
      <c r="Q7" s="14"/>
      <c r="R7" s="21">
        <v>100</v>
      </c>
      <c r="S7" s="26">
        <v>54.368600000000001</v>
      </c>
      <c r="T7" s="25">
        <f>ROUND(S7*1000, 0)</f>
        <v>54369</v>
      </c>
      <c r="U7" s="14"/>
      <c r="V7" s="21">
        <v>100</v>
      </c>
      <c r="W7" s="26">
        <v>54.368600000000001</v>
      </c>
      <c r="X7" s="25">
        <f>ROUND(W7*1000, 0)</f>
        <v>54369</v>
      </c>
      <c r="Y7" s="14"/>
      <c r="Z7" s="21">
        <v>100</v>
      </c>
      <c r="AA7" s="26">
        <v>54.368600000000001</v>
      </c>
      <c r="AB7" s="25">
        <f>ROUND(AA7*1000, 0)</f>
        <v>54369</v>
      </c>
      <c r="AC7" s="14"/>
      <c r="AD7" s="21">
        <v>100</v>
      </c>
      <c r="AE7" s="26">
        <v>54.368600000000001</v>
      </c>
      <c r="AF7" s="25">
        <f>ROUND(AE7*1000, 0)</f>
        <v>54369</v>
      </c>
      <c r="AG7" s="14"/>
    </row>
    <row r="8" spans="1:33">
      <c r="A8" s="21">
        <v>40</v>
      </c>
      <c r="B8" s="27">
        <v>97.5</v>
      </c>
      <c r="C8" s="27">
        <v>52.5516908752559</v>
      </c>
      <c r="D8" s="34">
        <f t="shared" ref="D8:D47" si="0">ROUND(C8*1000, 0)</f>
        <v>52552</v>
      </c>
      <c r="E8" s="21"/>
      <c r="F8" s="17">
        <v>97.5</v>
      </c>
      <c r="G8" s="21">
        <v>51.752245673258265</v>
      </c>
      <c r="H8" s="25">
        <f t="shared" ref="H8:H47" si="1">ROUND(G8*1000, 0)</f>
        <v>51752</v>
      </c>
      <c r="I8" s="14"/>
      <c r="J8" s="21">
        <v>97.5</v>
      </c>
      <c r="K8" s="26">
        <v>51.151262414106178</v>
      </c>
      <c r="L8" s="25">
        <f t="shared" ref="L8:L47" si="2">ROUND(K8*1000, 0)</f>
        <v>51151</v>
      </c>
      <c r="M8" s="14"/>
      <c r="N8" s="21">
        <v>97.5</v>
      </c>
      <c r="O8" s="26">
        <v>50.552557108900636</v>
      </c>
      <c r="P8" s="25">
        <f t="shared" ref="P8:P47" si="3">ROUND(O8*1000, 0)</f>
        <v>50553</v>
      </c>
      <c r="Q8" s="14"/>
      <c r="R8" s="21">
        <v>97.5</v>
      </c>
      <c r="S8" s="26">
        <v>49.915216947596264</v>
      </c>
      <c r="T8" s="25">
        <f t="shared" ref="T8:T47" si="4">ROUND(S8*1000, 0)</f>
        <v>49915</v>
      </c>
      <c r="U8" s="14"/>
      <c r="V8" s="21">
        <v>97.5</v>
      </c>
      <c r="W8" s="26">
        <v>49.278981034858177</v>
      </c>
      <c r="X8" s="25">
        <f t="shared" ref="X8:X47" si="5">ROUND(W8*1000, 0)</f>
        <v>49279</v>
      </c>
      <c r="Y8" s="14"/>
      <c r="Z8" s="21">
        <v>97.5</v>
      </c>
      <c r="AA8" s="26">
        <v>48.980588189448213</v>
      </c>
      <c r="AB8" s="25">
        <f t="shared" ref="AB8:AB47" si="6">ROUND(AA8*1000, 0)</f>
        <v>48981</v>
      </c>
      <c r="AC8" s="14"/>
      <c r="AD8" s="21">
        <v>97.5</v>
      </c>
      <c r="AE8" s="26">
        <v>48.620732272484389</v>
      </c>
      <c r="AF8" s="25">
        <f t="shared" ref="AF8:AF47" si="7">ROUND(AE8*1000, 0)</f>
        <v>48621</v>
      </c>
      <c r="AG8" s="14"/>
    </row>
    <row r="9" spans="1:33">
      <c r="A9" s="21"/>
      <c r="B9" s="27">
        <v>95</v>
      </c>
      <c r="C9" s="27">
        <v>51.958907925521991</v>
      </c>
      <c r="D9" s="34">
        <f t="shared" si="0"/>
        <v>51959</v>
      </c>
      <c r="E9" s="21"/>
      <c r="F9" s="17">
        <v>95</v>
      </c>
      <c r="G9" s="21">
        <v>51.088180141013098</v>
      </c>
      <c r="H9" s="25">
        <f t="shared" si="1"/>
        <v>51088</v>
      </c>
      <c r="I9" s="14"/>
      <c r="J9" s="21">
        <v>95</v>
      </c>
      <c r="K9" s="26">
        <v>50.425416184782044</v>
      </c>
      <c r="L9" s="25">
        <f t="shared" si="2"/>
        <v>50425</v>
      </c>
      <c r="M9" s="14"/>
      <c r="N9" s="21">
        <v>95</v>
      </c>
      <c r="O9" s="26">
        <v>49.76555440451768</v>
      </c>
      <c r="P9" s="25">
        <f t="shared" si="3"/>
        <v>49766</v>
      </c>
      <c r="Q9" s="14"/>
      <c r="R9" s="21">
        <v>95</v>
      </c>
      <c r="S9" s="26">
        <v>49.062980447960271</v>
      </c>
      <c r="T9" s="25">
        <f t="shared" si="4"/>
        <v>49063</v>
      </c>
      <c r="U9" s="14"/>
      <c r="V9" s="21">
        <v>95</v>
      </c>
      <c r="W9" s="26">
        <v>48.361153466513272</v>
      </c>
      <c r="X9" s="25">
        <f t="shared" si="5"/>
        <v>48361</v>
      </c>
      <c r="Y9" s="14"/>
      <c r="Z9" s="21">
        <v>95</v>
      </c>
      <c r="AA9" s="26">
        <v>48.006152439061204</v>
      </c>
      <c r="AB9" s="25">
        <f t="shared" si="6"/>
        <v>48006</v>
      </c>
      <c r="AC9" s="14"/>
      <c r="AD9" s="21">
        <v>95</v>
      </c>
      <c r="AE9" s="26">
        <v>47.583534583765427</v>
      </c>
      <c r="AF9" s="25">
        <f t="shared" si="7"/>
        <v>47584</v>
      </c>
      <c r="AG9" s="14"/>
    </row>
    <row r="10" spans="1:33" ht="16.5">
      <c r="A10" s="13" t="s">
        <v>44</v>
      </c>
      <c r="B10" s="27">
        <v>92.5</v>
      </c>
      <c r="C10" s="27">
        <v>51.625529436126698</v>
      </c>
      <c r="D10" s="34">
        <f t="shared" si="0"/>
        <v>51626</v>
      </c>
      <c r="E10" s="13"/>
      <c r="F10" s="17">
        <v>92.5</v>
      </c>
      <c r="G10" s="21">
        <v>50.786205230633101</v>
      </c>
      <c r="H10" s="25">
        <f t="shared" si="1"/>
        <v>50786</v>
      </c>
      <c r="I10" s="14"/>
      <c r="J10" s="21">
        <v>92.5</v>
      </c>
      <c r="K10" s="26">
        <v>50.129156086245779</v>
      </c>
      <c r="L10" s="25">
        <f t="shared" si="2"/>
        <v>50129</v>
      </c>
      <c r="M10" s="14"/>
      <c r="N10" s="21">
        <v>92.5</v>
      </c>
      <c r="O10" s="26">
        <v>49.460003548615177</v>
      </c>
      <c r="P10" s="25">
        <f t="shared" si="3"/>
        <v>49460</v>
      </c>
      <c r="Q10" s="14"/>
      <c r="R10" s="21">
        <v>92.5</v>
      </c>
      <c r="S10" s="26">
        <v>48.757579988590578</v>
      </c>
      <c r="T10" s="25">
        <f t="shared" si="4"/>
        <v>48758</v>
      </c>
      <c r="U10" s="14"/>
      <c r="V10" s="21">
        <v>92.5</v>
      </c>
      <c r="W10" s="26">
        <v>48.080153670264174</v>
      </c>
      <c r="X10" s="25">
        <f t="shared" si="5"/>
        <v>48080</v>
      </c>
      <c r="Y10" s="14"/>
      <c r="Z10" s="21">
        <v>92.5</v>
      </c>
      <c r="AA10" s="26">
        <v>47.714723804330319</v>
      </c>
      <c r="AB10" s="25">
        <f t="shared" si="6"/>
        <v>47715</v>
      </c>
      <c r="AC10" s="14"/>
      <c r="AD10" s="21">
        <v>92.5</v>
      </c>
      <c r="AE10" s="26">
        <v>47.277455623156058</v>
      </c>
      <c r="AF10" s="25">
        <f t="shared" si="7"/>
        <v>47277</v>
      </c>
      <c r="AG10" s="14"/>
    </row>
    <row r="11" spans="1:33">
      <c r="A11" s="27">
        <v>1.1000000000000001</v>
      </c>
      <c r="B11" s="27">
        <v>90</v>
      </c>
      <c r="C11" s="27">
        <v>51.298994036018456</v>
      </c>
      <c r="D11" s="34">
        <f t="shared" si="0"/>
        <v>51299</v>
      </c>
      <c r="E11" s="27"/>
      <c r="F11" s="17">
        <v>90</v>
      </c>
      <c r="G11" s="21">
        <v>50.492589963684999</v>
      </c>
      <c r="H11" s="25">
        <f t="shared" si="1"/>
        <v>50493</v>
      </c>
      <c r="I11" s="14"/>
      <c r="J11" s="21">
        <v>90</v>
      </c>
      <c r="K11" s="26">
        <v>49.846140844126566</v>
      </c>
      <c r="L11" s="25">
        <f t="shared" si="2"/>
        <v>49846</v>
      </c>
      <c r="M11" s="14"/>
      <c r="N11" s="21">
        <v>90</v>
      </c>
      <c r="O11" s="26">
        <v>49.162268397695129</v>
      </c>
      <c r="P11" s="25">
        <f t="shared" si="3"/>
        <v>49162</v>
      </c>
      <c r="Q11" s="14"/>
      <c r="R11" s="21">
        <v>90</v>
      </c>
      <c r="S11" s="26">
        <v>48.460045387006097</v>
      </c>
      <c r="T11" s="25">
        <f t="shared" si="4"/>
        <v>48460</v>
      </c>
      <c r="U11" s="14"/>
      <c r="V11" s="21">
        <v>90</v>
      </c>
      <c r="W11" s="26">
        <v>47.822993690354444</v>
      </c>
      <c r="X11" s="25">
        <f t="shared" si="5"/>
        <v>47823</v>
      </c>
      <c r="Y11" s="14"/>
      <c r="Z11" s="21">
        <v>90</v>
      </c>
      <c r="AA11" s="26">
        <v>47.441430160594066</v>
      </c>
      <c r="AB11" s="25">
        <f t="shared" si="6"/>
        <v>47441</v>
      </c>
      <c r="AC11" s="14"/>
      <c r="AD11" s="21">
        <v>90</v>
      </c>
      <c r="AE11" s="26">
        <v>46.980166415276976</v>
      </c>
      <c r="AF11" s="25">
        <f t="shared" si="7"/>
        <v>46980</v>
      </c>
      <c r="AG11" s="14"/>
    </row>
    <row r="12" spans="1:33">
      <c r="B12" s="27">
        <v>87.5</v>
      </c>
      <c r="C12" s="27">
        <v>50.97665539142789</v>
      </c>
      <c r="D12" s="34">
        <f t="shared" si="0"/>
        <v>50977</v>
      </c>
      <c r="F12" s="17">
        <v>87.5</v>
      </c>
      <c r="G12" s="21">
        <v>50.205795587141836</v>
      </c>
      <c r="H12" s="25">
        <f t="shared" si="1"/>
        <v>50206</v>
      </c>
      <c r="I12" s="14"/>
      <c r="J12" s="21">
        <v>87.5</v>
      </c>
      <c r="K12" s="26">
        <v>49.565937820255115</v>
      </c>
      <c r="L12" s="25">
        <f t="shared" si="2"/>
        <v>49566</v>
      </c>
      <c r="M12" s="14"/>
      <c r="N12" s="21">
        <v>87.5</v>
      </c>
      <c r="O12" s="26">
        <v>48.870116364688144</v>
      </c>
      <c r="P12" s="25">
        <f t="shared" si="3"/>
        <v>48870</v>
      </c>
      <c r="Q12" s="14"/>
      <c r="R12" s="21">
        <v>87.5</v>
      </c>
      <c r="S12" s="26">
        <v>48.172788420423643</v>
      </c>
      <c r="T12" s="25">
        <f t="shared" si="4"/>
        <v>48173</v>
      </c>
      <c r="U12" s="14"/>
      <c r="V12" s="21">
        <v>87.5</v>
      </c>
      <c r="W12" s="26">
        <v>47.558189194887589</v>
      </c>
      <c r="X12" s="25">
        <f t="shared" si="5"/>
        <v>47558</v>
      </c>
      <c r="Y12" s="14"/>
      <c r="Z12" s="21">
        <v>87.5</v>
      </c>
      <c r="AA12" s="26">
        <v>47.161771880152408</v>
      </c>
      <c r="AB12" s="25">
        <f t="shared" si="6"/>
        <v>47162</v>
      </c>
      <c r="AC12" s="14"/>
      <c r="AD12" s="21">
        <v>87.5</v>
      </c>
      <c r="AE12" s="26">
        <v>46.688090934888464</v>
      </c>
      <c r="AF12" s="25">
        <f t="shared" si="7"/>
        <v>46688</v>
      </c>
      <c r="AG12" s="14"/>
    </row>
    <row r="13" spans="1:33">
      <c r="B13" s="27">
        <v>85</v>
      </c>
      <c r="C13" s="27">
        <v>50.6671843832032</v>
      </c>
      <c r="D13" s="34">
        <f t="shared" si="0"/>
        <v>50667</v>
      </c>
      <c r="F13" s="17">
        <v>85</v>
      </c>
      <c r="G13" s="21">
        <v>49.932831262304802</v>
      </c>
      <c r="H13" s="25">
        <f t="shared" si="1"/>
        <v>49933</v>
      </c>
      <c r="I13" s="14"/>
      <c r="J13" s="21">
        <v>85</v>
      </c>
      <c r="K13" s="26">
        <v>49.287774351675694</v>
      </c>
      <c r="L13" s="25">
        <f t="shared" si="2"/>
        <v>49288</v>
      </c>
      <c r="M13" s="14"/>
      <c r="N13" s="21">
        <v>85</v>
      </c>
      <c r="O13" s="26">
        <v>48.590202148672439</v>
      </c>
      <c r="P13" s="25">
        <f t="shared" si="3"/>
        <v>48590</v>
      </c>
      <c r="Q13" s="14"/>
      <c r="R13" s="21">
        <v>85</v>
      </c>
      <c r="S13" s="26">
        <v>47.907286066825776</v>
      </c>
      <c r="T13" s="25">
        <f t="shared" si="4"/>
        <v>47907</v>
      </c>
      <c r="U13" s="14"/>
      <c r="V13" s="21">
        <v>85</v>
      </c>
      <c r="W13" s="26">
        <v>47.262019229979465</v>
      </c>
      <c r="X13" s="25">
        <f t="shared" si="5"/>
        <v>47262</v>
      </c>
      <c r="Y13" s="14"/>
      <c r="Z13" s="21">
        <v>85</v>
      </c>
      <c r="AA13" s="26">
        <v>46.861301695118769</v>
      </c>
      <c r="AB13" s="25">
        <f t="shared" si="6"/>
        <v>46861</v>
      </c>
      <c r="AC13" s="14"/>
      <c r="AD13" s="21">
        <v>85</v>
      </c>
      <c r="AE13" s="26">
        <v>46.405918254125432</v>
      </c>
      <c r="AF13" s="25">
        <f t="shared" si="7"/>
        <v>46406</v>
      </c>
      <c r="AG13" s="14"/>
    </row>
    <row r="14" spans="1:33">
      <c r="B14" s="27">
        <v>82.5</v>
      </c>
      <c r="C14" s="27">
        <v>50.367409100393331</v>
      </c>
      <c r="D14" s="34">
        <f t="shared" si="0"/>
        <v>50367</v>
      </c>
      <c r="F14" s="17">
        <v>82.5</v>
      </c>
      <c r="G14" s="21">
        <v>49.662245946309845</v>
      </c>
      <c r="H14" s="25">
        <f t="shared" si="1"/>
        <v>49662</v>
      </c>
      <c r="I14" s="14"/>
      <c r="J14" s="21">
        <v>82.5</v>
      </c>
      <c r="K14" s="26">
        <v>49.009964085145533</v>
      </c>
      <c r="L14" s="25">
        <f t="shared" si="2"/>
        <v>49010</v>
      </c>
      <c r="M14" s="14"/>
      <c r="N14" s="21">
        <v>82.5</v>
      </c>
      <c r="O14" s="26">
        <v>48.31135679986803</v>
      </c>
      <c r="P14" s="25">
        <f t="shared" si="3"/>
        <v>48311</v>
      </c>
      <c r="Q14" s="14"/>
      <c r="R14" s="21">
        <v>82.5</v>
      </c>
      <c r="S14" s="26">
        <v>47.647264007159897</v>
      </c>
      <c r="T14" s="25">
        <f t="shared" si="4"/>
        <v>47647</v>
      </c>
      <c r="U14" s="14"/>
      <c r="V14" s="21">
        <v>82.5</v>
      </c>
      <c r="W14" s="26">
        <v>46.960260764887067</v>
      </c>
      <c r="X14" s="25">
        <f t="shared" si="5"/>
        <v>46960</v>
      </c>
      <c r="Y14" s="14"/>
      <c r="Z14" s="21">
        <v>82.5</v>
      </c>
      <c r="AA14" s="26">
        <v>46.558038411119824</v>
      </c>
      <c r="AB14" s="25">
        <f t="shared" si="6"/>
        <v>46558</v>
      </c>
      <c r="AC14" s="14"/>
      <c r="AD14" s="21">
        <v>82.5</v>
      </c>
      <c r="AE14" s="26">
        <v>46.125433219335584</v>
      </c>
      <c r="AF14" s="25">
        <f t="shared" si="7"/>
        <v>46125</v>
      </c>
      <c r="AG14" s="14"/>
    </row>
    <row r="15" spans="1:33">
      <c r="B15" s="27">
        <v>80</v>
      </c>
      <c r="C15" s="27">
        <v>50.069377494051913</v>
      </c>
      <c r="D15" s="34">
        <f t="shared" si="0"/>
        <v>50069</v>
      </c>
      <c r="F15" s="17">
        <v>80</v>
      </c>
      <c r="G15" s="21">
        <v>49.392808428577872</v>
      </c>
      <c r="H15" s="25">
        <f t="shared" si="1"/>
        <v>49393</v>
      </c>
      <c r="I15" s="14"/>
      <c r="J15" s="21">
        <v>80</v>
      </c>
      <c r="K15" s="26">
        <v>48.743576458567432</v>
      </c>
      <c r="L15" s="25">
        <f t="shared" si="2"/>
        <v>48744</v>
      </c>
      <c r="M15" s="14"/>
      <c r="N15" s="21">
        <v>80</v>
      </c>
      <c r="O15" s="26">
        <v>48.045022752725544</v>
      </c>
      <c r="P15" s="25">
        <f t="shared" si="3"/>
        <v>48045</v>
      </c>
      <c r="Q15" s="14"/>
      <c r="R15" s="21">
        <v>80</v>
      </c>
      <c r="S15" s="26">
        <v>47.385213793110175</v>
      </c>
      <c r="T15" s="25">
        <f t="shared" si="4"/>
        <v>47385</v>
      </c>
      <c r="U15" s="14"/>
      <c r="V15" s="21">
        <v>80</v>
      </c>
      <c r="W15" s="26">
        <v>46.689398935767322</v>
      </c>
      <c r="X15" s="25">
        <f t="shared" si="5"/>
        <v>46689</v>
      </c>
      <c r="Y15" s="14"/>
      <c r="Z15" s="21">
        <v>80</v>
      </c>
      <c r="AA15" s="26">
        <v>46.307405581696599</v>
      </c>
      <c r="AB15" s="25">
        <f t="shared" si="6"/>
        <v>46307</v>
      </c>
      <c r="AC15" s="14"/>
      <c r="AD15" s="21">
        <v>80</v>
      </c>
      <c r="AE15" s="26">
        <v>45.881034765380065</v>
      </c>
      <c r="AF15" s="25">
        <f t="shared" si="7"/>
        <v>45881</v>
      </c>
      <c r="AG15" s="14"/>
    </row>
    <row r="16" spans="1:33">
      <c r="B16" s="27">
        <v>77.5</v>
      </c>
      <c r="C16" s="27">
        <v>49.775138461174009</v>
      </c>
      <c r="D16" s="34">
        <f t="shared" si="0"/>
        <v>49775</v>
      </c>
      <c r="F16" s="17">
        <v>77.5</v>
      </c>
      <c r="G16" s="21">
        <v>49.123600687869967</v>
      </c>
      <c r="H16" s="25">
        <f t="shared" si="1"/>
        <v>49124</v>
      </c>
      <c r="I16" s="14"/>
      <c r="J16" s="21">
        <v>77.5</v>
      </c>
      <c r="K16" s="26">
        <v>48.47947402583145</v>
      </c>
      <c r="L16" s="25">
        <f t="shared" si="2"/>
        <v>48479</v>
      </c>
      <c r="M16" s="14"/>
      <c r="N16" s="21">
        <v>77.5</v>
      </c>
      <c r="O16" s="26">
        <v>47.78048837140787</v>
      </c>
      <c r="P16" s="25">
        <f t="shared" si="3"/>
        <v>47780</v>
      </c>
      <c r="Q16" s="14"/>
      <c r="R16" s="21">
        <v>77.5</v>
      </c>
      <c r="S16" s="26">
        <v>47.122636675960322</v>
      </c>
      <c r="T16" s="25">
        <f t="shared" si="4"/>
        <v>47123</v>
      </c>
      <c r="U16" s="14"/>
      <c r="V16" s="21">
        <v>77.5</v>
      </c>
      <c r="W16" s="26">
        <v>46.424855058277906</v>
      </c>
      <c r="X16" s="25">
        <f t="shared" si="5"/>
        <v>46425</v>
      </c>
      <c r="Y16" s="14"/>
      <c r="Z16" s="21">
        <v>77.5</v>
      </c>
      <c r="AA16" s="26">
        <v>46.066966820489526</v>
      </c>
      <c r="AB16" s="25">
        <f t="shared" si="6"/>
        <v>46067</v>
      </c>
      <c r="AC16" s="14"/>
      <c r="AD16" s="21">
        <v>77.5</v>
      </c>
      <c r="AE16" s="26">
        <v>45.644119696455547</v>
      </c>
      <c r="AF16" s="25">
        <f t="shared" si="7"/>
        <v>45644</v>
      </c>
      <c r="AG16" s="14"/>
    </row>
    <row r="17" spans="2:33">
      <c r="B17" s="27">
        <v>75</v>
      </c>
      <c r="C17" s="27">
        <v>49.496159395886913</v>
      </c>
      <c r="D17" s="34">
        <f t="shared" si="0"/>
        <v>49496</v>
      </c>
      <c r="F17" s="17">
        <v>75</v>
      </c>
      <c r="G17" s="21">
        <v>48.881239093830374</v>
      </c>
      <c r="H17" s="25">
        <f t="shared" si="1"/>
        <v>48881</v>
      </c>
      <c r="I17" s="14"/>
      <c r="J17" s="21">
        <v>75</v>
      </c>
      <c r="K17" s="26">
        <v>48.221318149210759</v>
      </c>
      <c r="L17" s="25">
        <f t="shared" si="2"/>
        <v>48221</v>
      </c>
      <c r="M17" s="14"/>
      <c r="N17" s="21">
        <v>75</v>
      </c>
      <c r="O17" s="26">
        <v>47.537692796492173</v>
      </c>
      <c r="P17" s="25">
        <f t="shared" si="3"/>
        <v>47538</v>
      </c>
      <c r="Q17" s="14"/>
      <c r="R17" s="21">
        <v>75</v>
      </c>
      <c r="S17" s="26">
        <v>46.861499665275517</v>
      </c>
      <c r="T17" s="25">
        <f t="shared" si="4"/>
        <v>46861</v>
      </c>
      <c r="U17" s="14"/>
      <c r="V17" s="21">
        <v>75</v>
      </c>
      <c r="W17" s="26">
        <v>46.161571551357049</v>
      </c>
      <c r="X17" s="25">
        <f t="shared" si="5"/>
        <v>46162</v>
      </c>
      <c r="Y17" s="14"/>
      <c r="Z17" s="21">
        <v>75</v>
      </c>
      <c r="AA17" s="26">
        <v>45.816147508768317</v>
      </c>
      <c r="AB17" s="25">
        <f t="shared" si="6"/>
        <v>45816</v>
      </c>
      <c r="AC17" s="14"/>
      <c r="AD17" s="21">
        <v>75</v>
      </c>
      <c r="AE17" s="26">
        <v>45.396305857961735</v>
      </c>
      <c r="AF17" s="25">
        <f t="shared" si="7"/>
        <v>45396</v>
      </c>
      <c r="AG17" s="14"/>
    </row>
    <row r="18" spans="2:33">
      <c r="B18" s="27">
        <v>72.5</v>
      </c>
      <c r="C18" s="27">
        <v>49.240893188552363</v>
      </c>
      <c r="D18" s="34">
        <f t="shared" si="0"/>
        <v>49241</v>
      </c>
      <c r="F18" s="17">
        <v>72.5</v>
      </c>
      <c r="G18" s="21">
        <v>48.661446786719594</v>
      </c>
      <c r="H18" s="25">
        <f t="shared" si="1"/>
        <v>48661</v>
      </c>
      <c r="I18" s="14"/>
      <c r="J18" s="21">
        <v>72.5</v>
      </c>
      <c r="K18" s="26">
        <v>47.967743023811664</v>
      </c>
      <c r="L18" s="25">
        <f t="shared" si="2"/>
        <v>47968</v>
      </c>
      <c r="M18" s="14"/>
      <c r="N18" s="21">
        <v>72.5</v>
      </c>
      <c r="O18" s="26">
        <v>47.31184677454192</v>
      </c>
      <c r="P18" s="25">
        <f t="shared" si="3"/>
        <v>47312</v>
      </c>
      <c r="Q18" s="14"/>
      <c r="R18" s="21">
        <v>72.5</v>
      </c>
      <c r="S18" s="26">
        <v>46.601770649945415</v>
      </c>
      <c r="T18" s="25">
        <f t="shared" si="4"/>
        <v>46602</v>
      </c>
      <c r="U18" s="14"/>
      <c r="V18" s="21">
        <v>72.5</v>
      </c>
      <c r="W18" s="26">
        <v>45.898212387467645</v>
      </c>
      <c r="X18" s="25">
        <f t="shared" si="5"/>
        <v>45898</v>
      </c>
      <c r="Y18" s="14"/>
      <c r="Z18" s="21">
        <v>72.5</v>
      </c>
      <c r="AA18" s="26">
        <v>45.55489941728532</v>
      </c>
      <c r="AB18" s="25">
        <f t="shared" si="6"/>
        <v>45555</v>
      </c>
      <c r="AC18" s="14"/>
      <c r="AD18" s="21">
        <v>72.5</v>
      </c>
      <c r="AE18" s="26">
        <v>45.137995365347763</v>
      </c>
      <c r="AF18" s="25">
        <f t="shared" si="7"/>
        <v>45138</v>
      </c>
      <c r="AG18" s="14"/>
    </row>
    <row r="19" spans="2:33">
      <c r="B19" s="27">
        <v>70</v>
      </c>
      <c r="C19" s="27">
        <v>48.981772261117897</v>
      </c>
      <c r="D19" s="34">
        <f t="shared" si="0"/>
        <v>48982</v>
      </c>
      <c r="F19" s="17">
        <v>70</v>
      </c>
      <c r="G19" s="21">
        <v>48.435826360426844</v>
      </c>
      <c r="H19" s="25">
        <f t="shared" si="1"/>
        <v>48436</v>
      </c>
      <c r="I19" s="14"/>
      <c r="J19" s="21">
        <v>70</v>
      </c>
      <c r="K19" s="26">
        <v>47.717528988609622</v>
      </c>
      <c r="L19" s="25">
        <f t="shared" si="2"/>
        <v>47718</v>
      </c>
      <c r="M19" s="14"/>
      <c r="N19" s="21">
        <v>70</v>
      </c>
      <c r="O19" s="26">
        <v>47.086543483987057</v>
      </c>
      <c r="P19" s="25">
        <f t="shared" si="3"/>
        <v>47087</v>
      </c>
      <c r="Q19" s="14"/>
      <c r="R19" s="21">
        <v>70</v>
      </c>
      <c r="S19" s="26">
        <v>46.347003328826105</v>
      </c>
      <c r="T19" s="25">
        <f t="shared" si="4"/>
        <v>46347</v>
      </c>
      <c r="U19" s="14"/>
      <c r="V19" s="21">
        <v>70</v>
      </c>
      <c r="W19" s="26">
        <v>45.645925599471845</v>
      </c>
      <c r="X19" s="25">
        <f t="shared" si="5"/>
        <v>45646</v>
      </c>
      <c r="Y19" s="14"/>
      <c r="Z19" s="21">
        <v>70</v>
      </c>
      <c r="AA19" s="26">
        <v>45.299070192946168</v>
      </c>
      <c r="AB19" s="25">
        <f t="shared" si="6"/>
        <v>45299</v>
      </c>
      <c r="AC19" s="14"/>
      <c r="AD19" s="21">
        <v>70</v>
      </c>
      <c r="AE19" s="26">
        <v>44.884977753710778</v>
      </c>
      <c r="AF19" s="25">
        <f t="shared" si="7"/>
        <v>44885</v>
      </c>
      <c r="AG19" s="14"/>
    </row>
    <row r="20" spans="2:33">
      <c r="B20" s="27">
        <v>67.5</v>
      </c>
      <c r="C20" s="27">
        <v>48.702325965763471</v>
      </c>
      <c r="D20" s="34">
        <f t="shared" si="0"/>
        <v>48702</v>
      </c>
      <c r="F20" s="17">
        <v>67.5</v>
      </c>
      <c r="G20" s="21">
        <v>48.172910823645203</v>
      </c>
      <c r="H20" s="25">
        <f t="shared" si="1"/>
        <v>48173</v>
      </c>
      <c r="I20" s="14"/>
      <c r="J20" s="21">
        <v>67.5</v>
      </c>
      <c r="K20" s="26">
        <v>47.474860698122107</v>
      </c>
      <c r="L20" s="25">
        <f t="shared" si="2"/>
        <v>47475</v>
      </c>
      <c r="M20" s="14"/>
      <c r="N20" s="21">
        <v>67.5</v>
      </c>
      <c r="O20" s="26">
        <v>46.853858240531828</v>
      </c>
      <c r="P20" s="25">
        <f t="shared" si="3"/>
        <v>46854</v>
      </c>
      <c r="Q20" s="14"/>
      <c r="R20" s="21">
        <v>67.5</v>
      </c>
      <c r="S20" s="26">
        <v>46.107310086395664</v>
      </c>
      <c r="T20" s="25">
        <f t="shared" si="4"/>
        <v>46107</v>
      </c>
      <c r="U20" s="14"/>
      <c r="V20" s="21">
        <v>67.5</v>
      </c>
      <c r="W20" s="26">
        <v>45.430409306518314</v>
      </c>
      <c r="X20" s="25">
        <f t="shared" si="5"/>
        <v>45430</v>
      </c>
      <c r="Y20" s="14"/>
      <c r="Z20" s="21">
        <v>67.5</v>
      </c>
      <c r="AA20" s="26">
        <v>45.069123924868492</v>
      </c>
      <c r="AB20" s="25">
        <f t="shared" si="6"/>
        <v>45069</v>
      </c>
      <c r="AC20" s="14"/>
      <c r="AD20" s="21">
        <v>67.5</v>
      </c>
      <c r="AE20" s="26">
        <v>44.657732771656313</v>
      </c>
      <c r="AF20" s="25">
        <f t="shared" si="7"/>
        <v>44658</v>
      </c>
      <c r="AG20" s="14"/>
    </row>
    <row r="21" spans="2:33">
      <c r="B21" s="27">
        <v>65</v>
      </c>
      <c r="C21" s="27">
        <v>48.415897959391572</v>
      </c>
      <c r="D21" s="34">
        <f t="shared" si="0"/>
        <v>48416</v>
      </c>
      <c r="F21" s="17">
        <v>65</v>
      </c>
      <c r="G21" s="21">
        <v>47.899440324301366</v>
      </c>
      <c r="H21" s="25">
        <f t="shared" si="1"/>
        <v>47899</v>
      </c>
      <c r="I21" s="14"/>
      <c r="J21" s="21">
        <v>65</v>
      </c>
      <c r="K21" s="26">
        <v>47.234351552808434</v>
      </c>
      <c r="L21" s="25">
        <f t="shared" si="2"/>
        <v>47234</v>
      </c>
      <c r="M21" s="14"/>
      <c r="N21" s="21">
        <v>65</v>
      </c>
      <c r="O21" s="26">
        <v>46.619814785604746</v>
      </c>
      <c r="P21" s="25">
        <f t="shared" si="3"/>
        <v>46620</v>
      </c>
      <c r="Q21" s="14"/>
      <c r="R21" s="21">
        <v>65</v>
      </c>
      <c r="S21" s="26">
        <v>45.874100113258514</v>
      </c>
      <c r="T21" s="25">
        <f t="shared" si="4"/>
        <v>45874</v>
      </c>
      <c r="U21" s="14"/>
      <c r="V21" s="21">
        <v>65</v>
      </c>
      <c r="W21" s="26">
        <v>45.226488476368651</v>
      </c>
      <c r="X21" s="25">
        <f t="shared" si="5"/>
        <v>45226</v>
      </c>
      <c r="Y21" s="14"/>
      <c r="Z21" s="21">
        <v>65</v>
      </c>
      <c r="AA21" s="26">
        <v>44.847077775376953</v>
      </c>
      <c r="AB21" s="25">
        <f t="shared" si="6"/>
        <v>44847</v>
      </c>
      <c r="AC21" s="14"/>
      <c r="AD21" s="21">
        <v>65</v>
      </c>
      <c r="AE21" s="26">
        <v>44.438252200456617</v>
      </c>
      <c r="AF21" s="25">
        <f t="shared" si="7"/>
        <v>44438</v>
      </c>
      <c r="AG21" s="14"/>
    </row>
    <row r="22" spans="2:33">
      <c r="B22" s="27">
        <v>62.5</v>
      </c>
      <c r="C22" s="27">
        <v>48.158738054758111</v>
      </c>
      <c r="D22" s="34">
        <f t="shared" si="0"/>
        <v>48159</v>
      </c>
      <c r="F22" s="17">
        <v>62.5</v>
      </c>
      <c r="G22" s="21">
        <v>47.659982082137162</v>
      </c>
      <c r="H22" s="25">
        <f t="shared" si="1"/>
        <v>47660</v>
      </c>
      <c r="I22" s="14"/>
      <c r="J22" s="21">
        <v>62.5</v>
      </c>
      <c r="K22" s="26">
        <v>47.0067872260718</v>
      </c>
      <c r="L22" s="25">
        <f t="shared" si="2"/>
        <v>47007</v>
      </c>
      <c r="M22" s="14"/>
      <c r="N22" s="21">
        <v>62.5</v>
      </c>
      <c r="O22" s="26">
        <v>46.383459848506462</v>
      </c>
      <c r="P22" s="25">
        <f t="shared" si="3"/>
        <v>46383</v>
      </c>
      <c r="Q22" s="14"/>
      <c r="R22" s="21">
        <v>62.5</v>
      </c>
      <c r="S22" s="26">
        <v>45.654396839726182</v>
      </c>
      <c r="T22" s="25">
        <f t="shared" si="4"/>
        <v>45654</v>
      </c>
      <c r="U22" s="14"/>
      <c r="V22" s="21">
        <v>62.5</v>
      </c>
      <c r="W22" s="26">
        <v>45.016779408228757</v>
      </c>
      <c r="X22" s="25">
        <f t="shared" si="5"/>
        <v>45017</v>
      </c>
      <c r="Y22" s="14"/>
      <c r="Z22" s="21">
        <v>62.5</v>
      </c>
      <c r="AA22" s="26">
        <v>44.648780404872049</v>
      </c>
      <c r="AB22" s="25">
        <f t="shared" si="6"/>
        <v>44649</v>
      </c>
      <c r="AC22" s="14"/>
      <c r="AD22" s="21">
        <v>62.5</v>
      </c>
      <c r="AE22" s="26">
        <v>44.230106445922488</v>
      </c>
      <c r="AF22" s="25">
        <f t="shared" si="7"/>
        <v>44230</v>
      </c>
      <c r="AG22" s="14"/>
    </row>
    <row r="23" spans="2:33">
      <c r="B23" s="27">
        <v>60</v>
      </c>
      <c r="C23" s="27">
        <v>47.914187134037718</v>
      </c>
      <c r="D23" s="34">
        <f t="shared" si="0"/>
        <v>47914</v>
      </c>
      <c r="F23" s="17">
        <v>60</v>
      </c>
      <c r="G23" s="21">
        <v>47.432469417009884</v>
      </c>
      <c r="H23" s="25">
        <f t="shared" si="1"/>
        <v>47432</v>
      </c>
      <c r="I23" s="14"/>
      <c r="J23" s="21">
        <v>60</v>
      </c>
      <c r="K23" s="26">
        <v>46.783828195195198</v>
      </c>
      <c r="L23" s="25">
        <f t="shared" si="2"/>
        <v>46784</v>
      </c>
      <c r="M23" s="14"/>
      <c r="N23" s="21">
        <v>60</v>
      </c>
      <c r="O23" s="26">
        <v>46.146477073092377</v>
      </c>
      <c r="P23" s="25">
        <f t="shared" si="3"/>
        <v>46146</v>
      </c>
      <c r="Q23" s="14"/>
      <c r="R23" s="21">
        <v>60</v>
      </c>
      <c r="S23" s="26">
        <v>45.441057649217122</v>
      </c>
      <c r="T23" s="25">
        <f t="shared" si="4"/>
        <v>45441</v>
      </c>
      <c r="U23" s="14"/>
      <c r="V23" s="21">
        <v>60</v>
      </c>
      <c r="W23" s="26">
        <v>44.804885337408834</v>
      </c>
      <c r="X23" s="25">
        <f t="shared" si="5"/>
        <v>44805</v>
      </c>
      <c r="Y23" s="14"/>
      <c r="Z23" s="21">
        <v>60</v>
      </c>
      <c r="AA23" s="26">
        <v>44.459885559995804</v>
      </c>
      <c r="AB23" s="25">
        <f t="shared" si="6"/>
        <v>44460</v>
      </c>
      <c r="AC23" s="14"/>
      <c r="AD23" s="21">
        <v>60</v>
      </c>
      <c r="AE23" s="26">
        <v>44.026159419099535</v>
      </c>
      <c r="AF23" s="25">
        <f t="shared" si="7"/>
        <v>44026</v>
      </c>
      <c r="AG23" s="14"/>
    </row>
    <row r="24" spans="2:33">
      <c r="B24" s="27">
        <v>57.5</v>
      </c>
      <c r="C24" s="27">
        <v>47.673473922602916</v>
      </c>
      <c r="D24" s="34">
        <f t="shared" si="0"/>
        <v>47673</v>
      </c>
      <c r="F24" s="17">
        <v>57.5</v>
      </c>
      <c r="G24" s="21">
        <v>47.229486274529371</v>
      </c>
      <c r="H24" s="25">
        <f t="shared" si="1"/>
        <v>47229</v>
      </c>
      <c r="I24" s="14"/>
      <c r="J24" s="21">
        <v>57.5</v>
      </c>
      <c r="K24" s="26">
        <v>46.582935599096238</v>
      </c>
      <c r="L24" s="25">
        <f t="shared" si="2"/>
        <v>46583</v>
      </c>
      <c r="M24" s="14"/>
      <c r="N24" s="21">
        <v>57.5</v>
      </c>
      <c r="O24" s="26">
        <v>45.943498083448858</v>
      </c>
      <c r="P24" s="25">
        <f t="shared" si="3"/>
        <v>45943</v>
      </c>
      <c r="Q24" s="14"/>
      <c r="R24" s="21">
        <v>57.5</v>
      </c>
      <c r="S24" s="26">
        <v>45.246158560338159</v>
      </c>
      <c r="T24" s="25">
        <f t="shared" si="4"/>
        <v>45246</v>
      </c>
      <c r="U24" s="14"/>
      <c r="V24" s="21">
        <v>57.5</v>
      </c>
      <c r="W24" s="26">
        <v>44.603500993183019</v>
      </c>
      <c r="X24" s="25">
        <f t="shared" si="5"/>
        <v>44604</v>
      </c>
      <c r="Y24" s="14"/>
      <c r="Z24" s="21">
        <v>57.5</v>
      </c>
      <c r="AA24" s="26">
        <v>44.273387507209222</v>
      </c>
      <c r="AB24" s="25">
        <f t="shared" si="6"/>
        <v>44273</v>
      </c>
      <c r="AC24" s="14"/>
      <c r="AD24" s="21">
        <v>57.5</v>
      </c>
      <c r="AE24" s="26">
        <v>43.837958816020446</v>
      </c>
      <c r="AF24" s="25">
        <f t="shared" si="7"/>
        <v>43838</v>
      </c>
      <c r="AG24" s="14"/>
    </row>
    <row r="25" spans="2:33">
      <c r="B25" s="27">
        <v>55</v>
      </c>
      <c r="C25" s="27">
        <v>47.439571658153575</v>
      </c>
      <c r="D25" s="34">
        <f t="shared" si="0"/>
        <v>47440</v>
      </c>
      <c r="F25" s="17">
        <v>55</v>
      </c>
      <c r="G25" s="21">
        <v>47.050019596605367</v>
      </c>
      <c r="H25" s="25">
        <f t="shared" si="1"/>
        <v>47050</v>
      </c>
      <c r="I25" s="14"/>
      <c r="J25" s="21">
        <v>55</v>
      </c>
      <c r="K25" s="26">
        <v>46.404998646669775</v>
      </c>
      <c r="L25" s="25">
        <f t="shared" si="2"/>
        <v>46405</v>
      </c>
      <c r="M25" s="14"/>
      <c r="N25" s="21">
        <v>55</v>
      </c>
      <c r="O25" s="26">
        <v>45.775520775528776</v>
      </c>
      <c r="P25" s="25">
        <f t="shared" si="3"/>
        <v>45776</v>
      </c>
      <c r="Q25" s="14"/>
      <c r="R25" s="21">
        <v>55</v>
      </c>
      <c r="S25" s="26">
        <v>45.071388266756905</v>
      </c>
      <c r="T25" s="25">
        <f t="shared" si="4"/>
        <v>45071</v>
      </c>
      <c r="U25" s="14"/>
      <c r="V25" s="21">
        <v>55</v>
      </c>
      <c r="W25" s="26">
        <v>44.414608738724404</v>
      </c>
      <c r="X25" s="25">
        <f t="shared" si="5"/>
        <v>44415</v>
      </c>
      <c r="Y25" s="14"/>
      <c r="Z25" s="21">
        <v>55</v>
      </c>
      <c r="AA25" s="26">
        <v>44.086659163480121</v>
      </c>
      <c r="AB25" s="25">
        <f t="shared" si="6"/>
        <v>44087</v>
      </c>
      <c r="AC25" s="14"/>
      <c r="AD25" s="21">
        <v>55</v>
      </c>
      <c r="AE25" s="26">
        <v>43.66629637976741</v>
      </c>
      <c r="AF25" s="25">
        <f t="shared" si="7"/>
        <v>43666</v>
      </c>
      <c r="AG25" s="14"/>
    </row>
    <row r="26" spans="2:33">
      <c r="B26" s="27">
        <v>52.5</v>
      </c>
      <c r="C26" s="27">
        <v>47.228355216412929</v>
      </c>
      <c r="D26" s="34">
        <f t="shared" si="0"/>
        <v>47228</v>
      </c>
      <c r="F26" s="17">
        <v>52.5</v>
      </c>
      <c r="G26" s="21">
        <v>46.883735159249738</v>
      </c>
      <c r="H26" s="25">
        <f t="shared" si="1"/>
        <v>46884</v>
      </c>
      <c r="I26" s="14"/>
      <c r="J26" s="21">
        <v>52.5</v>
      </c>
      <c r="K26" s="26">
        <v>46.240112451368617</v>
      </c>
      <c r="L26" s="25">
        <f t="shared" si="2"/>
        <v>46240</v>
      </c>
      <c r="M26" s="14"/>
      <c r="N26" s="21">
        <v>52.5</v>
      </c>
      <c r="O26" s="26">
        <v>45.620022812882773</v>
      </c>
      <c r="P26" s="25">
        <f t="shared" si="3"/>
        <v>45620</v>
      </c>
      <c r="Q26" s="14"/>
      <c r="R26" s="21">
        <v>52.5</v>
      </c>
      <c r="S26" s="26">
        <v>44.910516096674854</v>
      </c>
      <c r="T26" s="25">
        <f t="shared" si="4"/>
        <v>44911</v>
      </c>
      <c r="U26" s="14"/>
      <c r="V26" s="21">
        <v>52.5</v>
      </c>
      <c r="W26" s="26">
        <v>44.238890332375277</v>
      </c>
      <c r="X26" s="25">
        <f t="shared" si="5"/>
        <v>44239</v>
      </c>
      <c r="Y26" s="14"/>
      <c r="Z26" s="21">
        <v>52.5</v>
      </c>
      <c r="AA26" s="26">
        <v>43.906498569758398</v>
      </c>
      <c r="AB26" s="25">
        <f t="shared" si="6"/>
        <v>43906</v>
      </c>
      <c r="AC26" s="14"/>
      <c r="AD26" s="21">
        <v>52.5</v>
      </c>
      <c r="AE26" s="26">
        <v>43.50764569812582</v>
      </c>
      <c r="AF26" s="25">
        <f t="shared" si="7"/>
        <v>43508</v>
      </c>
      <c r="AG26" s="14"/>
    </row>
    <row r="27" spans="2:33">
      <c r="B27" s="27">
        <v>50</v>
      </c>
      <c r="C27" s="27">
        <v>47.048723168765612</v>
      </c>
      <c r="D27" s="34">
        <f t="shared" si="0"/>
        <v>47049</v>
      </c>
      <c r="F27" s="17">
        <v>50</v>
      </c>
      <c r="G27" s="21">
        <v>46.740834753148413</v>
      </c>
      <c r="H27" s="25">
        <f t="shared" si="1"/>
        <v>46741</v>
      </c>
      <c r="I27" s="14"/>
      <c r="J27" s="21">
        <v>50</v>
      </c>
      <c r="K27" s="26">
        <v>46.098421607572661</v>
      </c>
      <c r="L27" s="25">
        <f t="shared" si="2"/>
        <v>46098</v>
      </c>
      <c r="M27" s="14"/>
      <c r="N27" s="21">
        <v>50</v>
      </c>
      <c r="O27" s="26">
        <v>45.482912507337097</v>
      </c>
      <c r="P27" s="25">
        <f t="shared" si="3"/>
        <v>45483</v>
      </c>
      <c r="Q27" s="14"/>
      <c r="R27" s="21">
        <v>50</v>
      </c>
      <c r="S27" s="26">
        <v>44.76806515430814</v>
      </c>
      <c r="T27" s="25">
        <f t="shared" si="4"/>
        <v>44768</v>
      </c>
      <c r="U27" s="14"/>
      <c r="V27" s="21">
        <v>50</v>
      </c>
      <c r="W27" s="26">
        <v>44.102177098204926</v>
      </c>
      <c r="X27" s="25">
        <f t="shared" si="5"/>
        <v>44102</v>
      </c>
      <c r="Y27" s="14"/>
      <c r="Z27" s="21">
        <v>50</v>
      </c>
      <c r="AA27" s="26">
        <v>43.757424965343048</v>
      </c>
      <c r="AB27" s="25">
        <f t="shared" si="6"/>
        <v>43757</v>
      </c>
      <c r="AC27" s="14"/>
      <c r="AD27" s="21">
        <v>50</v>
      </c>
      <c r="AE27" s="26">
        <v>43.379458224235087</v>
      </c>
      <c r="AF27" s="25">
        <f t="shared" si="7"/>
        <v>43379</v>
      </c>
      <c r="AG27" s="14"/>
    </row>
    <row r="28" spans="2:33">
      <c r="B28" s="27">
        <v>47.5</v>
      </c>
      <c r="C28" s="27">
        <v>46.896426006465042</v>
      </c>
      <c r="D28" s="34">
        <f t="shared" si="0"/>
        <v>46896</v>
      </c>
      <c r="F28" s="17">
        <v>47.5</v>
      </c>
      <c r="G28" s="21">
        <v>46.608080643938806</v>
      </c>
      <c r="H28" s="25">
        <f t="shared" si="1"/>
        <v>46608</v>
      </c>
      <c r="I28" s="14"/>
      <c r="J28" s="21">
        <v>47.5</v>
      </c>
      <c r="K28" s="26">
        <v>45.966823627429541</v>
      </c>
      <c r="L28" s="25">
        <f t="shared" si="2"/>
        <v>45967</v>
      </c>
      <c r="M28" s="14"/>
      <c r="N28" s="21">
        <v>47.5</v>
      </c>
      <c r="O28" s="26">
        <v>45.350927508155209</v>
      </c>
      <c r="P28" s="25">
        <f t="shared" si="3"/>
        <v>45351</v>
      </c>
      <c r="Q28" s="14"/>
      <c r="R28" s="21">
        <v>47.5</v>
      </c>
      <c r="S28" s="26">
        <v>44.638638211136964</v>
      </c>
      <c r="T28" s="25">
        <f t="shared" si="4"/>
        <v>44639</v>
      </c>
      <c r="U28" s="14"/>
      <c r="V28" s="21">
        <v>47.5</v>
      </c>
      <c r="W28" s="26">
        <v>43.986643249593229</v>
      </c>
      <c r="X28" s="25">
        <f t="shared" si="5"/>
        <v>43987</v>
      </c>
      <c r="Y28" s="14"/>
      <c r="Z28" s="21">
        <v>47.5</v>
      </c>
      <c r="AA28" s="26">
        <v>43.625809748560862</v>
      </c>
      <c r="AB28" s="25">
        <f t="shared" si="6"/>
        <v>43626</v>
      </c>
      <c r="AC28" s="14"/>
      <c r="AD28" s="21">
        <v>47.5</v>
      </c>
      <c r="AE28" s="26">
        <v>43.266121256464267</v>
      </c>
      <c r="AF28" s="25">
        <f t="shared" si="7"/>
        <v>43266</v>
      </c>
      <c r="AG28" s="14"/>
    </row>
    <row r="29" spans="2:33">
      <c r="B29" s="27">
        <v>45</v>
      </c>
      <c r="C29" s="27">
        <v>46.775213794140527</v>
      </c>
      <c r="D29" s="34">
        <f t="shared" si="0"/>
        <v>46775</v>
      </c>
      <c r="F29" s="17">
        <v>45</v>
      </c>
      <c r="G29" s="21">
        <v>46.493019909960786</v>
      </c>
      <c r="H29" s="25">
        <f t="shared" si="1"/>
        <v>46493</v>
      </c>
      <c r="I29" s="14"/>
      <c r="J29" s="21">
        <v>45</v>
      </c>
      <c r="K29" s="26">
        <v>45.852160255744231</v>
      </c>
      <c r="L29" s="25">
        <f t="shared" si="2"/>
        <v>45852</v>
      </c>
      <c r="M29" s="14"/>
      <c r="N29" s="21">
        <v>45</v>
      </c>
      <c r="O29" s="26">
        <v>45.230257583676817</v>
      </c>
      <c r="P29" s="25">
        <f t="shared" si="3"/>
        <v>45230</v>
      </c>
      <c r="Q29" s="14"/>
      <c r="R29" s="21">
        <v>45</v>
      </c>
      <c r="S29" s="26">
        <v>44.521159322404593</v>
      </c>
      <c r="T29" s="25">
        <f t="shared" si="4"/>
        <v>44521</v>
      </c>
      <c r="U29" s="14"/>
      <c r="V29" s="21">
        <v>45</v>
      </c>
      <c r="W29" s="26">
        <v>43.868804886011837</v>
      </c>
      <c r="X29" s="25">
        <f t="shared" si="5"/>
        <v>43869</v>
      </c>
      <c r="Y29" s="14"/>
      <c r="Z29" s="21">
        <v>45</v>
      </c>
      <c r="AA29" s="26">
        <v>43.516340604572818</v>
      </c>
      <c r="AB29" s="25">
        <f t="shared" si="6"/>
        <v>43516</v>
      </c>
      <c r="AC29" s="14"/>
      <c r="AD29" s="21">
        <v>45</v>
      </c>
      <c r="AE29" s="26">
        <v>43.143597079725261</v>
      </c>
      <c r="AF29" s="25">
        <f t="shared" si="7"/>
        <v>43144</v>
      </c>
      <c r="AG29" s="14"/>
    </row>
    <row r="30" spans="2:33">
      <c r="B30" s="27">
        <v>42.5</v>
      </c>
      <c r="C30" s="27">
        <v>46.66611735798751</v>
      </c>
      <c r="D30" s="34">
        <f t="shared" si="0"/>
        <v>46666</v>
      </c>
      <c r="F30" s="17">
        <v>42.5</v>
      </c>
      <c r="G30" s="21">
        <v>46.387316661981259</v>
      </c>
      <c r="H30" s="25">
        <f t="shared" si="1"/>
        <v>46387</v>
      </c>
      <c r="I30" s="14"/>
      <c r="J30" s="21">
        <v>42.5</v>
      </c>
      <c r="K30" s="26">
        <v>45.746492922218181</v>
      </c>
      <c r="L30" s="25">
        <f t="shared" si="2"/>
        <v>45746</v>
      </c>
      <c r="M30" s="14"/>
      <c r="N30" s="21">
        <v>42.5</v>
      </c>
      <c r="O30" s="26">
        <v>45.114296158001089</v>
      </c>
      <c r="P30" s="25">
        <f t="shared" si="3"/>
        <v>45114</v>
      </c>
      <c r="Q30" s="14"/>
      <c r="R30" s="21">
        <v>42.5</v>
      </c>
      <c r="S30" s="26">
        <v>44.412723564680682</v>
      </c>
      <c r="T30" s="25">
        <f t="shared" si="4"/>
        <v>44413</v>
      </c>
      <c r="U30" s="14"/>
      <c r="V30" s="21">
        <v>42.5</v>
      </c>
      <c r="W30" s="26">
        <v>43.749553871988788</v>
      </c>
      <c r="X30" s="25">
        <f t="shared" si="5"/>
        <v>43750</v>
      </c>
      <c r="Y30" s="14"/>
      <c r="Z30" s="21">
        <v>42.5</v>
      </c>
      <c r="AA30" s="26">
        <v>43.421252212686476</v>
      </c>
      <c r="AB30" s="25">
        <f t="shared" si="6"/>
        <v>43421</v>
      </c>
      <c r="AC30" s="14"/>
      <c r="AD30" s="21">
        <v>42.5</v>
      </c>
      <c r="AE30" s="26">
        <v>43.015794055598683</v>
      </c>
      <c r="AF30" s="25">
        <f t="shared" si="7"/>
        <v>43016</v>
      </c>
      <c r="AG30" s="14"/>
    </row>
    <row r="31" spans="2:33">
      <c r="B31" s="27">
        <v>40</v>
      </c>
      <c r="C31" s="27">
        <v>46.546119787165523</v>
      </c>
      <c r="D31" s="34">
        <f t="shared" si="0"/>
        <v>46546</v>
      </c>
      <c r="F31" s="17">
        <v>40</v>
      </c>
      <c r="G31" s="21">
        <v>46.258020147674358</v>
      </c>
      <c r="H31" s="25">
        <f t="shared" si="1"/>
        <v>46258</v>
      </c>
      <c r="I31" s="14"/>
      <c r="J31" s="21">
        <v>40</v>
      </c>
      <c r="K31" s="26">
        <v>45.590612177200029</v>
      </c>
      <c r="L31" s="25">
        <f t="shared" si="2"/>
        <v>45591</v>
      </c>
      <c r="M31" s="14"/>
      <c r="N31" s="21">
        <v>40</v>
      </c>
      <c r="O31" s="26">
        <v>44.924774871983928</v>
      </c>
      <c r="P31" s="25">
        <f t="shared" si="3"/>
        <v>44925</v>
      </c>
      <c r="Q31" s="14"/>
      <c r="R31" s="21">
        <v>40</v>
      </c>
      <c r="S31" s="26">
        <v>44.200931396352949</v>
      </c>
      <c r="T31" s="25">
        <f t="shared" si="4"/>
        <v>44201</v>
      </c>
      <c r="U31" s="14"/>
      <c r="V31" s="21">
        <v>40</v>
      </c>
      <c r="W31" s="26">
        <v>43.499793412423514</v>
      </c>
      <c r="X31" s="25">
        <f t="shared" si="5"/>
        <v>43500</v>
      </c>
      <c r="Y31" s="14"/>
      <c r="Z31" s="21">
        <v>40</v>
      </c>
      <c r="AA31" s="26">
        <v>43.189165246732628</v>
      </c>
      <c r="AB31" s="25">
        <f t="shared" si="6"/>
        <v>43189</v>
      </c>
      <c r="AC31" s="14"/>
      <c r="AD31" s="21">
        <v>40</v>
      </c>
      <c r="AE31" s="26">
        <v>42.77249168990312</v>
      </c>
      <c r="AF31" s="25">
        <f t="shared" si="7"/>
        <v>42772</v>
      </c>
      <c r="AG31" s="14"/>
    </row>
    <row r="32" spans="2:33">
      <c r="B32" s="27">
        <v>37.5</v>
      </c>
      <c r="C32" s="27">
        <v>46.454939375069692</v>
      </c>
      <c r="D32" s="34">
        <f t="shared" si="0"/>
        <v>46455</v>
      </c>
      <c r="F32" s="17">
        <v>37.5</v>
      </c>
      <c r="G32" s="21">
        <v>46.169471562604535</v>
      </c>
      <c r="H32" s="25">
        <f t="shared" si="1"/>
        <v>46169</v>
      </c>
      <c r="I32" s="14"/>
      <c r="J32" s="21">
        <v>37.5</v>
      </c>
      <c r="K32" s="26">
        <v>45.50076115385113</v>
      </c>
      <c r="L32" s="25">
        <f t="shared" si="2"/>
        <v>45501</v>
      </c>
      <c r="M32" s="14"/>
      <c r="N32" s="21">
        <v>37.5</v>
      </c>
      <c r="O32" s="26">
        <v>44.832441230319304</v>
      </c>
      <c r="P32" s="25">
        <f t="shared" si="3"/>
        <v>44832</v>
      </c>
      <c r="Q32" s="14"/>
      <c r="R32" s="21">
        <v>37.5</v>
      </c>
      <c r="S32" s="26">
        <v>44.105557764412453</v>
      </c>
      <c r="T32" s="25">
        <f t="shared" si="4"/>
        <v>44106</v>
      </c>
      <c r="U32" s="14"/>
      <c r="V32" s="21">
        <v>37.5</v>
      </c>
      <c r="W32" s="26">
        <v>43.396184978837596</v>
      </c>
      <c r="X32" s="25">
        <f t="shared" si="5"/>
        <v>43396</v>
      </c>
      <c r="Y32" s="14"/>
      <c r="Z32" s="21">
        <v>37.5</v>
      </c>
      <c r="AA32" s="26">
        <v>43.084959142002489</v>
      </c>
      <c r="AB32" s="25">
        <f t="shared" si="6"/>
        <v>43085</v>
      </c>
      <c r="AC32" s="14"/>
      <c r="AD32" s="21">
        <v>37.5</v>
      </c>
      <c r="AE32" s="26">
        <v>42.698804484059714</v>
      </c>
      <c r="AF32" s="25">
        <f t="shared" si="7"/>
        <v>42699</v>
      </c>
      <c r="AG32" s="14"/>
    </row>
    <row r="33" spans="2:33">
      <c r="B33" s="27">
        <v>35</v>
      </c>
      <c r="C33" s="27">
        <v>46.369439260219366</v>
      </c>
      <c r="D33" s="34">
        <f t="shared" si="0"/>
        <v>46369</v>
      </c>
      <c r="F33" s="17">
        <v>35</v>
      </c>
      <c r="G33" s="21">
        <v>46.085592742469132</v>
      </c>
      <c r="H33" s="25">
        <f t="shared" si="1"/>
        <v>46086</v>
      </c>
      <c r="I33" s="14"/>
      <c r="J33" s="21">
        <v>35</v>
      </c>
      <c r="K33" s="26">
        <v>45.414774214931789</v>
      </c>
      <c r="L33" s="25">
        <f t="shared" si="2"/>
        <v>45415</v>
      </c>
      <c r="M33" s="14"/>
      <c r="N33" s="21">
        <v>35</v>
      </c>
      <c r="O33" s="26">
        <v>44.744970046137141</v>
      </c>
      <c r="P33" s="25">
        <f t="shared" si="3"/>
        <v>44745</v>
      </c>
      <c r="Q33" s="14"/>
      <c r="R33" s="21">
        <v>35</v>
      </c>
      <c r="S33" s="26">
        <v>44.014767443211134</v>
      </c>
      <c r="T33" s="25">
        <f t="shared" si="4"/>
        <v>44015</v>
      </c>
      <c r="U33" s="14"/>
      <c r="V33" s="21">
        <v>35</v>
      </c>
      <c r="W33" s="26">
        <v>43.299948604708398</v>
      </c>
      <c r="X33" s="25">
        <f t="shared" si="5"/>
        <v>43300</v>
      </c>
      <c r="Y33" s="14"/>
      <c r="Z33" s="21">
        <v>35</v>
      </c>
      <c r="AA33" s="26">
        <v>42.976350613446144</v>
      </c>
      <c r="AB33" s="25">
        <f t="shared" si="6"/>
        <v>42976</v>
      </c>
      <c r="AC33" s="14"/>
      <c r="AD33" s="21">
        <v>35</v>
      </c>
      <c r="AE33" s="26">
        <v>42.63548976763974</v>
      </c>
      <c r="AF33" s="25">
        <f t="shared" si="7"/>
        <v>42635</v>
      </c>
      <c r="AG33" s="14"/>
    </row>
    <row r="34" spans="2:33">
      <c r="B34" s="27">
        <v>32.5</v>
      </c>
      <c r="C34" s="27">
        <v>46.286197919870091</v>
      </c>
      <c r="D34" s="34">
        <f t="shared" si="0"/>
        <v>46286</v>
      </c>
      <c r="F34" s="17">
        <v>32.5</v>
      </c>
      <c r="G34" s="21">
        <v>46.007156254805139</v>
      </c>
      <c r="H34" s="25">
        <f t="shared" si="1"/>
        <v>46007</v>
      </c>
      <c r="I34" s="14"/>
      <c r="J34" s="21">
        <v>32.5</v>
      </c>
      <c r="K34" s="26">
        <v>45.330753244744621</v>
      </c>
      <c r="L34" s="25">
        <f t="shared" si="2"/>
        <v>45331</v>
      </c>
      <c r="M34" s="14"/>
      <c r="N34" s="21">
        <v>32.5</v>
      </c>
      <c r="O34" s="26">
        <v>44.661901472593264</v>
      </c>
      <c r="P34" s="25">
        <f t="shared" si="3"/>
        <v>44662</v>
      </c>
      <c r="Q34" s="14"/>
      <c r="R34" s="21">
        <v>32.5</v>
      </c>
      <c r="S34" s="26">
        <v>43.924870138683801</v>
      </c>
      <c r="T34" s="25">
        <f t="shared" si="4"/>
        <v>43925</v>
      </c>
      <c r="U34" s="14"/>
      <c r="V34" s="21">
        <v>32.5</v>
      </c>
      <c r="W34" s="26">
        <v>43.21672378531462</v>
      </c>
      <c r="X34" s="25">
        <f t="shared" si="5"/>
        <v>43217</v>
      </c>
      <c r="Y34" s="14"/>
      <c r="Z34" s="21">
        <v>32.5</v>
      </c>
      <c r="AA34" s="26">
        <v>42.873347501433159</v>
      </c>
      <c r="AB34" s="25">
        <f t="shared" si="6"/>
        <v>42873</v>
      </c>
      <c r="AC34" s="14"/>
      <c r="AD34" s="21">
        <v>32.5</v>
      </c>
      <c r="AE34" s="26">
        <v>42.515721396858346</v>
      </c>
      <c r="AF34" s="25">
        <f t="shared" si="7"/>
        <v>42516</v>
      </c>
      <c r="AG34" s="14"/>
    </row>
    <row r="35" spans="2:33">
      <c r="B35" s="27">
        <v>30</v>
      </c>
      <c r="C35" s="27">
        <v>46.201991519707263</v>
      </c>
      <c r="D35" s="34">
        <f t="shared" si="0"/>
        <v>46202</v>
      </c>
      <c r="F35" s="17">
        <v>30</v>
      </c>
      <c r="G35" s="21">
        <v>45.931627904560891</v>
      </c>
      <c r="H35" s="25">
        <f t="shared" si="1"/>
        <v>45932</v>
      </c>
      <c r="I35" s="14"/>
      <c r="J35" s="21">
        <v>30</v>
      </c>
      <c r="K35" s="26">
        <v>45.247782460098762</v>
      </c>
      <c r="L35" s="25">
        <f t="shared" si="2"/>
        <v>45248</v>
      </c>
      <c r="M35" s="14"/>
      <c r="N35" s="21">
        <v>30</v>
      </c>
      <c r="O35" s="26">
        <v>44.580377657068816</v>
      </c>
      <c r="P35" s="25">
        <f t="shared" si="3"/>
        <v>44580</v>
      </c>
      <c r="Q35" s="14"/>
      <c r="R35" s="21">
        <v>30</v>
      </c>
      <c r="S35" s="26">
        <v>43.835903115148362</v>
      </c>
      <c r="T35" s="25">
        <f t="shared" si="4"/>
        <v>43836</v>
      </c>
      <c r="U35" s="14"/>
      <c r="V35" s="21">
        <v>30</v>
      </c>
      <c r="W35" s="26">
        <v>43.143068877205422</v>
      </c>
      <c r="X35" s="25">
        <f t="shared" si="5"/>
        <v>43143</v>
      </c>
      <c r="Y35" s="14"/>
      <c r="Z35" s="21">
        <v>30</v>
      </c>
      <c r="AA35" s="26">
        <v>42.774241798648546</v>
      </c>
      <c r="AB35" s="25">
        <f t="shared" si="6"/>
        <v>42774</v>
      </c>
      <c r="AC35" s="14"/>
      <c r="AD35" s="21">
        <v>30</v>
      </c>
      <c r="AE35" s="26">
        <v>42.369598359087448</v>
      </c>
      <c r="AF35" s="25">
        <f t="shared" si="7"/>
        <v>42370</v>
      </c>
      <c r="AG35" s="14"/>
    </row>
    <row r="36" spans="2:33">
      <c r="B36" s="27">
        <v>27.5</v>
      </c>
      <c r="C36" s="27">
        <v>46.116732340724624</v>
      </c>
      <c r="D36" s="34">
        <f t="shared" si="0"/>
        <v>46117</v>
      </c>
      <c r="F36" s="17">
        <v>27.5</v>
      </c>
      <c r="G36" s="21">
        <v>45.849077110308727</v>
      </c>
      <c r="H36" s="25">
        <f t="shared" si="1"/>
        <v>45849</v>
      </c>
      <c r="I36" s="14"/>
      <c r="J36" s="21">
        <v>27.5</v>
      </c>
      <c r="K36" s="26">
        <v>45.162276676852585</v>
      </c>
      <c r="L36" s="25">
        <f t="shared" si="2"/>
        <v>45162</v>
      </c>
      <c r="M36" s="14"/>
      <c r="N36" s="21">
        <v>27.5</v>
      </c>
      <c r="O36" s="26">
        <v>44.491822864259191</v>
      </c>
      <c r="P36" s="25">
        <f t="shared" si="3"/>
        <v>44492</v>
      </c>
      <c r="Q36" s="14"/>
      <c r="R36" s="21">
        <v>27.5</v>
      </c>
      <c r="S36" s="26">
        <v>43.744110530371067</v>
      </c>
      <c r="T36" s="25">
        <f t="shared" si="4"/>
        <v>43744</v>
      </c>
      <c r="U36" s="14"/>
      <c r="V36" s="21">
        <v>27.5</v>
      </c>
      <c r="W36" s="26">
        <v>43.049840036062541</v>
      </c>
      <c r="X36" s="25">
        <f t="shared" si="5"/>
        <v>43050</v>
      </c>
      <c r="Y36" s="14"/>
      <c r="Z36" s="21">
        <v>27.5</v>
      </c>
      <c r="AA36" s="26">
        <v>42.682360620276761</v>
      </c>
      <c r="AB36" s="25">
        <f t="shared" si="6"/>
        <v>42682</v>
      </c>
      <c r="AC36" s="14"/>
      <c r="AD36" s="21">
        <v>27.5</v>
      </c>
      <c r="AE36" s="26">
        <v>42.242162089959592</v>
      </c>
      <c r="AF36" s="25">
        <f t="shared" si="7"/>
        <v>42242</v>
      </c>
      <c r="AG36" s="14"/>
    </row>
    <row r="37" spans="2:33">
      <c r="B37" s="27">
        <v>25</v>
      </c>
      <c r="C37" s="27">
        <v>46.03056646864686</v>
      </c>
      <c r="D37" s="34">
        <f t="shared" si="0"/>
        <v>46031</v>
      </c>
      <c r="F37" s="17">
        <v>25</v>
      </c>
      <c r="G37" s="21">
        <v>45.761224702970296</v>
      </c>
      <c r="H37" s="25">
        <f t="shared" si="1"/>
        <v>45761</v>
      </c>
      <c r="I37" s="14"/>
      <c r="J37" s="21">
        <v>25</v>
      </c>
      <c r="K37" s="26">
        <v>45.074847295075628</v>
      </c>
      <c r="L37" s="25">
        <f t="shared" si="2"/>
        <v>45075</v>
      </c>
      <c r="M37" s="14"/>
      <c r="N37" s="21">
        <v>25</v>
      </c>
      <c r="O37" s="26">
        <v>44.39905216118872</v>
      </c>
      <c r="P37" s="25">
        <f t="shared" si="3"/>
        <v>44399</v>
      </c>
      <c r="Q37" s="14"/>
      <c r="R37" s="21">
        <v>25</v>
      </c>
      <c r="S37" s="26">
        <v>43.648905496722762</v>
      </c>
      <c r="T37" s="25">
        <f t="shared" si="4"/>
        <v>43649</v>
      </c>
      <c r="U37" s="14"/>
      <c r="V37" s="21">
        <v>25</v>
      </c>
      <c r="W37" s="26">
        <v>42.938462720160409</v>
      </c>
      <c r="X37" s="25">
        <f t="shared" si="5"/>
        <v>42938</v>
      </c>
      <c r="Y37" s="14"/>
      <c r="Z37" s="21">
        <v>25</v>
      </c>
      <c r="AA37" s="26">
        <v>42.596847323527477</v>
      </c>
      <c r="AB37" s="25">
        <f t="shared" si="6"/>
        <v>42597</v>
      </c>
      <c r="AC37" s="14"/>
      <c r="AD37" s="21">
        <v>25</v>
      </c>
      <c r="AE37" s="26">
        <v>42.128982628127702</v>
      </c>
      <c r="AF37" s="25">
        <f t="shared" si="7"/>
        <v>42129</v>
      </c>
      <c r="AG37" s="14"/>
    </row>
    <row r="38" spans="2:33">
      <c r="B38" s="27">
        <v>22.5</v>
      </c>
      <c r="C38" s="27">
        <v>45.917005041300435</v>
      </c>
      <c r="D38" s="34">
        <f t="shared" si="0"/>
        <v>45917</v>
      </c>
      <c r="F38" s="17">
        <v>22.5</v>
      </c>
      <c r="G38" s="21">
        <v>45.667978379071279</v>
      </c>
      <c r="H38" s="25">
        <f t="shared" si="1"/>
        <v>45668</v>
      </c>
      <c r="I38" s="14"/>
      <c r="J38" s="21">
        <v>22.5</v>
      </c>
      <c r="K38" s="26">
        <v>44.983901113681419</v>
      </c>
      <c r="L38" s="25">
        <f t="shared" si="2"/>
        <v>44984</v>
      </c>
      <c r="M38" s="14"/>
      <c r="N38" s="21">
        <v>22.5</v>
      </c>
      <c r="O38" s="26">
        <v>44.299763622181281</v>
      </c>
      <c r="P38" s="25">
        <f t="shared" si="3"/>
        <v>44300</v>
      </c>
      <c r="Q38" s="14"/>
      <c r="R38" s="21">
        <v>22.5</v>
      </c>
      <c r="S38" s="26">
        <v>43.548128448002323</v>
      </c>
      <c r="T38" s="25">
        <f t="shared" si="4"/>
        <v>43548</v>
      </c>
      <c r="U38" s="14"/>
      <c r="V38" s="21">
        <v>22.5</v>
      </c>
      <c r="W38" s="26">
        <v>42.81786661516238</v>
      </c>
      <c r="X38" s="25">
        <f t="shared" si="5"/>
        <v>42818</v>
      </c>
      <c r="Y38" s="14"/>
      <c r="Z38" s="21">
        <v>22.5</v>
      </c>
      <c r="AA38" s="26">
        <v>42.503749291156851</v>
      </c>
      <c r="AB38" s="25">
        <f t="shared" si="6"/>
        <v>42504</v>
      </c>
      <c r="AC38" s="14"/>
      <c r="AD38" s="21">
        <v>22.5</v>
      </c>
      <c r="AE38" s="26">
        <v>42.013943837088959</v>
      </c>
      <c r="AF38" s="25">
        <f t="shared" si="7"/>
        <v>42014</v>
      </c>
      <c r="AG38" s="14"/>
    </row>
    <row r="39" spans="2:33">
      <c r="B39" s="27">
        <v>20</v>
      </c>
      <c r="C39" s="27">
        <v>45.779179931317195</v>
      </c>
      <c r="D39" s="34">
        <f t="shared" si="0"/>
        <v>45779</v>
      </c>
      <c r="F39" s="17">
        <v>20</v>
      </c>
      <c r="G39" s="21">
        <v>45.568963256350798</v>
      </c>
      <c r="H39" s="25">
        <f t="shared" si="1"/>
        <v>45569</v>
      </c>
      <c r="I39" s="14"/>
      <c r="J39" s="21">
        <v>20</v>
      </c>
      <c r="K39" s="26">
        <v>44.888061637344677</v>
      </c>
      <c r="L39" s="25">
        <f t="shared" si="2"/>
        <v>44888</v>
      </c>
      <c r="M39" s="14"/>
      <c r="N39" s="21">
        <v>20</v>
      </c>
      <c r="O39" s="26">
        <v>44.191942328036859</v>
      </c>
      <c r="P39" s="25">
        <f t="shared" si="3"/>
        <v>44192</v>
      </c>
      <c r="Q39" s="14"/>
      <c r="R39" s="21">
        <v>20</v>
      </c>
      <c r="S39" s="26">
        <v>43.439010553531041</v>
      </c>
      <c r="T39" s="25">
        <f t="shared" si="4"/>
        <v>43439</v>
      </c>
      <c r="U39" s="14"/>
      <c r="V39" s="21">
        <v>20</v>
      </c>
      <c r="W39" s="26">
        <v>42.695615242843395</v>
      </c>
      <c r="X39" s="25">
        <f t="shared" si="5"/>
        <v>42696</v>
      </c>
      <c r="Y39" s="14"/>
      <c r="Z39" s="21">
        <v>20</v>
      </c>
      <c r="AA39" s="26">
        <v>42.390443972995129</v>
      </c>
      <c r="AB39" s="25">
        <f t="shared" si="6"/>
        <v>42390</v>
      </c>
      <c r="AC39" s="14"/>
      <c r="AD39" s="21">
        <v>20</v>
      </c>
      <c r="AE39" s="26">
        <v>41.885722079456805</v>
      </c>
      <c r="AF39" s="25">
        <f t="shared" si="7"/>
        <v>41886</v>
      </c>
      <c r="AG39" s="14"/>
    </row>
    <row r="40" spans="2:33">
      <c r="B40" s="27">
        <v>17.5</v>
      </c>
      <c r="C40" s="27">
        <v>45.612918785656987</v>
      </c>
      <c r="D40" s="34">
        <f t="shared" si="0"/>
        <v>45613</v>
      </c>
      <c r="F40" s="17">
        <v>17.5</v>
      </c>
      <c r="G40" s="21">
        <v>45.464160279652795</v>
      </c>
      <c r="H40" s="25">
        <f t="shared" si="1"/>
        <v>45464</v>
      </c>
      <c r="I40" s="14"/>
      <c r="J40" s="21">
        <v>17.5</v>
      </c>
      <c r="K40" s="26">
        <v>44.786631962923316</v>
      </c>
      <c r="L40" s="25">
        <f t="shared" si="2"/>
        <v>44787</v>
      </c>
      <c r="M40" s="14"/>
      <c r="N40" s="21">
        <v>17.5</v>
      </c>
      <c r="O40" s="26">
        <v>44.077426499411715</v>
      </c>
      <c r="P40" s="25">
        <f t="shared" si="3"/>
        <v>44077</v>
      </c>
      <c r="Q40" s="14"/>
      <c r="R40" s="21">
        <v>17.5</v>
      </c>
      <c r="S40" s="26">
        <v>43.318896207618195</v>
      </c>
      <c r="T40" s="25">
        <f t="shared" si="4"/>
        <v>43319</v>
      </c>
      <c r="U40" s="14"/>
      <c r="V40" s="21">
        <v>17.5</v>
      </c>
      <c r="W40" s="26">
        <v>42.569821721681294</v>
      </c>
      <c r="X40" s="25">
        <f t="shared" si="5"/>
        <v>42570</v>
      </c>
      <c r="Y40" s="14"/>
      <c r="Z40" s="21">
        <v>17.5</v>
      </c>
      <c r="AA40" s="26">
        <v>42.257935705527508</v>
      </c>
      <c r="AB40" s="25">
        <f t="shared" si="6"/>
        <v>42258</v>
      </c>
      <c r="AC40" s="14"/>
      <c r="AD40" s="21">
        <v>17.5</v>
      </c>
      <c r="AE40" s="26">
        <v>41.746380277120835</v>
      </c>
      <c r="AF40" s="25">
        <f t="shared" si="7"/>
        <v>41746</v>
      </c>
      <c r="AG40" s="14"/>
    </row>
    <row r="41" spans="2:33">
      <c r="B41" s="27">
        <v>15</v>
      </c>
      <c r="C41" s="27">
        <v>45.388433456645579</v>
      </c>
      <c r="D41" s="34">
        <f t="shared" si="0"/>
        <v>45388</v>
      </c>
      <c r="F41" s="17">
        <v>15</v>
      </c>
      <c r="G41" s="21">
        <v>45.326454872468368</v>
      </c>
      <c r="H41" s="25">
        <f t="shared" si="1"/>
        <v>45326</v>
      </c>
      <c r="I41" s="14"/>
      <c r="J41" s="21">
        <v>15</v>
      </c>
      <c r="K41" s="26">
        <v>44.647379445047903</v>
      </c>
      <c r="L41" s="25">
        <f t="shared" si="2"/>
        <v>44647</v>
      </c>
      <c r="M41" s="14"/>
      <c r="N41" s="21">
        <v>15</v>
      </c>
      <c r="O41" s="26">
        <v>43.920506227028014</v>
      </c>
      <c r="P41" s="25">
        <f t="shared" si="3"/>
        <v>43921</v>
      </c>
      <c r="Q41" s="14"/>
      <c r="R41" s="21">
        <v>15</v>
      </c>
      <c r="S41" s="26">
        <v>43.173949578470832</v>
      </c>
      <c r="T41" s="25">
        <f t="shared" si="4"/>
        <v>43174</v>
      </c>
      <c r="U41" s="14"/>
      <c r="V41" s="21">
        <v>15</v>
      </c>
      <c r="W41" s="26">
        <v>42.409571234536791</v>
      </c>
      <c r="X41" s="25">
        <f t="shared" si="5"/>
        <v>42410</v>
      </c>
      <c r="Y41" s="14"/>
      <c r="Z41" s="21">
        <v>15</v>
      </c>
      <c r="AA41" s="26">
        <v>42.086086744009592</v>
      </c>
      <c r="AB41" s="25">
        <f t="shared" si="6"/>
        <v>42086</v>
      </c>
      <c r="AC41" s="14"/>
      <c r="AD41" s="21">
        <v>15</v>
      </c>
      <c r="AE41" s="26">
        <v>41.560499410044677</v>
      </c>
      <c r="AF41" s="25">
        <f t="shared" si="7"/>
        <v>41560</v>
      </c>
      <c r="AG41" s="14"/>
    </row>
    <row r="42" spans="2:33">
      <c r="B42" s="27">
        <v>12.5</v>
      </c>
      <c r="C42" s="27">
        <v>45.147958275717201</v>
      </c>
      <c r="D42" s="34">
        <f t="shared" si="0"/>
        <v>45148</v>
      </c>
      <c r="F42" s="17">
        <v>12.5</v>
      </c>
      <c r="G42" s="21">
        <v>45.167749913575804</v>
      </c>
      <c r="H42" s="25">
        <f t="shared" si="1"/>
        <v>45168</v>
      </c>
      <c r="I42" s="14"/>
      <c r="J42" s="21">
        <v>12.5</v>
      </c>
      <c r="K42" s="26">
        <v>44.483713558148743</v>
      </c>
      <c r="L42" s="25">
        <f t="shared" si="2"/>
        <v>44484</v>
      </c>
      <c r="M42" s="14"/>
      <c r="N42" s="21">
        <v>12.5</v>
      </c>
      <c r="O42" s="26">
        <v>43.744521215920564</v>
      </c>
      <c r="P42" s="25">
        <f t="shared" si="3"/>
        <v>43745</v>
      </c>
      <c r="Q42" s="14"/>
      <c r="R42" s="21">
        <v>12.5</v>
      </c>
      <c r="S42" s="26">
        <v>42.992107292045695</v>
      </c>
      <c r="T42" s="25">
        <f t="shared" si="4"/>
        <v>42992</v>
      </c>
      <c r="U42" s="14"/>
      <c r="V42" s="21">
        <v>12.5</v>
      </c>
      <c r="W42" s="26">
        <v>42.21545351416907</v>
      </c>
      <c r="X42" s="25">
        <f t="shared" si="5"/>
        <v>42215</v>
      </c>
      <c r="Y42" s="14"/>
      <c r="Z42" s="21">
        <v>12.5</v>
      </c>
      <c r="AA42" s="26">
        <v>41.880894879841307</v>
      </c>
      <c r="AB42" s="25">
        <f t="shared" si="6"/>
        <v>41881</v>
      </c>
      <c r="AC42" s="14"/>
      <c r="AD42" s="21">
        <v>12.5</v>
      </c>
      <c r="AE42" s="26">
        <v>41.344914352481609</v>
      </c>
      <c r="AF42" s="25">
        <f t="shared" si="7"/>
        <v>41345</v>
      </c>
      <c r="AG42" s="14"/>
    </row>
    <row r="43" spans="2:33">
      <c r="B43" s="27">
        <v>10</v>
      </c>
      <c r="C43" s="27">
        <v>44.935298545227731</v>
      </c>
      <c r="D43" s="34">
        <f t="shared" si="0"/>
        <v>44935</v>
      </c>
      <c r="F43" s="17">
        <v>10</v>
      </c>
      <c r="G43" s="21">
        <v>44.953996455973886</v>
      </c>
      <c r="H43" s="25">
        <f t="shared" si="1"/>
        <v>44954</v>
      </c>
      <c r="I43" s="14"/>
      <c r="J43" s="21">
        <v>10</v>
      </c>
      <c r="K43" s="26">
        <v>44.257621140742621</v>
      </c>
      <c r="L43" s="25">
        <f t="shared" si="2"/>
        <v>44258</v>
      </c>
      <c r="M43" s="14"/>
      <c r="N43" s="21">
        <v>10</v>
      </c>
      <c r="O43" s="26">
        <v>43.495005620616872</v>
      </c>
      <c r="P43" s="25">
        <f t="shared" si="3"/>
        <v>43495</v>
      </c>
      <c r="Q43" s="14"/>
      <c r="R43" s="21">
        <v>10</v>
      </c>
      <c r="S43" s="26">
        <v>42.760901240064946</v>
      </c>
      <c r="T43" s="25">
        <f t="shared" si="4"/>
        <v>42761</v>
      </c>
      <c r="U43" s="14"/>
      <c r="V43" s="21">
        <v>10</v>
      </c>
      <c r="W43" s="26">
        <v>41.955207772806986</v>
      </c>
      <c r="X43" s="25">
        <f t="shared" si="5"/>
        <v>41955</v>
      </c>
      <c r="Y43" s="14"/>
      <c r="Z43" s="21">
        <v>10</v>
      </c>
      <c r="AA43" s="26">
        <v>41.587306889466831</v>
      </c>
      <c r="AB43" s="25">
        <f t="shared" si="6"/>
        <v>41587</v>
      </c>
      <c r="AC43" s="14"/>
      <c r="AD43" s="21">
        <v>10</v>
      </c>
      <c r="AE43" s="26">
        <v>41.033858575397218</v>
      </c>
      <c r="AF43" s="25">
        <f t="shared" si="7"/>
        <v>41034</v>
      </c>
      <c r="AG43" s="14"/>
    </row>
    <row r="44" spans="2:33">
      <c r="B44" s="27">
        <v>7.5</v>
      </c>
      <c r="C44" s="27">
        <v>44.702132186095291</v>
      </c>
      <c r="D44" s="34">
        <f t="shared" si="0"/>
        <v>44702</v>
      </c>
      <c r="F44" s="17">
        <v>7.5</v>
      </c>
      <c r="G44" s="21">
        <v>44.688881872892935</v>
      </c>
      <c r="H44" s="25">
        <f t="shared" si="1"/>
        <v>44689</v>
      </c>
      <c r="I44" s="14"/>
      <c r="J44" s="21">
        <v>7.5</v>
      </c>
      <c r="K44" s="26">
        <v>43.973826503866185</v>
      </c>
      <c r="L44" s="25">
        <f t="shared" si="2"/>
        <v>43974</v>
      </c>
      <c r="M44" s="14"/>
      <c r="N44" s="21">
        <v>7.5</v>
      </c>
      <c r="O44" s="26">
        <v>43.187480948363444</v>
      </c>
      <c r="P44" s="25">
        <f t="shared" si="3"/>
        <v>43187</v>
      </c>
      <c r="Q44" s="14"/>
      <c r="R44" s="21">
        <v>7.5</v>
      </c>
      <c r="S44" s="26">
        <v>42.448068668458248</v>
      </c>
      <c r="T44" s="25">
        <f t="shared" si="4"/>
        <v>42448</v>
      </c>
      <c r="U44" s="14"/>
      <c r="V44" s="21">
        <v>7.5</v>
      </c>
      <c r="W44" s="26">
        <v>41.61202055211146</v>
      </c>
      <c r="X44" s="25">
        <f t="shared" si="5"/>
        <v>41612</v>
      </c>
      <c r="Y44" s="14"/>
      <c r="Z44" s="21">
        <v>7.5</v>
      </c>
      <c r="AA44" s="26">
        <v>41.197369243017221</v>
      </c>
      <c r="AB44" s="25">
        <f t="shared" si="6"/>
        <v>41197</v>
      </c>
      <c r="AC44" s="14"/>
      <c r="AD44" s="21">
        <v>7.5</v>
      </c>
      <c r="AE44" s="26">
        <v>40.631090166976989</v>
      </c>
      <c r="AF44" s="25">
        <f t="shared" si="7"/>
        <v>40631</v>
      </c>
      <c r="AG44" s="14"/>
    </row>
    <row r="45" spans="2:33">
      <c r="B45" s="27">
        <v>5</v>
      </c>
      <c r="C45" s="27">
        <v>43.962551857639347</v>
      </c>
      <c r="D45" s="34">
        <f t="shared" si="0"/>
        <v>43963</v>
      </c>
      <c r="F45" s="17">
        <v>5</v>
      </c>
      <c r="G45" s="21">
        <v>43.709528175564074</v>
      </c>
      <c r="H45" s="25">
        <f t="shared" si="1"/>
        <v>43710</v>
      </c>
      <c r="I45" s="14"/>
      <c r="J45" s="21">
        <v>5</v>
      </c>
      <c r="K45" s="26">
        <v>43.023277915857705</v>
      </c>
      <c r="L45" s="25">
        <f t="shared" si="2"/>
        <v>43023</v>
      </c>
      <c r="M45" s="14"/>
      <c r="N45" s="21">
        <v>5</v>
      </c>
      <c r="O45" s="26">
        <v>42.226515852440443</v>
      </c>
      <c r="P45" s="25">
        <f t="shared" si="3"/>
        <v>42227</v>
      </c>
      <c r="Q45" s="14"/>
      <c r="R45" s="21">
        <v>5</v>
      </c>
      <c r="S45" s="26">
        <v>41.742954077959425</v>
      </c>
      <c r="T45" s="25">
        <f t="shared" si="4"/>
        <v>41743</v>
      </c>
      <c r="U45" s="14"/>
      <c r="V45" s="21">
        <v>5</v>
      </c>
      <c r="W45" s="26">
        <v>40.844667487117469</v>
      </c>
      <c r="X45" s="25">
        <f t="shared" si="5"/>
        <v>40845</v>
      </c>
      <c r="Y45" s="14"/>
      <c r="Z45" s="21">
        <v>5</v>
      </c>
      <c r="AA45" s="26">
        <v>40.396089051402804</v>
      </c>
      <c r="AB45" s="25">
        <f t="shared" si="6"/>
        <v>40396</v>
      </c>
      <c r="AC45" s="14"/>
      <c r="AD45" s="21">
        <v>5</v>
      </c>
      <c r="AE45" s="26">
        <v>40.119436260409998</v>
      </c>
      <c r="AF45" s="25">
        <f t="shared" si="7"/>
        <v>40119</v>
      </c>
      <c r="AG45" s="14"/>
    </row>
    <row r="46" spans="2:33">
      <c r="B46" s="27">
        <v>2.5</v>
      </c>
      <c r="C46" s="27">
        <v>41.962201064841103</v>
      </c>
      <c r="D46" s="34">
        <f t="shared" si="0"/>
        <v>41962</v>
      </c>
      <c r="F46" s="17">
        <v>2.5</v>
      </c>
      <c r="G46" s="21">
        <v>41.186075034761657</v>
      </c>
      <c r="H46" s="25">
        <f t="shared" si="1"/>
        <v>41186</v>
      </c>
      <c r="I46" s="14"/>
      <c r="J46" s="21">
        <v>2.5</v>
      </c>
      <c r="K46" s="26">
        <v>40.644908234099653</v>
      </c>
      <c r="L46" s="25">
        <f t="shared" si="2"/>
        <v>40645</v>
      </c>
      <c r="M46" s="14"/>
      <c r="N46" s="21">
        <v>2.5</v>
      </c>
      <c r="O46" s="26">
        <v>39.929287843686716</v>
      </c>
      <c r="P46" s="25">
        <f t="shared" si="3"/>
        <v>39929</v>
      </c>
      <c r="Q46" s="14"/>
      <c r="R46" s="21">
        <v>2.5</v>
      </c>
      <c r="S46" s="26">
        <v>40.029167077398704</v>
      </c>
      <c r="T46" s="25">
        <f t="shared" si="4"/>
        <v>40029</v>
      </c>
      <c r="U46" s="14"/>
      <c r="V46" s="21">
        <v>2.5</v>
      </c>
      <c r="W46" s="26">
        <v>39.65157887490605</v>
      </c>
      <c r="X46" s="25">
        <f t="shared" si="5"/>
        <v>39652</v>
      </c>
      <c r="Y46" s="14"/>
      <c r="Z46" s="21">
        <v>2.5</v>
      </c>
      <c r="AA46" s="26">
        <v>39.527672584576152</v>
      </c>
      <c r="AB46" s="25">
        <f t="shared" si="6"/>
        <v>39528</v>
      </c>
      <c r="AC46" s="14"/>
      <c r="AD46" s="21">
        <v>2.5</v>
      </c>
      <c r="AE46" s="26">
        <v>39.397859795549969</v>
      </c>
      <c r="AF46" s="25">
        <f t="shared" si="7"/>
        <v>39398</v>
      </c>
      <c r="AG46" s="14"/>
    </row>
    <row r="47" spans="2:33">
      <c r="B47" s="27">
        <v>0</v>
      </c>
      <c r="C47" s="27">
        <v>39</v>
      </c>
      <c r="D47" s="34">
        <f t="shared" si="0"/>
        <v>39000</v>
      </c>
      <c r="F47" s="17">
        <v>0</v>
      </c>
      <c r="G47" s="8">
        <v>39</v>
      </c>
      <c r="H47" s="25">
        <f t="shared" si="1"/>
        <v>39000</v>
      </c>
      <c r="I47" s="14"/>
      <c r="J47" s="21">
        <v>0</v>
      </c>
      <c r="K47" s="8">
        <v>39</v>
      </c>
      <c r="L47" s="25">
        <f t="shared" si="2"/>
        <v>39000</v>
      </c>
      <c r="M47" s="14"/>
      <c r="N47" s="21">
        <v>0</v>
      </c>
      <c r="O47" s="8">
        <v>39</v>
      </c>
      <c r="P47" s="25">
        <f t="shared" si="3"/>
        <v>39000</v>
      </c>
      <c r="Q47" s="14"/>
      <c r="R47" s="21">
        <v>0</v>
      </c>
      <c r="S47" s="8">
        <v>39</v>
      </c>
      <c r="T47" s="25">
        <f t="shared" si="4"/>
        <v>39000</v>
      </c>
      <c r="U47" s="14"/>
      <c r="V47" s="21">
        <v>0</v>
      </c>
      <c r="W47" s="8">
        <v>39</v>
      </c>
      <c r="X47" s="25">
        <f t="shared" si="5"/>
        <v>39000</v>
      </c>
      <c r="Y47" s="14"/>
      <c r="Z47" s="21">
        <v>0</v>
      </c>
      <c r="AA47" s="8">
        <v>39</v>
      </c>
      <c r="AB47" s="25">
        <f t="shared" si="6"/>
        <v>39000</v>
      </c>
      <c r="AC47" s="14"/>
      <c r="AD47" s="21">
        <v>0</v>
      </c>
      <c r="AE47" s="8">
        <v>39</v>
      </c>
      <c r="AF47" s="25">
        <f t="shared" si="7"/>
        <v>39000</v>
      </c>
      <c r="AG47" s="14"/>
    </row>
  </sheetData>
  <phoneticPr fontId="8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2D050"/>
  </sheetPr>
  <dimension ref="A2:K44"/>
  <sheetViews>
    <sheetView workbookViewId="0">
      <selection activeCell="C2" sqref="C2"/>
    </sheetView>
  </sheetViews>
  <sheetFormatPr defaultRowHeight="16.5"/>
  <sheetData>
    <row r="2" spans="1:11">
      <c r="A2" s="3" t="s">
        <v>8</v>
      </c>
      <c r="B2" s="3"/>
      <c r="C2" s="3"/>
      <c r="D2" s="3"/>
      <c r="E2" s="3" t="s">
        <v>9</v>
      </c>
      <c r="F2" s="3"/>
      <c r="I2" s="3" t="s">
        <v>10</v>
      </c>
      <c r="J2" s="3"/>
    </row>
    <row r="3" spans="1:11">
      <c r="A3" s="3" t="s">
        <v>1</v>
      </c>
      <c r="B3" s="3" t="s">
        <v>3</v>
      </c>
      <c r="C3" s="3" t="s">
        <v>3</v>
      </c>
      <c r="D3" s="3"/>
      <c r="E3" s="3" t="s">
        <v>1</v>
      </c>
      <c r="F3" s="3" t="s">
        <v>3</v>
      </c>
      <c r="G3" s="3" t="s">
        <v>3</v>
      </c>
      <c r="I3" s="3" t="s">
        <v>1</v>
      </c>
      <c r="J3" s="3" t="s">
        <v>3</v>
      </c>
      <c r="K3" s="3" t="s">
        <v>11</v>
      </c>
    </row>
    <row r="4" spans="1:11">
      <c r="A4" s="3">
        <v>100</v>
      </c>
      <c r="B4" s="3">
        <v>54.470207999999992</v>
      </c>
      <c r="C4" s="3">
        <f>ROUND(B4*1000, 0)</f>
        <v>54470</v>
      </c>
      <c r="D4" s="3"/>
      <c r="E4" s="3">
        <v>100</v>
      </c>
      <c r="F4" s="3">
        <v>54.476231333333331</v>
      </c>
      <c r="G4" s="3">
        <f>ROUND(F4*1000, 0)</f>
        <v>54476</v>
      </c>
      <c r="I4" s="3">
        <v>100</v>
      </c>
      <c r="J4" s="3">
        <f t="shared" ref="J4:J44" si="0">(B4+F4)/2</f>
        <v>54.473219666666665</v>
      </c>
      <c r="K4" s="3">
        <f>ROUND(J4*1000, 0)</f>
        <v>54473</v>
      </c>
    </row>
    <row r="5" spans="1:11">
      <c r="A5" s="3">
        <v>97.5</v>
      </c>
      <c r="B5" s="3">
        <v>54.357488438018358</v>
      </c>
      <c r="C5" s="3">
        <f t="shared" ref="C5:C44" si="1">ROUND(B5*1000, 0)</f>
        <v>54357</v>
      </c>
      <c r="D5" s="3"/>
      <c r="E5" s="3">
        <v>97.5</v>
      </c>
      <c r="F5" s="3">
        <v>54.33557234918775</v>
      </c>
      <c r="G5" s="3">
        <f t="shared" ref="G5:G44" si="2">ROUND(F5*1000, 0)</f>
        <v>54336</v>
      </c>
      <c r="I5" s="3">
        <v>97.5</v>
      </c>
      <c r="J5" s="3">
        <f t="shared" si="0"/>
        <v>54.346530393603054</v>
      </c>
      <c r="K5" s="3">
        <f t="shared" ref="K5:K44" si="3">ROUND(J5*1000, 0)</f>
        <v>54347</v>
      </c>
    </row>
    <row r="6" spans="1:11">
      <c r="A6" s="3">
        <v>95</v>
      </c>
      <c r="B6" s="3">
        <v>54.079348011542905</v>
      </c>
      <c r="C6" s="3">
        <f t="shared" si="1"/>
        <v>54079</v>
      </c>
      <c r="D6" s="3"/>
      <c r="E6" s="3">
        <v>95</v>
      </c>
      <c r="F6" s="3">
        <v>54.019261951752391</v>
      </c>
      <c r="G6" s="3">
        <f t="shared" si="2"/>
        <v>54019</v>
      </c>
      <c r="I6" s="3">
        <v>95</v>
      </c>
      <c r="J6" s="3">
        <f t="shared" si="0"/>
        <v>54.049304981647651</v>
      </c>
      <c r="K6" s="3">
        <f t="shared" si="3"/>
        <v>54049</v>
      </c>
    </row>
    <row r="7" spans="1:11">
      <c r="A7" s="3">
        <v>92.5</v>
      </c>
      <c r="B7" s="3">
        <v>53.818174162514865</v>
      </c>
      <c r="C7" s="3">
        <f t="shared" si="1"/>
        <v>53818</v>
      </c>
      <c r="D7" s="3"/>
      <c r="E7" s="3">
        <v>92.5</v>
      </c>
      <c r="F7" s="3">
        <v>53.717560664128065</v>
      </c>
      <c r="G7" s="3">
        <f t="shared" si="2"/>
        <v>53718</v>
      </c>
      <c r="I7" s="3">
        <v>92.5</v>
      </c>
      <c r="J7" s="3">
        <f t="shared" si="0"/>
        <v>53.767867413321468</v>
      </c>
      <c r="K7" s="3">
        <f t="shared" si="3"/>
        <v>53768</v>
      </c>
    </row>
    <row r="8" spans="1:11">
      <c r="A8" s="3">
        <v>90</v>
      </c>
      <c r="B8" s="3">
        <v>53.56835498561756</v>
      </c>
      <c r="C8" s="3">
        <f t="shared" si="1"/>
        <v>53568</v>
      </c>
      <c r="D8" s="3"/>
      <c r="E8" s="3">
        <v>90</v>
      </c>
      <c r="F8" s="3">
        <v>53.42067673789029</v>
      </c>
      <c r="G8" s="3">
        <f t="shared" si="2"/>
        <v>53421</v>
      </c>
      <c r="I8" s="3">
        <v>90</v>
      </c>
      <c r="J8" s="3">
        <f t="shared" si="0"/>
        <v>53.494515861753925</v>
      </c>
      <c r="K8" s="3">
        <f t="shared" si="3"/>
        <v>53495</v>
      </c>
    </row>
    <row r="9" spans="1:11">
      <c r="A9" s="3">
        <v>87.5</v>
      </c>
      <c r="B9" s="3">
        <v>53.311685075988507</v>
      </c>
      <c r="C9" s="3">
        <f t="shared" si="1"/>
        <v>53312</v>
      </c>
      <c r="D9" s="3"/>
      <c r="E9" s="3">
        <v>87.5</v>
      </c>
      <c r="F9" s="3">
        <v>53.014829364495796</v>
      </c>
      <c r="G9" s="3">
        <f t="shared" si="2"/>
        <v>53015</v>
      </c>
      <c r="I9" s="3">
        <v>87.5</v>
      </c>
      <c r="J9" s="3">
        <f t="shared" si="0"/>
        <v>53.163257220242151</v>
      </c>
      <c r="K9" s="3">
        <f t="shared" si="3"/>
        <v>53163</v>
      </c>
    </row>
    <row r="10" spans="1:11">
      <c r="A10" s="3">
        <v>85</v>
      </c>
      <c r="B10" s="3">
        <v>53.000367914912282</v>
      </c>
      <c r="C10" s="3">
        <f t="shared" si="1"/>
        <v>53000</v>
      </c>
      <c r="D10" s="3"/>
      <c r="E10" s="3">
        <v>85</v>
      </c>
      <c r="F10" s="3">
        <v>52.623139568027213</v>
      </c>
      <c r="G10" s="3">
        <f t="shared" si="2"/>
        <v>52623</v>
      </c>
      <c r="I10" s="3">
        <v>85</v>
      </c>
      <c r="J10" s="3">
        <f t="shared" si="0"/>
        <v>52.811753741469744</v>
      </c>
      <c r="K10" s="3">
        <f t="shared" si="3"/>
        <v>52812</v>
      </c>
    </row>
    <row r="11" spans="1:11">
      <c r="A11" s="3">
        <v>82.5</v>
      </c>
      <c r="B11" s="3">
        <v>52.646874725172545</v>
      </c>
      <c r="C11" s="3">
        <f t="shared" si="1"/>
        <v>52647</v>
      </c>
      <c r="D11" s="3"/>
      <c r="E11" s="3">
        <v>82.5</v>
      </c>
      <c r="F11" s="3">
        <v>52.238938816188806</v>
      </c>
      <c r="G11" s="3">
        <f t="shared" si="2"/>
        <v>52239</v>
      </c>
      <c r="I11" s="3">
        <v>82.5</v>
      </c>
      <c r="J11" s="3">
        <f t="shared" si="0"/>
        <v>52.442906770680679</v>
      </c>
      <c r="K11" s="3">
        <f t="shared" si="3"/>
        <v>52443</v>
      </c>
    </row>
    <row r="12" spans="1:11">
      <c r="A12" s="3">
        <v>80</v>
      </c>
      <c r="B12" s="3">
        <v>52.329260119342919</v>
      </c>
      <c r="C12" s="3">
        <f t="shared" si="1"/>
        <v>52329</v>
      </c>
      <c r="D12" s="3"/>
      <c r="E12" s="3">
        <v>80</v>
      </c>
      <c r="F12" s="3">
        <v>51.888198139422123</v>
      </c>
      <c r="G12" s="3">
        <f t="shared" si="2"/>
        <v>51888</v>
      </c>
      <c r="I12" s="3">
        <v>80</v>
      </c>
      <c r="J12" s="3">
        <f t="shared" si="0"/>
        <v>52.108729129382525</v>
      </c>
      <c r="K12" s="3">
        <f t="shared" si="3"/>
        <v>52109</v>
      </c>
    </row>
    <row r="13" spans="1:11">
      <c r="A13" s="3">
        <v>77.5</v>
      </c>
      <c r="B13" s="3">
        <v>52.014925552161053</v>
      </c>
      <c r="C13" s="3">
        <f t="shared" si="1"/>
        <v>52015</v>
      </c>
      <c r="D13" s="3"/>
      <c r="E13" s="3">
        <v>77.5</v>
      </c>
      <c r="F13" s="3">
        <v>51.53990513171054</v>
      </c>
      <c r="G13" s="3">
        <f t="shared" si="2"/>
        <v>51540</v>
      </c>
      <c r="I13" s="3">
        <v>77.5</v>
      </c>
      <c r="J13" s="3">
        <f t="shared" si="0"/>
        <v>51.777415341935793</v>
      </c>
      <c r="K13" s="3">
        <f t="shared" si="3"/>
        <v>51777</v>
      </c>
    </row>
    <row r="14" spans="1:11">
      <c r="A14" s="3">
        <v>75</v>
      </c>
      <c r="B14" s="3">
        <v>51.70543111706349</v>
      </c>
      <c r="C14" s="3">
        <f t="shared" si="1"/>
        <v>51705</v>
      </c>
      <c r="D14" s="3"/>
      <c r="E14" s="3">
        <v>75</v>
      </c>
      <c r="F14" s="3">
        <v>51.197507014322923</v>
      </c>
      <c r="G14" s="3">
        <f t="shared" si="2"/>
        <v>51198</v>
      </c>
      <c r="I14" s="3">
        <v>75</v>
      </c>
      <c r="J14" s="3">
        <f t="shared" si="0"/>
        <v>51.451469065693203</v>
      </c>
      <c r="K14" s="3">
        <f t="shared" si="3"/>
        <v>51451</v>
      </c>
    </row>
    <row r="15" spans="1:11">
      <c r="A15" s="3">
        <v>72.5</v>
      </c>
      <c r="B15" s="3">
        <v>51.409270358502305</v>
      </c>
      <c r="C15" s="3">
        <f t="shared" si="1"/>
        <v>51409</v>
      </c>
      <c r="D15" s="3"/>
      <c r="E15" s="3">
        <v>72.5</v>
      </c>
      <c r="F15" s="3">
        <v>50.871218278273453</v>
      </c>
      <c r="G15" s="3">
        <f t="shared" si="2"/>
        <v>50871</v>
      </c>
      <c r="I15" s="3">
        <v>72.5</v>
      </c>
      <c r="J15" s="3">
        <f t="shared" si="0"/>
        <v>51.140244318387879</v>
      </c>
      <c r="K15" s="3">
        <f t="shared" si="3"/>
        <v>51140</v>
      </c>
    </row>
    <row r="16" spans="1:11">
      <c r="A16" s="3">
        <v>70</v>
      </c>
      <c r="B16" s="3">
        <v>51.132456098317832</v>
      </c>
      <c r="C16" s="3">
        <f t="shared" si="1"/>
        <v>51132</v>
      </c>
      <c r="D16" s="3"/>
      <c r="E16" s="3">
        <v>70</v>
      </c>
      <c r="F16" s="3">
        <v>50.567980252125849</v>
      </c>
      <c r="G16" s="3">
        <f t="shared" si="2"/>
        <v>50568</v>
      </c>
      <c r="I16" s="3">
        <v>70</v>
      </c>
      <c r="J16" s="3">
        <f t="shared" si="0"/>
        <v>50.850218175221841</v>
      </c>
      <c r="K16" s="3">
        <f t="shared" si="3"/>
        <v>50850</v>
      </c>
    </row>
    <row r="17" spans="1:11">
      <c r="A17" s="3">
        <v>67.5</v>
      </c>
      <c r="B17" s="3">
        <v>50.855442600727358</v>
      </c>
      <c r="C17" s="3">
        <f t="shared" si="1"/>
        <v>50855</v>
      </c>
      <c r="D17" s="3"/>
      <c r="E17" s="3">
        <v>67.5</v>
      </c>
      <c r="F17" s="3">
        <v>50.268090739870949</v>
      </c>
      <c r="G17" s="3">
        <f t="shared" si="2"/>
        <v>50268</v>
      </c>
      <c r="I17" s="3">
        <v>67.5</v>
      </c>
      <c r="J17" s="3">
        <f t="shared" si="0"/>
        <v>50.56176667029915</v>
      </c>
      <c r="K17" s="3">
        <f t="shared" si="3"/>
        <v>50562</v>
      </c>
    </row>
    <row r="18" spans="1:11">
      <c r="A18" s="3">
        <v>65</v>
      </c>
      <c r="B18" s="3">
        <v>50.594337953230145</v>
      </c>
      <c r="C18" s="3">
        <f t="shared" si="1"/>
        <v>50594</v>
      </c>
      <c r="D18" s="3"/>
      <c r="E18" s="3">
        <v>65</v>
      </c>
      <c r="F18" s="3">
        <v>49.988528219260857</v>
      </c>
      <c r="G18" s="3">
        <f t="shared" si="2"/>
        <v>49989</v>
      </c>
      <c r="I18" s="3">
        <v>65</v>
      </c>
      <c r="J18" s="3">
        <f t="shared" si="0"/>
        <v>50.291433086245505</v>
      </c>
      <c r="K18" s="3">
        <f t="shared" si="3"/>
        <v>50291</v>
      </c>
    </row>
    <row r="19" spans="1:11">
      <c r="A19" s="3">
        <v>62.5</v>
      </c>
      <c r="B19" s="3">
        <v>50.331847204787763</v>
      </c>
      <c r="C19" s="3">
        <f t="shared" si="1"/>
        <v>50332</v>
      </c>
      <c r="D19" s="3"/>
      <c r="E19" s="3">
        <v>62.5</v>
      </c>
      <c r="F19" s="3">
        <v>49.711946973375447</v>
      </c>
      <c r="G19" s="3">
        <f t="shared" si="2"/>
        <v>49712</v>
      </c>
      <c r="I19" s="3">
        <v>62.5</v>
      </c>
      <c r="J19" s="3">
        <f t="shared" si="0"/>
        <v>50.021897089081605</v>
      </c>
      <c r="K19" s="3">
        <f t="shared" si="3"/>
        <v>50022</v>
      </c>
    </row>
    <row r="20" spans="1:11">
      <c r="A20" s="3">
        <v>60</v>
      </c>
      <c r="B20" s="3">
        <v>50.060740909426272</v>
      </c>
      <c r="C20" s="3">
        <f t="shared" si="1"/>
        <v>50061</v>
      </c>
      <c r="D20" s="3"/>
      <c r="E20" s="3">
        <v>60</v>
      </c>
      <c r="F20" s="3">
        <v>49.43021248749595</v>
      </c>
      <c r="G20" s="3">
        <f t="shared" si="2"/>
        <v>49430</v>
      </c>
      <c r="I20" s="3">
        <v>60</v>
      </c>
      <c r="J20" s="3">
        <f t="shared" si="0"/>
        <v>49.745476698461111</v>
      </c>
      <c r="K20" s="3">
        <f t="shared" si="3"/>
        <v>49745</v>
      </c>
    </row>
    <row r="21" spans="1:11">
      <c r="A21" s="3">
        <v>57.5</v>
      </c>
      <c r="B21" s="3">
        <v>49.835071529027779</v>
      </c>
      <c r="C21" s="3">
        <f t="shared" si="1"/>
        <v>49835</v>
      </c>
      <c r="D21" s="3"/>
      <c r="E21" s="3">
        <v>57.5</v>
      </c>
      <c r="F21" s="3">
        <v>49.196809950928866</v>
      </c>
      <c r="G21" s="3">
        <f t="shared" si="2"/>
        <v>49197</v>
      </c>
      <c r="I21" s="3">
        <v>57.5</v>
      </c>
      <c r="J21" s="3">
        <f t="shared" si="0"/>
        <v>49.515940739978319</v>
      </c>
      <c r="K21" s="3">
        <f t="shared" si="3"/>
        <v>49516</v>
      </c>
    </row>
    <row r="22" spans="1:11">
      <c r="A22" s="3">
        <v>55</v>
      </c>
      <c r="B22" s="3">
        <v>49.628192685326198</v>
      </c>
      <c r="C22" s="3">
        <f t="shared" si="1"/>
        <v>49628</v>
      </c>
      <c r="D22" s="3"/>
      <c r="E22" s="3">
        <v>55</v>
      </c>
      <c r="F22" s="3">
        <v>48.977407861768015</v>
      </c>
      <c r="G22" s="3">
        <f t="shared" si="2"/>
        <v>48977</v>
      </c>
      <c r="I22" s="3">
        <v>55</v>
      </c>
      <c r="J22" s="3">
        <f t="shared" si="0"/>
        <v>49.302800273547106</v>
      </c>
      <c r="K22" s="3">
        <f t="shared" si="3"/>
        <v>49303</v>
      </c>
    </row>
    <row r="23" spans="1:11">
      <c r="A23" s="3">
        <v>52.5</v>
      </c>
      <c r="B23" s="3">
        <v>49.448026401299813</v>
      </c>
      <c r="C23" s="3">
        <f t="shared" si="1"/>
        <v>49448</v>
      </c>
      <c r="D23" s="3"/>
      <c r="E23" s="3">
        <v>52.5</v>
      </c>
      <c r="F23" s="3">
        <v>48.770513079509882</v>
      </c>
      <c r="G23" s="3">
        <f t="shared" si="2"/>
        <v>48771</v>
      </c>
      <c r="I23" s="3">
        <v>52.5</v>
      </c>
      <c r="J23" s="3">
        <f t="shared" si="0"/>
        <v>49.109269740404848</v>
      </c>
      <c r="K23" s="3">
        <f t="shared" si="3"/>
        <v>49109</v>
      </c>
    </row>
    <row r="24" spans="1:11">
      <c r="A24" s="3">
        <v>50</v>
      </c>
      <c r="B24" s="3">
        <v>49.278110180051556</v>
      </c>
      <c r="C24" s="3">
        <f t="shared" si="1"/>
        <v>49278</v>
      </c>
      <c r="D24" s="3"/>
      <c r="E24" s="3">
        <v>50</v>
      </c>
      <c r="F24" s="3">
        <v>48.579719175975974</v>
      </c>
      <c r="G24" s="3">
        <f t="shared" si="2"/>
        <v>48580</v>
      </c>
      <c r="I24" s="3">
        <v>50</v>
      </c>
      <c r="J24" s="3">
        <f t="shared" si="0"/>
        <v>48.928914678013768</v>
      </c>
      <c r="K24" s="3">
        <f t="shared" si="3"/>
        <v>48929</v>
      </c>
    </row>
    <row r="25" spans="1:11">
      <c r="A25" s="3">
        <v>47.5</v>
      </c>
      <c r="B25" s="3">
        <v>49.126222997202291</v>
      </c>
      <c r="C25" s="3">
        <f t="shared" si="1"/>
        <v>49126</v>
      </c>
      <c r="D25" s="3"/>
      <c r="E25" s="3">
        <v>47.5</v>
      </c>
      <c r="F25" s="3">
        <v>48.419446355454483</v>
      </c>
      <c r="G25" s="3">
        <f t="shared" si="2"/>
        <v>48419</v>
      </c>
      <c r="I25" s="3">
        <v>47.5</v>
      </c>
      <c r="J25" s="3">
        <f t="shared" si="0"/>
        <v>48.772834676328387</v>
      </c>
      <c r="K25" s="3">
        <f t="shared" si="3"/>
        <v>48773</v>
      </c>
    </row>
    <row r="26" spans="1:11">
      <c r="A26" s="3">
        <v>45</v>
      </c>
      <c r="B26" s="3">
        <v>49.001853391095864</v>
      </c>
      <c r="C26" s="3">
        <f t="shared" si="1"/>
        <v>49002</v>
      </c>
      <c r="D26" s="3"/>
      <c r="E26" s="3">
        <v>45</v>
      </c>
      <c r="F26" s="3">
        <v>48.290865648534414</v>
      </c>
      <c r="G26" s="3">
        <f t="shared" si="2"/>
        <v>48291</v>
      </c>
      <c r="I26" s="3">
        <v>45</v>
      </c>
      <c r="J26" s="3">
        <f t="shared" si="0"/>
        <v>48.646359519815135</v>
      </c>
      <c r="K26" s="3">
        <f t="shared" si="3"/>
        <v>48646</v>
      </c>
    </row>
    <row r="27" spans="1:11">
      <c r="A27" s="3">
        <v>42.5</v>
      </c>
      <c r="B27" s="3">
        <v>48.873266846130775</v>
      </c>
      <c r="C27" s="3">
        <f t="shared" si="1"/>
        <v>48873</v>
      </c>
      <c r="D27" s="3"/>
      <c r="E27" s="3">
        <v>42.5</v>
      </c>
      <c r="F27" s="3">
        <v>48.159071871016238</v>
      </c>
      <c r="G27" s="3">
        <f t="shared" si="2"/>
        <v>48159</v>
      </c>
      <c r="I27" s="3">
        <v>42.5</v>
      </c>
      <c r="J27" s="3">
        <f t="shared" si="0"/>
        <v>48.516169358573507</v>
      </c>
      <c r="K27" s="3">
        <f t="shared" si="3"/>
        <v>48516</v>
      </c>
    </row>
    <row r="28" spans="1:11">
      <c r="A28" s="3">
        <v>40</v>
      </c>
      <c r="B28" s="3">
        <v>48.757437963276701</v>
      </c>
      <c r="C28" s="3">
        <f t="shared" si="1"/>
        <v>48757</v>
      </c>
      <c r="D28" s="3"/>
      <c r="E28" s="3">
        <v>40</v>
      </c>
      <c r="F28" s="3">
        <v>48.040006505413857</v>
      </c>
      <c r="G28" s="3">
        <f t="shared" si="2"/>
        <v>48040</v>
      </c>
      <c r="I28" s="3">
        <v>40</v>
      </c>
      <c r="J28" s="3">
        <f t="shared" si="0"/>
        <v>48.398722234345279</v>
      </c>
      <c r="K28" s="3">
        <f t="shared" si="3"/>
        <v>48399</v>
      </c>
    </row>
    <row r="29" spans="1:11">
      <c r="A29" s="3">
        <v>37.5</v>
      </c>
      <c r="B29" s="3">
        <v>48.645930205673764</v>
      </c>
      <c r="C29" s="3">
        <f t="shared" si="1"/>
        <v>48646</v>
      </c>
      <c r="D29" s="3"/>
      <c r="E29" s="3">
        <v>37.5</v>
      </c>
      <c r="F29" s="3">
        <v>47.92303110038106</v>
      </c>
      <c r="G29" s="3">
        <f t="shared" si="2"/>
        <v>47923</v>
      </c>
      <c r="I29" s="3">
        <v>37.5</v>
      </c>
      <c r="J29" s="3">
        <f t="shared" si="0"/>
        <v>48.284480653027416</v>
      </c>
      <c r="K29" s="3">
        <f t="shared" si="3"/>
        <v>48284</v>
      </c>
    </row>
    <row r="30" spans="1:11">
      <c r="A30" s="3">
        <v>35</v>
      </c>
      <c r="B30" s="3">
        <v>48.554115709534699</v>
      </c>
      <c r="C30" s="3">
        <f t="shared" si="1"/>
        <v>48554</v>
      </c>
      <c r="D30" s="3"/>
      <c r="E30" s="3">
        <v>35</v>
      </c>
      <c r="F30" s="3">
        <v>47.822924090605937</v>
      </c>
      <c r="G30" s="3">
        <f t="shared" si="2"/>
        <v>47823</v>
      </c>
      <c r="I30" s="3">
        <v>35</v>
      </c>
      <c r="J30" s="3">
        <f t="shared" si="0"/>
        <v>48.188519900070318</v>
      </c>
      <c r="K30" s="3">
        <f t="shared" si="3"/>
        <v>48189</v>
      </c>
    </row>
    <row r="31" spans="1:11">
      <c r="A31" s="3">
        <v>32.5</v>
      </c>
      <c r="B31" s="3">
        <v>48.453884909113036</v>
      </c>
      <c r="C31" s="3">
        <f t="shared" si="1"/>
        <v>48454</v>
      </c>
      <c r="D31" s="3"/>
      <c r="E31" s="3">
        <v>32.5</v>
      </c>
      <c r="F31" s="3">
        <v>47.711072015427931</v>
      </c>
      <c r="G31" s="3">
        <f t="shared" si="2"/>
        <v>47711</v>
      </c>
      <c r="I31" s="3">
        <v>32.5</v>
      </c>
      <c r="J31" s="3">
        <f t="shared" si="0"/>
        <v>48.082478462270487</v>
      </c>
      <c r="K31" s="3">
        <f t="shared" si="3"/>
        <v>48082</v>
      </c>
    </row>
    <row r="32" spans="1:11">
      <c r="A32" s="3">
        <v>30</v>
      </c>
      <c r="B32" s="3">
        <v>48.341924499520957</v>
      </c>
      <c r="C32" s="3">
        <f t="shared" si="1"/>
        <v>48342</v>
      </c>
      <c r="D32" s="3"/>
      <c r="E32" s="3">
        <v>30</v>
      </c>
      <c r="F32" s="3">
        <v>47.584230289789787</v>
      </c>
      <c r="G32" s="3">
        <f t="shared" si="2"/>
        <v>47584</v>
      </c>
      <c r="I32" s="3">
        <v>30</v>
      </c>
      <c r="J32" s="3">
        <f t="shared" si="0"/>
        <v>47.963077394655372</v>
      </c>
      <c r="K32" s="3">
        <f t="shared" si="3"/>
        <v>47963</v>
      </c>
    </row>
    <row r="33" spans="1:11">
      <c r="A33" s="3">
        <v>27.5</v>
      </c>
      <c r="B33" s="3">
        <v>48.251668339911461</v>
      </c>
      <c r="C33" s="3">
        <f t="shared" si="1"/>
        <v>48252</v>
      </c>
      <c r="D33" s="3"/>
      <c r="E33" s="3">
        <v>27.5</v>
      </c>
      <c r="F33" s="3">
        <v>47.479540408350047</v>
      </c>
      <c r="G33" s="3">
        <f t="shared" si="2"/>
        <v>47480</v>
      </c>
      <c r="I33" s="3">
        <v>27.5</v>
      </c>
      <c r="J33" s="3">
        <f t="shared" si="0"/>
        <v>47.865604374130754</v>
      </c>
      <c r="K33" s="3">
        <f t="shared" si="3"/>
        <v>47866</v>
      </c>
    </row>
    <row r="34" spans="1:11">
      <c r="A34" s="3">
        <v>25</v>
      </c>
      <c r="B34" s="3">
        <v>48.144147667466022</v>
      </c>
      <c r="C34" s="3">
        <f t="shared" si="1"/>
        <v>48144</v>
      </c>
      <c r="D34" s="3"/>
      <c r="E34" s="3">
        <v>25</v>
      </c>
      <c r="F34" s="3">
        <v>47.369869247593265</v>
      </c>
      <c r="G34" s="3">
        <f t="shared" si="2"/>
        <v>47370</v>
      </c>
      <c r="I34" s="3">
        <v>25</v>
      </c>
      <c r="J34" s="3">
        <f t="shared" si="0"/>
        <v>47.757008457529643</v>
      </c>
      <c r="K34" s="3">
        <f t="shared" si="3"/>
        <v>47757</v>
      </c>
    </row>
    <row r="35" spans="1:11">
      <c r="A35" s="3">
        <v>22.5</v>
      </c>
      <c r="B35" s="3">
        <v>48.00559792867017</v>
      </c>
      <c r="C35" s="3">
        <f t="shared" si="1"/>
        <v>48006</v>
      </c>
      <c r="D35" s="3"/>
      <c r="E35" s="3">
        <v>22.5</v>
      </c>
      <c r="F35" s="3">
        <v>47.282592205823434</v>
      </c>
      <c r="G35" s="3">
        <f t="shared" si="2"/>
        <v>47283</v>
      </c>
      <c r="I35" s="3">
        <v>22.5</v>
      </c>
      <c r="J35" s="3">
        <f t="shared" si="0"/>
        <v>47.644095067246802</v>
      </c>
      <c r="K35" s="3">
        <f t="shared" si="3"/>
        <v>47644</v>
      </c>
    </row>
    <row r="36" spans="1:11">
      <c r="A36" s="3">
        <v>20</v>
      </c>
      <c r="B36" s="3">
        <v>47.635928535821087</v>
      </c>
      <c r="C36" s="3">
        <f t="shared" si="1"/>
        <v>47636</v>
      </c>
      <c r="D36" s="3"/>
      <c r="E36" s="3">
        <v>20</v>
      </c>
      <c r="F36" s="3">
        <v>47.080041802083329</v>
      </c>
      <c r="G36" s="3">
        <f t="shared" si="2"/>
        <v>47080</v>
      </c>
      <c r="I36" s="3">
        <v>20</v>
      </c>
      <c r="J36" s="3">
        <f t="shared" si="0"/>
        <v>47.357985168952212</v>
      </c>
      <c r="K36" s="3">
        <f t="shared" si="3"/>
        <v>47358</v>
      </c>
    </row>
    <row r="37" spans="1:11">
      <c r="A37" s="3">
        <v>17.5</v>
      </c>
      <c r="B37" s="3">
        <v>47.096090097188345</v>
      </c>
      <c r="C37" s="3">
        <f t="shared" si="1"/>
        <v>47096</v>
      </c>
      <c r="D37" s="3"/>
      <c r="E37" s="3">
        <v>17.5</v>
      </c>
      <c r="F37" s="3">
        <v>46.719948677295427</v>
      </c>
      <c r="G37" s="3">
        <f t="shared" si="2"/>
        <v>46720</v>
      </c>
      <c r="I37" s="3">
        <v>17.5</v>
      </c>
      <c r="J37" s="3">
        <f t="shared" si="0"/>
        <v>46.908019387241886</v>
      </c>
      <c r="K37" s="3">
        <f t="shared" si="3"/>
        <v>46908</v>
      </c>
    </row>
    <row r="38" spans="1:11">
      <c r="A38" s="3">
        <v>15</v>
      </c>
      <c r="B38" s="3">
        <v>46.473180939018555</v>
      </c>
      <c r="C38" s="3">
        <f t="shared" si="1"/>
        <v>46473</v>
      </c>
      <c r="D38" s="3"/>
      <c r="E38" s="3">
        <v>15</v>
      </c>
      <c r="F38" s="3">
        <v>46.107819423123125</v>
      </c>
      <c r="G38" s="3">
        <f t="shared" si="2"/>
        <v>46108</v>
      </c>
      <c r="I38" s="3">
        <v>15</v>
      </c>
      <c r="J38" s="3">
        <f t="shared" si="0"/>
        <v>46.29050018107084</v>
      </c>
      <c r="K38" s="3">
        <f t="shared" si="3"/>
        <v>46291</v>
      </c>
    </row>
    <row r="39" spans="1:11">
      <c r="A39" s="3">
        <v>12.5</v>
      </c>
      <c r="B39" s="3">
        <v>46.082570960317454</v>
      </c>
      <c r="C39" s="3">
        <f t="shared" si="1"/>
        <v>46083</v>
      </c>
      <c r="D39" s="3"/>
      <c r="E39" s="3">
        <v>12.5</v>
      </c>
      <c r="F39" s="3">
        <v>45.657763466386555</v>
      </c>
      <c r="G39" s="3">
        <f t="shared" si="2"/>
        <v>45658</v>
      </c>
      <c r="I39" s="3">
        <v>12.5</v>
      </c>
      <c r="J39" s="3">
        <f t="shared" si="0"/>
        <v>45.870167213352005</v>
      </c>
      <c r="K39" s="3">
        <f t="shared" si="3"/>
        <v>45870</v>
      </c>
    </row>
    <row r="40" spans="1:11">
      <c r="A40" s="3">
        <v>10</v>
      </c>
      <c r="B40" s="3">
        <v>45.88978718135354</v>
      </c>
      <c r="C40" s="3">
        <f t="shared" si="1"/>
        <v>45890</v>
      </c>
      <c r="D40" s="3"/>
      <c r="E40" s="3">
        <v>10</v>
      </c>
      <c r="F40" s="3">
        <v>45.421849596708149</v>
      </c>
      <c r="G40" s="3">
        <f t="shared" si="2"/>
        <v>45422</v>
      </c>
      <c r="I40" s="3">
        <v>10</v>
      </c>
      <c r="J40" s="3">
        <f t="shared" si="0"/>
        <v>45.655818389030841</v>
      </c>
      <c r="K40" s="3">
        <f t="shared" si="3"/>
        <v>45656</v>
      </c>
    </row>
    <row r="41" spans="1:11">
      <c r="A41" s="3">
        <v>7.5</v>
      </c>
      <c r="B41" s="3">
        <v>45.693960533827422</v>
      </c>
      <c r="C41" s="3">
        <f t="shared" si="1"/>
        <v>45694</v>
      </c>
      <c r="D41" s="3"/>
      <c r="E41" s="3">
        <v>7.5</v>
      </c>
      <c r="F41" s="3">
        <v>45.184482252282692</v>
      </c>
      <c r="G41" s="3">
        <f t="shared" si="2"/>
        <v>45184</v>
      </c>
      <c r="I41" s="3">
        <v>7.5</v>
      </c>
      <c r="J41" s="3">
        <f t="shared" si="0"/>
        <v>45.439221393055057</v>
      </c>
      <c r="K41" s="3">
        <f t="shared" si="3"/>
        <v>45439</v>
      </c>
    </row>
    <row r="42" spans="1:11">
      <c r="A42" s="3">
        <v>5</v>
      </c>
      <c r="B42" s="3">
        <v>45.239267150145871</v>
      </c>
      <c r="C42" s="3">
        <f t="shared" si="1"/>
        <v>45239</v>
      </c>
      <c r="D42" s="3"/>
      <c r="E42" s="3">
        <v>5</v>
      </c>
      <c r="F42" s="3">
        <v>44.638937648347785</v>
      </c>
      <c r="G42" s="3">
        <f t="shared" si="2"/>
        <v>44639</v>
      </c>
      <c r="I42" s="3">
        <v>5</v>
      </c>
      <c r="J42" s="3">
        <f t="shared" si="0"/>
        <v>44.939102399246828</v>
      </c>
      <c r="K42" s="3">
        <f t="shared" si="3"/>
        <v>44939</v>
      </c>
    </row>
    <row r="43" spans="1:11">
      <c r="A43" s="3">
        <v>2.5</v>
      </c>
      <c r="B43" s="3">
        <v>44.198982693174287</v>
      </c>
      <c r="C43" s="3">
        <f t="shared" si="1"/>
        <v>44199</v>
      </c>
      <c r="D43" s="3"/>
      <c r="E43" s="3">
        <v>2.5</v>
      </c>
      <c r="F43" s="3">
        <v>43.51470822700869</v>
      </c>
      <c r="G43" s="3">
        <f t="shared" si="2"/>
        <v>43515</v>
      </c>
      <c r="I43" s="3">
        <v>2.5</v>
      </c>
      <c r="J43" s="3">
        <f t="shared" si="0"/>
        <v>43.856845460091492</v>
      </c>
      <c r="K43" s="3">
        <f t="shared" si="3"/>
        <v>43857</v>
      </c>
    </row>
    <row r="44" spans="1:11">
      <c r="A44" s="3">
        <v>0</v>
      </c>
      <c r="B44" s="3">
        <v>39</v>
      </c>
      <c r="C44" s="3">
        <f t="shared" si="1"/>
        <v>39000</v>
      </c>
      <c r="D44" s="3"/>
      <c r="E44" s="3">
        <v>0</v>
      </c>
      <c r="F44" s="3">
        <v>39</v>
      </c>
      <c r="G44" s="3">
        <f t="shared" si="2"/>
        <v>39000</v>
      </c>
      <c r="I44" s="3">
        <v>0</v>
      </c>
      <c r="J44" s="3">
        <f t="shared" si="0"/>
        <v>39</v>
      </c>
      <c r="K44" s="3">
        <f t="shared" si="3"/>
        <v>39000</v>
      </c>
    </row>
  </sheetData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92D050"/>
  </sheetPr>
  <dimension ref="A2:K44"/>
  <sheetViews>
    <sheetView topLeftCell="A3" workbookViewId="0">
      <selection activeCell="F3" sqref="F3"/>
    </sheetView>
  </sheetViews>
  <sheetFormatPr defaultRowHeight="16.5"/>
  <sheetData>
    <row r="2" spans="1:11">
      <c r="A2" s="3" t="s">
        <v>8</v>
      </c>
      <c r="B2" s="3"/>
      <c r="C2" s="3"/>
      <c r="D2" s="3"/>
      <c r="E2" s="3" t="s">
        <v>9</v>
      </c>
      <c r="F2" s="3"/>
      <c r="I2" s="3" t="s">
        <v>10</v>
      </c>
      <c r="J2" s="3"/>
    </row>
    <row r="3" spans="1:11">
      <c r="A3" s="3" t="s">
        <v>1</v>
      </c>
      <c r="B3" s="3" t="s">
        <v>3</v>
      </c>
      <c r="C3" s="3" t="s">
        <v>3</v>
      </c>
      <c r="D3" s="3"/>
      <c r="E3" s="3" t="s">
        <v>1</v>
      </c>
      <c r="F3" s="3" t="s">
        <v>3</v>
      </c>
      <c r="G3" s="3" t="s">
        <v>3</v>
      </c>
      <c r="I3" s="3" t="s">
        <v>1</v>
      </c>
      <c r="J3" s="3" t="s">
        <v>3</v>
      </c>
      <c r="K3" s="3" t="s">
        <v>11</v>
      </c>
    </row>
    <row r="4" spans="1:11">
      <c r="A4" s="3">
        <v>100</v>
      </c>
      <c r="B4" s="3">
        <v>54.490529599999988</v>
      </c>
      <c r="C4" s="3">
        <f>ROUND(B4*1000, 0)</f>
        <v>54491</v>
      </c>
      <c r="D4" s="3"/>
      <c r="E4" s="3">
        <v>100</v>
      </c>
      <c r="F4" s="3">
        <v>54.4977576</v>
      </c>
      <c r="G4" s="3">
        <f>ROUND(F4*1000, 0)</f>
        <v>54498</v>
      </c>
      <c r="I4" s="3">
        <v>100</v>
      </c>
      <c r="J4" s="3">
        <f t="shared" ref="J4:J44" si="0">(B4+F4)/2</f>
        <v>54.494143599999994</v>
      </c>
      <c r="K4" s="3">
        <f>ROUND(J4*1000, 0)</f>
        <v>54494</v>
      </c>
    </row>
    <row r="5" spans="1:11">
      <c r="A5" s="3">
        <v>97.5</v>
      </c>
      <c r="B5" s="3">
        <v>54.398869869771794</v>
      </c>
      <c r="C5" s="3">
        <f t="shared" ref="C5:C44" si="1">ROUND(B5*1000, 0)</f>
        <v>54399</v>
      </c>
      <c r="D5" s="3"/>
      <c r="E5" s="3">
        <v>97.5</v>
      </c>
      <c r="F5" s="3">
        <v>54.372570563175067</v>
      </c>
      <c r="G5" s="3">
        <f t="shared" ref="G5:G44" si="2">ROUND(F5*1000, 0)</f>
        <v>54373</v>
      </c>
      <c r="I5" s="3">
        <v>97.5</v>
      </c>
      <c r="J5" s="3">
        <f t="shared" si="0"/>
        <v>54.38572021647343</v>
      </c>
      <c r="K5" s="3">
        <f t="shared" ref="K5:K44" si="3">ROUND(J5*1000, 0)</f>
        <v>54386</v>
      </c>
    </row>
    <row r="6" spans="1:11">
      <c r="A6" s="3">
        <v>95</v>
      </c>
      <c r="B6" s="3">
        <v>54.155144914943527</v>
      </c>
      <c r="C6" s="3">
        <f t="shared" si="1"/>
        <v>54155</v>
      </c>
      <c r="D6" s="3"/>
      <c r="E6" s="3">
        <v>95</v>
      </c>
      <c r="F6" s="3">
        <v>54.083041643194917</v>
      </c>
      <c r="G6" s="3">
        <f t="shared" si="2"/>
        <v>54083</v>
      </c>
      <c r="I6" s="3">
        <v>95</v>
      </c>
      <c r="J6" s="3">
        <f t="shared" si="0"/>
        <v>54.119093279069219</v>
      </c>
      <c r="K6" s="3">
        <f t="shared" si="3"/>
        <v>54119</v>
      </c>
    </row>
    <row r="7" spans="1:11">
      <c r="A7" s="3">
        <v>92.5</v>
      </c>
      <c r="B7" s="3">
        <v>53.920973425595058</v>
      </c>
      <c r="C7" s="3">
        <f t="shared" si="1"/>
        <v>53921</v>
      </c>
      <c r="D7" s="3"/>
      <c r="E7" s="3">
        <v>92.5</v>
      </c>
      <c r="F7" s="3">
        <v>53.8002372275309</v>
      </c>
      <c r="G7" s="3">
        <f t="shared" si="2"/>
        <v>53800</v>
      </c>
      <c r="I7" s="3">
        <v>92.5</v>
      </c>
      <c r="J7" s="3">
        <f t="shared" si="0"/>
        <v>53.860605326562975</v>
      </c>
      <c r="K7" s="3">
        <f t="shared" si="3"/>
        <v>53861</v>
      </c>
    </row>
    <row r="8" spans="1:11">
      <c r="A8" s="3">
        <v>90</v>
      </c>
      <c r="B8" s="3">
        <v>53.699665546604002</v>
      </c>
      <c r="C8" s="3">
        <f t="shared" si="1"/>
        <v>53700</v>
      </c>
      <c r="D8" s="3"/>
      <c r="E8" s="3">
        <v>90</v>
      </c>
      <c r="F8" s="3">
        <v>53.522451649331273</v>
      </c>
      <c r="G8" s="3">
        <f t="shared" si="2"/>
        <v>53522</v>
      </c>
      <c r="I8" s="3">
        <v>90</v>
      </c>
      <c r="J8" s="3">
        <f t="shared" si="0"/>
        <v>53.611058597967642</v>
      </c>
      <c r="K8" s="3">
        <f t="shared" si="3"/>
        <v>53611</v>
      </c>
    </row>
    <row r="9" spans="1:11">
      <c r="A9" s="3">
        <v>87.5</v>
      </c>
      <c r="B9" s="3">
        <v>53.470347091186213</v>
      </c>
      <c r="C9" s="3">
        <f t="shared" si="1"/>
        <v>53470</v>
      </c>
      <c r="D9" s="3"/>
      <c r="E9" s="3">
        <v>87.5</v>
      </c>
      <c r="F9" s="3">
        <v>53.114120237394957</v>
      </c>
      <c r="G9" s="3">
        <f t="shared" si="2"/>
        <v>53114</v>
      </c>
      <c r="I9" s="3">
        <v>87.5</v>
      </c>
      <c r="J9" s="3">
        <f t="shared" si="0"/>
        <v>53.292233664290585</v>
      </c>
      <c r="K9" s="3">
        <f t="shared" si="3"/>
        <v>53292</v>
      </c>
    </row>
    <row r="10" spans="1:11">
      <c r="A10" s="3">
        <v>85</v>
      </c>
      <c r="B10" s="3">
        <v>53.173263372894738</v>
      </c>
      <c r="C10" s="3">
        <f t="shared" si="1"/>
        <v>53173</v>
      </c>
      <c r="D10" s="3"/>
      <c r="E10" s="3">
        <v>85</v>
      </c>
      <c r="F10" s="3">
        <v>52.720589356632658</v>
      </c>
      <c r="G10" s="3">
        <f t="shared" si="2"/>
        <v>52721</v>
      </c>
      <c r="I10" s="3">
        <v>85</v>
      </c>
      <c r="J10" s="3">
        <f t="shared" si="0"/>
        <v>52.946926364763698</v>
      </c>
      <c r="K10" s="3">
        <f t="shared" si="3"/>
        <v>52947</v>
      </c>
    </row>
    <row r="11" spans="1:11">
      <c r="A11" s="3">
        <v>82.5</v>
      </c>
      <c r="B11" s="3">
        <v>52.820702588494989</v>
      </c>
      <c r="C11" s="3">
        <f t="shared" si="1"/>
        <v>52821</v>
      </c>
      <c r="D11" s="3"/>
      <c r="E11" s="3">
        <v>82.5</v>
      </c>
      <c r="F11" s="3">
        <v>52.331179497714501</v>
      </c>
      <c r="G11" s="3">
        <f t="shared" si="2"/>
        <v>52331</v>
      </c>
      <c r="I11" s="3">
        <v>82.5</v>
      </c>
      <c r="J11" s="3">
        <f t="shared" si="0"/>
        <v>52.575941043104748</v>
      </c>
      <c r="K11" s="3">
        <f t="shared" si="3"/>
        <v>52576</v>
      </c>
    </row>
    <row r="12" spans="1:11">
      <c r="A12" s="3">
        <v>80</v>
      </c>
      <c r="B12" s="3">
        <v>52.510609018211504</v>
      </c>
      <c r="C12" s="3">
        <f t="shared" si="1"/>
        <v>52511</v>
      </c>
      <c r="D12" s="3"/>
      <c r="E12" s="3">
        <v>80</v>
      </c>
      <c r="F12" s="3">
        <v>51.98133464230655</v>
      </c>
      <c r="G12" s="3">
        <f t="shared" si="2"/>
        <v>51981</v>
      </c>
      <c r="I12" s="3">
        <v>80</v>
      </c>
      <c r="J12" s="3">
        <f t="shared" si="0"/>
        <v>52.245971830259023</v>
      </c>
      <c r="K12" s="3">
        <f t="shared" si="3"/>
        <v>52246</v>
      </c>
    </row>
    <row r="13" spans="1:11">
      <c r="A13" s="3">
        <v>77.5</v>
      </c>
      <c r="B13" s="3">
        <v>52.202267861036844</v>
      </c>
      <c r="C13" s="3">
        <f t="shared" si="1"/>
        <v>52202</v>
      </c>
      <c r="D13" s="3"/>
      <c r="E13" s="3">
        <v>77.5</v>
      </c>
      <c r="F13" s="3">
        <v>51.632243356496232</v>
      </c>
      <c r="G13" s="3">
        <f t="shared" si="2"/>
        <v>51632</v>
      </c>
      <c r="I13" s="3">
        <v>77.5</v>
      </c>
      <c r="J13" s="3">
        <f t="shared" si="0"/>
        <v>51.917255608766538</v>
      </c>
      <c r="K13" s="3">
        <f t="shared" si="3"/>
        <v>51917</v>
      </c>
    </row>
    <row r="14" spans="1:11">
      <c r="A14" s="3">
        <v>75</v>
      </c>
      <c r="B14" s="3">
        <v>51.90131734047619</v>
      </c>
      <c r="C14" s="3">
        <f t="shared" si="1"/>
        <v>51901</v>
      </c>
      <c r="D14" s="3"/>
      <c r="E14" s="3">
        <v>75</v>
      </c>
      <c r="F14" s="3">
        <v>51.291808417187511</v>
      </c>
      <c r="G14" s="3">
        <f t="shared" si="2"/>
        <v>51292</v>
      </c>
      <c r="I14" s="3">
        <v>75</v>
      </c>
      <c r="J14" s="3">
        <f t="shared" si="0"/>
        <v>51.596562878831847</v>
      </c>
      <c r="K14" s="3">
        <f t="shared" si="3"/>
        <v>51597</v>
      </c>
    </row>
    <row r="15" spans="1:11">
      <c r="A15" s="3">
        <v>72.5</v>
      </c>
      <c r="B15" s="3">
        <v>51.611167231759183</v>
      </c>
      <c r="C15" s="3">
        <f t="shared" si="1"/>
        <v>51611</v>
      </c>
      <c r="D15" s="3"/>
      <c r="E15" s="3">
        <v>72.5</v>
      </c>
      <c r="F15" s="3">
        <v>50.965504735484565</v>
      </c>
      <c r="G15" s="3">
        <f t="shared" si="2"/>
        <v>50966</v>
      </c>
      <c r="I15" s="3">
        <v>72.5</v>
      </c>
      <c r="J15" s="3">
        <f t="shared" si="0"/>
        <v>51.288335983621877</v>
      </c>
      <c r="K15" s="3">
        <f t="shared" si="3"/>
        <v>51288</v>
      </c>
    </row>
    <row r="16" spans="1:11">
      <c r="A16" s="3">
        <v>70</v>
      </c>
      <c r="B16" s="3">
        <v>51.344214505481396</v>
      </c>
      <c r="C16" s="3">
        <f t="shared" si="1"/>
        <v>51344</v>
      </c>
      <c r="D16" s="3"/>
      <c r="E16" s="3">
        <v>70</v>
      </c>
      <c r="F16" s="3">
        <v>50.666843490051015</v>
      </c>
      <c r="G16" s="3">
        <f t="shared" si="2"/>
        <v>50667</v>
      </c>
      <c r="I16" s="3">
        <v>70</v>
      </c>
      <c r="J16" s="3">
        <f t="shared" si="0"/>
        <v>51.005528997766206</v>
      </c>
      <c r="K16" s="3">
        <f t="shared" si="3"/>
        <v>51006</v>
      </c>
    </row>
    <row r="17" spans="1:11">
      <c r="A17" s="3">
        <v>67.5</v>
      </c>
      <c r="B17" s="3">
        <v>51.074299870872828</v>
      </c>
      <c r="C17" s="3">
        <f t="shared" si="1"/>
        <v>51074</v>
      </c>
      <c r="D17" s="3"/>
      <c r="E17" s="3">
        <v>67.5</v>
      </c>
      <c r="F17" s="3">
        <v>50.369477637845137</v>
      </c>
      <c r="G17" s="3">
        <f t="shared" si="2"/>
        <v>50369</v>
      </c>
      <c r="I17" s="3">
        <v>67.5</v>
      </c>
      <c r="J17" s="3">
        <f t="shared" si="0"/>
        <v>50.721888754358986</v>
      </c>
      <c r="K17" s="3">
        <f t="shared" si="3"/>
        <v>50722</v>
      </c>
    </row>
    <row r="18" spans="1:11">
      <c r="A18" s="3">
        <v>65</v>
      </c>
      <c r="B18" s="3">
        <v>50.823442897961776</v>
      </c>
      <c r="C18" s="3">
        <f t="shared" si="1"/>
        <v>50823</v>
      </c>
      <c r="D18" s="3"/>
      <c r="E18" s="3">
        <v>65</v>
      </c>
      <c r="F18" s="3">
        <v>50.096471217198633</v>
      </c>
      <c r="G18" s="3">
        <f t="shared" si="2"/>
        <v>50096</v>
      </c>
      <c r="I18" s="3">
        <v>65</v>
      </c>
      <c r="J18" s="3">
        <f t="shared" si="0"/>
        <v>50.459957057580205</v>
      </c>
      <c r="K18" s="3">
        <f t="shared" si="3"/>
        <v>50460</v>
      </c>
    </row>
    <row r="19" spans="1:11">
      <c r="A19" s="3">
        <v>62.5</v>
      </c>
      <c r="B19" s="3">
        <v>50.566966645745318</v>
      </c>
      <c r="C19" s="3">
        <f t="shared" si="1"/>
        <v>50567</v>
      </c>
      <c r="D19" s="3"/>
      <c r="E19" s="3">
        <v>62.5</v>
      </c>
      <c r="F19" s="3">
        <v>49.823086368050539</v>
      </c>
      <c r="G19" s="3">
        <f t="shared" si="2"/>
        <v>49823</v>
      </c>
      <c r="I19" s="3">
        <v>62.5</v>
      </c>
      <c r="J19" s="3">
        <f t="shared" si="0"/>
        <v>50.195026506897932</v>
      </c>
      <c r="K19" s="3">
        <f t="shared" si="3"/>
        <v>50195</v>
      </c>
    </row>
    <row r="20" spans="1:11">
      <c r="A20" s="3">
        <v>60</v>
      </c>
      <c r="B20" s="3">
        <v>50.297364577692846</v>
      </c>
      <c r="C20" s="3">
        <f t="shared" si="1"/>
        <v>50297</v>
      </c>
      <c r="D20" s="3"/>
      <c r="E20" s="3">
        <v>60</v>
      </c>
      <c r="F20" s="3">
        <v>49.540730471376463</v>
      </c>
      <c r="G20" s="3">
        <f t="shared" si="2"/>
        <v>49541</v>
      </c>
      <c r="I20" s="3">
        <v>60</v>
      </c>
      <c r="J20" s="3">
        <f t="shared" si="0"/>
        <v>49.919047524534655</v>
      </c>
      <c r="K20" s="3">
        <f t="shared" si="3"/>
        <v>49919</v>
      </c>
    </row>
    <row r="21" spans="1:11">
      <c r="A21" s="3">
        <v>57.5</v>
      </c>
      <c r="B21" s="3">
        <v>50.089795991083335</v>
      </c>
      <c r="C21" s="3">
        <f t="shared" si="1"/>
        <v>50090</v>
      </c>
      <c r="D21" s="3"/>
      <c r="E21" s="3">
        <v>57.5</v>
      </c>
      <c r="F21" s="3">
        <v>49.323882097364638</v>
      </c>
      <c r="G21" s="3">
        <f t="shared" si="2"/>
        <v>49324</v>
      </c>
      <c r="I21" s="3">
        <v>57.5</v>
      </c>
      <c r="J21" s="3">
        <f t="shared" si="0"/>
        <v>49.706839044223983</v>
      </c>
      <c r="K21" s="3">
        <f t="shared" si="3"/>
        <v>49707</v>
      </c>
    </row>
    <row r="22" spans="1:11">
      <c r="A22" s="3">
        <v>55</v>
      </c>
      <c r="B22" s="3">
        <v>49.910096066141435</v>
      </c>
      <c r="C22" s="3">
        <f t="shared" si="1"/>
        <v>49910</v>
      </c>
      <c r="D22" s="3"/>
      <c r="E22" s="3">
        <v>55</v>
      </c>
      <c r="F22" s="3">
        <v>49.129154277871621</v>
      </c>
      <c r="G22" s="3">
        <f t="shared" si="2"/>
        <v>49129</v>
      </c>
      <c r="I22" s="3">
        <v>55</v>
      </c>
      <c r="J22" s="3">
        <f t="shared" si="0"/>
        <v>49.519625172006528</v>
      </c>
      <c r="K22" s="3">
        <f t="shared" si="3"/>
        <v>49520</v>
      </c>
    </row>
    <row r="23" spans="1:11">
      <c r="A23" s="3">
        <v>52.5</v>
      </c>
      <c r="B23" s="3">
        <v>49.75411261541192</v>
      </c>
      <c r="C23" s="3">
        <f t="shared" si="1"/>
        <v>49754</v>
      </c>
      <c r="D23" s="3"/>
      <c r="E23" s="3">
        <v>52.5</v>
      </c>
      <c r="F23" s="3">
        <v>48.941096629263996</v>
      </c>
      <c r="G23" s="3">
        <f t="shared" si="2"/>
        <v>48941</v>
      </c>
      <c r="I23" s="3">
        <v>52.5</v>
      </c>
      <c r="J23" s="3">
        <f t="shared" si="0"/>
        <v>49.347604622337954</v>
      </c>
      <c r="K23" s="3">
        <f t="shared" si="3"/>
        <v>49348</v>
      </c>
    </row>
    <row r="24" spans="1:11">
      <c r="A24" s="3">
        <v>50</v>
      </c>
      <c r="B24" s="3">
        <v>49.600832216061868</v>
      </c>
      <c r="C24" s="3">
        <f t="shared" si="1"/>
        <v>49601</v>
      </c>
      <c r="D24" s="3"/>
      <c r="E24" s="3">
        <v>50</v>
      </c>
      <c r="F24" s="3">
        <v>48.762763011171167</v>
      </c>
      <c r="G24" s="3">
        <f t="shared" si="2"/>
        <v>48763</v>
      </c>
      <c r="I24" s="3">
        <v>50</v>
      </c>
      <c r="J24" s="3">
        <f t="shared" si="0"/>
        <v>49.181797613616517</v>
      </c>
      <c r="K24" s="3">
        <f t="shared" si="3"/>
        <v>49182</v>
      </c>
    </row>
    <row r="25" spans="1:11">
      <c r="A25" s="3">
        <v>47.5</v>
      </c>
      <c r="B25" s="3">
        <v>49.456844250339245</v>
      </c>
      <c r="C25" s="3">
        <f t="shared" si="1"/>
        <v>49457</v>
      </c>
      <c r="D25" s="3"/>
      <c r="E25" s="3">
        <v>47.5</v>
      </c>
      <c r="F25" s="3">
        <v>48.608712280241875</v>
      </c>
      <c r="G25" s="3">
        <f t="shared" si="2"/>
        <v>48609</v>
      </c>
      <c r="I25" s="3">
        <v>47.5</v>
      </c>
      <c r="J25" s="3">
        <f t="shared" si="0"/>
        <v>49.03277826529056</v>
      </c>
      <c r="K25" s="3">
        <f t="shared" si="3"/>
        <v>49033</v>
      </c>
    </row>
    <row r="26" spans="1:11">
      <c r="A26" s="3">
        <v>45</v>
      </c>
      <c r="B26" s="3">
        <v>49.334303756815032</v>
      </c>
      <c r="C26" s="3">
        <f t="shared" si="1"/>
        <v>49334</v>
      </c>
      <c r="D26" s="3"/>
      <c r="E26" s="3">
        <v>45</v>
      </c>
      <c r="F26" s="3">
        <v>48.481118465741297</v>
      </c>
      <c r="G26" s="3">
        <f t="shared" si="2"/>
        <v>48481</v>
      </c>
      <c r="I26" s="3">
        <v>45</v>
      </c>
      <c r="J26" s="3">
        <f t="shared" si="0"/>
        <v>48.907711111278161</v>
      </c>
      <c r="K26" s="3">
        <f t="shared" si="3"/>
        <v>48908</v>
      </c>
    </row>
    <row r="27" spans="1:11">
      <c r="A27" s="3">
        <v>42.5</v>
      </c>
      <c r="B27" s="3">
        <v>49.203176465356933</v>
      </c>
      <c r="C27" s="3">
        <f t="shared" si="1"/>
        <v>49203</v>
      </c>
      <c r="D27" s="3"/>
      <c r="E27" s="3">
        <v>42.5</v>
      </c>
      <c r="F27" s="3">
        <v>48.346142495219482</v>
      </c>
      <c r="G27" s="3">
        <f t="shared" si="2"/>
        <v>48346</v>
      </c>
      <c r="I27" s="3">
        <v>42.5</v>
      </c>
      <c r="J27" s="3">
        <f t="shared" si="0"/>
        <v>48.774659480288207</v>
      </c>
      <c r="K27" s="3">
        <f t="shared" si="3"/>
        <v>48775</v>
      </c>
    </row>
    <row r="28" spans="1:11">
      <c r="A28" s="3">
        <v>40</v>
      </c>
      <c r="B28" s="3">
        <v>49.084461742702466</v>
      </c>
      <c r="C28" s="3">
        <f t="shared" si="1"/>
        <v>49084</v>
      </c>
      <c r="D28" s="3"/>
      <c r="E28" s="3">
        <v>40</v>
      </c>
      <c r="F28" s="3">
        <v>48.223543993267057</v>
      </c>
      <c r="G28" s="3">
        <f t="shared" si="2"/>
        <v>48224</v>
      </c>
      <c r="I28" s="3">
        <v>40</v>
      </c>
      <c r="J28" s="3">
        <f t="shared" si="0"/>
        <v>48.654002867984758</v>
      </c>
      <c r="K28" s="3">
        <f t="shared" si="3"/>
        <v>48654</v>
      </c>
    </row>
    <row r="29" spans="1:11">
      <c r="A29" s="3">
        <v>37.5</v>
      </c>
      <c r="B29" s="3">
        <v>48.969941246808517</v>
      </c>
      <c r="C29" s="3">
        <f t="shared" si="1"/>
        <v>48970</v>
      </c>
      <c r="D29" s="3"/>
      <c r="E29" s="3">
        <v>37.5</v>
      </c>
      <c r="F29" s="3">
        <v>48.102462320457271</v>
      </c>
      <c r="G29" s="3">
        <f t="shared" si="2"/>
        <v>48102</v>
      </c>
      <c r="I29" s="3">
        <v>37.5</v>
      </c>
      <c r="J29" s="3">
        <f t="shared" si="0"/>
        <v>48.53620178363289</v>
      </c>
      <c r="K29" s="3">
        <f t="shared" si="3"/>
        <v>48536</v>
      </c>
    </row>
    <row r="30" spans="1:11">
      <c r="A30" s="3">
        <v>35</v>
      </c>
      <c r="B30" s="3">
        <v>48.877512392297675</v>
      </c>
      <c r="C30" s="3">
        <f t="shared" si="1"/>
        <v>48878</v>
      </c>
      <c r="D30" s="3"/>
      <c r="E30" s="3">
        <v>35</v>
      </c>
      <c r="F30" s="3">
        <v>48.000082449583161</v>
      </c>
      <c r="G30" s="3">
        <f t="shared" si="2"/>
        <v>48000</v>
      </c>
      <c r="I30" s="3">
        <v>35</v>
      </c>
      <c r="J30" s="3">
        <f t="shared" si="0"/>
        <v>48.438797420940418</v>
      </c>
      <c r="K30" s="3">
        <f t="shared" si="3"/>
        <v>48439</v>
      </c>
    </row>
    <row r="31" spans="1:11">
      <c r="A31" s="3">
        <v>32.5</v>
      </c>
      <c r="B31" s="3">
        <v>48.775805640935644</v>
      </c>
      <c r="C31" s="3">
        <f t="shared" si="1"/>
        <v>48776</v>
      </c>
      <c r="D31" s="3"/>
      <c r="E31" s="3">
        <v>32.5</v>
      </c>
      <c r="F31" s="3">
        <v>47.884430168513518</v>
      </c>
      <c r="G31" s="3">
        <f t="shared" si="2"/>
        <v>47884</v>
      </c>
      <c r="I31" s="3">
        <v>32.5</v>
      </c>
      <c r="J31" s="3">
        <f t="shared" si="0"/>
        <v>48.330117904724581</v>
      </c>
      <c r="K31" s="3">
        <f t="shared" si="3"/>
        <v>48330</v>
      </c>
    </row>
    <row r="32" spans="1:11">
      <c r="A32" s="3">
        <v>30</v>
      </c>
      <c r="B32" s="3">
        <v>48.661765649425149</v>
      </c>
      <c r="C32" s="3">
        <f t="shared" si="1"/>
        <v>48662</v>
      </c>
      <c r="D32" s="3"/>
      <c r="E32" s="3">
        <v>30</v>
      </c>
      <c r="F32" s="3">
        <v>47.752532597747745</v>
      </c>
      <c r="G32" s="3">
        <f t="shared" si="2"/>
        <v>47753</v>
      </c>
      <c r="I32" s="3">
        <v>30</v>
      </c>
      <c r="J32" s="3">
        <f t="shared" si="0"/>
        <v>48.207149123586447</v>
      </c>
      <c r="K32" s="3">
        <f t="shared" si="3"/>
        <v>48207</v>
      </c>
    </row>
    <row r="33" spans="1:11">
      <c r="A33" s="3">
        <v>27.5</v>
      </c>
      <c r="B33" s="3">
        <v>48.571593447582472</v>
      </c>
      <c r="C33" s="3">
        <f t="shared" si="1"/>
        <v>48572</v>
      </c>
      <c r="D33" s="3"/>
      <c r="E33" s="3">
        <v>27.5</v>
      </c>
      <c r="F33" s="3">
        <v>47.645039929708773</v>
      </c>
      <c r="G33" s="3">
        <f t="shared" si="2"/>
        <v>47645</v>
      </c>
      <c r="I33" s="3">
        <v>27.5</v>
      </c>
      <c r="J33" s="3">
        <f t="shared" si="0"/>
        <v>48.108316688645623</v>
      </c>
      <c r="K33" s="3">
        <f t="shared" si="3"/>
        <v>48108</v>
      </c>
    </row>
    <row r="34" spans="1:11">
      <c r="A34" s="3">
        <v>25</v>
      </c>
      <c r="B34" s="3">
        <v>48.45912720095923</v>
      </c>
      <c r="C34" s="3">
        <f t="shared" si="1"/>
        <v>48459</v>
      </c>
      <c r="D34" s="3"/>
      <c r="E34" s="3">
        <v>25</v>
      </c>
      <c r="F34" s="3">
        <v>47.52999309711192</v>
      </c>
      <c r="G34" s="3">
        <f t="shared" si="2"/>
        <v>47530</v>
      </c>
      <c r="I34" s="3">
        <v>25</v>
      </c>
      <c r="J34" s="3">
        <f t="shared" si="0"/>
        <v>47.994560149035578</v>
      </c>
      <c r="K34" s="3">
        <f t="shared" si="3"/>
        <v>47995</v>
      </c>
    </row>
    <row r="35" spans="1:11">
      <c r="A35" s="3">
        <v>22.5</v>
      </c>
      <c r="B35" s="3">
        <v>48.323705841252455</v>
      </c>
      <c r="C35" s="3">
        <f t="shared" si="1"/>
        <v>48324</v>
      </c>
      <c r="D35" s="3"/>
      <c r="E35" s="3">
        <v>22.5</v>
      </c>
      <c r="F35" s="3">
        <v>47.456098973836369</v>
      </c>
      <c r="G35" s="3">
        <f t="shared" si="2"/>
        <v>47456</v>
      </c>
      <c r="I35" s="3">
        <v>22.5</v>
      </c>
      <c r="J35" s="3">
        <f t="shared" si="0"/>
        <v>47.889902407544412</v>
      </c>
      <c r="K35" s="3">
        <f t="shared" si="3"/>
        <v>47890</v>
      </c>
    </row>
    <row r="36" spans="1:11">
      <c r="A36" s="3">
        <v>20</v>
      </c>
      <c r="B36" s="3">
        <v>47.923191586735307</v>
      </c>
      <c r="C36" s="3">
        <f t="shared" si="1"/>
        <v>47923</v>
      </c>
      <c r="D36" s="3"/>
      <c r="E36" s="3">
        <v>20</v>
      </c>
      <c r="F36" s="3">
        <v>47.256127506249996</v>
      </c>
      <c r="G36" s="3">
        <f t="shared" si="2"/>
        <v>47256</v>
      </c>
      <c r="I36" s="3">
        <v>20</v>
      </c>
      <c r="J36" s="3">
        <f t="shared" si="0"/>
        <v>47.589659546492655</v>
      </c>
      <c r="K36" s="3">
        <f t="shared" si="3"/>
        <v>47590</v>
      </c>
    </row>
    <row r="37" spans="1:11">
      <c r="A37" s="3">
        <v>17.5</v>
      </c>
      <c r="B37" s="3">
        <v>47.333220957092941</v>
      </c>
      <c r="C37" s="3">
        <f t="shared" si="1"/>
        <v>47333</v>
      </c>
      <c r="D37" s="3"/>
      <c r="E37" s="3">
        <v>17.5</v>
      </c>
      <c r="F37" s="3">
        <v>46.881851253221441</v>
      </c>
      <c r="G37" s="3">
        <f t="shared" si="2"/>
        <v>46882</v>
      </c>
      <c r="I37" s="3">
        <v>17.5</v>
      </c>
      <c r="J37" s="3">
        <f t="shared" si="0"/>
        <v>47.107536105157195</v>
      </c>
      <c r="K37" s="3">
        <f t="shared" si="3"/>
        <v>47108</v>
      </c>
    </row>
    <row r="38" spans="1:11">
      <c r="A38" s="3">
        <v>15</v>
      </c>
      <c r="B38" s="3">
        <v>46.665339001822268</v>
      </c>
      <c r="C38" s="3">
        <f t="shared" si="1"/>
        <v>46665</v>
      </c>
      <c r="D38" s="3"/>
      <c r="E38" s="3">
        <v>15</v>
      </c>
      <c r="F38" s="3">
        <v>46.22690518274775</v>
      </c>
      <c r="G38" s="3">
        <f t="shared" si="2"/>
        <v>46227</v>
      </c>
      <c r="I38" s="3">
        <v>15</v>
      </c>
      <c r="J38" s="3">
        <f t="shared" si="0"/>
        <v>46.446122092285009</v>
      </c>
      <c r="K38" s="3">
        <f t="shared" si="3"/>
        <v>46446</v>
      </c>
    </row>
    <row r="39" spans="1:11">
      <c r="A39" s="3">
        <v>12.5</v>
      </c>
      <c r="B39" s="3">
        <v>46.277410152380945</v>
      </c>
      <c r="C39" s="3">
        <f t="shared" si="1"/>
        <v>46277</v>
      </c>
      <c r="D39" s="3"/>
      <c r="E39" s="3">
        <v>12.5</v>
      </c>
      <c r="F39" s="3">
        <v>45.767641159663867</v>
      </c>
      <c r="G39" s="3">
        <f t="shared" si="2"/>
        <v>45768</v>
      </c>
      <c r="I39" s="3">
        <v>12.5</v>
      </c>
      <c r="J39" s="3">
        <f t="shared" si="0"/>
        <v>46.02252565602241</v>
      </c>
      <c r="K39" s="3">
        <f t="shared" si="3"/>
        <v>46023</v>
      </c>
    </row>
    <row r="40" spans="1:11">
      <c r="A40" s="3">
        <v>10</v>
      </c>
      <c r="B40" s="3">
        <v>46.088164072877163</v>
      </c>
      <c r="C40" s="3">
        <f t="shared" si="1"/>
        <v>46088</v>
      </c>
      <c r="D40" s="3"/>
      <c r="E40" s="3">
        <v>10</v>
      </c>
      <c r="F40" s="3">
        <v>45.526638971302695</v>
      </c>
      <c r="G40" s="3">
        <f t="shared" si="2"/>
        <v>45527</v>
      </c>
      <c r="I40" s="3">
        <v>10</v>
      </c>
      <c r="J40" s="3">
        <f t="shared" si="0"/>
        <v>45.807401522089933</v>
      </c>
      <c r="K40" s="3">
        <f t="shared" si="3"/>
        <v>45807</v>
      </c>
    </row>
    <row r="41" spans="1:11">
      <c r="A41" s="3">
        <v>7.5</v>
      </c>
      <c r="B41" s="3">
        <v>45.887026078092902</v>
      </c>
      <c r="C41" s="3">
        <f t="shared" si="1"/>
        <v>45887</v>
      </c>
      <c r="D41" s="3"/>
      <c r="E41" s="3">
        <v>7.5</v>
      </c>
      <c r="F41" s="3">
        <v>45.275652140239231</v>
      </c>
      <c r="G41" s="3">
        <f t="shared" si="2"/>
        <v>45276</v>
      </c>
      <c r="I41" s="3">
        <v>7.5</v>
      </c>
      <c r="J41" s="3">
        <f t="shared" si="0"/>
        <v>45.581339109166066</v>
      </c>
      <c r="K41" s="3">
        <f t="shared" si="3"/>
        <v>45581</v>
      </c>
    </row>
    <row r="42" spans="1:11">
      <c r="A42" s="3">
        <v>5</v>
      </c>
      <c r="B42" s="3">
        <v>45.393400735817067</v>
      </c>
      <c r="C42" s="3">
        <f t="shared" si="1"/>
        <v>45393</v>
      </c>
      <c r="D42" s="3"/>
      <c r="E42" s="3">
        <v>5</v>
      </c>
      <c r="F42" s="3">
        <v>44.673005333659361</v>
      </c>
      <c r="G42" s="3">
        <f t="shared" si="2"/>
        <v>44673</v>
      </c>
      <c r="I42" s="3">
        <v>5</v>
      </c>
      <c r="J42" s="3">
        <f t="shared" si="0"/>
        <v>45.033203034738214</v>
      </c>
      <c r="K42" s="3">
        <f t="shared" si="3"/>
        <v>45033</v>
      </c>
    </row>
    <row r="43" spans="1:11">
      <c r="A43" s="3">
        <v>2.5</v>
      </c>
      <c r="B43" s="3">
        <v>44.335888606809142</v>
      </c>
      <c r="C43" s="3">
        <f t="shared" si="1"/>
        <v>44336</v>
      </c>
      <c r="D43" s="3"/>
      <c r="E43" s="3">
        <v>2.5</v>
      </c>
      <c r="F43" s="3">
        <v>43.514759247410431</v>
      </c>
      <c r="G43" s="3">
        <f t="shared" si="2"/>
        <v>43515</v>
      </c>
      <c r="I43" s="3">
        <v>2.5</v>
      </c>
      <c r="J43" s="3">
        <f t="shared" si="0"/>
        <v>43.925323927109787</v>
      </c>
      <c r="K43" s="3">
        <f t="shared" si="3"/>
        <v>43925</v>
      </c>
    </row>
    <row r="44" spans="1:11">
      <c r="A44" s="3">
        <v>0</v>
      </c>
      <c r="B44" s="3">
        <v>39</v>
      </c>
      <c r="C44" s="3">
        <f t="shared" si="1"/>
        <v>39000</v>
      </c>
      <c r="D44" s="3"/>
      <c r="E44" s="3">
        <v>0</v>
      </c>
      <c r="F44" s="3">
        <v>39</v>
      </c>
      <c r="G44" s="3">
        <f t="shared" si="2"/>
        <v>39000</v>
      </c>
      <c r="I44" s="3">
        <v>0</v>
      </c>
      <c r="J44" s="3">
        <f t="shared" si="0"/>
        <v>39</v>
      </c>
      <c r="K44" s="3">
        <f t="shared" si="3"/>
        <v>39000</v>
      </c>
    </row>
  </sheetData>
  <phoneticPr fontId="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92D050"/>
  </sheetPr>
  <dimension ref="A2:L44"/>
  <sheetViews>
    <sheetView topLeftCell="A3" workbookViewId="0">
      <selection activeCell="F3" sqref="F3"/>
    </sheetView>
  </sheetViews>
  <sheetFormatPr defaultRowHeight="16.5"/>
  <sheetData>
    <row r="2" spans="1:12">
      <c r="A2" s="3" t="s">
        <v>8</v>
      </c>
      <c r="B2" s="3"/>
      <c r="C2" s="3"/>
      <c r="D2" s="3"/>
      <c r="E2" s="3" t="s">
        <v>9</v>
      </c>
      <c r="F2" s="3"/>
      <c r="I2" s="3" t="s">
        <v>10</v>
      </c>
      <c r="J2" s="3"/>
    </row>
    <row r="3" spans="1:12">
      <c r="A3" s="3" t="s">
        <v>1</v>
      </c>
      <c r="B3" s="3" t="s">
        <v>3</v>
      </c>
      <c r="C3" s="3" t="s">
        <v>3</v>
      </c>
      <c r="D3" s="3"/>
      <c r="E3" s="3" t="s">
        <v>1</v>
      </c>
      <c r="F3" s="3" t="s">
        <v>3</v>
      </c>
      <c r="G3" s="3" t="s">
        <v>3</v>
      </c>
      <c r="I3" s="3" t="s">
        <v>1</v>
      </c>
      <c r="J3" s="3" t="s">
        <v>3</v>
      </c>
      <c r="K3" s="3" t="s">
        <v>11</v>
      </c>
    </row>
    <row r="4" spans="1:12">
      <c r="A4" s="3">
        <v>100</v>
      </c>
      <c r="B4" s="3">
        <v>54.521011999999999</v>
      </c>
      <c r="C4" s="3">
        <f>ROUND(B4*1000, 0)</f>
        <v>54521</v>
      </c>
      <c r="D4" s="14"/>
      <c r="E4" s="3">
        <v>100</v>
      </c>
      <c r="F4" s="3">
        <v>54.530047000000003</v>
      </c>
      <c r="G4" s="3">
        <f>ROUND(F4*1000, 0)</f>
        <v>54530</v>
      </c>
      <c r="H4" s="14"/>
      <c r="I4" s="3">
        <v>100</v>
      </c>
      <c r="J4" s="3">
        <f t="shared" ref="J4:J44" si="0">(B4+F4)/2</f>
        <v>54.525529500000005</v>
      </c>
      <c r="K4" s="3">
        <f>ROUND(J4*1000, 0)</f>
        <v>54526</v>
      </c>
      <c r="L4" s="14"/>
    </row>
    <row r="5" spans="1:12">
      <c r="A5" s="3">
        <v>97.5</v>
      </c>
      <c r="B5" s="3">
        <v>54.460942017401948</v>
      </c>
      <c r="C5" s="3">
        <f t="shared" ref="C5:C44" si="1">ROUND(B5*1000, 0)</f>
        <v>54461</v>
      </c>
      <c r="D5" s="14"/>
      <c r="E5" s="3">
        <v>97.5</v>
      </c>
      <c r="F5" s="3">
        <v>54.428067884156043</v>
      </c>
      <c r="G5" s="3">
        <f t="shared" ref="G5:G44" si="2">ROUND(F5*1000, 0)</f>
        <v>54428</v>
      </c>
      <c r="H5" s="14"/>
      <c r="I5" s="3">
        <v>97.5</v>
      </c>
      <c r="J5" s="3">
        <f t="shared" si="0"/>
        <v>54.444504950778992</v>
      </c>
      <c r="K5" s="3">
        <f t="shared" ref="K5:K44" si="3">ROUND(J5*1000, 0)</f>
        <v>54445</v>
      </c>
      <c r="L5" s="14"/>
    </row>
    <row r="6" spans="1:12">
      <c r="A6" s="3">
        <v>95</v>
      </c>
      <c r="B6" s="3">
        <v>54.26884027004445</v>
      </c>
      <c r="C6" s="3">
        <f t="shared" si="1"/>
        <v>54269</v>
      </c>
      <c r="D6" s="14"/>
      <c r="E6" s="3">
        <v>95</v>
      </c>
      <c r="F6" s="3">
        <v>54.178711180358718</v>
      </c>
      <c r="G6" s="3">
        <f t="shared" si="2"/>
        <v>54179</v>
      </c>
      <c r="H6" s="14"/>
      <c r="I6" s="3">
        <v>95</v>
      </c>
      <c r="J6" s="3">
        <f t="shared" si="0"/>
        <v>54.223775725201584</v>
      </c>
      <c r="K6" s="3">
        <f t="shared" si="3"/>
        <v>54224</v>
      </c>
      <c r="L6" s="14"/>
    </row>
    <row r="7" spans="1:12">
      <c r="A7" s="3">
        <v>92.5</v>
      </c>
      <c r="B7" s="3">
        <v>54.075172320215351</v>
      </c>
      <c r="C7" s="3">
        <f t="shared" si="1"/>
        <v>54075</v>
      </c>
      <c r="D7" s="14"/>
      <c r="E7" s="3">
        <v>92.5</v>
      </c>
      <c r="F7" s="3">
        <v>53.924252072635149</v>
      </c>
      <c r="G7" s="3">
        <f t="shared" si="2"/>
        <v>53924</v>
      </c>
      <c r="H7" s="14"/>
      <c r="I7" s="3">
        <v>92.5</v>
      </c>
      <c r="J7" s="3">
        <f t="shared" si="0"/>
        <v>53.99971219642525</v>
      </c>
      <c r="K7" s="3">
        <f t="shared" si="3"/>
        <v>54000</v>
      </c>
      <c r="L7" s="14"/>
    </row>
    <row r="8" spans="1:12">
      <c r="A8" s="3">
        <v>90</v>
      </c>
      <c r="B8" s="3">
        <v>53.896631388083655</v>
      </c>
      <c r="C8" s="3">
        <f t="shared" si="1"/>
        <v>53897</v>
      </c>
      <c r="D8" s="14"/>
      <c r="E8" s="3">
        <v>90</v>
      </c>
      <c r="F8" s="3">
        <v>53.675114016492749</v>
      </c>
      <c r="G8" s="3">
        <f t="shared" si="2"/>
        <v>53675</v>
      </c>
      <c r="H8" s="14"/>
      <c r="I8" s="3">
        <v>90</v>
      </c>
      <c r="J8" s="3">
        <f t="shared" si="0"/>
        <v>53.785872702288202</v>
      </c>
      <c r="K8" s="3">
        <f t="shared" si="3"/>
        <v>53786</v>
      </c>
      <c r="L8" s="14"/>
    </row>
    <row r="9" spans="1:12">
      <c r="A9" s="3">
        <v>87.5</v>
      </c>
      <c r="B9" s="3">
        <v>53.708340113982779</v>
      </c>
      <c r="C9" s="3">
        <f t="shared" si="1"/>
        <v>53708</v>
      </c>
      <c r="D9" s="14"/>
      <c r="E9" s="3">
        <v>87.5</v>
      </c>
      <c r="F9" s="3">
        <v>53.263056546743698</v>
      </c>
      <c r="G9" s="3">
        <f t="shared" si="2"/>
        <v>53263</v>
      </c>
      <c r="H9" s="14"/>
      <c r="I9" s="3">
        <v>87.5</v>
      </c>
      <c r="J9" s="3">
        <f t="shared" si="0"/>
        <v>53.485698330363235</v>
      </c>
      <c r="K9" s="3">
        <f t="shared" si="3"/>
        <v>53486</v>
      </c>
      <c r="L9" s="14"/>
    </row>
    <row r="10" spans="1:12">
      <c r="A10" s="3">
        <v>85</v>
      </c>
      <c r="B10" s="3">
        <v>53.432606559868418</v>
      </c>
      <c r="C10" s="3">
        <f t="shared" si="1"/>
        <v>53433</v>
      </c>
      <c r="D10" s="14"/>
      <c r="E10" s="3">
        <v>85</v>
      </c>
      <c r="F10" s="3">
        <v>52.866764039540818</v>
      </c>
      <c r="G10" s="3">
        <f t="shared" si="2"/>
        <v>52867</v>
      </c>
      <c r="H10" s="14"/>
      <c r="I10" s="3">
        <v>85</v>
      </c>
      <c r="J10" s="3">
        <f t="shared" si="0"/>
        <v>53.149685299704615</v>
      </c>
      <c r="K10" s="3">
        <f t="shared" si="3"/>
        <v>53150</v>
      </c>
      <c r="L10" s="14"/>
    </row>
    <row r="11" spans="1:12">
      <c r="A11" s="3">
        <v>82.5</v>
      </c>
      <c r="B11" s="3">
        <v>53.081444383478647</v>
      </c>
      <c r="C11" s="3">
        <f t="shared" si="1"/>
        <v>53081</v>
      </c>
      <c r="D11" s="14"/>
      <c r="E11" s="3">
        <v>82.5</v>
      </c>
      <c r="F11" s="3">
        <v>52.469540520003058</v>
      </c>
      <c r="G11" s="3">
        <f t="shared" si="2"/>
        <v>52470</v>
      </c>
      <c r="H11" s="14"/>
      <c r="I11" s="3">
        <v>82.5</v>
      </c>
      <c r="J11" s="3">
        <f t="shared" si="0"/>
        <v>52.775492451740853</v>
      </c>
      <c r="K11" s="3">
        <f t="shared" si="3"/>
        <v>52775</v>
      </c>
      <c r="L11" s="14"/>
    </row>
    <row r="12" spans="1:12">
      <c r="A12" s="3">
        <v>80</v>
      </c>
      <c r="B12" s="3">
        <v>52.782632366514385</v>
      </c>
      <c r="C12" s="3">
        <f t="shared" si="1"/>
        <v>52783</v>
      </c>
      <c r="D12" s="14"/>
      <c r="E12" s="3">
        <v>80</v>
      </c>
      <c r="F12" s="3">
        <v>52.121039396633186</v>
      </c>
      <c r="G12" s="3">
        <f t="shared" si="2"/>
        <v>52121</v>
      </c>
      <c r="H12" s="14"/>
      <c r="I12" s="3">
        <v>80</v>
      </c>
      <c r="J12" s="3">
        <f t="shared" si="0"/>
        <v>52.451835881573786</v>
      </c>
      <c r="K12" s="3">
        <f t="shared" si="3"/>
        <v>52452</v>
      </c>
      <c r="L12" s="14"/>
    </row>
    <row r="13" spans="1:12">
      <c r="A13" s="3">
        <v>77.5</v>
      </c>
      <c r="B13" s="3">
        <v>52.483281324350529</v>
      </c>
      <c r="C13" s="3">
        <f t="shared" si="1"/>
        <v>52483</v>
      </c>
      <c r="D13" s="14"/>
      <c r="E13" s="3">
        <v>77.5</v>
      </c>
      <c r="F13" s="3">
        <v>51.770750693674763</v>
      </c>
      <c r="G13" s="3">
        <f t="shared" si="2"/>
        <v>51771</v>
      </c>
      <c r="H13" s="14"/>
      <c r="I13" s="3">
        <v>77.5</v>
      </c>
      <c r="J13" s="3">
        <f t="shared" si="0"/>
        <v>52.12701600901265</v>
      </c>
      <c r="K13" s="3">
        <f t="shared" si="3"/>
        <v>52127</v>
      </c>
      <c r="L13" s="14"/>
    </row>
    <row r="14" spans="1:12">
      <c r="A14" s="3">
        <v>75</v>
      </c>
      <c r="B14" s="3">
        <v>52.19514667559524</v>
      </c>
      <c r="C14" s="3">
        <f t="shared" si="1"/>
        <v>52195</v>
      </c>
      <c r="D14" s="14"/>
      <c r="E14" s="3">
        <v>75</v>
      </c>
      <c r="F14" s="3">
        <v>51.433260521484385</v>
      </c>
      <c r="G14" s="3">
        <f t="shared" si="2"/>
        <v>51433</v>
      </c>
      <c r="H14" s="14"/>
      <c r="I14" s="3">
        <v>75</v>
      </c>
      <c r="J14" s="3">
        <f t="shared" si="0"/>
        <v>51.814203598539812</v>
      </c>
      <c r="K14" s="3">
        <f t="shared" si="3"/>
        <v>51814</v>
      </c>
      <c r="L14" s="14"/>
    </row>
    <row r="15" spans="1:12">
      <c r="A15" s="3">
        <v>72.5</v>
      </c>
      <c r="B15" s="3">
        <v>51.91401254164451</v>
      </c>
      <c r="C15" s="3">
        <f t="shared" si="1"/>
        <v>51914</v>
      </c>
      <c r="D15" s="14"/>
      <c r="E15" s="3">
        <v>72.5</v>
      </c>
      <c r="F15" s="3">
        <v>51.106934421301226</v>
      </c>
      <c r="G15" s="3">
        <f t="shared" si="2"/>
        <v>51107</v>
      </c>
      <c r="H15" s="14"/>
      <c r="I15" s="3">
        <v>72.5</v>
      </c>
      <c r="J15" s="3">
        <f t="shared" si="0"/>
        <v>51.510473481472872</v>
      </c>
      <c r="K15" s="3">
        <f t="shared" si="3"/>
        <v>51510</v>
      </c>
      <c r="L15" s="14"/>
    </row>
    <row r="16" spans="1:12">
      <c r="A16" s="3">
        <v>70</v>
      </c>
      <c r="B16" s="3">
        <v>51.661852116226754</v>
      </c>
      <c r="C16" s="3">
        <f t="shared" si="1"/>
        <v>51662</v>
      </c>
      <c r="D16" s="14"/>
      <c r="E16" s="3">
        <v>70</v>
      </c>
      <c r="F16" s="3">
        <v>50.815138346938767</v>
      </c>
      <c r="G16" s="3">
        <f t="shared" si="2"/>
        <v>50815</v>
      </c>
      <c r="H16" s="14"/>
      <c r="I16" s="3">
        <v>70</v>
      </c>
      <c r="J16" s="3">
        <f t="shared" si="0"/>
        <v>51.23849523158276</v>
      </c>
      <c r="K16" s="3">
        <f t="shared" si="3"/>
        <v>51238</v>
      </c>
      <c r="L16" s="14"/>
    </row>
    <row r="17" spans="1:12">
      <c r="A17" s="3">
        <v>67.5</v>
      </c>
      <c r="B17" s="3">
        <v>51.40258577609103</v>
      </c>
      <c r="C17" s="3">
        <f t="shared" si="1"/>
        <v>51403</v>
      </c>
      <c r="D17" s="14"/>
      <c r="E17" s="3">
        <v>67.5</v>
      </c>
      <c r="F17" s="3">
        <v>50.521557984806421</v>
      </c>
      <c r="G17" s="3">
        <f t="shared" si="2"/>
        <v>50522</v>
      </c>
      <c r="H17" s="14"/>
      <c r="I17" s="3">
        <v>67.5</v>
      </c>
      <c r="J17" s="3">
        <f t="shared" si="0"/>
        <v>50.962071880448725</v>
      </c>
      <c r="K17" s="3">
        <f t="shared" si="3"/>
        <v>50962</v>
      </c>
      <c r="L17" s="14"/>
    </row>
    <row r="18" spans="1:12">
      <c r="A18" s="3">
        <v>65</v>
      </c>
      <c r="B18" s="3">
        <v>51.167100315059223</v>
      </c>
      <c r="C18" s="3">
        <f t="shared" si="1"/>
        <v>51167</v>
      </c>
      <c r="D18" s="14"/>
      <c r="E18" s="3">
        <v>65</v>
      </c>
      <c r="F18" s="3">
        <v>50.258385714105295</v>
      </c>
      <c r="G18" s="3">
        <f t="shared" si="2"/>
        <v>50258</v>
      </c>
      <c r="H18" s="14"/>
      <c r="I18" s="3">
        <v>65</v>
      </c>
      <c r="J18" s="3">
        <f t="shared" si="0"/>
        <v>50.712743014582259</v>
      </c>
      <c r="K18" s="3">
        <f t="shared" si="3"/>
        <v>50713</v>
      </c>
      <c r="L18" s="14"/>
    </row>
    <row r="19" spans="1:12">
      <c r="A19" s="3">
        <v>62.5</v>
      </c>
      <c r="B19" s="3">
        <v>50.919645807181645</v>
      </c>
      <c r="C19" s="3">
        <f t="shared" si="1"/>
        <v>50920</v>
      </c>
      <c r="D19" s="14"/>
      <c r="E19" s="3">
        <v>62.5</v>
      </c>
      <c r="F19" s="3">
        <v>49.989795460063178</v>
      </c>
      <c r="G19" s="3">
        <f t="shared" si="2"/>
        <v>49990</v>
      </c>
      <c r="H19" s="14"/>
      <c r="I19" s="3">
        <v>62.5</v>
      </c>
      <c r="J19" s="3">
        <f t="shared" si="0"/>
        <v>50.454720633622415</v>
      </c>
      <c r="K19" s="3">
        <f t="shared" si="3"/>
        <v>50455</v>
      </c>
      <c r="L19" s="14"/>
    </row>
    <row r="20" spans="1:12">
      <c r="A20" s="3">
        <v>60</v>
      </c>
      <c r="B20" s="3">
        <v>50.652300080092715</v>
      </c>
      <c r="C20" s="3">
        <f t="shared" si="1"/>
        <v>50652</v>
      </c>
      <c r="D20" s="14"/>
      <c r="E20" s="3">
        <v>60</v>
      </c>
      <c r="F20" s="3">
        <v>49.706507447197239</v>
      </c>
      <c r="G20" s="3">
        <f t="shared" si="2"/>
        <v>49707</v>
      </c>
      <c r="H20" s="14"/>
      <c r="I20" s="3">
        <v>60</v>
      </c>
      <c r="J20" s="3">
        <f t="shared" si="0"/>
        <v>50.179403763644977</v>
      </c>
      <c r="K20" s="3">
        <f t="shared" si="3"/>
        <v>50179</v>
      </c>
      <c r="L20" s="14"/>
    </row>
    <row r="21" spans="1:12">
      <c r="A21" s="3">
        <v>57.5</v>
      </c>
      <c r="B21" s="3">
        <v>50.471882684166665</v>
      </c>
      <c r="C21" s="3">
        <f t="shared" si="1"/>
        <v>50472</v>
      </c>
      <c r="D21" s="14"/>
      <c r="E21" s="3">
        <v>57.5</v>
      </c>
      <c r="F21" s="3">
        <v>49.514490317018307</v>
      </c>
      <c r="G21" s="3">
        <f t="shared" si="2"/>
        <v>49514</v>
      </c>
      <c r="H21" s="14"/>
      <c r="I21" s="3">
        <v>57.5</v>
      </c>
      <c r="J21" s="3">
        <f t="shared" si="0"/>
        <v>49.993186500592486</v>
      </c>
      <c r="K21" s="3">
        <f t="shared" si="3"/>
        <v>49993</v>
      </c>
      <c r="L21" s="14"/>
    </row>
    <row r="22" spans="1:12">
      <c r="A22" s="3">
        <v>55</v>
      </c>
      <c r="B22" s="3">
        <v>50.332951137364297</v>
      </c>
      <c r="C22" s="3">
        <f t="shared" si="1"/>
        <v>50333</v>
      </c>
      <c r="D22" s="14"/>
      <c r="E22" s="3">
        <v>55</v>
      </c>
      <c r="F22" s="3">
        <v>49.356773902027037</v>
      </c>
      <c r="G22" s="3">
        <f t="shared" si="2"/>
        <v>49357</v>
      </c>
      <c r="H22" s="14"/>
      <c r="I22" s="3">
        <v>55</v>
      </c>
      <c r="J22" s="3">
        <f t="shared" si="0"/>
        <v>49.844862519695667</v>
      </c>
      <c r="K22" s="3">
        <f t="shared" si="3"/>
        <v>49845</v>
      </c>
      <c r="L22" s="14"/>
    </row>
    <row r="23" spans="1:12">
      <c r="A23" s="3">
        <v>52.5</v>
      </c>
      <c r="B23" s="3">
        <v>50.213241936580076</v>
      </c>
      <c r="C23" s="3">
        <f t="shared" si="1"/>
        <v>50213</v>
      </c>
      <c r="D23" s="14"/>
      <c r="E23" s="3">
        <v>52.5</v>
      </c>
      <c r="F23" s="3">
        <v>49.196971953895172</v>
      </c>
      <c r="G23" s="3">
        <f t="shared" si="2"/>
        <v>49197</v>
      </c>
      <c r="H23" s="14"/>
      <c r="I23" s="3">
        <v>52.5</v>
      </c>
      <c r="J23" s="3">
        <f t="shared" si="0"/>
        <v>49.705106945237624</v>
      </c>
      <c r="K23" s="3">
        <f t="shared" si="3"/>
        <v>49705</v>
      </c>
      <c r="L23" s="14"/>
    </row>
    <row r="24" spans="1:12">
      <c r="A24" s="3">
        <v>50</v>
      </c>
      <c r="B24" s="3">
        <v>50.084915270077332</v>
      </c>
      <c r="C24" s="3">
        <f t="shared" si="1"/>
        <v>50085</v>
      </c>
      <c r="D24" s="14"/>
      <c r="E24" s="3">
        <v>50</v>
      </c>
      <c r="F24" s="3">
        <v>49.037328763963956</v>
      </c>
      <c r="G24" s="3">
        <f t="shared" si="2"/>
        <v>49037</v>
      </c>
      <c r="H24" s="14"/>
      <c r="I24" s="3">
        <v>50</v>
      </c>
      <c r="J24" s="3">
        <f t="shared" si="0"/>
        <v>49.561122017020644</v>
      </c>
      <c r="K24" s="3">
        <f t="shared" si="3"/>
        <v>49561</v>
      </c>
      <c r="L24" s="14"/>
    </row>
    <row r="25" spans="1:12">
      <c r="A25" s="3">
        <v>47.5</v>
      </c>
      <c r="B25" s="3">
        <v>49.952776130044683</v>
      </c>
      <c r="C25" s="3">
        <f t="shared" si="1"/>
        <v>49953</v>
      </c>
      <c r="D25" s="14"/>
      <c r="E25" s="3">
        <v>47.5</v>
      </c>
      <c r="F25" s="3">
        <v>48.892611167422963</v>
      </c>
      <c r="G25" s="3">
        <f t="shared" si="2"/>
        <v>48893</v>
      </c>
      <c r="H25" s="14"/>
      <c r="I25" s="3">
        <v>47.5</v>
      </c>
      <c r="J25" s="3">
        <f t="shared" si="0"/>
        <v>49.422693648733826</v>
      </c>
      <c r="K25" s="3">
        <f t="shared" si="3"/>
        <v>49423</v>
      </c>
      <c r="L25" s="14"/>
    </row>
    <row r="26" spans="1:12">
      <c r="A26" s="3">
        <v>45</v>
      </c>
      <c r="B26" s="3">
        <v>49.832979305393785</v>
      </c>
      <c r="C26" s="3">
        <f t="shared" si="1"/>
        <v>49833</v>
      </c>
      <c r="D26" s="14"/>
      <c r="E26" s="3">
        <v>45</v>
      </c>
      <c r="F26" s="3">
        <v>48.766497691551628</v>
      </c>
      <c r="G26" s="3">
        <f t="shared" si="2"/>
        <v>48766</v>
      </c>
      <c r="H26" s="14"/>
      <c r="I26" s="3">
        <v>45</v>
      </c>
      <c r="J26" s="3">
        <f t="shared" si="0"/>
        <v>49.299738498472706</v>
      </c>
      <c r="K26" s="3">
        <f t="shared" si="3"/>
        <v>49300</v>
      </c>
      <c r="L26" s="14"/>
    </row>
    <row r="27" spans="1:12">
      <c r="A27" s="3">
        <v>42.5</v>
      </c>
      <c r="B27" s="3">
        <v>49.698040894196161</v>
      </c>
      <c r="C27" s="3">
        <f t="shared" si="1"/>
        <v>49698</v>
      </c>
      <c r="D27" s="14"/>
      <c r="E27" s="3">
        <v>42.5</v>
      </c>
      <c r="F27" s="3">
        <v>48.626748431524348</v>
      </c>
      <c r="G27" s="3">
        <f t="shared" si="2"/>
        <v>48627</v>
      </c>
      <c r="H27" s="14"/>
      <c r="I27" s="3">
        <v>42.5</v>
      </c>
      <c r="J27" s="3">
        <f t="shared" si="0"/>
        <v>49.162394662860251</v>
      </c>
      <c r="K27" s="3">
        <f t="shared" si="3"/>
        <v>49162</v>
      </c>
      <c r="L27" s="14"/>
    </row>
    <row r="28" spans="1:12">
      <c r="A28" s="3">
        <v>40</v>
      </c>
      <c r="B28" s="3">
        <v>49.57499741184111</v>
      </c>
      <c r="C28" s="3">
        <f t="shared" si="1"/>
        <v>49575</v>
      </c>
      <c r="D28" s="14"/>
      <c r="E28" s="3">
        <v>40</v>
      </c>
      <c r="F28" s="3">
        <v>48.498850225046851</v>
      </c>
      <c r="G28" s="3">
        <f t="shared" si="2"/>
        <v>48499</v>
      </c>
      <c r="H28" s="14"/>
      <c r="I28" s="3">
        <v>40</v>
      </c>
      <c r="J28" s="3">
        <f t="shared" si="0"/>
        <v>49.036923818443981</v>
      </c>
      <c r="K28" s="3">
        <f t="shared" si="3"/>
        <v>49037</v>
      </c>
      <c r="L28" s="14"/>
    </row>
    <row r="29" spans="1:12">
      <c r="A29" s="3">
        <v>37.5</v>
      </c>
      <c r="B29" s="3">
        <v>49.455957808510639</v>
      </c>
      <c r="C29" s="3">
        <f t="shared" si="1"/>
        <v>49456</v>
      </c>
      <c r="D29" s="14"/>
      <c r="E29" s="3">
        <v>37.5</v>
      </c>
      <c r="F29" s="3">
        <v>48.371609150571594</v>
      </c>
      <c r="G29" s="3">
        <f t="shared" si="2"/>
        <v>48372</v>
      </c>
      <c r="H29" s="14"/>
      <c r="I29" s="3">
        <v>37.5</v>
      </c>
      <c r="J29" s="3">
        <f t="shared" si="0"/>
        <v>48.913783479541117</v>
      </c>
      <c r="K29" s="3">
        <f t="shared" si="3"/>
        <v>48914</v>
      </c>
      <c r="L29" s="14"/>
    </row>
    <row r="30" spans="1:12">
      <c r="A30" s="3">
        <v>35</v>
      </c>
      <c r="B30" s="3">
        <v>49.362607416442131</v>
      </c>
      <c r="C30" s="3">
        <f t="shared" si="1"/>
        <v>49363</v>
      </c>
      <c r="D30" s="14"/>
      <c r="E30" s="3">
        <v>35</v>
      </c>
      <c r="F30" s="3">
        <v>48.265819988048989</v>
      </c>
      <c r="G30" s="3">
        <f t="shared" si="2"/>
        <v>48266</v>
      </c>
      <c r="H30" s="14"/>
      <c r="I30" s="3">
        <v>35</v>
      </c>
      <c r="J30" s="3">
        <f t="shared" si="0"/>
        <v>48.81421370224556</v>
      </c>
      <c r="K30" s="3">
        <f t="shared" si="3"/>
        <v>48814</v>
      </c>
      <c r="L30" s="14"/>
    </row>
    <row r="31" spans="1:12">
      <c r="A31" s="3">
        <v>32.5</v>
      </c>
      <c r="B31" s="3">
        <v>49.25868673866956</v>
      </c>
      <c r="C31" s="3">
        <f t="shared" si="1"/>
        <v>49259</v>
      </c>
      <c r="D31" s="14"/>
      <c r="E31" s="3">
        <v>32.5</v>
      </c>
      <c r="F31" s="3">
        <v>48.144467398141899</v>
      </c>
      <c r="G31" s="3">
        <f t="shared" si="2"/>
        <v>48144</v>
      </c>
      <c r="H31" s="14"/>
      <c r="I31" s="3">
        <v>32.5</v>
      </c>
      <c r="J31" s="3">
        <f t="shared" si="0"/>
        <v>48.701577068405726</v>
      </c>
      <c r="K31" s="3">
        <f t="shared" si="3"/>
        <v>48702</v>
      </c>
      <c r="L31" s="14"/>
    </row>
    <row r="32" spans="1:12">
      <c r="A32" s="3">
        <v>30</v>
      </c>
      <c r="B32" s="3">
        <v>49.141527374281438</v>
      </c>
      <c r="C32" s="3">
        <f t="shared" si="1"/>
        <v>49142</v>
      </c>
      <c r="D32" s="14"/>
      <c r="E32" s="3">
        <v>30</v>
      </c>
      <c r="F32" s="3">
        <v>48.004986059684683</v>
      </c>
      <c r="G32" s="3">
        <f t="shared" si="2"/>
        <v>48005</v>
      </c>
      <c r="H32" s="14"/>
      <c r="I32" s="3">
        <v>30</v>
      </c>
      <c r="J32" s="3">
        <f t="shared" si="0"/>
        <v>48.57325671698306</v>
      </c>
      <c r="K32" s="3">
        <f t="shared" si="3"/>
        <v>48573</v>
      </c>
      <c r="L32" s="14"/>
    </row>
    <row r="33" spans="1:12">
      <c r="A33" s="3">
        <v>27.5</v>
      </c>
      <c r="B33" s="3">
        <v>49.051481109088982</v>
      </c>
      <c r="C33" s="3">
        <f t="shared" si="1"/>
        <v>49051</v>
      </c>
      <c r="D33" s="14"/>
      <c r="E33" s="3">
        <v>27.5</v>
      </c>
      <c r="F33" s="3">
        <v>47.893289211746875</v>
      </c>
      <c r="G33" s="3">
        <f t="shared" si="2"/>
        <v>47893</v>
      </c>
      <c r="H33" s="14"/>
      <c r="I33" s="3">
        <v>27.5</v>
      </c>
      <c r="J33" s="3">
        <f t="shared" si="0"/>
        <v>48.472385160417929</v>
      </c>
      <c r="K33" s="3">
        <f t="shared" si="3"/>
        <v>48472</v>
      </c>
      <c r="L33" s="14"/>
    </row>
    <row r="34" spans="1:12">
      <c r="A34" s="3">
        <v>25</v>
      </c>
      <c r="B34" s="3">
        <v>48.931596501199053</v>
      </c>
      <c r="C34" s="3">
        <f t="shared" si="1"/>
        <v>48932</v>
      </c>
      <c r="D34" s="14"/>
      <c r="E34" s="3">
        <v>25</v>
      </c>
      <c r="F34" s="3">
        <v>47.770178871389888</v>
      </c>
      <c r="G34" s="3">
        <f t="shared" si="2"/>
        <v>47770</v>
      </c>
      <c r="H34" s="14"/>
      <c r="I34" s="3">
        <v>25</v>
      </c>
      <c r="J34" s="3">
        <f t="shared" si="0"/>
        <v>48.35088768629447</v>
      </c>
      <c r="K34" s="3">
        <f t="shared" si="3"/>
        <v>48351</v>
      </c>
      <c r="L34" s="14"/>
    </row>
    <row r="35" spans="1:12">
      <c r="A35" s="3">
        <v>22.5</v>
      </c>
      <c r="B35" s="3">
        <v>48.800867710125885</v>
      </c>
      <c r="C35" s="3">
        <f t="shared" si="1"/>
        <v>48801</v>
      </c>
      <c r="D35" s="14"/>
      <c r="E35" s="3">
        <v>22.5</v>
      </c>
      <c r="F35" s="3">
        <v>47.716359125855774</v>
      </c>
      <c r="G35" s="3">
        <f t="shared" si="2"/>
        <v>47716</v>
      </c>
      <c r="H35" s="14"/>
      <c r="I35" s="3">
        <v>22.5</v>
      </c>
      <c r="J35" s="3">
        <f t="shared" si="0"/>
        <v>48.25861341799083</v>
      </c>
      <c r="K35" s="3">
        <f t="shared" si="3"/>
        <v>48259</v>
      </c>
      <c r="L35" s="14"/>
    </row>
    <row r="36" spans="1:12">
      <c r="A36" s="3">
        <v>20</v>
      </c>
      <c r="B36" s="3">
        <v>48.354086163106636</v>
      </c>
      <c r="C36" s="3">
        <f t="shared" si="1"/>
        <v>48354</v>
      </c>
      <c r="D36" s="14"/>
      <c r="E36" s="3">
        <v>20</v>
      </c>
      <c r="F36" s="3">
        <v>47.520256062499989</v>
      </c>
      <c r="G36" s="3">
        <f t="shared" si="2"/>
        <v>47520</v>
      </c>
      <c r="H36" s="14"/>
      <c r="I36" s="3">
        <v>20</v>
      </c>
      <c r="J36" s="3">
        <f t="shared" si="0"/>
        <v>47.937171112803313</v>
      </c>
      <c r="K36" s="3">
        <f t="shared" si="3"/>
        <v>47937</v>
      </c>
      <c r="L36" s="14"/>
    </row>
    <row r="37" spans="1:12">
      <c r="A37" s="3">
        <v>17.5</v>
      </c>
      <c r="B37" s="3">
        <v>47.688917246949842</v>
      </c>
      <c r="C37" s="3">
        <f t="shared" si="1"/>
        <v>47689</v>
      </c>
      <c r="D37" s="14"/>
      <c r="E37" s="3">
        <v>17.5</v>
      </c>
      <c r="F37" s="3">
        <v>47.124705117110459</v>
      </c>
      <c r="G37" s="3">
        <f t="shared" si="2"/>
        <v>47125</v>
      </c>
      <c r="H37" s="14"/>
      <c r="I37" s="3">
        <v>17.5</v>
      </c>
      <c r="J37" s="3">
        <f t="shared" si="0"/>
        <v>47.406811182030154</v>
      </c>
      <c r="K37" s="3">
        <f t="shared" si="3"/>
        <v>47407</v>
      </c>
      <c r="L37" s="14"/>
    </row>
    <row r="38" spans="1:12">
      <c r="A38" s="3">
        <v>15</v>
      </c>
      <c r="B38" s="3">
        <v>46.953576096027831</v>
      </c>
      <c r="C38" s="3">
        <f t="shared" si="1"/>
        <v>46954</v>
      </c>
      <c r="D38" s="14"/>
      <c r="E38" s="3">
        <v>15</v>
      </c>
      <c r="F38" s="3">
        <v>46.405533822184687</v>
      </c>
      <c r="G38" s="3">
        <f t="shared" si="2"/>
        <v>46406</v>
      </c>
      <c r="H38" s="14"/>
      <c r="I38" s="3">
        <v>15</v>
      </c>
      <c r="J38" s="3">
        <f t="shared" si="0"/>
        <v>46.679554959106255</v>
      </c>
      <c r="K38" s="3">
        <f t="shared" si="3"/>
        <v>46680</v>
      </c>
      <c r="L38" s="14"/>
    </row>
    <row r="39" spans="1:12">
      <c r="A39" s="3">
        <v>12.5</v>
      </c>
      <c r="B39" s="3">
        <v>46.569668940476191</v>
      </c>
      <c r="C39" s="3">
        <f t="shared" si="1"/>
        <v>46570</v>
      </c>
      <c r="D39" s="14"/>
      <c r="E39" s="3">
        <v>12.5</v>
      </c>
      <c r="F39" s="3">
        <v>45.932457699579828</v>
      </c>
      <c r="G39" s="3">
        <f t="shared" si="2"/>
        <v>45932</v>
      </c>
      <c r="H39" s="14"/>
      <c r="I39" s="3">
        <v>12.5</v>
      </c>
      <c r="J39" s="3">
        <f t="shared" si="0"/>
        <v>46.25106332002801</v>
      </c>
      <c r="K39" s="3">
        <f t="shared" si="3"/>
        <v>46251</v>
      </c>
      <c r="L39" s="14"/>
    </row>
    <row r="40" spans="1:12">
      <c r="A40" s="3">
        <v>10</v>
      </c>
      <c r="B40" s="3">
        <v>46.385729410162597</v>
      </c>
      <c r="C40" s="3">
        <f t="shared" si="1"/>
        <v>46386</v>
      </c>
      <c r="D40" s="14"/>
      <c r="E40" s="3">
        <v>10</v>
      </c>
      <c r="F40" s="3">
        <v>45.683823033194521</v>
      </c>
      <c r="G40" s="3">
        <f t="shared" si="2"/>
        <v>45684</v>
      </c>
      <c r="H40" s="14"/>
      <c r="I40" s="3">
        <v>10</v>
      </c>
      <c r="J40" s="3">
        <f t="shared" si="0"/>
        <v>46.034776221678555</v>
      </c>
      <c r="K40" s="3">
        <f t="shared" si="3"/>
        <v>46035</v>
      </c>
      <c r="L40" s="14"/>
    </row>
    <row r="41" spans="1:12">
      <c r="A41" s="3">
        <v>7.5</v>
      </c>
      <c r="B41" s="3">
        <v>46.176624394491135</v>
      </c>
      <c r="C41" s="3">
        <f t="shared" si="1"/>
        <v>46177</v>
      </c>
      <c r="D41" s="14"/>
      <c r="E41" s="3">
        <v>7.5</v>
      </c>
      <c r="F41" s="3">
        <v>45.41240697217404</v>
      </c>
      <c r="G41" s="3">
        <f t="shared" si="2"/>
        <v>45412</v>
      </c>
      <c r="H41" s="14"/>
      <c r="I41" s="3">
        <v>7.5</v>
      </c>
      <c r="J41" s="3">
        <f t="shared" si="0"/>
        <v>45.794515683332591</v>
      </c>
      <c r="K41" s="3">
        <f t="shared" si="3"/>
        <v>45795</v>
      </c>
      <c r="L41" s="14"/>
    </row>
    <row r="42" spans="1:12">
      <c r="A42" s="3">
        <v>5</v>
      </c>
      <c r="B42" s="3">
        <v>45.624601114323859</v>
      </c>
      <c r="C42" s="3">
        <f t="shared" si="1"/>
        <v>45625</v>
      </c>
      <c r="D42" s="14"/>
      <c r="E42" s="3">
        <v>5</v>
      </c>
      <c r="F42" s="3">
        <v>44.72410686162673</v>
      </c>
      <c r="G42" s="3">
        <f t="shared" si="2"/>
        <v>44724</v>
      </c>
      <c r="H42" s="14"/>
      <c r="I42" s="3">
        <v>5</v>
      </c>
      <c r="J42" s="3">
        <f t="shared" si="0"/>
        <v>45.174353987975294</v>
      </c>
      <c r="K42" s="3">
        <f t="shared" si="3"/>
        <v>45174</v>
      </c>
      <c r="L42" s="14"/>
    </row>
    <row r="43" spans="1:12">
      <c r="A43" s="3">
        <v>2.5</v>
      </c>
      <c r="B43" s="3">
        <v>44.541247477261436</v>
      </c>
      <c r="C43" s="3">
        <f t="shared" si="1"/>
        <v>44541</v>
      </c>
      <c r="D43" s="14"/>
      <c r="E43" s="3">
        <v>2.5</v>
      </c>
      <c r="F43" s="3">
        <v>43.514835778013037</v>
      </c>
      <c r="G43" s="3">
        <f t="shared" si="2"/>
        <v>43515</v>
      </c>
      <c r="H43" s="14"/>
      <c r="I43" s="3">
        <v>2.5</v>
      </c>
      <c r="J43" s="3">
        <f t="shared" si="0"/>
        <v>44.028041627637236</v>
      </c>
      <c r="K43" s="3">
        <f t="shared" si="3"/>
        <v>44028</v>
      </c>
      <c r="L43" s="14"/>
    </row>
    <row r="44" spans="1:12">
      <c r="A44" s="3">
        <v>0</v>
      </c>
      <c r="B44" s="3">
        <v>39</v>
      </c>
      <c r="C44" s="3">
        <f t="shared" si="1"/>
        <v>39000</v>
      </c>
      <c r="D44" s="14"/>
      <c r="E44" s="3">
        <v>0</v>
      </c>
      <c r="F44" s="3">
        <v>39</v>
      </c>
      <c r="G44" s="3">
        <f t="shared" si="2"/>
        <v>39000</v>
      </c>
      <c r="H44" s="14"/>
      <c r="I44" s="3">
        <v>0</v>
      </c>
      <c r="J44" s="3">
        <f t="shared" si="0"/>
        <v>39</v>
      </c>
      <c r="K44" s="3">
        <f t="shared" si="3"/>
        <v>39000</v>
      </c>
      <c r="L44" s="14"/>
    </row>
  </sheetData>
  <phoneticPr fontId="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92D050"/>
  </sheetPr>
  <dimension ref="A2:L44"/>
  <sheetViews>
    <sheetView topLeftCell="A3" workbookViewId="0">
      <selection activeCell="F3" sqref="F3"/>
    </sheetView>
  </sheetViews>
  <sheetFormatPr defaultRowHeight="16.5"/>
  <sheetData>
    <row r="2" spans="1:12">
      <c r="A2" s="3" t="s">
        <v>8</v>
      </c>
      <c r="B2" s="3"/>
      <c r="C2" s="3"/>
      <c r="D2" s="3"/>
      <c r="E2" s="3" t="s">
        <v>9</v>
      </c>
      <c r="F2" s="3"/>
      <c r="I2" s="3" t="s">
        <v>10</v>
      </c>
      <c r="J2" s="3"/>
    </row>
    <row r="3" spans="1:12">
      <c r="A3" s="3" t="s">
        <v>1</v>
      </c>
      <c r="B3" s="3" t="s">
        <v>3</v>
      </c>
      <c r="C3" s="3" t="s">
        <v>3</v>
      </c>
      <c r="D3" s="3"/>
      <c r="E3" s="3" t="s">
        <v>1</v>
      </c>
      <c r="F3" s="3" t="s">
        <v>3</v>
      </c>
      <c r="G3" s="3" t="s">
        <v>3</v>
      </c>
      <c r="I3" s="3" t="s">
        <v>1</v>
      </c>
      <c r="J3" s="3" t="s">
        <v>3</v>
      </c>
      <c r="K3" s="3" t="s">
        <v>11</v>
      </c>
    </row>
    <row r="4" spans="1:12">
      <c r="A4" s="3">
        <v>100</v>
      </c>
      <c r="B4" s="3">
        <v>54.516349333333295</v>
      </c>
      <c r="C4" s="3">
        <f>ROUND(B4*1000, 0)</f>
        <v>54516</v>
      </c>
      <c r="D4" s="14"/>
      <c r="E4" s="3">
        <v>100</v>
      </c>
      <c r="F4" s="4">
        <v>54.480729333333294</v>
      </c>
      <c r="G4" s="3">
        <f>ROUND(F4*1000, 0)</f>
        <v>54481</v>
      </c>
      <c r="H4" s="14"/>
      <c r="I4" s="3">
        <v>100</v>
      </c>
      <c r="J4" s="3">
        <f t="shared" ref="J4:J44" si="0">(B4+F4)/2</f>
        <v>54.498539333333298</v>
      </c>
      <c r="K4" s="3">
        <f>ROUND(J4*1000, 0)</f>
        <v>54499</v>
      </c>
      <c r="L4" s="14"/>
    </row>
    <row r="5" spans="1:12">
      <c r="A5" s="3">
        <v>97.5</v>
      </c>
      <c r="B5" s="3">
        <v>54.471498210702563</v>
      </c>
      <c r="C5" s="3">
        <f t="shared" ref="C5:C44" si="1">ROUND(B5*1000, 0)</f>
        <v>54471</v>
      </c>
      <c r="D5" s="14"/>
      <c r="E5" s="3">
        <v>97.5</v>
      </c>
      <c r="F5" s="4">
        <v>54.414666033041335</v>
      </c>
      <c r="G5" s="3">
        <f t="shared" ref="G5:G44" si="2">ROUND(F5*1000, 0)</f>
        <v>54415</v>
      </c>
      <c r="H5" s="14"/>
      <c r="I5" s="3">
        <v>97.5</v>
      </c>
      <c r="J5" s="3">
        <f t="shared" si="0"/>
        <v>54.443082121871953</v>
      </c>
      <c r="K5" s="3">
        <f t="shared" ref="K5:K44" si="3">ROUND(J5*1000, 0)</f>
        <v>54443</v>
      </c>
      <c r="L5" s="14"/>
    </row>
    <row r="6" spans="1:12">
      <c r="A6" s="3">
        <v>95</v>
      </c>
      <c r="B6" s="3">
        <v>54.406229309475684</v>
      </c>
      <c r="C6" s="3">
        <f t="shared" si="1"/>
        <v>54406</v>
      </c>
      <c r="D6" s="14"/>
      <c r="E6" s="3">
        <v>95</v>
      </c>
      <c r="F6" s="4">
        <v>54.364057189894623</v>
      </c>
      <c r="G6" s="3">
        <f t="shared" si="2"/>
        <v>54364</v>
      </c>
      <c r="H6" s="14"/>
      <c r="I6" s="3">
        <v>95</v>
      </c>
      <c r="J6" s="3">
        <f t="shared" si="0"/>
        <v>54.385143249685157</v>
      </c>
      <c r="K6" s="3">
        <f t="shared" si="3"/>
        <v>54385</v>
      </c>
      <c r="L6" s="14"/>
    </row>
    <row r="7" spans="1:12">
      <c r="A7" s="3">
        <v>92.5</v>
      </c>
      <c r="B7" s="3">
        <v>54.366283145703804</v>
      </c>
      <c r="C7" s="3">
        <f t="shared" si="1"/>
        <v>54366</v>
      </c>
      <c r="D7" s="14"/>
      <c r="E7" s="3">
        <v>92.5</v>
      </c>
      <c r="F7" s="4">
        <v>54.165056148930191</v>
      </c>
      <c r="G7" s="3">
        <f t="shared" si="2"/>
        <v>54165</v>
      </c>
      <c r="H7" s="14"/>
      <c r="I7" s="3">
        <v>92.5</v>
      </c>
      <c r="J7" s="3">
        <f t="shared" si="0"/>
        <v>54.265669647316997</v>
      </c>
      <c r="K7" s="3">
        <f t="shared" si="3"/>
        <v>54266</v>
      </c>
      <c r="L7" s="14"/>
    </row>
    <row r="8" spans="1:12">
      <c r="A8" s="3">
        <v>90</v>
      </c>
      <c r="B8" s="3">
        <v>54.263479983073921</v>
      </c>
      <c r="C8" s="3">
        <f t="shared" si="1"/>
        <v>54263</v>
      </c>
      <c r="D8" s="14"/>
      <c r="E8" s="3">
        <v>90</v>
      </c>
      <c r="F8" s="4">
        <v>53.968123487619394</v>
      </c>
      <c r="G8" s="3">
        <f t="shared" si="2"/>
        <v>53968</v>
      </c>
      <c r="H8" s="14"/>
      <c r="I8" s="3">
        <v>90</v>
      </c>
      <c r="J8" s="3">
        <f t="shared" si="0"/>
        <v>54.115801735346658</v>
      </c>
      <c r="K8" s="3">
        <f t="shared" si="3"/>
        <v>54116</v>
      </c>
      <c r="L8" s="14"/>
    </row>
    <row r="9" spans="1:12">
      <c r="A9" s="3">
        <v>87.5</v>
      </c>
      <c r="B9" s="3">
        <v>54.143995151977023</v>
      </c>
      <c r="C9" s="3">
        <f t="shared" si="1"/>
        <v>54144</v>
      </c>
      <c r="D9" s="14"/>
      <c r="E9" s="3">
        <v>87.5</v>
      </c>
      <c r="F9" s="4">
        <v>53.550283728991595</v>
      </c>
      <c r="G9" s="3">
        <f t="shared" si="2"/>
        <v>53550</v>
      </c>
      <c r="H9" s="14"/>
      <c r="I9" s="3">
        <v>87.5</v>
      </c>
      <c r="J9" s="3">
        <f t="shared" si="0"/>
        <v>53.847139440484312</v>
      </c>
      <c r="K9" s="3">
        <f t="shared" si="3"/>
        <v>53847</v>
      </c>
      <c r="L9" s="14"/>
    </row>
    <row r="10" spans="1:12">
      <c r="A10" s="3">
        <v>85</v>
      </c>
      <c r="B10" s="3">
        <v>53.907535308991235</v>
      </c>
      <c r="C10" s="3">
        <f t="shared" si="1"/>
        <v>53908</v>
      </c>
      <c r="D10" s="14"/>
      <c r="E10" s="3">
        <v>85</v>
      </c>
      <c r="F10" s="4">
        <v>53.153078615221091</v>
      </c>
      <c r="G10" s="3">
        <f t="shared" si="2"/>
        <v>53153</v>
      </c>
      <c r="H10" s="14"/>
      <c r="I10" s="3">
        <v>85</v>
      </c>
      <c r="J10" s="3">
        <f t="shared" si="0"/>
        <v>53.530306962106167</v>
      </c>
      <c r="K10" s="3">
        <f t="shared" si="3"/>
        <v>53530</v>
      </c>
      <c r="L10" s="14"/>
    </row>
    <row r="11" spans="1:12">
      <c r="A11" s="3">
        <v>82.5</v>
      </c>
      <c r="B11" s="3">
        <v>53.566496532057144</v>
      </c>
      <c r="C11" s="3">
        <f t="shared" si="1"/>
        <v>53566</v>
      </c>
      <c r="D11" s="14"/>
      <c r="E11" s="3">
        <v>82.5</v>
      </c>
      <c r="F11" s="4">
        <v>52.750624714089668</v>
      </c>
      <c r="G11" s="3">
        <f t="shared" si="2"/>
        <v>52751</v>
      </c>
      <c r="H11" s="14"/>
      <c r="I11" s="3">
        <v>82.5</v>
      </c>
      <c r="J11" s="3">
        <f t="shared" si="0"/>
        <v>53.158560623073406</v>
      </c>
      <c r="K11" s="3">
        <f t="shared" si="3"/>
        <v>53159</v>
      </c>
      <c r="L11" s="14"/>
    </row>
    <row r="12" spans="1:12">
      <c r="A12" s="3">
        <v>80</v>
      </c>
      <c r="B12" s="3">
        <v>53.288004613685843</v>
      </c>
      <c r="C12" s="3">
        <f t="shared" si="1"/>
        <v>53288</v>
      </c>
      <c r="D12" s="14"/>
      <c r="E12" s="3">
        <v>80</v>
      </c>
      <c r="F12" s="4">
        <v>52.405880653844243</v>
      </c>
      <c r="G12" s="3">
        <f t="shared" si="2"/>
        <v>52406</v>
      </c>
      <c r="H12" s="14"/>
      <c r="I12" s="3">
        <v>80</v>
      </c>
      <c r="J12" s="3">
        <f t="shared" si="0"/>
        <v>52.846942633765039</v>
      </c>
      <c r="K12" s="3">
        <f t="shared" si="3"/>
        <v>52847</v>
      </c>
      <c r="L12" s="14"/>
    </row>
    <row r="13" spans="1:12">
      <c r="A13" s="3">
        <v>77.5</v>
      </c>
      <c r="B13" s="3">
        <v>53.006992479159969</v>
      </c>
      <c r="C13" s="3">
        <f t="shared" si="1"/>
        <v>53007</v>
      </c>
      <c r="D13" s="14"/>
      <c r="E13" s="3">
        <v>77.5</v>
      </c>
      <c r="F13" s="4">
        <v>52.056951638258958</v>
      </c>
      <c r="G13" s="3">
        <f t="shared" si="2"/>
        <v>52057</v>
      </c>
      <c r="H13" s="14"/>
      <c r="I13" s="3">
        <v>77.5</v>
      </c>
      <c r="J13" s="3">
        <f t="shared" si="0"/>
        <v>52.531972058709464</v>
      </c>
      <c r="K13" s="3">
        <f t="shared" si="3"/>
        <v>52532</v>
      </c>
      <c r="L13" s="14"/>
    </row>
    <row r="14" spans="1:12">
      <c r="A14" s="3">
        <v>75</v>
      </c>
      <c r="B14" s="3">
        <v>52.741195567460331</v>
      </c>
      <c r="C14" s="3">
        <f t="shared" si="1"/>
        <v>52741</v>
      </c>
      <c r="D14" s="14"/>
      <c r="E14" s="3">
        <v>75</v>
      </c>
      <c r="F14" s="4">
        <v>51.725347361979189</v>
      </c>
      <c r="G14" s="3">
        <f t="shared" si="2"/>
        <v>51725</v>
      </c>
      <c r="H14" s="14"/>
      <c r="I14" s="3">
        <v>75</v>
      </c>
      <c r="J14" s="3">
        <f t="shared" si="0"/>
        <v>52.233271464719763</v>
      </c>
      <c r="K14" s="3">
        <f t="shared" si="3"/>
        <v>52233</v>
      </c>
      <c r="L14" s="14"/>
    </row>
    <row r="15" spans="1:12">
      <c r="A15" s="3">
        <v>72.5</v>
      </c>
      <c r="B15" s="3">
        <v>52.481360431660896</v>
      </c>
      <c r="C15" s="3">
        <f t="shared" si="1"/>
        <v>52481</v>
      </c>
      <c r="D15" s="14"/>
      <c r="E15" s="3">
        <v>72.5</v>
      </c>
      <c r="F15" s="4">
        <v>51.405256271203193</v>
      </c>
      <c r="G15" s="3">
        <f t="shared" si="2"/>
        <v>51405</v>
      </c>
      <c r="H15" s="14"/>
      <c r="I15" s="3">
        <v>72.5</v>
      </c>
      <c r="J15" s="3">
        <f t="shared" si="0"/>
        <v>51.943308351432044</v>
      </c>
      <c r="K15" s="3">
        <f t="shared" si="3"/>
        <v>51943</v>
      </c>
      <c r="L15" s="14"/>
    </row>
    <row r="16" spans="1:12">
      <c r="A16" s="3">
        <v>70</v>
      </c>
      <c r="B16" s="3">
        <v>52.253218186219001</v>
      </c>
      <c r="C16" s="3">
        <f t="shared" si="1"/>
        <v>52253</v>
      </c>
      <c r="D16" s="14"/>
      <c r="E16" s="3">
        <v>70</v>
      </c>
      <c r="F16" s="4">
        <v>51.12426649383503</v>
      </c>
      <c r="G16" s="3">
        <f t="shared" si="2"/>
        <v>51124</v>
      </c>
      <c r="H16" s="14"/>
      <c r="I16" s="3">
        <v>70</v>
      </c>
      <c r="J16" s="3">
        <f t="shared" si="0"/>
        <v>51.688742340027019</v>
      </c>
      <c r="K16" s="3">
        <f t="shared" si="3"/>
        <v>51689</v>
      </c>
      <c r="L16" s="14"/>
    </row>
    <row r="17" spans="1:12">
      <c r="A17" s="3">
        <v>67.5</v>
      </c>
      <c r="B17" s="3">
        <v>52.013324003538038</v>
      </c>
      <c r="C17" s="3">
        <f t="shared" si="1"/>
        <v>52013</v>
      </c>
      <c r="D17" s="14"/>
      <c r="E17" s="3">
        <v>67.5</v>
      </c>
      <c r="F17" s="4">
        <v>50.838620281825229</v>
      </c>
      <c r="G17" s="3">
        <f t="shared" si="2"/>
        <v>50839</v>
      </c>
      <c r="H17" s="14"/>
      <c r="I17" s="3">
        <v>67.5</v>
      </c>
      <c r="J17" s="3">
        <f t="shared" si="0"/>
        <v>51.42597214268163</v>
      </c>
      <c r="K17" s="3">
        <f t="shared" si="3"/>
        <v>51426</v>
      </c>
      <c r="L17" s="14"/>
    </row>
    <row r="18" spans="1:12">
      <c r="A18" s="3">
        <v>65</v>
      </c>
      <c r="B18" s="3">
        <v>51.799231029676882</v>
      </c>
      <c r="C18" s="3">
        <f t="shared" si="1"/>
        <v>51799</v>
      </c>
      <c r="D18" s="14"/>
      <c r="E18" s="3">
        <v>65</v>
      </c>
      <c r="F18" s="4">
        <v>50.587611561738314</v>
      </c>
      <c r="G18" s="3">
        <f t="shared" si="2"/>
        <v>50588</v>
      </c>
      <c r="H18" s="14"/>
      <c r="I18" s="3">
        <v>65</v>
      </c>
      <c r="J18" s="3">
        <f t="shared" si="0"/>
        <v>51.193421295707594</v>
      </c>
      <c r="K18" s="3">
        <f t="shared" si="3"/>
        <v>51193</v>
      </c>
      <c r="L18" s="14"/>
    </row>
    <row r="19" spans="1:12">
      <c r="A19" s="3">
        <v>62.5</v>
      </c>
      <c r="B19" s="3">
        <v>51.569194409575516</v>
      </c>
      <c r="C19" s="3">
        <f t="shared" si="1"/>
        <v>51569</v>
      </c>
      <c r="D19" s="14"/>
      <c r="E19" s="3">
        <v>62.5</v>
      </c>
      <c r="F19" s="4">
        <v>50.329393946750898</v>
      </c>
      <c r="G19" s="3">
        <f t="shared" si="2"/>
        <v>50329</v>
      </c>
      <c r="H19" s="14"/>
      <c r="I19" s="3">
        <v>62.5</v>
      </c>
      <c r="J19" s="3">
        <f t="shared" si="0"/>
        <v>50.949294178163207</v>
      </c>
      <c r="K19" s="3">
        <f t="shared" si="3"/>
        <v>50949</v>
      </c>
      <c r="L19" s="14"/>
    </row>
    <row r="20" spans="1:12">
      <c r="A20" s="3">
        <v>60</v>
      </c>
      <c r="B20" s="3">
        <v>51.31924576178379</v>
      </c>
      <c r="C20" s="3">
        <f t="shared" si="1"/>
        <v>51319</v>
      </c>
      <c r="D20" s="14"/>
      <c r="E20" s="3">
        <v>60</v>
      </c>
      <c r="F20" s="4">
        <v>50.058188917923161</v>
      </c>
      <c r="G20" s="3">
        <f t="shared" si="2"/>
        <v>50058</v>
      </c>
      <c r="H20" s="14"/>
      <c r="I20" s="3">
        <v>60</v>
      </c>
      <c r="J20" s="3">
        <f t="shared" si="0"/>
        <v>50.688717339853476</v>
      </c>
      <c r="K20" s="3">
        <f t="shared" si="3"/>
        <v>50689</v>
      </c>
      <c r="L20" s="14"/>
    </row>
    <row r="21" spans="1:12">
      <c r="A21" s="3">
        <v>57.5</v>
      </c>
      <c r="B21" s="3">
        <v>51.188538891388887</v>
      </c>
      <c r="C21" s="3">
        <f t="shared" si="1"/>
        <v>51189</v>
      </c>
      <c r="D21" s="14"/>
      <c r="E21" s="3">
        <v>57.5</v>
      </c>
      <c r="F21" s="4">
        <v>49.912015735191069</v>
      </c>
      <c r="G21" s="3">
        <f t="shared" si="2"/>
        <v>49912</v>
      </c>
      <c r="H21" s="14"/>
      <c r="I21" s="3">
        <v>57.5</v>
      </c>
      <c r="J21" s="3">
        <f t="shared" si="0"/>
        <v>50.550277313289982</v>
      </c>
      <c r="K21" s="3">
        <f t="shared" si="3"/>
        <v>50550</v>
      </c>
      <c r="L21" s="14"/>
    </row>
    <row r="22" spans="1:12">
      <c r="A22" s="3">
        <v>55</v>
      </c>
      <c r="B22" s="3">
        <v>51.110936151902393</v>
      </c>
      <c r="C22" s="3">
        <f t="shared" si="1"/>
        <v>51111</v>
      </c>
      <c r="D22" s="14"/>
      <c r="E22" s="3">
        <v>55</v>
      </c>
      <c r="F22" s="4">
        <v>49.809366504786034</v>
      </c>
      <c r="G22" s="3">
        <f t="shared" si="2"/>
        <v>49809</v>
      </c>
      <c r="H22" s="14"/>
      <c r="I22" s="3">
        <v>55</v>
      </c>
      <c r="J22" s="3">
        <f t="shared" si="0"/>
        <v>50.46015132834421</v>
      </c>
      <c r="K22" s="3">
        <f t="shared" si="3"/>
        <v>50460</v>
      </c>
      <c r="L22" s="14"/>
    </row>
    <row r="23" spans="1:12">
      <c r="A23" s="3">
        <v>52.5</v>
      </c>
      <c r="B23" s="3">
        <v>51.038685746827909</v>
      </c>
      <c r="C23" s="3">
        <f t="shared" si="1"/>
        <v>51039</v>
      </c>
      <c r="D23" s="14"/>
      <c r="E23" s="3">
        <v>52.5</v>
      </c>
      <c r="F23" s="4">
        <v>49.683659103248033</v>
      </c>
      <c r="G23" s="3">
        <f t="shared" si="2"/>
        <v>49684</v>
      </c>
      <c r="H23" s="14"/>
      <c r="I23" s="3">
        <v>52.5</v>
      </c>
      <c r="J23" s="3">
        <f t="shared" si="0"/>
        <v>50.361172425037971</v>
      </c>
      <c r="K23" s="3">
        <f t="shared" si="3"/>
        <v>50361</v>
      </c>
      <c r="L23" s="14"/>
    </row>
    <row r="24" spans="1:12">
      <c r="A24" s="3">
        <v>50</v>
      </c>
      <c r="B24" s="3">
        <v>50.930720360103102</v>
      </c>
      <c r="C24" s="3">
        <f t="shared" si="1"/>
        <v>50931</v>
      </c>
      <c r="D24" s="14"/>
      <c r="E24" s="3">
        <v>50</v>
      </c>
      <c r="F24" s="4">
        <v>49.533938351951946</v>
      </c>
      <c r="G24" s="3">
        <f t="shared" si="2"/>
        <v>49534</v>
      </c>
      <c r="H24" s="14"/>
      <c r="I24" s="3">
        <v>50</v>
      </c>
      <c r="J24" s="3">
        <f t="shared" si="0"/>
        <v>50.23232935602752</v>
      </c>
      <c r="K24" s="3">
        <f t="shared" si="3"/>
        <v>50232</v>
      </c>
      <c r="L24" s="14"/>
    </row>
    <row r="25" spans="1:12">
      <c r="A25" s="3">
        <v>47.5</v>
      </c>
      <c r="B25" s="3">
        <v>50.801215125403296</v>
      </c>
      <c r="C25" s="3">
        <f t="shared" si="1"/>
        <v>50801</v>
      </c>
      <c r="D25" s="14"/>
      <c r="E25" s="3">
        <v>47.5</v>
      </c>
      <c r="F25" s="4">
        <v>49.387661841907665</v>
      </c>
      <c r="G25" s="3">
        <f t="shared" si="2"/>
        <v>49388</v>
      </c>
      <c r="H25" s="14"/>
      <c r="I25" s="3">
        <v>47.5</v>
      </c>
      <c r="J25" s="3">
        <f t="shared" si="0"/>
        <v>50.09443848365548</v>
      </c>
      <c r="K25" s="3">
        <f t="shared" si="3"/>
        <v>50094</v>
      </c>
      <c r="L25" s="14"/>
    </row>
    <row r="26" spans="1:12">
      <c r="A26" s="3">
        <v>45</v>
      </c>
      <c r="B26" s="3">
        <v>50.679491938441721</v>
      </c>
      <c r="C26" s="3">
        <f t="shared" si="1"/>
        <v>50679</v>
      </c>
      <c r="D26" s="14"/>
      <c r="E26" s="3">
        <v>45</v>
      </c>
      <c r="F26" s="4">
        <v>49.257516453318836</v>
      </c>
      <c r="G26" s="3">
        <f t="shared" si="2"/>
        <v>49258</v>
      </c>
      <c r="H26" s="14"/>
      <c r="I26" s="3">
        <v>45</v>
      </c>
      <c r="J26" s="3">
        <f t="shared" si="0"/>
        <v>49.968504195880278</v>
      </c>
      <c r="K26" s="3">
        <f t="shared" si="3"/>
        <v>49969</v>
      </c>
      <c r="L26" s="14"/>
    </row>
    <row r="27" spans="1:12">
      <c r="A27" s="3">
        <v>42.5</v>
      </c>
      <c r="B27" s="3">
        <v>50.533969890178213</v>
      </c>
      <c r="C27" s="3">
        <f t="shared" si="1"/>
        <v>50534</v>
      </c>
      <c r="D27" s="14"/>
      <c r="E27" s="3">
        <v>42.5</v>
      </c>
      <c r="F27" s="4">
        <v>49.105579939949131</v>
      </c>
      <c r="G27" s="3">
        <f t="shared" si="2"/>
        <v>49106</v>
      </c>
      <c r="H27" s="14"/>
      <c r="I27" s="3">
        <v>42.5</v>
      </c>
      <c r="J27" s="3">
        <f t="shared" si="0"/>
        <v>49.819774915063675</v>
      </c>
      <c r="K27" s="3">
        <f t="shared" si="3"/>
        <v>49820</v>
      </c>
      <c r="L27" s="14"/>
    </row>
    <row r="28" spans="1:12">
      <c r="A28" s="3">
        <v>40</v>
      </c>
      <c r="B28" s="3">
        <v>50.401223527072197</v>
      </c>
      <c r="C28" s="3">
        <f t="shared" si="1"/>
        <v>50401</v>
      </c>
      <c r="D28" s="14"/>
      <c r="E28" s="3">
        <v>40</v>
      </c>
      <c r="F28" s="4">
        <v>48.966360611346531</v>
      </c>
      <c r="G28" s="3">
        <f t="shared" si="2"/>
        <v>48966</v>
      </c>
      <c r="H28" s="14"/>
      <c r="I28" s="3">
        <v>40</v>
      </c>
      <c r="J28" s="3">
        <f t="shared" si="0"/>
        <v>49.68379206920936</v>
      </c>
      <c r="K28" s="3">
        <f t="shared" si="3"/>
        <v>49684</v>
      </c>
      <c r="L28" s="14"/>
    </row>
    <row r="29" spans="1:12">
      <c r="A29" s="3">
        <v>37.5</v>
      </c>
      <c r="B29" s="3">
        <v>50.273027078014188</v>
      </c>
      <c r="C29" s="3">
        <f t="shared" si="1"/>
        <v>50273</v>
      </c>
      <c r="D29" s="14"/>
      <c r="E29" s="3">
        <v>37.5</v>
      </c>
      <c r="F29" s="4">
        <v>48.827228867428786</v>
      </c>
      <c r="G29" s="3">
        <f t="shared" si="2"/>
        <v>48827</v>
      </c>
      <c r="H29" s="14"/>
      <c r="I29" s="3">
        <v>37.5</v>
      </c>
      <c r="J29" s="3">
        <f t="shared" si="0"/>
        <v>49.550127972721484</v>
      </c>
      <c r="K29" s="3">
        <f t="shared" si="3"/>
        <v>49550</v>
      </c>
      <c r="L29" s="14"/>
    </row>
    <row r="30" spans="1:12">
      <c r="A30" s="3">
        <v>35</v>
      </c>
      <c r="B30" s="3">
        <v>50.175432456682891</v>
      </c>
      <c r="C30" s="3">
        <f t="shared" si="1"/>
        <v>50175</v>
      </c>
      <c r="D30" s="14"/>
      <c r="E30" s="3">
        <v>35</v>
      </c>
      <c r="F30" s="4">
        <v>48.713049218825375</v>
      </c>
      <c r="G30" s="3">
        <f t="shared" si="2"/>
        <v>48713</v>
      </c>
      <c r="H30" s="14"/>
      <c r="I30" s="3">
        <v>35</v>
      </c>
      <c r="J30" s="3">
        <f t="shared" si="0"/>
        <v>49.444240837754137</v>
      </c>
      <c r="K30" s="3">
        <f t="shared" si="3"/>
        <v>49444</v>
      </c>
      <c r="L30" s="14"/>
    </row>
    <row r="31" spans="1:12">
      <c r="A31" s="3">
        <v>32.5</v>
      </c>
      <c r="B31" s="3">
        <v>50.070631797392743</v>
      </c>
      <c r="C31" s="3">
        <f t="shared" si="1"/>
        <v>50071</v>
      </c>
      <c r="D31" s="14"/>
      <c r="E31" s="3">
        <v>32.5</v>
      </c>
      <c r="F31" s="4">
        <v>48.585006010022518</v>
      </c>
      <c r="G31" s="3">
        <f t="shared" si="2"/>
        <v>48585</v>
      </c>
      <c r="H31" s="14"/>
      <c r="I31" s="3">
        <v>32.5</v>
      </c>
      <c r="J31" s="3">
        <f t="shared" si="0"/>
        <v>49.32781890370763</v>
      </c>
      <c r="K31" s="3">
        <f t="shared" si="3"/>
        <v>49328</v>
      </c>
      <c r="L31" s="14"/>
    </row>
    <row r="32" spans="1:12">
      <c r="A32" s="3">
        <v>30</v>
      </c>
      <c r="B32" s="3">
        <v>49.959343790708587</v>
      </c>
      <c r="C32" s="3">
        <f t="shared" si="1"/>
        <v>49959</v>
      </c>
      <c r="D32" s="14"/>
      <c r="E32" s="3">
        <v>30</v>
      </c>
      <c r="F32" s="4">
        <v>48.443955371246254</v>
      </c>
      <c r="G32" s="3">
        <f t="shared" si="2"/>
        <v>48444</v>
      </c>
      <c r="H32" s="14"/>
      <c r="I32" s="3">
        <v>30</v>
      </c>
      <c r="J32" s="3">
        <f t="shared" si="0"/>
        <v>49.201649580977417</v>
      </c>
      <c r="K32" s="3">
        <f t="shared" si="3"/>
        <v>49202</v>
      </c>
      <c r="L32" s="14"/>
    </row>
    <row r="33" spans="1:12">
      <c r="A33" s="3">
        <v>27.5</v>
      </c>
      <c r="B33" s="3">
        <v>49.891204384103084</v>
      </c>
      <c r="C33" s="3">
        <f t="shared" si="1"/>
        <v>49891</v>
      </c>
      <c r="D33" s="14"/>
      <c r="E33" s="3">
        <v>27.5</v>
      </c>
      <c r="F33" s="4">
        <v>48.346948520980256</v>
      </c>
      <c r="G33" s="3">
        <f t="shared" si="2"/>
        <v>48347</v>
      </c>
      <c r="H33" s="14"/>
      <c r="I33" s="3">
        <v>27.5</v>
      </c>
      <c r="J33" s="3">
        <f t="shared" si="0"/>
        <v>49.11907645254167</v>
      </c>
      <c r="K33" s="3">
        <f t="shared" si="3"/>
        <v>49119</v>
      </c>
      <c r="L33" s="14"/>
    </row>
    <row r="34" spans="1:12">
      <c r="A34" s="3">
        <v>25</v>
      </c>
      <c r="B34" s="3">
        <v>49.789462001598736</v>
      </c>
      <c r="C34" s="3">
        <f t="shared" si="1"/>
        <v>49789</v>
      </c>
      <c r="D34" s="14"/>
      <c r="E34" s="3">
        <v>25</v>
      </c>
      <c r="F34" s="4">
        <v>48.240905161853192</v>
      </c>
      <c r="G34" s="3">
        <f t="shared" si="2"/>
        <v>48241</v>
      </c>
      <c r="H34" s="14"/>
      <c r="I34" s="3">
        <v>25</v>
      </c>
      <c r="J34" s="3">
        <f t="shared" si="0"/>
        <v>49.015183581725964</v>
      </c>
      <c r="K34" s="3">
        <f t="shared" si="3"/>
        <v>49015</v>
      </c>
      <c r="L34" s="14"/>
    </row>
    <row r="35" spans="1:12">
      <c r="A35" s="3">
        <v>22.5</v>
      </c>
      <c r="B35" s="3">
        <v>49.683782108961623</v>
      </c>
      <c r="C35" s="3">
        <f t="shared" si="1"/>
        <v>49684</v>
      </c>
      <c r="D35" s="14"/>
      <c r="E35" s="3">
        <v>22.5</v>
      </c>
      <c r="F35" s="4">
        <v>48.237770663268144</v>
      </c>
      <c r="G35" s="3">
        <f t="shared" si="2"/>
        <v>48238</v>
      </c>
      <c r="H35" s="14"/>
      <c r="I35" s="3">
        <v>22.5</v>
      </c>
      <c r="J35" s="3">
        <f t="shared" si="0"/>
        <v>48.960776386114887</v>
      </c>
      <c r="K35" s="3">
        <f t="shared" si="3"/>
        <v>48961</v>
      </c>
      <c r="L35" s="14"/>
    </row>
    <row r="36" spans="1:12">
      <c r="A36" s="3">
        <v>20</v>
      </c>
      <c r="B36" s="3">
        <v>49.165833634142189</v>
      </c>
      <c r="C36" s="3">
        <f t="shared" si="1"/>
        <v>49166</v>
      </c>
      <c r="D36" s="14"/>
      <c r="E36" s="3">
        <v>20</v>
      </c>
      <c r="F36" s="4">
        <v>48.054060166666659</v>
      </c>
      <c r="G36" s="3">
        <f t="shared" si="2"/>
        <v>48054</v>
      </c>
      <c r="H36" s="14"/>
      <c r="I36" s="3">
        <v>20</v>
      </c>
      <c r="J36" s="3">
        <f t="shared" si="0"/>
        <v>48.609946900404424</v>
      </c>
      <c r="K36" s="3">
        <f t="shared" si="3"/>
        <v>48610</v>
      </c>
      <c r="L36" s="14"/>
    </row>
    <row r="37" spans="1:12">
      <c r="A37" s="3">
        <v>17.5</v>
      </c>
      <c r="B37" s="3">
        <v>48.384226886983704</v>
      </c>
      <c r="C37" s="3">
        <f t="shared" si="1"/>
        <v>48384</v>
      </c>
      <c r="D37" s="14"/>
      <c r="E37" s="3">
        <v>17.5</v>
      </c>
      <c r="F37" s="4">
        <v>47.631944047197862</v>
      </c>
      <c r="G37" s="3">
        <f t="shared" si="2"/>
        <v>47632</v>
      </c>
      <c r="H37" s="14"/>
      <c r="I37" s="3">
        <v>17.5</v>
      </c>
      <c r="J37" s="3">
        <f t="shared" si="0"/>
        <v>48.00808546709078</v>
      </c>
      <c r="K37" s="3">
        <f t="shared" si="3"/>
        <v>48008</v>
      </c>
      <c r="L37" s="14"/>
    </row>
    <row r="38" spans="1:12">
      <c r="A38" s="3">
        <v>15</v>
      </c>
      <c r="B38" s="3">
        <v>47.519656148870439</v>
      </c>
      <c r="C38" s="3">
        <f t="shared" si="1"/>
        <v>47520</v>
      </c>
      <c r="D38" s="14"/>
      <c r="E38" s="3">
        <v>15</v>
      </c>
      <c r="F38" s="4">
        <v>46.788933117079587</v>
      </c>
      <c r="G38" s="3">
        <f t="shared" si="2"/>
        <v>46789</v>
      </c>
      <c r="H38" s="14"/>
      <c r="I38" s="3">
        <v>15</v>
      </c>
      <c r="J38" s="3">
        <f t="shared" si="0"/>
        <v>47.154294632975009</v>
      </c>
      <c r="K38" s="3">
        <f t="shared" si="3"/>
        <v>47154</v>
      </c>
      <c r="L38" s="14"/>
    </row>
    <row r="39" spans="1:12">
      <c r="A39" s="3">
        <v>12.5</v>
      </c>
      <c r="B39" s="3">
        <v>47.084391920634921</v>
      </c>
      <c r="C39" s="3">
        <f t="shared" si="1"/>
        <v>47084</v>
      </c>
      <c r="D39" s="14"/>
      <c r="E39" s="3">
        <v>12.5</v>
      </c>
      <c r="F39" s="4">
        <v>46.234776932773109</v>
      </c>
      <c r="G39" s="3">
        <f t="shared" si="2"/>
        <v>46235</v>
      </c>
      <c r="H39" s="14"/>
      <c r="I39" s="3">
        <v>12.5</v>
      </c>
      <c r="J39" s="3">
        <f t="shared" si="0"/>
        <v>46.659584426704015</v>
      </c>
      <c r="K39" s="3">
        <f t="shared" si="3"/>
        <v>46660</v>
      </c>
      <c r="L39" s="14"/>
    </row>
    <row r="40" spans="1:12">
      <c r="A40" s="3">
        <v>10</v>
      </c>
      <c r="B40" s="3">
        <v>46.891220210434874</v>
      </c>
      <c r="C40" s="3">
        <f t="shared" si="1"/>
        <v>46891</v>
      </c>
      <c r="D40" s="14"/>
      <c r="E40" s="3">
        <v>10</v>
      </c>
      <c r="F40" s="4">
        <v>45.955345041144106</v>
      </c>
      <c r="G40" s="3">
        <f t="shared" si="2"/>
        <v>45955</v>
      </c>
      <c r="H40" s="14"/>
      <c r="I40" s="3">
        <v>10</v>
      </c>
      <c r="J40" s="3">
        <f t="shared" si="0"/>
        <v>46.42328262578949</v>
      </c>
      <c r="K40" s="3">
        <f t="shared" si="3"/>
        <v>46423</v>
      </c>
      <c r="L40" s="14"/>
    </row>
    <row r="41" spans="1:12">
      <c r="A41" s="3">
        <v>7.5</v>
      </c>
      <c r="B41" s="3">
        <v>46.68965311881189</v>
      </c>
      <c r="C41" s="3">
        <f t="shared" si="1"/>
        <v>46690</v>
      </c>
      <c r="D41" s="14"/>
      <c r="E41" s="3">
        <v>7.5</v>
      </c>
      <c r="F41" s="4">
        <v>45.670696555722429</v>
      </c>
      <c r="G41" s="3">
        <f t="shared" si="2"/>
        <v>45671</v>
      </c>
      <c r="H41" s="14"/>
      <c r="I41" s="3">
        <v>7.5</v>
      </c>
      <c r="J41" s="3">
        <f t="shared" si="0"/>
        <v>46.18017483726716</v>
      </c>
      <c r="K41" s="3">
        <f t="shared" si="3"/>
        <v>46180</v>
      </c>
      <c r="L41" s="14"/>
    </row>
    <row r="42" spans="1:12">
      <c r="A42" s="3">
        <v>5</v>
      </c>
      <c r="B42" s="3">
        <v>46.207767684413085</v>
      </c>
      <c r="C42" s="3">
        <f t="shared" si="1"/>
        <v>46208</v>
      </c>
      <c r="D42" s="14"/>
      <c r="E42" s="3">
        <v>5</v>
      </c>
      <c r="F42" s="4">
        <v>45.00710868081692</v>
      </c>
      <c r="G42" s="3">
        <f t="shared" si="2"/>
        <v>45007</v>
      </c>
      <c r="H42" s="14"/>
      <c r="I42" s="3">
        <v>5</v>
      </c>
      <c r="J42" s="3">
        <f t="shared" si="0"/>
        <v>45.607438182614999</v>
      </c>
      <c r="K42" s="3">
        <f t="shared" si="3"/>
        <v>45607</v>
      </c>
      <c r="L42" s="14"/>
    </row>
    <row r="43" spans="1:12">
      <c r="A43" s="3">
        <v>2.5</v>
      </c>
      <c r="B43" s="3">
        <v>45.208527577586217</v>
      </c>
      <c r="C43" s="3">
        <f t="shared" si="1"/>
        <v>45209</v>
      </c>
      <c r="D43" s="14"/>
      <c r="E43" s="3">
        <v>2.5</v>
      </c>
      <c r="F43" s="4">
        <v>43.839978645255037</v>
      </c>
      <c r="G43" s="3">
        <f t="shared" si="2"/>
        <v>43840</v>
      </c>
      <c r="H43" s="14"/>
      <c r="I43" s="3">
        <v>2.5</v>
      </c>
      <c r="J43" s="3">
        <f t="shared" si="0"/>
        <v>44.524253111420627</v>
      </c>
      <c r="K43" s="3">
        <f t="shared" si="3"/>
        <v>44524</v>
      </c>
      <c r="L43" s="14"/>
    </row>
    <row r="44" spans="1:12">
      <c r="A44" s="3">
        <v>0</v>
      </c>
      <c r="B44" s="3">
        <v>39</v>
      </c>
      <c r="C44" s="3">
        <f t="shared" si="1"/>
        <v>39000</v>
      </c>
      <c r="D44" s="14"/>
      <c r="E44" s="3">
        <v>0</v>
      </c>
      <c r="F44" s="3">
        <v>39</v>
      </c>
      <c r="G44" s="3">
        <f t="shared" si="2"/>
        <v>39000</v>
      </c>
      <c r="H44" s="14"/>
      <c r="I44" s="3">
        <v>0</v>
      </c>
      <c r="J44" s="3">
        <f t="shared" si="0"/>
        <v>39</v>
      </c>
      <c r="K44" s="3">
        <f t="shared" si="3"/>
        <v>39000</v>
      </c>
      <c r="L44" s="14"/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26H-OCV</vt:lpstr>
      <vt:lpstr>Dsg--5℃</vt:lpstr>
      <vt:lpstr>Dsg-5℃</vt:lpstr>
      <vt:lpstr>Dsg-15℃</vt:lpstr>
      <vt:lpstr>Dsg-25℃</vt:lpstr>
      <vt:lpstr>Chg-6P-26H</vt:lpstr>
      <vt:lpstr>Chg-5P-26H</vt:lpstr>
      <vt:lpstr>Chg-4P-26H</vt:lpstr>
      <vt:lpstr>Chg-3P-26H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george.chen</dc:creator>
  <cp:lastModifiedBy>Bird.Lin</cp:lastModifiedBy>
  <dcterms:created xsi:type="dcterms:W3CDTF">2012-10-09T03:18:54Z</dcterms:created>
  <dcterms:modified xsi:type="dcterms:W3CDTF">2013-07-22T05:25:20Z</dcterms:modified>
</cp:coreProperties>
</file>