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ordenata 2016\experis\genis microves tumores\"/>
    </mc:Choice>
  </mc:AlternateContent>
  <bookViews>
    <workbookView xWindow="0" yWindow="0" windowWidth="20400" windowHeight="7650" activeTab="1"/>
  </bookViews>
  <sheets>
    <sheet name="MCF7" sheetId="1" r:id="rId1"/>
    <sheet name="ht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O10" i="2"/>
  <c r="N10" i="2"/>
  <c r="L10" i="2"/>
  <c r="K10" i="2"/>
  <c r="I8" i="2"/>
  <c r="H8" i="2"/>
  <c r="G8" i="2"/>
  <c r="F8" i="2"/>
  <c r="E8" i="2"/>
  <c r="D8" i="2"/>
  <c r="O7" i="2"/>
  <c r="N7" i="2"/>
  <c r="M7" i="2"/>
  <c r="L7" i="2"/>
  <c r="K7" i="2"/>
  <c r="O6" i="2"/>
  <c r="N6" i="2"/>
  <c r="M6" i="2"/>
  <c r="L6" i="2"/>
  <c r="K6" i="2"/>
  <c r="O5" i="2"/>
  <c r="N5" i="2"/>
  <c r="M5" i="2"/>
  <c r="L5" i="2"/>
  <c r="K5" i="2"/>
  <c r="O10" i="1"/>
  <c r="N10" i="1"/>
  <c r="M10" i="1"/>
  <c r="L10" i="1"/>
  <c r="K10" i="1"/>
  <c r="I8" i="1" l="1"/>
  <c r="M7" i="1"/>
  <c r="L6" i="1"/>
  <c r="M6" i="1"/>
  <c r="F8" i="1"/>
  <c r="E8" i="1"/>
  <c r="H8" i="1"/>
  <c r="L5" i="1" l="1"/>
  <c r="N7" i="1"/>
  <c r="G8" i="1"/>
  <c r="K7" i="1"/>
  <c r="M5" i="1"/>
  <c r="N6" i="1"/>
  <c r="O7" i="1"/>
  <c r="K6" i="1"/>
  <c r="L7" i="1"/>
  <c r="N5" i="1"/>
  <c r="O6" i="1"/>
  <c r="K5" i="1"/>
  <c r="O5" i="1"/>
  <c r="D8" i="1"/>
</calcChain>
</file>

<file path=xl/sharedStrings.xml><?xml version="1.0" encoding="utf-8"?>
<sst xmlns="http://schemas.openxmlformats.org/spreadsheetml/2006/main" count="40" uniqueCount="16">
  <si>
    <t>G1/G0</t>
  </si>
  <si>
    <t>G2/M</t>
  </si>
  <si>
    <t>S</t>
  </si>
  <si>
    <t>41 cnt</t>
  </si>
  <si>
    <t>42 CNt</t>
  </si>
  <si>
    <t>43 CNT</t>
  </si>
  <si>
    <t>41  G</t>
  </si>
  <si>
    <t xml:space="preserve">42 G </t>
  </si>
  <si>
    <t>43 G</t>
  </si>
  <si>
    <t>Desvest CNT</t>
  </si>
  <si>
    <t>desvest G</t>
  </si>
  <si>
    <t>p</t>
  </si>
  <si>
    <t>CONTROL</t>
  </si>
  <si>
    <t>GENISTEÍNA</t>
  </si>
  <si>
    <t>apoptosis</t>
  </si>
  <si>
    <t>debris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</si>
</sst>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2" fontId="0" fillId="0" borderId="1" xfId="0" applyNumberFormat="1" applyBorder="1"/>
    <xf numFmtId="2" fontId="0" fillId="0" borderId="0" xfId="0" applyNumberFormat="1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'MCF7'!$J$5</c:f>
              <c:strCache>
                <c:ptCount val="1"/>
                <c:pt idx="0">
                  <c:v>G1/G0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5-4E16-9629-38C59B364936}"/>
              </c:ext>
            </c:extLst>
          </c:dPt>
          <c:errBars>
            <c:errBarType val="both"/>
            <c:errValType val="cust"/>
            <c:noEndCap val="0"/>
            <c:plus>
              <c:numRef>
                <c:f>'MCF7'!$M$5:$N$5</c:f>
                <c:numCache>
                  <c:formatCode>General</c:formatCode>
                  <c:ptCount val="2"/>
                  <c:pt idx="0">
                    <c:v>1.8319115699181563</c:v>
                  </c:pt>
                  <c:pt idx="1">
                    <c:v>1.613577805168793</c:v>
                  </c:pt>
                </c:numCache>
              </c:numRef>
            </c:plus>
            <c:minus>
              <c:numRef>
                <c:f>'MCF7'!$M$5:$N$5</c:f>
                <c:numCache>
                  <c:formatCode>General</c:formatCode>
                  <c:ptCount val="2"/>
                  <c:pt idx="0">
                    <c:v>1.8319115699181563</c:v>
                  </c:pt>
                  <c:pt idx="1">
                    <c:v>1.613577805168793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'MCF7'!$K$4:$L$4</c:f>
              <c:strCache>
                <c:ptCount val="2"/>
                <c:pt idx="0">
                  <c:v>CONTROL</c:v>
                </c:pt>
                <c:pt idx="1">
                  <c:v>GENISTEÍNA</c:v>
                </c:pt>
              </c:strCache>
            </c:strRef>
          </c:cat>
          <c:val>
            <c:numRef>
              <c:f>'MCF7'!$K$5:$L$5</c:f>
              <c:numCache>
                <c:formatCode>0.00</c:formatCode>
                <c:ptCount val="2"/>
                <c:pt idx="0">
                  <c:v>82.01</c:v>
                </c:pt>
                <c:pt idx="1">
                  <c:v>82.323333333333338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5-4E16-9629-38C59B364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84864"/>
        <c:axId val="101303040"/>
      </c:barChart>
      <c:dateAx>
        <c:axId val="1012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303040"/>
        <c:crosses val="autoZero"/>
        <c:auto val="0"/>
        <c:lblOffset val="100"/>
        <c:baseTimeUnit val="days"/>
      </c:dateAx>
      <c:valAx>
        <c:axId val="10130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284864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'MCF7'!$J$6</c:f>
              <c:strCache>
                <c:ptCount val="1"/>
                <c:pt idx="0">
                  <c:v>G2/M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18-4CE0-AD2A-592FA4C5D115}"/>
              </c:ext>
            </c:extLst>
          </c:dPt>
          <c:errBars>
            <c:errBarType val="both"/>
            <c:errValType val="cust"/>
            <c:noEndCap val="0"/>
            <c:plus>
              <c:numRef>
                <c:f>'MCF7'!$M$6:$N$6</c:f>
                <c:numCache>
                  <c:formatCode>General</c:formatCode>
                  <c:ptCount val="2"/>
                  <c:pt idx="0">
                    <c:v>0.98561317631884693</c:v>
                  </c:pt>
                  <c:pt idx="1">
                    <c:v>0.50639246966492035</c:v>
                  </c:pt>
                </c:numCache>
              </c:numRef>
            </c:plus>
            <c:minus>
              <c:numRef>
                <c:f>'MCF7'!$M$6:$N$6</c:f>
                <c:numCache>
                  <c:formatCode>General</c:formatCode>
                  <c:ptCount val="2"/>
                  <c:pt idx="0">
                    <c:v>0.98561317631884693</c:v>
                  </c:pt>
                  <c:pt idx="1">
                    <c:v>0.50639246966492035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'MCF7'!$K$4:$L$4</c:f>
              <c:strCache>
                <c:ptCount val="2"/>
                <c:pt idx="0">
                  <c:v>CONTROL</c:v>
                </c:pt>
                <c:pt idx="1">
                  <c:v>GENISTEÍNA</c:v>
                </c:pt>
              </c:strCache>
            </c:strRef>
          </c:cat>
          <c:val>
            <c:numRef>
              <c:f>'MCF7'!$K$6:$L$6</c:f>
              <c:numCache>
                <c:formatCode>0.00</c:formatCode>
                <c:ptCount val="2"/>
                <c:pt idx="0">
                  <c:v>3.5966666666666671</c:v>
                </c:pt>
                <c:pt idx="1">
                  <c:v>3.3166666666666664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8-4CE0-AD2A-592FA4C5D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1152"/>
        <c:axId val="99842688"/>
      </c:barChart>
      <c:catAx>
        <c:axId val="9984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42688"/>
        <c:crosses val="autoZero"/>
        <c:auto val="1"/>
        <c:lblAlgn val="ctr"/>
        <c:lblOffset val="100"/>
        <c:noMultiLvlLbl val="0"/>
      </c:catAx>
      <c:valAx>
        <c:axId val="998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4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'MCF7'!$J$7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A-44F4-9717-5764F88781D4}"/>
              </c:ext>
            </c:extLst>
          </c:dPt>
          <c:errBars>
            <c:errBarType val="both"/>
            <c:errValType val="cust"/>
            <c:noEndCap val="0"/>
            <c:plus>
              <c:numRef>
                <c:f>'MCF7'!$M$7:$N$7</c:f>
                <c:numCache>
                  <c:formatCode>General</c:formatCode>
                  <c:ptCount val="2"/>
                  <c:pt idx="0">
                    <c:v>0.83260634956342594</c:v>
                  </c:pt>
                  <c:pt idx="1">
                    <c:v>1.7655310815729066</c:v>
                  </c:pt>
                </c:numCache>
              </c:numRef>
            </c:plus>
            <c:minus>
              <c:numRef>
                <c:f>'MCF7'!$M$7:$N$7</c:f>
                <c:numCache>
                  <c:formatCode>General</c:formatCode>
                  <c:ptCount val="2"/>
                  <c:pt idx="0">
                    <c:v>0.83260634956342594</c:v>
                  </c:pt>
                  <c:pt idx="1">
                    <c:v>1.7655310815729066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'MCF7'!$K$4:$L$4</c:f>
              <c:strCache>
                <c:ptCount val="2"/>
                <c:pt idx="0">
                  <c:v>CONTROL</c:v>
                </c:pt>
                <c:pt idx="1">
                  <c:v>GENISTEÍNA</c:v>
                </c:pt>
              </c:strCache>
            </c:strRef>
          </c:cat>
          <c:val>
            <c:numRef>
              <c:f>'MCF7'!$K$7:$L$7</c:f>
              <c:numCache>
                <c:formatCode>0.00</c:formatCode>
                <c:ptCount val="2"/>
                <c:pt idx="0">
                  <c:v>14.403333333333334</c:v>
                </c:pt>
                <c:pt idx="1">
                  <c:v>14.36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A-44F4-9717-5764F887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71744"/>
        <c:axId val="99906304"/>
      </c:barChart>
      <c:catAx>
        <c:axId val="998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06304"/>
        <c:crosses val="autoZero"/>
        <c:auto val="1"/>
        <c:lblAlgn val="ctr"/>
        <c:lblOffset val="100"/>
        <c:noMultiLvlLbl val="0"/>
      </c:catAx>
      <c:valAx>
        <c:axId val="999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'MCF7'!$J$10</c:f>
              <c:strCache>
                <c:ptCount val="1"/>
                <c:pt idx="0">
                  <c:v>apoptosis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A-44F4-9717-5764F88781D4}"/>
              </c:ext>
            </c:extLst>
          </c:dPt>
          <c:errBars>
            <c:errBarType val="both"/>
            <c:errValType val="cust"/>
            <c:noEndCap val="0"/>
            <c:plus>
              <c:numRef>
                <c:f>'MCF7'!$M$7:$N$7</c:f>
                <c:numCache>
                  <c:formatCode>General</c:formatCode>
                  <c:ptCount val="2"/>
                  <c:pt idx="0">
                    <c:v>0.83260634956342594</c:v>
                  </c:pt>
                  <c:pt idx="1">
                    <c:v>1.7655310815729066</c:v>
                  </c:pt>
                </c:numCache>
              </c:numRef>
            </c:plus>
            <c:minus>
              <c:numRef>
                <c:f>'MCF7'!$M$7:$N$7</c:f>
                <c:numCache>
                  <c:formatCode>General</c:formatCode>
                  <c:ptCount val="2"/>
                  <c:pt idx="0">
                    <c:v>0.83260634956342594</c:v>
                  </c:pt>
                  <c:pt idx="1">
                    <c:v>1.7655310815729066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'MCF7'!$K$4:$L$4</c:f>
              <c:strCache>
                <c:ptCount val="2"/>
                <c:pt idx="0">
                  <c:v>CONTROL</c:v>
                </c:pt>
                <c:pt idx="1">
                  <c:v>GENISTEÍNA</c:v>
                </c:pt>
              </c:strCache>
            </c:strRef>
          </c:cat>
          <c:val>
            <c:numRef>
              <c:f>'MCF7'!$K$10:$L$10</c:f>
              <c:numCache>
                <c:formatCode>0.00</c:formatCode>
                <c:ptCount val="2"/>
                <c:pt idx="0">
                  <c:v>1.0766666666666664</c:v>
                </c:pt>
                <c:pt idx="1">
                  <c:v>4.5733333333333333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A-44F4-9717-5764F887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92960"/>
        <c:axId val="144463744"/>
      </c:barChart>
      <c:catAx>
        <c:axId val="1443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463744"/>
        <c:crosses val="autoZero"/>
        <c:auto val="1"/>
        <c:lblAlgn val="ctr"/>
        <c:lblOffset val="100"/>
        <c:noMultiLvlLbl val="0"/>
      </c:catAx>
      <c:valAx>
        <c:axId val="1444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3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htc!$J$5</c:f>
              <c:strCache>
                <c:ptCount val="1"/>
                <c:pt idx="0">
                  <c:v>G1/G0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5-4E16-9629-38C59B364936}"/>
              </c:ext>
            </c:extLst>
          </c:dPt>
          <c:errBars>
            <c:errBarType val="both"/>
            <c:errValType val="cust"/>
            <c:noEndCap val="0"/>
            <c:plus>
              <c:numRef>
                <c:f>'MCF7'!$M$5:$N$5</c:f>
                <c:numCache>
                  <c:formatCode>General</c:formatCode>
                  <c:ptCount val="2"/>
                  <c:pt idx="0">
                    <c:v>1.8319115699181563</c:v>
                  </c:pt>
                  <c:pt idx="1">
                    <c:v>1.613577805168793</c:v>
                  </c:pt>
                </c:numCache>
              </c:numRef>
            </c:plus>
            <c:minus>
              <c:numRef>
                <c:f>'MCF7'!$M$5:$N$5</c:f>
                <c:numCache>
                  <c:formatCode>General</c:formatCode>
                  <c:ptCount val="2"/>
                  <c:pt idx="0">
                    <c:v>1.8319115699181563</c:v>
                  </c:pt>
                  <c:pt idx="1">
                    <c:v>1.613577805168793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htc!$K$4:$L$4</c:f>
              <c:strCache>
                <c:ptCount val="2"/>
                <c:pt idx="0">
                  <c:v>CONTROL</c:v>
                </c:pt>
                <c:pt idx="1">
                  <c:v>GENISTEÍNA</c:v>
                </c:pt>
              </c:strCache>
            </c:strRef>
          </c:cat>
          <c:val>
            <c:numRef>
              <c:f>htc!$K$5:$L$5</c:f>
              <c:numCache>
                <c:formatCode>0.00</c:formatCode>
                <c:ptCount val="2"/>
                <c:pt idx="0">
                  <c:v>84.03</c:v>
                </c:pt>
                <c:pt idx="1">
                  <c:v>85.406666666666652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5-4E16-9629-38C59B364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8592"/>
        <c:axId val="93280128"/>
      </c:barChart>
      <c:dateAx>
        <c:axId val="932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80128"/>
        <c:crosses val="autoZero"/>
        <c:auto val="0"/>
        <c:lblOffset val="100"/>
        <c:baseTimeUnit val="days"/>
      </c:dateAx>
      <c:valAx>
        <c:axId val="932801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859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htc!$J$6</c:f>
              <c:strCache>
                <c:ptCount val="1"/>
                <c:pt idx="0">
                  <c:v>G2/M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18-4CE0-AD2A-592FA4C5D115}"/>
              </c:ext>
            </c:extLst>
          </c:dPt>
          <c:errBars>
            <c:errBarType val="both"/>
            <c:errValType val="cust"/>
            <c:noEndCap val="0"/>
            <c:plus>
              <c:numRef>
                <c:f>'MCF7'!$M$6:$N$6</c:f>
                <c:numCache>
                  <c:formatCode>General</c:formatCode>
                  <c:ptCount val="2"/>
                  <c:pt idx="0">
                    <c:v>0.98561317631884693</c:v>
                  </c:pt>
                  <c:pt idx="1">
                    <c:v>0.50639246966492035</c:v>
                  </c:pt>
                </c:numCache>
              </c:numRef>
            </c:plus>
            <c:minus>
              <c:numRef>
                <c:f>'MCF7'!$M$6:$N$6</c:f>
                <c:numCache>
                  <c:formatCode>General</c:formatCode>
                  <c:ptCount val="2"/>
                  <c:pt idx="0">
                    <c:v>0.98561317631884693</c:v>
                  </c:pt>
                  <c:pt idx="1">
                    <c:v>0.50639246966492035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htc!$K$4:$L$4</c:f>
              <c:strCache>
                <c:ptCount val="2"/>
                <c:pt idx="0">
                  <c:v>CONTROL</c:v>
                </c:pt>
                <c:pt idx="1">
                  <c:v>GENISTEÍNA</c:v>
                </c:pt>
              </c:strCache>
            </c:strRef>
          </c:cat>
          <c:val>
            <c:numRef>
              <c:f>htc!$K$6:$L$6</c:f>
              <c:numCache>
                <c:formatCode>0.00</c:formatCode>
                <c:ptCount val="2"/>
                <c:pt idx="0">
                  <c:v>6.53</c:v>
                </c:pt>
                <c:pt idx="1">
                  <c:v>4.6166666666666663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8-4CE0-AD2A-592FA4C5D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12896"/>
        <c:axId val="93314432"/>
      </c:barChart>
      <c:catAx>
        <c:axId val="933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314432"/>
        <c:crosses val="autoZero"/>
        <c:auto val="1"/>
        <c:lblAlgn val="ctr"/>
        <c:lblOffset val="100"/>
        <c:noMultiLvlLbl val="0"/>
      </c:catAx>
      <c:valAx>
        <c:axId val="933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3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htc!$J$7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A-44F4-9717-5764F88781D4}"/>
              </c:ext>
            </c:extLst>
          </c:dPt>
          <c:errBars>
            <c:errBarType val="both"/>
            <c:errValType val="cust"/>
            <c:noEndCap val="0"/>
            <c:plus>
              <c:numRef>
                <c:f>'MCF7'!$M$7:$N$7</c:f>
                <c:numCache>
                  <c:formatCode>General</c:formatCode>
                  <c:ptCount val="2"/>
                  <c:pt idx="0">
                    <c:v>0.83260634956342594</c:v>
                  </c:pt>
                  <c:pt idx="1">
                    <c:v>1.7655310815729066</c:v>
                  </c:pt>
                </c:numCache>
              </c:numRef>
            </c:plus>
            <c:minus>
              <c:numRef>
                <c:f>'MCF7'!$M$7:$N$7</c:f>
                <c:numCache>
                  <c:formatCode>General</c:formatCode>
                  <c:ptCount val="2"/>
                  <c:pt idx="0">
                    <c:v>0.83260634956342594</c:v>
                  </c:pt>
                  <c:pt idx="1">
                    <c:v>1.7655310815729066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htc!$K$4:$L$4</c:f>
              <c:strCache>
                <c:ptCount val="2"/>
                <c:pt idx="0">
                  <c:v>CONTROL</c:v>
                </c:pt>
                <c:pt idx="1">
                  <c:v>GENISTEÍNA</c:v>
                </c:pt>
              </c:strCache>
            </c:strRef>
          </c:cat>
          <c:val>
            <c:numRef>
              <c:f>htc!$K$7:$L$7</c:f>
              <c:numCache>
                <c:formatCode>0.00</c:formatCode>
                <c:ptCount val="2"/>
                <c:pt idx="0">
                  <c:v>9.4366666666666656</c:v>
                </c:pt>
                <c:pt idx="1">
                  <c:v>9.9733333333333345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A-44F4-9717-5764F887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34208"/>
        <c:axId val="93152384"/>
      </c:barChart>
      <c:catAx>
        <c:axId val="931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152384"/>
        <c:crosses val="autoZero"/>
        <c:auto val="1"/>
        <c:lblAlgn val="ctr"/>
        <c:lblOffset val="100"/>
        <c:noMultiLvlLbl val="0"/>
      </c:catAx>
      <c:valAx>
        <c:axId val="931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13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htc!$J$10</c:f>
              <c:strCache>
                <c:ptCount val="1"/>
                <c:pt idx="0">
                  <c:v>apoptosis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A-44F4-9717-5764F88781D4}"/>
              </c:ext>
            </c:extLst>
          </c:dPt>
          <c:errBars>
            <c:errBarType val="both"/>
            <c:errValType val="cust"/>
            <c:noEndCap val="0"/>
            <c:plus>
              <c:numRef>
                <c:f>'MCF7'!$M$7:$N$7</c:f>
                <c:numCache>
                  <c:formatCode>General</c:formatCode>
                  <c:ptCount val="2"/>
                  <c:pt idx="0">
                    <c:v>0.83260634956342594</c:v>
                  </c:pt>
                  <c:pt idx="1">
                    <c:v>1.7655310815729066</c:v>
                  </c:pt>
                </c:numCache>
              </c:numRef>
            </c:plus>
            <c:minus>
              <c:numRef>
                <c:f>'MCF7'!$M$7:$N$7</c:f>
                <c:numCache>
                  <c:formatCode>General</c:formatCode>
                  <c:ptCount val="2"/>
                  <c:pt idx="0">
                    <c:v>0.83260634956342594</c:v>
                  </c:pt>
                  <c:pt idx="1">
                    <c:v>1.7655310815729066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htc!$K$4:$L$4</c:f>
              <c:strCache>
                <c:ptCount val="2"/>
                <c:pt idx="0">
                  <c:v>CONTROL</c:v>
                </c:pt>
                <c:pt idx="1">
                  <c:v>GENISTEÍNA</c:v>
                </c:pt>
              </c:strCache>
            </c:strRef>
          </c:cat>
          <c:val>
            <c:numRef>
              <c:f>htc!$K$10:$L$10</c:f>
              <c:numCache>
                <c:formatCode>0.00</c:formatCode>
                <c:ptCount val="2"/>
                <c:pt idx="0">
                  <c:v>6.6499999999999995</c:v>
                </c:pt>
                <c:pt idx="1">
                  <c:v>2.6833333333333336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A-44F4-9717-5764F887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89952"/>
        <c:axId val="93391488"/>
      </c:barChart>
      <c:catAx>
        <c:axId val="933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391488"/>
        <c:crosses val="autoZero"/>
        <c:auto val="1"/>
        <c:lblAlgn val="ctr"/>
        <c:lblOffset val="100"/>
        <c:noMultiLvlLbl val="0"/>
      </c:catAx>
      <c:valAx>
        <c:axId val="933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38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37523</xdr:colOff>
      <xdr:row>13</xdr:row>
      <xdr:rowOff>5819</xdr:rowOff>
    </xdr:from>
    <xdr:to>
      <xdr:col>11</xdr:col>
      <xdr:colOff>409863</xdr:colOff>
      <xdr:row>21</xdr:row>
      <xdr:rowOff>6396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CB281C-0875-4BC1-9654-D1F4A1087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13</xdr:row>
      <xdr:rowOff>5820</xdr:rowOff>
    </xdr:from>
    <xdr:to>
      <xdr:col>13</xdr:col>
      <xdr:colOff>652318</xdr:colOff>
      <xdr:row>21</xdr:row>
      <xdr:rowOff>6397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4B72A8B-AF14-4696-A5D0-8C47217EA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51954</xdr:colOff>
      <xdr:row>13</xdr:row>
      <xdr:rowOff>2933</xdr:rowOff>
    </xdr:from>
    <xdr:to>
      <xdr:col>16</xdr:col>
      <xdr:colOff>617681</xdr:colOff>
      <xdr:row>21</xdr:row>
      <xdr:rowOff>3510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4FA17C7-799C-43DE-9E8C-C0100F745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19</xdr:col>
      <xdr:colOff>594591</xdr:colOff>
      <xdr:row>21</xdr:row>
      <xdr:rowOff>577</xdr:rowOff>
    </xdr:to>
    <xdr:graphicFrame macro="">
      <xdr:nvGraphicFramePr>
        <xdr:cNvPr id="5" name="Gráfico 8">
          <a:extLst>
            <a:ext uri="{FF2B5EF4-FFF2-40B4-BE49-F238E27FC236}">
              <a16:creationId xmlns:a16="http://schemas.microsoft.com/office/drawing/2014/main" id="{34FA17C7-799C-43DE-9E8C-C0100F745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37523</xdr:colOff>
      <xdr:row>13</xdr:row>
      <xdr:rowOff>5819</xdr:rowOff>
    </xdr:from>
    <xdr:to>
      <xdr:col>11</xdr:col>
      <xdr:colOff>409863</xdr:colOff>
      <xdr:row>21</xdr:row>
      <xdr:rowOff>6396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19CB281C-0875-4BC1-9654-D1F4A1087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13</xdr:row>
      <xdr:rowOff>5820</xdr:rowOff>
    </xdr:from>
    <xdr:to>
      <xdr:col>13</xdr:col>
      <xdr:colOff>652318</xdr:colOff>
      <xdr:row>21</xdr:row>
      <xdr:rowOff>6397</xdr:rowOff>
    </xdr:to>
    <xdr:graphicFrame macro="">
      <xdr:nvGraphicFramePr>
        <xdr:cNvPr id="3" name="Gráfico 7">
          <a:extLst>
            <a:ext uri="{FF2B5EF4-FFF2-40B4-BE49-F238E27FC236}">
              <a16:creationId xmlns:a16="http://schemas.microsoft.com/office/drawing/2014/main" id="{B4B72A8B-AF14-4696-A5D0-8C47217EA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658091</xdr:colOff>
      <xdr:row>12</xdr:row>
      <xdr:rowOff>184774</xdr:rowOff>
    </xdr:from>
    <xdr:to>
      <xdr:col>16</xdr:col>
      <xdr:colOff>461818</xdr:colOff>
      <xdr:row>20</xdr:row>
      <xdr:rowOff>185351</xdr:rowOff>
    </xdr:to>
    <xdr:graphicFrame macro="">
      <xdr:nvGraphicFramePr>
        <xdr:cNvPr id="4" name="Gráfico 8">
          <a:extLst>
            <a:ext uri="{FF2B5EF4-FFF2-40B4-BE49-F238E27FC236}">
              <a16:creationId xmlns:a16="http://schemas.microsoft.com/office/drawing/2014/main" id="{34FA17C7-799C-43DE-9E8C-C0100F745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13</xdr:row>
      <xdr:rowOff>0</xdr:rowOff>
    </xdr:from>
    <xdr:to>
      <xdr:col>19</xdr:col>
      <xdr:colOff>594591</xdr:colOff>
      <xdr:row>21</xdr:row>
      <xdr:rowOff>577</xdr:rowOff>
    </xdr:to>
    <xdr:graphicFrame macro="">
      <xdr:nvGraphicFramePr>
        <xdr:cNvPr id="5" name="Gráfico 8">
          <a:extLst>
            <a:ext uri="{FF2B5EF4-FFF2-40B4-BE49-F238E27FC236}">
              <a16:creationId xmlns:a16="http://schemas.microsoft.com/office/drawing/2014/main" id="{34FA17C7-799C-43DE-9E8C-C0100F745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1"/>
  <sheetViews>
    <sheetView topLeftCell="G7" zoomScale="110" zoomScaleNormal="110" workbookViewId="0">
      <selection activeCell="D9" sqref="D9"/>
    </sheetView>
  </sheetViews>
  <sheetFormatPr baseColWidth="10" defaultRowHeight="15" x14ac:dyDescent="0.25"/>
  <cols>
    <col min="5" max="5" width="10.85546875" customWidth="1"/>
    <col min="15" max="15" width="11.85546875" bestFit="1" customWidth="1"/>
  </cols>
  <sheetData>
    <row r="4" spans="3:15" x14ac:dyDescent="0.25"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s="3"/>
      <c r="K4" s="4" t="s">
        <v>12</v>
      </c>
      <c r="L4" s="5" t="s">
        <v>13</v>
      </c>
      <c r="M4" t="s">
        <v>9</v>
      </c>
      <c r="N4" t="s">
        <v>10</v>
      </c>
      <c r="O4" t="s">
        <v>11</v>
      </c>
    </row>
    <row r="5" spans="3:15" x14ac:dyDescent="0.25">
      <c r="C5" t="s">
        <v>0</v>
      </c>
      <c r="D5" s="2">
        <v>81.510000000000005</v>
      </c>
      <c r="E5" s="2">
        <v>80.48</v>
      </c>
      <c r="F5" s="2">
        <v>84.04</v>
      </c>
      <c r="G5" s="2">
        <v>81.53</v>
      </c>
      <c r="H5" s="2">
        <v>84.18</v>
      </c>
      <c r="I5" s="2">
        <v>81.260000000000005</v>
      </c>
      <c r="J5" s="6" t="s">
        <v>0</v>
      </c>
      <c r="K5" s="7">
        <f>AVERAGE(D5:F5)</f>
        <v>82.01</v>
      </c>
      <c r="L5" s="7">
        <f>AVERAGE(G5:I5)</f>
        <v>82.323333333333338</v>
      </c>
      <c r="M5" s="1">
        <f>STDEV(D5:F5)</f>
        <v>1.8319115699181563</v>
      </c>
      <c r="N5" s="1">
        <f>STDEV(G5:I5)</f>
        <v>1.613577805168793</v>
      </c>
      <c r="O5">
        <f>TTEST(D5:F5,G5:I5,2,2)</f>
        <v>0.83496144787939675</v>
      </c>
    </row>
    <row r="6" spans="3:15" x14ac:dyDescent="0.25">
      <c r="C6" t="s">
        <v>1</v>
      </c>
      <c r="D6" s="2">
        <v>3.92</v>
      </c>
      <c r="E6" s="2">
        <v>4.38</v>
      </c>
      <c r="F6" s="2">
        <v>2.4900000000000002</v>
      </c>
      <c r="G6" s="2">
        <v>3.8</v>
      </c>
      <c r="H6" s="2">
        <v>3.36</v>
      </c>
      <c r="I6" s="2">
        <v>2.79</v>
      </c>
      <c r="J6" s="6" t="s">
        <v>1</v>
      </c>
      <c r="K6" s="7">
        <f>AVERAGE(D6:F6)</f>
        <v>3.5966666666666671</v>
      </c>
      <c r="L6" s="7">
        <f>AVERAGE(G6:I6)</f>
        <v>3.3166666666666664</v>
      </c>
      <c r="M6" s="1">
        <f>STDEV(D6:F6)</f>
        <v>0.98561317631884693</v>
      </c>
      <c r="N6" s="1">
        <f>STDEV(G6:I6)</f>
        <v>0.50639246966492035</v>
      </c>
      <c r="O6">
        <f>TTEST(D6:F6,G6:I6,2,2)</f>
        <v>0.68422313191205975</v>
      </c>
    </row>
    <row r="7" spans="3:15" x14ac:dyDescent="0.25">
      <c r="C7" t="s">
        <v>2</v>
      </c>
      <c r="D7" s="2">
        <v>14.57</v>
      </c>
      <c r="E7" s="2">
        <v>15.14</v>
      </c>
      <c r="F7" s="2">
        <v>13.5</v>
      </c>
      <c r="G7" s="2">
        <v>14.67</v>
      </c>
      <c r="H7" s="2">
        <v>12.46</v>
      </c>
      <c r="I7" s="2">
        <v>15.95</v>
      </c>
      <c r="J7" s="6" t="s">
        <v>2</v>
      </c>
      <c r="K7" s="7">
        <f>AVERAGE(D7:F7)</f>
        <v>14.403333333333334</v>
      </c>
      <c r="L7" s="7">
        <f>AVERAGE(G7:I7)</f>
        <v>14.36</v>
      </c>
      <c r="M7" s="1">
        <f>STDEV(D7:F7)</f>
        <v>0.83260634956342594</v>
      </c>
      <c r="N7" s="1">
        <f>STDEV(G7:I7)</f>
        <v>1.7655310815729066</v>
      </c>
      <c r="O7">
        <f>TTEST(D7:F7,G7:I7,2,2)</f>
        <v>0.97117105373319723</v>
      </c>
    </row>
    <row r="8" spans="3:15" x14ac:dyDescent="0.25">
      <c r="D8">
        <f t="shared" ref="D8:I8" si="0">SUM(D5:D7)</f>
        <v>100</v>
      </c>
      <c r="E8">
        <f t="shared" si="0"/>
        <v>100</v>
      </c>
      <c r="F8">
        <f t="shared" si="0"/>
        <v>100.03</v>
      </c>
      <c r="G8">
        <f t="shared" si="0"/>
        <v>100</v>
      </c>
      <c r="H8">
        <f t="shared" si="0"/>
        <v>100</v>
      </c>
      <c r="I8">
        <f t="shared" si="0"/>
        <v>100.00000000000001</v>
      </c>
      <c r="M8" s="1"/>
    </row>
    <row r="10" spans="3:15" x14ac:dyDescent="0.25">
      <c r="C10" t="s">
        <v>14</v>
      </c>
      <c r="D10" s="2">
        <v>2.0099999999999998</v>
      </c>
      <c r="E10" s="2">
        <v>0.08</v>
      </c>
      <c r="F10" s="2">
        <v>1.1399999999999999</v>
      </c>
      <c r="G10" s="2">
        <v>5.01</v>
      </c>
      <c r="H10" s="2">
        <v>0.69</v>
      </c>
      <c r="I10" s="8">
        <v>8.02</v>
      </c>
      <c r="J10" s="9" t="s">
        <v>14</v>
      </c>
      <c r="K10" s="7">
        <f>AVERAGE(D10:F10)</f>
        <v>1.0766666666666664</v>
      </c>
      <c r="L10" s="7">
        <f>AVERAGE(G10:I10)</f>
        <v>4.5733333333333333</v>
      </c>
      <c r="M10" s="1">
        <f>STDEV(D10:F10)</f>
        <v>0.96655746509627327</v>
      </c>
      <c r="N10" s="1">
        <f>STDEV(G10:I10)</f>
        <v>3.6844583500608792</v>
      </c>
      <c r="O10">
        <f>TTEST(D10:F10,G10:I10,2,2)</f>
        <v>0.18704638393035578</v>
      </c>
    </row>
    <row r="11" spans="3:15" x14ac:dyDescent="0.25">
      <c r="C11" t="s">
        <v>15</v>
      </c>
      <c r="D11" s="2">
        <v>0.08</v>
      </c>
      <c r="E11" s="2">
        <v>0.3</v>
      </c>
      <c r="F11" s="2">
        <v>0</v>
      </c>
      <c r="G11" s="2">
        <v>0</v>
      </c>
      <c r="H11" s="2">
        <v>0</v>
      </c>
      <c r="I11" s="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1"/>
  <sheetViews>
    <sheetView tabSelected="1" topLeftCell="B1" workbookViewId="0">
      <selection activeCell="C22" sqref="C22"/>
    </sheetView>
  </sheetViews>
  <sheetFormatPr baseColWidth="10" defaultRowHeight="15" x14ac:dyDescent="0.25"/>
  <cols>
    <col min="15" max="15" width="11.85546875" bestFit="1" customWidth="1"/>
  </cols>
  <sheetData>
    <row r="4" spans="3:15" x14ac:dyDescent="0.25"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s="3"/>
      <c r="K4" s="4" t="s">
        <v>12</v>
      </c>
      <c r="L4" s="5" t="s">
        <v>13</v>
      </c>
      <c r="M4" t="s">
        <v>9</v>
      </c>
      <c r="N4" t="s">
        <v>10</v>
      </c>
      <c r="O4" t="s">
        <v>11</v>
      </c>
    </row>
    <row r="5" spans="3:15" x14ac:dyDescent="0.25">
      <c r="C5" t="s">
        <v>0</v>
      </c>
      <c r="D5" s="2">
        <v>85.96</v>
      </c>
      <c r="E5" s="2">
        <v>82.28</v>
      </c>
      <c r="F5" s="2">
        <v>83.85</v>
      </c>
      <c r="G5" s="2">
        <v>88.83</v>
      </c>
      <c r="H5" s="2">
        <v>81.93</v>
      </c>
      <c r="I5" s="2">
        <v>85.46</v>
      </c>
      <c r="J5" s="6" t="s">
        <v>0</v>
      </c>
      <c r="K5" s="7">
        <f>AVERAGE(D5:F5)</f>
        <v>84.03</v>
      </c>
      <c r="L5" s="7">
        <f>AVERAGE(G5:I5)</f>
        <v>85.406666666666652</v>
      </c>
      <c r="M5" s="1">
        <f>STDEV(D5:F5)</f>
        <v>1.8465914545453705</v>
      </c>
      <c r="N5" s="1">
        <f>STDEV(G5:I5)</f>
        <v>3.4503091648913582</v>
      </c>
      <c r="O5">
        <f>TTEST(D5:F5,G5:I5,2,2)</f>
        <v>0.57523069743319499</v>
      </c>
    </row>
    <row r="6" spans="3:15" x14ac:dyDescent="0.25">
      <c r="C6" t="s">
        <v>1</v>
      </c>
      <c r="D6" s="2">
        <v>6</v>
      </c>
      <c r="E6" s="2">
        <v>6.35</v>
      </c>
      <c r="F6" s="2">
        <v>7.24</v>
      </c>
      <c r="G6" s="2">
        <v>4.1399999999999997</v>
      </c>
      <c r="H6" s="2">
        <v>5.78</v>
      </c>
      <c r="I6" s="2">
        <v>3.93</v>
      </c>
      <c r="J6" s="6" t="s">
        <v>1</v>
      </c>
      <c r="K6" s="7">
        <f>AVERAGE(D6:F6)</f>
        <v>6.53</v>
      </c>
      <c r="L6" s="7">
        <f>AVERAGE(G6:I6)</f>
        <v>4.6166666666666663</v>
      </c>
      <c r="M6" s="1">
        <f>STDEV(D6:F6)</f>
        <v>0.6392964883369846</v>
      </c>
      <c r="N6" s="1">
        <f>STDEV(G6:I6)</f>
        <v>1.0129330349699026</v>
      </c>
      <c r="O6">
        <f>TTEST(D6:F6,G6:I6,2,2)</f>
        <v>5.0500280821535549E-2</v>
      </c>
    </row>
    <row r="7" spans="3:15" x14ac:dyDescent="0.25">
      <c r="C7" t="s">
        <v>2</v>
      </c>
      <c r="D7" s="2">
        <v>8.0399999999999991</v>
      </c>
      <c r="E7" s="2">
        <v>11.36</v>
      </c>
      <c r="F7" s="2">
        <v>8.91</v>
      </c>
      <c r="G7" s="2">
        <v>7.03</v>
      </c>
      <c r="H7" s="2">
        <v>12.29</v>
      </c>
      <c r="I7" s="2">
        <v>10.6</v>
      </c>
      <c r="J7" s="6" t="s">
        <v>2</v>
      </c>
      <c r="K7" s="7">
        <f>AVERAGE(D7:F7)</f>
        <v>9.4366666666666656</v>
      </c>
      <c r="L7" s="7">
        <f>AVERAGE(G7:I7)</f>
        <v>9.9733333333333345</v>
      </c>
      <c r="M7" s="1">
        <f>STDEV(D7:F7)</f>
        <v>1.721520645630876</v>
      </c>
      <c r="N7" s="1">
        <f>STDEV(G7:I7)</f>
        <v>2.6854112037699744</v>
      </c>
      <c r="O7">
        <f>TTEST(D7:F7,G7:I7,2,2)</f>
        <v>0.78522860157697527</v>
      </c>
    </row>
    <row r="8" spans="3:15" x14ac:dyDescent="0.25">
      <c r="D8">
        <f t="shared" ref="D8:I8" si="0">SUM(D5:D7)</f>
        <v>100</v>
      </c>
      <c r="E8">
        <f t="shared" si="0"/>
        <v>99.99</v>
      </c>
      <c r="F8">
        <f t="shared" si="0"/>
        <v>99.999999999999986</v>
      </c>
      <c r="G8">
        <f t="shared" si="0"/>
        <v>100</v>
      </c>
      <c r="H8">
        <f t="shared" si="0"/>
        <v>100</v>
      </c>
      <c r="I8">
        <f t="shared" si="0"/>
        <v>99.99</v>
      </c>
      <c r="M8" s="1"/>
    </row>
    <row r="10" spans="3:15" x14ac:dyDescent="0.25">
      <c r="C10" t="s">
        <v>14</v>
      </c>
      <c r="D10" s="2">
        <v>0.73</v>
      </c>
      <c r="E10" s="2">
        <v>5.55</v>
      </c>
      <c r="F10" s="2">
        <v>13.67</v>
      </c>
      <c r="G10" s="2">
        <v>5.87</v>
      </c>
      <c r="H10" s="2">
        <v>1.74</v>
      </c>
      <c r="I10" s="8">
        <v>0.44</v>
      </c>
      <c r="J10" s="9" t="s">
        <v>14</v>
      </c>
      <c r="K10" s="7">
        <f>AVERAGE(D10:F10)</f>
        <v>6.6499999999999995</v>
      </c>
      <c r="L10" s="7">
        <f>AVERAGE(G10:I10)</f>
        <v>2.6833333333333336</v>
      </c>
      <c r="M10" s="1">
        <f>STDEV(D10:F10)</f>
        <v>6.539755347105884</v>
      </c>
      <c r="N10" s="1">
        <f>STDEV(G10:I10)</f>
        <v>2.8352483724240689</v>
      </c>
      <c r="O10">
        <f>TTEST(D10:F10,G10:I10,2,2)</f>
        <v>0.3896881154455793</v>
      </c>
    </row>
    <row r="11" spans="3:15" x14ac:dyDescent="0.25">
      <c r="C11" t="s">
        <v>15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8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MCF7</vt:lpstr>
      <vt:lpstr>htc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Gimeno Mallench</dc:creator>
  <cp:lastModifiedBy>usuario</cp:lastModifiedBy>
  <dcterms:created xsi:type="dcterms:W3CDTF">2019-02-06T19:32:39Z</dcterms:created>
  <dcterms:modified xsi:type="dcterms:W3CDTF">2019-02-12T09:02:56Z</dcterms:modified>
</cp:coreProperties>
</file>