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713CF7A8-49EF-4441-B514-897C27A0F70D}" xr6:coauthVersionLast="40" xr6:coauthVersionMax="40" xr10:uidLastSave="{00000000-0000-0000-0000-000000000000}"/>
  <bookViews>
    <workbookView xWindow="0" yWindow="0" windowWidth="8748" windowHeight="7980" xr2:uid="{00000000-000D-0000-FFFF-FFFF00000000}"/>
  </bookViews>
  <sheets>
    <sheet name="TEMPLATE PROCJENE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H22" i="1"/>
  <c r="H23" i="1" s="1"/>
  <c r="I52" i="1" l="1"/>
  <c r="I53" i="1" s="1"/>
  <c r="I54" i="1" s="1"/>
  <c r="H52" i="1"/>
  <c r="I36" i="1"/>
  <c r="I37" i="1" s="1"/>
  <c r="H36" i="1"/>
  <c r="H53" i="1" l="1"/>
  <c r="H54" i="1" s="1"/>
  <c r="I55" i="1" s="1"/>
  <c r="G14" i="1" s="1"/>
  <c r="H37" i="1"/>
  <c r="H38" i="1" s="1"/>
  <c r="I38" i="1"/>
  <c r="I23" i="1"/>
  <c r="I24" i="1" s="1"/>
  <c r="I39" i="1" l="1"/>
  <c r="G13" i="1" s="1"/>
  <c r="H24" i="1"/>
  <c r="I25" i="1" s="1"/>
  <c r="G12" i="1" s="1"/>
  <c r="G15" i="1" l="1"/>
</calcChain>
</file>

<file path=xl/sharedStrings.xml><?xml version="1.0" encoding="utf-8"?>
<sst xmlns="http://schemas.openxmlformats.org/spreadsheetml/2006/main" count="84" uniqueCount="63">
  <si>
    <t>PROJEKT XXXX</t>
  </si>
  <si>
    <t>CJELINE</t>
  </si>
  <si>
    <t>PROCJENA (SATI)</t>
  </si>
  <si>
    <t>DATUM ISPORUKE</t>
  </si>
  <si>
    <t>CJELINA 1 (MODUL 1)</t>
  </si>
  <si>
    <t>UKUPNA PROCJENA TRAJANJA PROJEKTA</t>
  </si>
  <si>
    <t>BREAKDOWN - RAZRADA PROJEKTA</t>
  </si>
  <si>
    <t>NAZIV CJELINE</t>
  </si>
  <si>
    <t>Dodatni opis</t>
  </si>
  <si>
    <t xml:space="preserve">MIN (radni sati) </t>
  </si>
  <si>
    <t>MAX (radni sati)</t>
  </si>
  <si>
    <t>CJELINA 1 (MODUL 1)*</t>
  </si>
  <si>
    <t>Izrada početnog layout-a stranice, meni s lijeve strane, content s desne</t>
  </si>
  <si>
    <t>Izrada menu-a za odabir user-a, te izrada samih user-a</t>
  </si>
  <si>
    <t>Ukupno***</t>
  </si>
  <si>
    <t>Buffer (10%)</t>
  </si>
  <si>
    <t>Bufer stavljamo od 5% (temu znamo fantastično) pa do 30% (pojma nemamo o temi)</t>
  </si>
  <si>
    <t>Ukupno s bufferom</t>
  </si>
  <si>
    <t>Ukupna procjena</t>
  </si>
  <si>
    <t>CJELINA 2 (MODUL 2)**</t>
  </si>
  <si>
    <t>Ukupno</t>
  </si>
  <si>
    <t>Bufer stavljamood 5% (temu znamo fantastično) pa do 30% (pojma nemamo o temi)</t>
  </si>
  <si>
    <t>Napomene:</t>
  </si>
  <si>
    <t>* Napomena 1: U ovisnosti o kompleksnosti CJELINE ILI SVE RADIMO UNUTAR JEDNOG SHEETa(kao ovaj primjer) ILI RASPOREĐUJEMO U VIŠE SHEETOVA.
CJELINU predstavlja prepoznata logička tvorevina unutar projekta kojeg radimo. Za jednostavne projekte, testne zadatke i slično, 
sve može biti  unutar jedne CJELINE. 
** Međutim, ako prepoznamo odvojene logičke-fizičke CJELINE, onda je PREPORUKA da se odmah kreiraju diskretne CJELINE (poput razvoj u više slojeva, pa je rad na jednom sloju ujedno i CJELINA ili sl.).
Ako razrada jedne CJELINE pređe 10-15 stavaka (ovisno o količini teksta i ostalog materijala), onda za svaku prepoznatu CJELINU kreiramo jedan SHEET. Tada je naziv SHEETA jednak nazivu CJELINE.
U tom slučaju, PRVI SHEET se naziva "Procjena projekta" i u njoj se nalazi SUMARNI DIO (naznačen na ovom templateu sa *SUMARNO*).</t>
  </si>
  <si>
    <t>*** OPIS RADA NA PROCJENI
1) sve prepoznate taskove stavljamo u vlastite redke (grupirane unutar CJELINA)
2) za svaki task PROCJENJUJEMO MINIMALNO I MAKSIMALNO VRIJEME RADA (vrijeme rada uključuje sve potencijalne prekide). Isto tako, ocjenjuje se i prema procjeni vlastitih mogućnosti (ako nešto ne znamo ili nismo radili prije, jasno da će task trajati duže).
3) Vrijeme može biti ili u satima ili u danima. Ako se dođe do decimalnih brojeva, zaokružujemo PREMA GORE. Dakle, 0.3 ==&gt; 1
4) UKUPNA VREMENA SE ZBRAJAJU (pogledaj CJELINA 1 --&gt; Ukupno). Posebno za Min a o posebno za Max.
5) Stavlja se Buffer (od 5%-30%)
6) Zbraja se Ukupno i Buffer ==&gt;  Ukupno sa Bufferom
7) Sada se radi AVG (Ukupno sa Bufferom MIN + Ukupno sa Bufferom MAX) ==&gt; ovo je UKUPNA PROCJENA JEDNE CJELINE
Dodatak: neki PM-ovi i Klijenti ne vjeruju u jednu broju. Njima se može komunicirati UKUPNO MIN - UKUPNO MAX
Dodatak: Postoji mogućnost da jedan TASK je POSEBNO IZAZOVAN tj. težak za procijeniti. U TOM SLUČAJU: Označiti takav task posebnom bojom, bold-italic unutar CJELINE i ONDA NAPRAVITI POSEBAN OPIS U NEKOM BOXU SA STRANE.</t>
  </si>
  <si>
    <t>Izrada modula korisnik sa pripadajućim mogućnostima(CRUD)</t>
  </si>
  <si>
    <t>Izrada stranice za pregled korisnika, pretraga pomoću parametara</t>
  </si>
  <si>
    <t>Tab korisnika</t>
  </si>
  <si>
    <t>Na odabir korisnika u gridu, otvaraju se zasebno njegovi detalji</t>
  </si>
  <si>
    <t>Parametri su OIB, Ime, Prezime, Email i poštanski broj</t>
  </si>
  <si>
    <t>CJELINA 3 (MODUL 3)**</t>
  </si>
  <si>
    <t xml:space="preserve">Izrada modula Smještaj </t>
  </si>
  <si>
    <t>Implementacija mogućnosti kreiranja smještaja u aplikaciji</t>
  </si>
  <si>
    <t>Implementacija mogućnosti kreiranja rezervacija</t>
  </si>
  <si>
    <t>Rezervacija se ne može kreirati bez prijašnje kreacije smještaja</t>
  </si>
  <si>
    <t xml:space="preserve">Pregled rezervacije sa svim funkcionalnostima </t>
  </si>
  <si>
    <t>Dodavanje rezervacije, brisanje, otvaranje stavke unutar grida</t>
  </si>
  <si>
    <t>Izrada početnog izgleda stranice, te izrada Web API</t>
  </si>
  <si>
    <t>Web Api</t>
  </si>
  <si>
    <t>CJELINA 3 (MODUL 3)</t>
  </si>
  <si>
    <t>CJELINA 2 (MODUL 2)</t>
  </si>
  <si>
    <t>Pregled i filtriranje korisnika</t>
  </si>
  <si>
    <t>Grid, filteri (frontend)</t>
  </si>
  <si>
    <t>Tablica za korisnike, grid, filteri (backend)</t>
  </si>
  <si>
    <t>Sortiranje rezultata, paging</t>
  </si>
  <si>
    <t>Unos i editiranje korisnika</t>
  </si>
  <si>
    <t>Forma i validacija (frontend)</t>
  </si>
  <si>
    <t>Validacija (backend)</t>
  </si>
  <si>
    <t>Grid smještaj</t>
  </si>
  <si>
    <t>Grid soba</t>
  </si>
  <si>
    <t>Grid krevet</t>
  </si>
  <si>
    <t>Grid (frontend, backend)</t>
  </si>
  <si>
    <t xml:space="preserve">Pregled i filtriranje rezervacija </t>
  </si>
  <si>
    <t>Tablica za rezervacije, grid, filteri (frontend)</t>
  </si>
  <si>
    <t>Tablica za smještaj, unos i uređivanje</t>
  </si>
  <si>
    <t>Tablica za sobe, unos i uređivanje</t>
  </si>
  <si>
    <t>Tablica za krevete, unos i uređivanje</t>
  </si>
  <si>
    <t>Dodavanje obroka uz rezervaciju</t>
  </si>
  <si>
    <t>Tablica za obroke, grid</t>
  </si>
  <si>
    <t>Grid,unos (backend)</t>
  </si>
  <si>
    <t>Realni odrađeni sati</t>
  </si>
  <si>
    <t>* = Nedovršeno</t>
  </si>
  <si>
    <t>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</si>
</sst>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6">
    <xf numFmtId="0" fontId="0" fillId="0" borderId="0" xfId="0"/>
    <xf numFmtId="0" fontId="2" fillId="2" borderId="1" xfId="1"/>
    <xf numFmtId="0" fontId="9" fillId="6" borderId="0" xfId="5" applyFont="1"/>
    <xf numFmtId="0" fontId="10" fillId="6" borderId="0" xfId="5" applyFont="1"/>
    <xf numFmtId="0" fontId="6" fillId="0" borderId="0" xfId="0" applyFont="1"/>
    <xf numFmtId="0" fontId="5" fillId="0" borderId="0" xfId="0" applyFont="1"/>
    <xf numFmtId="0" fontId="11" fillId="2" borderId="1" xfId="1" applyFont="1"/>
    <xf numFmtId="0" fontId="12" fillId="2" borderId="1" xfId="1" applyFont="1"/>
    <xf numFmtId="0" fontId="4" fillId="5" borderId="0" xfId="4"/>
    <xf numFmtId="0" fontId="1" fillId="4" borderId="0" xfId="3"/>
    <xf numFmtId="0" fontId="8" fillId="5" borderId="0" xfId="4" applyFont="1"/>
    <xf numFmtId="0" fontId="13" fillId="3" borderId="0" xfId="2" applyFont="1"/>
    <xf numFmtId="0" fontId="14" fillId="4" borderId="0" xfId="3" applyFont="1"/>
    <xf numFmtId="0" fontId="13" fillId="5" borderId="0" xfId="4" applyFont="1"/>
    <xf numFmtId="0" fontId="15" fillId="0" borderId="0" xfId="0" applyFont="1"/>
    <xf numFmtId="0" fontId="6" fillId="4" borderId="0" xfId="3" applyFont="1"/>
    <xf numFmtId="0" fontId="16" fillId="4" borderId="0" xfId="3" applyFont="1"/>
    <xf numFmtId="0" fontId="9" fillId="7" borderId="0" xfId="6" applyFont="1"/>
    <xf numFmtId="14" fontId="15" fillId="0" borderId="0" xfId="0" applyNumberFormat="1" applyFont="1"/>
    <xf numFmtId="0" fontId="17" fillId="0" borderId="0" xfId="0" applyFont="1"/>
    <xf numFmtId="0" fontId="8" fillId="5" borderId="0" xfId="4" applyFont="1" applyAlignment="1"/>
    <xf numFmtId="0" fontId="0" fillId="0" borderId="0" xfId="0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">
    <cellStyle name="40% - Accent1" xfId="3" builtinId="31"/>
    <cellStyle name="Accent1" xfId="2" builtinId="29"/>
    <cellStyle name="Accent2" xfId="4" builtinId="33"/>
    <cellStyle name="Accent5" xfId="5" builtinId="45"/>
    <cellStyle name="Accent6" xfId="6" builtinId="4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86"/>
  <sheetViews>
    <sheetView tabSelected="1" topLeftCell="F16" zoomScale="83" zoomScaleNormal="70" workbookViewId="0">
      <selection activeCell="G47" sqref="G47"/>
    </sheetView>
  </sheetViews>
  <sheetFormatPr defaultRowHeight="14.4" x14ac:dyDescent="0.3"/>
  <cols>
    <col min="4" max="4" width="14.88671875" customWidth="1"/>
    <col min="5" max="5" width="20.5546875" bestFit="1" customWidth="1"/>
    <col min="6" max="6" width="120.109375" bestFit="1" customWidth="1"/>
    <col min="7" max="7" width="120.109375" customWidth="1"/>
    <col min="8" max="8" width="32.33203125" bestFit="1" customWidth="1"/>
    <col min="9" max="9" width="21.109375" bestFit="1" customWidth="1"/>
    <col min="10" max="10" width="27.109375" bestFit="1" customWidth="1"/>
  </cols>
  <sheetData>
    <row r="4" spans="5:16" x14ac:dyDescent="0.3">
      <c r="E4" s="23" t="s">
        <v>0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5:16" x14ac:dyDescent="0.3"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9" spans="5:16" ht="21" x14ac:dyDescent="0.4">
      <c r="F9" s="17" t="s">
        <v>1</v>
      </c>
      <c r="G9" s="17" t="s">
        <v>2</v>
      </c>
      <c r="H9" s="17" t="s">
        <v>3</v>
      </c>
    </row>
    <row r="10" spans="5:16" ht="21" x14ac:dyDescent="0.4">
      <c r="F10" s="17"/>
      <c r="G10" s="17"/>
      <c r="H10" s="17"/>
    </row>
    <row r="11" spans="5:16" ht="21" x14ac:dyDescent="0.4">
      <c r="F11" s="17"/>
      <c r="G11" s="17"/>
      <c r="H11" s="17"/>
    </row>
    <row r="12" spans="5:16" ht="18" x14ac:dyDescent="0.35">
      <c r="F12" s="13" t="s">
        <v>4</v>
      </c>
      <c r="G12" s="14">
        <f>I25</f>
        <v>21</v>
      </c>
      <c r="H12" s="18"/>
    </row>
    <row r="13" spans="5:16" ht="18" x14ac:dyDescent="0.35">
      <c r="F13" s="13" t="s">
        <v>40</v>
      </c>
      <c r="G13" s="14">
        <f>I39</f>
        <v>52</v>
      </c>
      <c r="H13" s="18"/>
    </row>
    <row r="14" spans="5:16" ht="18" x14ac:dyDescent="0.35">
      <c r="F14" s="13" t="s">
        <v>39</v>
      </c>
      <c r="G14" s="14">
        <f>I55</f>
        <v>64.5</v>
      </c>
      <c r="H14" s="18"/>
    </row>
    <row r="15" spans="5:16" ht="23.4" x14ac:dyDescent="0.45">
      <c r="F15" s="3" t="s">
        <v>5</v>
      </c>
      <c r="G15" s="3">
        <f>SUM(I25,I39,I55)</f>
        <v>137.5</v>
      </c>
      <c r="H15" s="3"/>
    </row>
    <row r="17" spans="5:10" x14ac:dyDescent="0.3">
      <c r="F17" s="25" t="s">
        <v>6</v>
      </c>
      <c r="G17" s="25"/>
    </row>
    <row r="18" spans="5:10" ht="21.75" customHeight="1" x14ac:dyDescent="0.4">
      <c r="E18" s="2" t="s">
        <v>7</v>
      </c>
      <c r="F18" s="2" t="s">
        <v>37</v>
      </c>
      <c r="G18" s="2" t="s">
        <v>8</v>
      </c>
      <c r="H18" s="2" t="s">
        <v>9</v>
      </c>
      <c r="I18" s="2" t="s">
        <v>10</v>
      </c>
      <c r="J18" s="2" t="s">
        <v>60</v>
      </c>
    </row>
    <row r="19" spans="5:10" ht="15.6" x14ac:dyDescent="0.3">
      <c r="E19" s="10" t="s">
        <v>11</v>
      </c>
      <c r="F19" s="5" t="s">
        <v>12</v>
      </c>
      <c r="H19">
        <v>5</v>
      </c>
      <c r="I19">
        <v>15</v>
      </c>
      <c r="J19" s="21">
        <v>4</v>
      </c>
    </row>
    <row r="20" spans="5:10" ht="15.6" x14ac:dyDescent="0.3">
      <c r="E20" s="8"/>
      <c r="F20" s="5" t="s">
        <v>13</v>
      </c>
      <c r="G20" s="5"/>
      <c r="H20">
        <v>2</v>
      </c>
      <c r="I20">
        <v>4</v>
      </c>
      <c r="J20" s="21">
        <v>2</v>
      </c>
    </row>
    <row r="21" spans="5:10" x14ac:dyDescent="0.3">
      <c r="F21" t="s">
        <v>38</v>
      </c>
      <c r="H21">
        <v>4</v>
      </c>
      <c r="I21">
        <v>8</v>
      </c>
      <c r="J21" s="21">
        <v>4</v>
      </c>
    </row>
    <row r="22" spans="5:10" ht="18" x14ac:dyDescent="0.35">
      <c r="E22" s="15" t="s">
        <v>14</v>
      </c>
      <c r="F22" s="15"/>
      <c r="G22" s="15"/>
      <c r="H22" s="15">
        <f>SUM(H19:H21)</f>
        <v>11</v>
      </c>
      <c r="I22" s="15">
        <f>SUM(I19:I21)</f>
        <v>27</v>
      </c>
      <c r="J22" s="21"/>
    </row>
    <row r="23" spans="5:10" ht="18" x14ac:dyDescent="0.35">
      <c r="E23" s="15" t="s">
        <v>15</v>
      </c>
      <c r="F23" s="16" t="s">
        <v>16</v>
      </c>
      <c r="G23" s="15"/>
      <c r="H23" s="15">
        <f>H22*10%</f>
        <v>1.1000000000000001</v>
      </c>
      <c r="I23" s="15">
        <f>I22*10%</f>
        <v>2.7</v>
      </c>
      <c r="J23" s="21"/>
    </row>
    <row r="24" spans="5:10" ht="18" x14ac:dyDescent="0.35">
      <c r="E24" s="15" t="s">
        <v>17</v>
      </c>
      <c r="F24" s="15"/>
      <c r="G24" s="15"/>
      <c r="H24" s="15">
        <f>ROUND(SUM(H22,H23),0)</f>
        <v>12</v>
      </c>
      <c r="I24" s="15">
        <f>ROUND(SUM(I22,I23),0)</f>
        <v>30</v>
      </c>
      <c r="J24" s="21"/>
    </row>
    <row r="25" spans="5:10" ht="18" x14ac:dyDescent="0.35">
      <c r="E25" s="11" t="s">
        <v>18</v>
      </c>
      <c r="F25" s="11"/>
      <c r="G25" s="11"/>
      <c r="H25" s="11"/>
      <c r="I25" s="11">
        <f>AVERAGE(H24:I24)</f>
        <v>21</v>
      </c>
      <c r="J25" s="21"/>
    </row>
    <row r="26" spans="5:10" x14ac:dyDescent="0.3">
      <c r="J26" s="21"/>
    </row>
    <row r="27" spans="5:10" x14ac:dyDescent="0.3">
      <c r="J27" s="21"/>
    </row>
    <row r="28" spans="5:10" ht="21" x14ac:dyDescent="0.4">
      <c r="E28" s="2" t="s">
        <v>7</v>
      </c>
      <c r="F28" s="2" t="s">
        <v>25</v>
      </c>
      <c r="G28" s="2" t="s">
        <v>8</v>
      </c>
      <c r="H28" s="2" t="s">
        <v>9</v>
      </c>
      <c r="I28" s="2" t="s">
        <v>10</v>
      </c>
      <c r="J28" s="21"/>
    </row>
    <row r="29" spans="5:10" ht="15.6" x14ac:dyDescent="0.3">
      <c r="E29" s="10" t="s">
        <v>19</v>
      </c>
      <c r="F29" s="5" t="s">
        <v>26</v>
      </c>
      <c r="G29" s="19" t="s">
        <v>29</v>
      </c>
      <c r="H29">
        <v>5</v>
      </c>
      <c r="I29">
        <v>10</v>
      </c>
      <c r="J29" s="21">
        <v>6</v>
      </c>
    </row>
    <row r="30" spans="5:10" ht="15.6" x14ac:dyDescent="0.3">
      <c r="E30" s="8"/>
      <c r="F30" s="5" t="s">
        <v>44</v>
      </c>
      <c r="G30" s="5"/>
      <c r="H30">
        <v>5</v>
      </c>
      <c r="I30">
        <v>10</v>
      </c>
      <c r="J30" s="21">
        <v>4</v>
      </c>
    </row>
    <row r="31" spans="5:10" ht="18" x14ac:dyDescent="0.35">
      <c r="E31" s="4"/>
      <c r="F31" s="5" t="s">
        <v>41</v>
      </c>
      <c r="G31" s="5" t="s">
        <v>42</v>
      </c>
      <c r="H31">
        <v>3</v>
      </c>
      <c r="I31">
        <v>6</v>
      </c>
      <c r="J31" s="21">
        <v>3</v>
      </c>
    </row>
    <row r="32" spans="5:10" ht="18" x14ac:dyDescent="0.35">
      <c r="E32" s="4"/>
      <c r="F32" s="5" t="s">
        <v>41</v>
      </c>
      <c r="G32" s="5" t="s">
        <v>43</v>
      </c>
      <c r="H32">
        <v>5</v>
      </c>
      <c r="I32">
        <v>10</v>
      </c>
      <c r="J32" s="21">
        <v>12</v>
      </c>
    </row>
    <row r="33" spans="5:10" ht="18" x14ac:dyDescent="0.35">
      <c r="E33" s="4"/>
      <c r="F33" s="5" t="s">
        <v>45</v>
      </c>
      <c r="G33" s="5" t="s">
        <v>47</v>
      </c>
      <c r="H33">
        <v>5</v>
      </c>
      <c r="I33">
        <v>10</v>
      </c>
      <c r="J33" s="21"/>
    </row>
    <row r="34" spans="5:10" ht="18" x14ac:dyDescent="0.35">
      <c r="E34" s="4"/>
      <c r="F34" s="5" t="s">
        <v>45</v>
      </c>
      <c r="G34" s="5" t="s">
        <v>46</v>
      </c>
      <c r="H34">
        <v>3</v>
      </c>
      <c r="I34">
        <v>6</v>
      </c>
      <c r="J34" s="21"/>
    </row>
    <row r="35" spans="5:10" ht="18" x14ac:dyDescent="0.35">
      <c r="E35" s="4"/>
      <c r="F35" s="5" t="s">
        <v>27</v>
      </c>
      <c r="G35" s="5" t="s">
        <v>28</v>
      </c>
      <c r="H35">
        <v>5</v>
      </c>
      <c r="I35">
        <v>12</v>
      </c>
      <c r="J35" s="21"/>
    </row>
    <row r="36" spans="5:10" x14ac:dyDescent="0.3">
      <c r="E36" s="9" t="s">
        <v>20</v>
      </c>
      <c r="F36" s="9"/>
      <c r="G36" s="9"/>
      <c r="H36" s="9">
        <f>SUM(H29:H35)</f>
        <v>31</v>
      </c>
      <c r="I36" s="9">
        <f>SUM(I29:I35)</f>
        <v>64</v>
      </c>
      <c r="J36" s="21"/>
    </row>
    <row r="37" spans="5:10" x14ac:dyDescent="0.3">
      <c r="E37" s="9" t="s">
        <v>15</v>
      </c>
      <c r="F37" s="12" t="s">
        <v>21</v>
      </c>
      <c r="G37" s="9"/>
      <c r="H37" s="9">
        <f>H36*10%</f>
        <v>3.1</v>
      </c>
      <c r="I37" s="9">
        <f>I36*10%</f>
        <v>6.4</v>
      </c>
      <c r="J37" s="21"/>
    </row>
    <row r="38" spans="5:10" x14ac:dyDescent="0.3">
      <c r="E38" s="9" t="s">
        <v>17</v>
      </c>
      <c r="F38" s="9"/>
      <c r="G38" s="9"/>
      <c r="H38" s="9">
        <f>ROUND(SUM(H36,H37),0)</f>
        <v>34</v>
      </c>
      <c r="I38" s="9">
        <f>ROUND(SUM(I36,I37),0)</f>
        <v>70</v>
      </c>
      <c r="J38" s="21"/>
    </row>
    <row r="39" spans="5:10" ht="18" x14ac:dyDescent="0.35">
      <c r="E39" s="11" t="s">
        <v>18</v>
      </c>
      <c r="F39" s="11"/>
      <c r="G39" s="11"/>
      <c r="H39" s="11"/>
      <c r="I39" s="11">
        <f>AVERAGE(I38,H38)</f>
        <v>52</v>
      </c>
      <c r="J39" s="21"/>
    </row>
    <row r="40" spans="5:10" x14ac:dyDescent="0.3">
      <c r="J40" s="21"/>
    </row>
    <row r="41" spans="5:10" x14ac:dyDescent="0.3">
      <c r="J41" s="21"/>
    </row>
    <row r="42" spans="5:10" ht="21" x14ac:dyDescent="0.4">
      <c r="E42" s="2" t="s">
        <v>7</v>
      </c>
      <c r="F42" s="2" t="s">
        <v>31</v>
      </c>
      <c r="G42" s="2" t="s">
        <v>8</v>
      </c>
      <c r="H42" s="2" t="s">
        <v>9</v>
      </c>
      <c r="I42" s="2" t="s">
        <v>10</v>
      </c>
      <c r="J42" s="21"/>
    </row>
    <row r="43" spans="5:10" ht="15.6" x14ac:dyDescent="0.3">
      <c r="E43" s="20" t="s">
        <v>30</v>
      </c>
      <c r="F43" t="s">
        <v>48</v>
      </c>
      <c r="G43" t="s">
        <v>54</v>
      </c>
      <c r="H43">
        <v>4</v>
      </c>
      <c r="I43">
        <v>8</v>
      </c>
      <c r="J43" s="21" t="s">
        <v>62</v>
      </c>
    </row>
    <row r="44" spans="5:10" ht="15.6" x14ac:dyDescent="0.3">
      <c r="E44" s="20"/>
      <c r="F44" t="s">
        <v>49</v>
      </c>
      <c r="G44" t="s">
        <v>55</v>
      </c>
      <c r="H44">
        <v>4</v>
      </c>
      <c r="I44">
        <v>8</v>
      </c>
      <c r="J44" s="21" t="s">
        <v>62</v>
      </c>
    </row>
    <row r="45" spans="5:10" x14ac:dyDescent="0.3">
      <c r="F45" t="s">
        <v>50</v>
      </c>
      <c r="G45" t="s">
        <v>56</v>
      </c>
      <c r="H45">
        <v>4</v>
      </c>
      <c r="I45">
        <v>8</v>
      </c>
      <c r="J45" s="21" t="s">
        <v>62</v>
      </c>
    </row>
    <row r="46" spans="5:10" ht="15.6" x14ac:dyDescent="0.3">
      <c r="F46" s="5" t="s">
        <v>32</v>
      </c>
      <c r="G46" s="5" t="s">
        <v>51</v>
      </c>
      <c r="H46">
        <v>6</v>
      </c>
      <c r="I46">
        <v>12</v>
      </c>
      <c r="J46" s="21"/>
    </row>
    <row r="47" spans="5:10" ht="15.6" x14ac:dyDescent="0.3">
      <c r="F47" s="5" t="s">
        <v>52</v>
      </c>
      <c r="G47" s="5" t="s">
        <v>53</v>
      </c>
      <c r="H47">
        <v>3</v>
      </c>
      <c r="I47">
        <v>6</v>
      </c>
      <c r="J47" s="21"/>
    </row>
    <row r="48" spans="5:10" ht="15.6" x14ac:dyDescent="0.3">
      <c r="F48" s="5" t="s">
        <v>52</v>
      </c>
      <c r="G48" s="5" t="s">
        <v>59</v>
      </c>
      <c r="H48">
        <v>4</v>
      </c>
      <c r="I48">
        <v>8</v>
      </c>
      <c r="J48" s="21"/>
    </row>
    <row r="49" spans="4:10" ht="15.6" x14ac:dyDescent="0.3">
      <c r="F49" s="5" t="s">
        <v>57</v>
      </c>
      <c r="G49" s="5" t="s">
        <v>58</v>
      </c>
      <c r="H49">
        <v>4</v>
      </c>
      <c r="I49">
        <v>8</v>
      </c>
      <c r="J49" s="21"/>
    </row>
    <row r="50" spans="4:10" ht="18" x14ac:dyDescent="0.35">
      <c r="E50" s="4"/>
      <c r="F50" s="5" t="s">
        <v>33</v>
      </c>
      <c r="G50" s="19" t="s">
        <v>34</v>
      </c>
      <c r="H50">
        <v>5</v>
      </c>
      <c r="I50">
        <v>10</v>
      </c>
      <c r="J50" s="21"/>
    </row>
    <row r="51" spans="4:10" ht="18" x14ac:dyDescent="0.35">
      <c r="E51" s="4"/>
      <c r="F51" s="5" t="s">
        <v>35</v>
      </c>
      <c r="G51" s="5" t="s">
        <v>36</v>
      </c>
      <c r="H51">
        <v>5</v>
      </c>
      <c r="I51">
        <v>10</v>
      </c>
      <c r="J51" s="21"/>
    </row>
    <row r="52" spans="4:10" x14ac:dyDescent="0.3">
      <c r="E52" s="9" t="s">
        <v>20</v>
      </c>
      <c r="F52" s="9"/>
      <c r="G52" s="9"/>
      <c r="H52" s="9">
        <f>SUM(H43:H51)</f>
        <v>39</v>
      </c>
      <c r="I52" s="9">
        <f>SUM(I43:I51)</f>
        <v>78</v>
      </c>
      <c r="J52" s="21"/>
    </row>
    <row r="53" spans="4:10" x14ac:dyDescent="0.3">
      <c r="E53" s="9" t="s">
        <v>15</v>
      </c>
      <c r="F53" s="12" t="s">
        <v>21</v>
      </c>
      <c r="G53" s="9"/>
      <c r="H53" s="9">
        <f>H52*10%</f>
        <v>3.9000000000000004</v>
      </c>
      <c r="I53" s="9">
        <f>I52*10%</f>
        <v>7.8000000000000007</v>
      </c>
      <c r="J53" s="21"/>
    </row>
    <row r="54" spans="4:10" x14ac:dyDescent="0.3">
      <c r="E54" s="9" t="s">
        <v>17</v>
      </c>
      <c r="F54" s="9"/>
      <c r="G54" s="9"/>
      <c r="H54" s="9">
        <f>ROUND(SUM(H52,H53),0)</f>
        <v>43</v>
      </c>
      <c r="I54" s="9">
        <f>ROUND(SUM(I52,I53),0)</f>
        <v>86</v>
      </c>
      <c r="J54" s="21"/>
    </row>
    <row r="55" spans="4:10" ht="18" x14ac:dyDescent="0.35">
      <c r="E55" s="11" t="s">
        <v>18</v>
      </c>
      <c r="F55" s="11"/>
      <c r="G55" s="11"/>
      <c r="H55" s="11"/>
      <c r="I55" s="11">
        <f>AVERAGE(I54,H54)</f>
        <v>64.5</v>
      </c>
      <c r="J55" s="21"/>
    </row>
    <row r="56" spans="4:10" ht="39.75" customHeight="1" x14ac:dyDescent="0.35">
      <c r="D56" s="4" t="s">
        <v>22</v>
      </c>
      <c r="E56" s="22" t="s">
        <v>23</v>
      </c>
      <c r="F56" s="22"/>
      <c r="G56" s="22"/>
      <c r="J56" t="s">
        <v>61</v>
      </c>
    </row>
    <row r="57" spans="4:10" ht="140.25" customHeight="1" x14ac:dyDescent="0.35">
      <c r="D57" s="4"/>
      <c r="E57" s="22"/>
      <c r="F57" s="22"/>
      <c r="G57" s="22"/>
    </row>
    <row r="58" spans="4:10" ht="18" x14ac:dyDescent="0.35">
      <c r="D58" s="4"/>
      <c r="E58" s="4"/>
      <c r="F58" s="4"/>
      <c r="G58" s="4"/>
    </row>
    <row r="59" spans="4:10" ht="18" x14ac:dyDescent="0.35">
      <c r="D59" s="4"/>
      <c r="E59" s="4"/>
      <c r="F59" s="4"/>
      <c r="G59" s="4"/>
    </row>
    <row r="60" spans="4:10" ht="18.75" customHeight="1" x14ac:dyDescent="0.35">
      <c r="D60" s="4"/>
      <c r="E60" s="22" t="s">
        <v>24</v>
      </c>
      <c r="F60" s="22"/>
      <c r="G60" s="22"/>
    </row>
    <row r="61" spans="4:10" ht="256.5" customHeight="1" x14ac:dyDescent="0.35">
      <c r="D61" s="4"/>
      <c r="E61" s="22"/>
      <c r="F61" s="22"/>
      <c r="G61" s="22"/>
    </row>
    <row r="62" spans="4:10" ht="18" x14ac:dyDescent="0.35">
      <c r="D62" s="4"/>
      <c r="E62" s="22"/>
      <c r="F62" s="22"/>
      <c r="G62" s="22"/>
    </row>
    <row r="63" spans="4:10" ht="18" x14ac:dyDescent="0.35">
      <c r="E63" s="4"/>
      <c r="F63" s="5"/>
      <c r="G63" s="5"/>
    </row>
    <row r="64" spans="4:10" ht="18" x14ac:dyDescent="0.35">
      <c r="E64" s="4"/>
      <c r="F64" s="5"/>
      <c r="G64" s="5"/>
    </row>
    <row r="65" spans="5:7" ht="18" x14ac:dyDescent="0.35">
      <c r="E65" s="4"/>
      <c r="F65" s="5"/>
      <c r="G65" s="5"/>
    </row>
    <row r="66" spans="5:7" ht="18" x14ac:dyDescent="0.35">
      <c r="E66" s="4"/>
      <c r="F66" s="5"/>
      <c r="G66" s="5"/>
    </row>
    <row r="67" spans="5:7" ht="18" x14ac:dyDescent="0.35">
      <c r="E67" s="4"/>
      <c r="F67" s="5"/>
      <c r="G67" s="5"/>
    </row>
    <row r="68" spans="5:7" ht="18" x14ac:dyDescent="0.35">
      <c r="E68" s="4"/>
      <c r="F68" s="5"/>
      <c r="G68" s="5"/>
    </row>
    <row r="69" spans="5:7" ht="18" x14ac:dyDescent="0.35">
      <c r="E69" s="4"/>
      <c r="F69" s="5"/>
      <c r="G69" s="5"/>
    </row>
    <row r="70" spans="5:7" ht="18" x14ac:dyDescent="0.35">
      <c r="E70" s="4"/>
      <c r="F70" s="5"/>
      <c r="G70" s="5"/>
    </row>
    <row r="71" spans="5:7" ht="18" x14ac:dyDescent="0.35">
      <c r="E71" s="4"/>
      <c r="F71" s="5"/>
      <c r="G71" s="5"/>
    </row>
    <row r="72" spans="5:7" ht="18" x14ac:dyDescent="0.35">
      <c r="E72" s="4"/>
      <c r="F72" s="5"/>
      <c r="G72" s="5"/>
    </row>
    <row r="73" spans="5:7" ht="18" x14ac:dyDescent="0.35">
      <c r="E73" s="4"/>
      <c r="F73" s="5"/>
      <c r="G73" s="5"/>
    </row>
    <row r="74" spans="5:7" ht="18" x14ac:dyDescent="0.35">
      <c r="E74" s="4"/>
      <c r="F74" s="5"/>
      <c r="G74" s="5"/>
    </row>
    <row r="75" spans="5:7" ht="18" x14ac:dyDescent="0.35">
      <c r="E75" s="4"/>
      <c r="F75" s="5"/>
      <c r="G75" s="5"/>
    </row>
    <row r="76" spans="5:7" ht="18" x14ac:dyDescent="0.35">
      <c r="E76" s="4"/>
      <c r="F76" s="5"/>
      <c r="G76" s="5"/>
    </row>
    <row r="77" spans="5:7" ht="18" x14ac:dyDescent="0.35">
      <c r="E77" s="4"/>
      <c r="F77" s="5"/>
      <c r="G77" s="5"/>
    </row>
    <row r="78" spans="5:7" ht="18" x14ac:dyDescent="0.35">
      <c r="E78" s="4"/>
      <c r="F78" s="5"/>
      <c r="G78" s="5"/>
    </row>
    <row r="79" spans="5:7" ht="18" x14ac:dyDescent="0.35">
      <c r="E79" s="4"/>
      <c r="F79" s="5"/>
      <c r="G79" s="5"/>
    </row>
    <row r="80" spans="5:7" ht="18" x14ac:dyDescent="0.35">
      <c r="E80" s="4"/>
      <c r="F80" s="5"/>
      <c r="G80" s="5"/>
    </row>
    <row r="81" spans="5:9" ht="18" x14ac:dyDescent="0.35">
      <c r="E81" s="4"/>
      <c r="F81" s="5"/>
      <c r="G81" s="5"/>
    </row>
    <row r="82" spans="5:9" ht="18" x14ac:dyDescent="0.35">
      <c r="E82" s="4"/>
      <c r="F82" s="5"/>
      <c r="G82" s="5"/>
    </row>
    <row r="83" spans="5:9" ht="18" x14ac:dyDescent="0.35">
      <c r="E83" s="4"/>
      <c r="F83" s="5"/>
      <c r="G83" s="5"/>
    </row>
    <row r="84" spans="5:9" ht="18" x14ac:dyDescent="0.35">
      <c r="E84" s="4"/>
      <c r="F84" s="5"/>
      <c r="G84" s="5"/>
    </row>
    <row r="85" spans="5:9" ht="18" x14ac:dyDescent="0.35">
      <c r="E85" s="4"/>
      <c r="F85" s="5"/>
      <c r="G85" s="5"/>
    </row>
    <row r="86" spans="5:9" ht="18" x14ac:dyDescent="0.35">
      <c r="E86" s="7"/>
      <c r="F86" s="6"/>
      <c r="G86" s="6"/>
      <c r="H86" s="1"/>
      <c r="I86" s="1"/>
    </row>
  </sheetData>
  <mergeCells count="5">
    <mergeCell ref="E62:G62"/>
    <mergeCell ref="E60:G61"/>
    <mergeCell ref="E56:G57"/>
    <mergeCell ref="E4:P5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PROCJENE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2018-12-27T10:47:34Z</dcterms:modified>
  <cp:category/>
  <cp:contentStatus/>
</cp:coreProperties>
</file>