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lorial\Desktop\"/>
    </mc:Choice>
  </mc:AlternateContent>
  <xr:revisionPtr revIDLastSave="0" documentId="13_ncr:1_{A8B98005-7DE5-4255-B73D-3C5279678BE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ol1" sheetId="1" r:id="rId1"/>
    <sheet name="그리드용" sheetId="2" r:id="rId2"/>
    <sheet name="이메일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2" l="1"/>
  <c r="G4" i="2"/>
  <c r="F5" i="2"/>
  <c r="G5" i="2"/>
  <c r="F6" i="2"/>
  <c r="G6" i="2"/>
  <c r="F7" i="2"/>
  <c r="G7" i="2"/>
  <c r="F8" i="2"/>
  <c r="G8" i="2"/>
  <c r="F9" i="2"/>
  <c r="G9" i="2"/>
  <c r="F10" i="2"/>
  <c r="G10" i="2"/>
  <c r="F11" i="2"/>
  <c r="G11" i="2"/>
  <c r="F12" i="2"/>
  <c r="G12" i="2"/>
  <c r="F13" i="2"/>
  <c r="G13" i="2"/>
  <c r="F14" i="2"/>
  <c r="G14" i="2"/>
  <c r="F15" i="2"/>
  <c r="G15" i="2"/>
  <c r="G3" i="2"/>
  <c r="F3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AA15" i="2"/>
  <c r="AA14" i="2"/>
  <c r="AA13" i="2"/>
  <c r="AA12" i="2"/>
  <c r="AA11" i="2"/>
  <c r="AA10" i="2"/>
  <c r="AA9" i="2"/>
  <c r="AA8" i="2"/>
  <c r="AA7" i="2"/>
  <c r="AA3" i="2"/>
  <c r="B14" i="2"/>
  <c r="C14" i="2"/>
  <c r="E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B14" i="2"/>
  <c r="B15" i="2"/>
  <c r="C15" i="2"/>
  <c r="E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B15" i="2"/>
  <c r="B4" i="2"/>
  <c r="C4" i="2"/>
  <c r="E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B5" i="2"/>
  <c r="C5" i="2"/>
  <c r="E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B6" i="2"/>
  <c r="C6" i="2"/>
  <c r="E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B7" i="2"/>
  <c r="C7" i="2"/>
  <c r="E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B7" i="2"/>
  <c r="B8" i="2"/>
  <c r="C8" i="2"/>
  <c r="E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B8" i="2"/>
  <c r="B9" i="2"/>
  <c r="C9" i="2"/>
  <c r="E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B9" i="2"/>
  <c r="B10" i="2"/>
  <c r="C10" i="2"/>
  <c r="E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B10" i="2"/>
  <c r="B11" i="2"/>
  <c r="C11" i="2"/>
  <c r="E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B11" i="2"/>
  <c r="B12" i="2"/>
  <c r="C12" i="2"/>
  <c r="E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B12" i="2"/>
  <c r="B13" i="2"/>
  <c r="C13" i="2"/>
  <c r="E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B13" i="2"/>
  <c r="AB3" i="2"/>
  <c r="Z3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E3" i="2"/>
  <c r="C3" i="2"/>
  <c r="B3" i="2"/>
</calcChain>
</file>

<file path=xl/sharedStrings.xml><?xml version="1.0" encoding="utf-8"?>
<sst xmlns="http://schemas.openxmlformats.org/spreadsheetml/2006/main" count="282" uniqueCount="169">
  <si>
    <t>5,364,090</t>
  </si>
  <si>
    <t>67,330</t>
  </si>
  <si>
    <t>4,740,659</t>
  </si>
  <si>
    <t>220,580</t>
  </si>
  <si>
    <t>영수인</t>
  </si>
  <si>
    <t>김태규</t>
  </si>
  <si>
    <t>608,430</t>
  </si>
  <si>
    <t>2021-08-23</t>
  </si>
  <si>
    <t>지방소득세</t>
  </si>
  <si>
    <t>성과급</t>
  </si>
  <si>
    <t>1,285,910</t>
  </si>
  <si>
    <t>두루누리연금(80％)</t>
  </si>
  <si>
    <t>1,984,210</t>
  </si>
  <si>
    <t>차인지급액</t>
  </si>
  <si>
    <t>노형래</t>
  </si>
  <si>
    <t>입 사 일</t>
  </si>
  <si>
    <t>2021-07-01</t>
  </si>
  <si>
    <t>10</t>
  </si>
  <si>
    <t>사원번호</t>
  </si>
  <si>
    <t>11</t>
  </si>
  <si>
    <t>12</t>
  </si>
  <si>
    <t>13</t>
  </si>
  <si>
    <t>인원 : 13</t>
  </si>
  <si>
    <t>장기요양보험</t>
  </si>
  <si>
    <t>두루누리연금(40％)</t>
  </si>
  <si>
    <t>포괄연장수당</t>
  </si>
  <si>
    <t>부  서</t>
  </si>
  <si>
    <t>김희현</t>
  </si>
  <si>
    <t>228,920</t>
  </si>
  <si>
    <t>체제비</t>
  </si>
  <si>
    <t>1</t>
  </si>
  <si>
    <t>김대승</t>
  </si>
  <si>
    <t>2</t>
  </si>
  <si>
    <t>퇴 사 일</t>
  </si>
  <si>
    <t>3</t>
  </si>
  <si>
    <t>4</t>
  </si>
  <si>
    <t>2019-01-02</t>
  </si>
  <si>
    <t>포괄휴일수당</t>
  </si>
  <si>
    <t>5</t>
  </si>
  <si>
    <t>성  명</t>
  </si>
  <si>
    <t>6</t>
  </si>
  <si>
    <t>7</t>
  </si>
  <si>
    <t>8</t>
  </si>
  <si>
    <t>9</t>
  </si>
  <si>
    <t>육아수당</t>
  </si>
  <si>
    <t>page : 2/2</t>
  </si>
  <si>
    <t>선지급</t>
  </si>
  <si>
    <t>건강보험</t>
  </si>
  <si>
    <t>직  위</t>
  </si>
  <si>
    <t>국민연금</t>
  </si>
  <si>
    <t>공제합계</t>
  </si>
  <si>
    <t>미제출비과세</t>
  </si>
  <si>
    <t>2021-10-01</t>
  </si>
  <si>
    <t>지 급 내 역</t>
  </si>
  <si>
    <t>농특세</t>
  </si>
  <si>
    <t>신준민</t>
  </si>
  <si>
    <t>673,380</t>
  </si>
  <si>
    <t>1,809,341</t>
  </si>
  <si>
    <t>조신애</t>
  </si>
  <si>
    <t>300,000</t>
  </si>
  <si>
    <t>식대</t>
  </si>
  <si>
    <t>소득세</t>
  </si>
  <si>
    <t>기본급</t>
  </si>
  <si>
    <t>2022-05-31</t>
  </si>
  <si>
    <t>2017-12-22</t>
  </si>
  <si>
    <t>인 적 사 항</t>
  </si>
  <si>
    <t>2020-12-31</t>
  </si>
  <si>
    <t>page : 1/2</t>
  </si>
  <si>
    <t>정해원</t>
  </si>
  <si>
    <t>중도정산지방소득세</t>
  </si>
  <si>
    <t>52,400</t>
  </si>
  <si>
    <t>회사명 : 주식회사 테이크  (정렬방식:부서,사번순)</t>
  </si>
  <si>
    <t>2018-07-01</t>
  </si>
  <si>
    <t>중도정산소득세</t>
  </si>
  <si>
    <t>100,000</t>
  </si>
  <si>
    <t>자가운전보조금</t>
  </si>
  <si>
    <t>6,650,000</t>
  </si>
  <si>
    <t>전영찬</t>
  </si>
  <si>
    <t>2020-07-01</t>
  </si>
  <si>
    <t>고용보험</t>
  </si>
  <si>
    <t>천우성</t>
  </si>
  <si>
    <t>28,080</t>
  </si>
  <si>
    <t xml:space="preserve">공 제 내 역 및 차 인 지 급 액 </t>
  </si>
  <si>
    <t>지급일 : 2022년 05월 31일</t>
  </si>
  <si>
    <t>235,800</t>
  </si>
  <si>
    <t>두루누리고용(80％)</t>
  </si>
  <si>
    <t>2018-03-02</t>
  </si>
  <si>
    <t>김진표</t>
  </si>
  <si>
    <t>2019-11-01</t>
  </si>
  <si>
    <t>지급합계</t>
  </si>
  <si>
    <t>337,990</t>
  </si>
  <si>
    <t>2018-01-01</t>
  </si>
  <si>
    <t>고영민</t>
  </si>
  <si>
    <t>이동건</t>
  </si>
  <si>
    <t>2022년 05월분 급여대장</t>
  </si>
  <si>
    <t>신지수</t>
  </si>
  <si>
    <t>두루누리고용(40％)</t>
  </si>
  <si>
    <t>1</t>
    <phoneticPr fontId="10" type="noConversion"/>
  </si>
  <si>
    <t>2</t>
    <phoneticPr fontId="10" type="noConversion"/>
  </si>
  <si>
    <t>3</t>
    <phoneticPr fontId="10" type="noConversion"/>
  </si>
  <si>
    <t>4</t>
    <phoneticPr fontId="10" type="noConversion"/>
  </si>
  <si>
    <t>5</t>
    <phoneticPr fontId="10" type="noConversion"/>
  </si>
  <si>
    <t>6</t>
    <phoneticPr fontId="10" type="noConversion"/>
  </si>
  <si>
    <t>7</t>
    <phoneticPr fontId="10" type="noConversion"/>
  </si>
  <si>
    <t>8</t>
    <phoneticPr fontId="10" type="noConversion"/>
  </si>
  <si>
    <t>성과급</t>
    <phoneticPr fontId="10" type="noConversion"/>
  </si>
  <si>
    <t>10</t>
    <phoneticPr fontId="10" type="noConversion"/>
  </si>
  <si>
    <t>11</t>
    <phoneticPr fontId="10" type="noConversion"/>
  </si>
  <si>
    <t>12</t>
    <phoneticPr fontId="10" type="noConversion"/>
  </si>
  <si>
    <t>13</t>
    <phoneticPr fontId="10" type="noConversion"/>
  </si>
  <si>
    <t>14</t>
    <phoneticPr fontId="10" type="noConversion"/>
  </si>
  <si>
    <t>15</t>
    <phoneticPr fontId="10" type="noConversion"/>
  </si>
  <si>
    <t>16</t>
    <phoneticPr fontId="10" type="noConversion"/>
  </si>
  <si>
    <t>17</t>
    <phoneticPr fontId="10" type="noConversion"/>
  </si>
  <si>
    <t>18</t>
    <phoneticPr fontId="10" type="noConversion"/>
  </si>
  <si>
    <t>19</t>
    <phoneticPr fontId="10" type="noConversion"/>
  </si>
  <si>
    <t>고용보험</t>
    <phoneticPr fontId="10" type="noConversion"/>
  </si>
  <si>
    <t>공제합계</t>
    <phoneticPr fontId="10" type="noConversion"/>
  </si>
  <si>
    <t>21351253</t>
    <phoneticPr fontId="10" type="noConversion"/>
  </si>
  <si>
    <t>대표</t>
    <phoneticPr fontId="10" type="noConversion"/>
  </si>
  <si>
    <t>이사</t>
    <phoneticPr fontId="10" type="noConversion"/>
  </si>
  <si>
    <t>수석</t>
    <phoneticPr fontId="10" type="noConversion"/>
  </si>
  <si>
    <t>책임</t>
    <phoneticPr fontId="10" type="noConversion"/>
  </si>
  <si>
    <t>선임</t>
    <phoneticPr fontId="10" type="noConversion"/>
  </si>
  <si>
    <t>직급</t>
    <phoneticPr fontId="10" type="noConversion"/>
  </si>
  <si>
    <t>이메일</t>
    <phoneticPr fontId="10" type="noConversion"/>
  </si>
  <si>
    <t>생일</t>
    <phoneticPr fontId="10" type="noConversion"/>
  </si>
  <si>
    <t>김윤수</t>
  </si>
  <si>
    <t>김지웅</t>
  </si>
  <si>
    <t>김현기</t>
  </si>
  <si>
    <t>박성현</t>
  </si>
  <si>
    <t>여진</t>
  </si>
  <si>
    <t>유영균</t>
  </si>
  <si>
    <t>이근호</t>
  </si>
  <si>
    <t>천우성</t>
    <phoneticPr fontId="10" type="noConversion"/>
  </si>
  <si>
    <t>이름</t>
    <phoneticPr fontId="10" type="noConversion"/>
  </si>
  <si>
    <t>ymko</t>
  </si>
  <si>
    <t>kumdoly2001</t>
  </si>
  <si>
    <t>jiwoongkim</t>
  </si>
  <si>
    <t>kjp3904</t>
  </si>
  <si>
    <t>tgkim</t>
  </si>
  <si>
    <t>hyunki20</t>
  </si>
  <si>
    <t>hyeon97</t>
  </si>
  <si>
    <t>ness09</t>
  </si>
  <si>
    <t>sunghyun.park</t>
  </si>
  <si>
    <t>sjm4633</t>
  </si>
  <si>
    <t>sjisoo1105</t>
  </si>
  <si>
    <t>ironman84</t>
  </si>
  <si>
    <t>zerochun1</t>
  </si>
  <si>
    <t>route</t>
  </si>
  <si>
    <t>ycjeon</t>
  </si>
  <si>
    <t>glorial</t>
  </si>
  <si>
    <t>alex</t>
  </si>
  <si>
    <t>wschun</t>
  </si>
  <si>
    <t>33333333</t>
    <phoneticPr fontId="10" type="noConversion"/>
  </si>
  <si>
    <t>55555555</t>
    <phoneticPr fontId="10" type="noConversion"/>
  </si>
  <si>
    <t>66666666</t>
    <phoneticPr fontId="10" type="noConversion"/>
  </si>
  <si>
    <t>77777777</t>
    <phoneticPr fontId="10" type="noConversion"/>
  </si>
  <si>
    <t>1111111111</t>
    <phoneticPr fontId="10" type="noConversion"/>
  </si>
  <si>
    <t>2222222222</t>
    <phoneticPr fontId="10" type="noConversion"/>
  </si>
  <si>
    <t>55555555555</t>
    <phoneticPr fontId="10" type="noConversion"/>
  </si>
  <si>
    <t>111111</t>
    <phoneticPr fontId="10" type="noConversion"/>
  </si>
  <si>
    <t>22222222</t>
    <phoneticPr fontId="10" type="noConversion"/>
  </si>
  <si>
    <t>555555</t>
    <phoneticPr fontId="10" type="noConversion"/>
  </si>
  <si>
    <t>44444444</t>
    <phoneticPr fontId="10" type="noConversion"/>
  </si>
  <si>
    <t>22222222222</t>
    <phoneticPr fontId="10" type="noConversion"/>
  </si>
  <si>
    <t>66666666666</t>
    <phoneticPr fontId="10" type="noConversion"/>
  </si>
  <si>
    <t>111111111111</t>
    <phoneticPr fontId="10" type="noConversion"/>
  </si>
  <si>
    <t>555555555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</si>
</sst>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0"/>
      <color theme="1"/>
      <name val="Arial"/>
    </font>
    <font>
      <b/>
      <sz val="16"/>
      <color rgb="FF000000"/>
      <name val="돋움"/>
      <family val="3"/>
      <charset val="129"/>
    </font>
    <font>
      <sz val="6"/>
      <color rgb="FF000000"/>
      <name val="돋움"/>
      <family val="3"/>
      <charset val="129"/>
    </font>
    <font>
      <sz val="8"/>
      <color rgb="FF000000"/>
      <name val="돋움"/>
      <family val="3"/>
      <charset val="129"/>
    </font>
    <font>
      <sz val="12"/>
      <color rgb="FF000000"/>
      <name val="돋움"/>
      <family val="3"/>
      <charset val="129"/>
    </font>
    <font>
      <sz val="9"/>
      <color rgb="FF000000"/>
      <name val="돋움돋"/>
      <charset val="129"/>
    </font>
    <font>
      <sz val="7"/>
      <color rgb="FF000000"/>
      <name val="돋움"/>
      <family val="3"/>
      <charset val="129"/>
    </font>
    <font>
      <sz val="5"/>
      <color rgb="FF000000"/>
      <name val="돋움"/>
      <family val="3"/>
      <charset val="129"/>
    </font>
    <font>
      <b/>
      <sz val="8"/>
      <color rgb="FF000000"/>
      <name val="돋움"/>
      <family val="3"/>
      <charset val="129"/>
    </font>
    <font>
      <sz val="9"/>
      <color rgb="FF000000"/>
      <name val="돋움"/>
      <family val="3"/>
      <charset val="129"/>
    </font>
    <font>
      <sz val="8"/>
      <name val="돋움"/>
      <family val="3"/>
      <charset val="129"/>
    </font>
    <font>
      <sz val="10"/>
      <color theme="1"/>
      <name val="돋움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E6E6FA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30">
    <xf numFmtId="0" fontId="0" fillId="0" borderId="0" xfId="0">
      <alignment vertical="center"/>
    </xf>
    <xf numFmtId="49" fontId="7" fillId="3" borderId="1" xfId="0" applyNumberFormat="1" applyFont="1" applyFill="1" applyBorder="1" applyAlignment="1">
      <alignment horizontal="center" vertical="center" wrapText="1"/>
    </xf>
    <xf numFmtId="49" fontId="3" fillId="3" borderId="1" xfId="0" applyNumberFormat="1" applyFont="1" applyFill="1" applyBorder="1" applyAlignment="1">
      <alignment horizontal="right" vertical="center"/>
    </xf>
    <xf numFmtId="49" fontId="3" fillId="2" borderId="1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right" vertical="center"/>
    </xf>
    <xf numFmtId="49" fontId="6" fillId="3" borderId="1" xfId="0" applyNumberFormat="1" applyFont="1" applyFill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horizontal="center" vertical="center"/>
    </xf>
    <xf numFmtId="49" fontId="3" fillId="3" borderId="1" xfId="0" applyNumberFormat="1" applyFont="1" applyFill="1" applyBorder="1" applyAlignment="1">
      <alignment horizontal="center" vertical="center"/>
    </xf>
    <xf numFmtId="49" fontId="3" fillId="3" borderId="1" xfId="0" applyNumberFormat="1" applyFont="1" applyFill="1" applyBorder="1" applyAlignment="1">
      <alignment horizontal="center" vertical="center" wrapText="1"/>
    </xf>
    <xf numFmtId="49" fontId="0" fillId="0" borderId="0" xfId="0" applyNumberFormat="1">
      <alignment vertical="center"/>
    </xf>
    <xf numFmtId="0" fontId="0" fillId="0" borderId="0" xfId="0" applyAlignment="1">
      <alignment horizontal="right" vertical="center"/>
    </xf>
    <xf numFmtId="0" fontId="11" fillId="0" borderId="0" xfId="0" applyFont="1">
      <alignment vertical="center"/>
    </xf>
    <xf numFmtId="49" fontId="4" fillId="2" borderId="1" xfId="0" applyNumberFormat="1" applyFont="1" applyFill="1" applyBorder="1" applyAlignment="1">
      <alignment horizontal="center" vertical="center"/>
    </xf>
    <xf numFmtId="49" fontId="3" fillId="3" borderId="1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right" vertical="center"/>
    </xf>
    <xf numFmtId="49" fontId="3" fillId="3" borderId="1" xfId="0" applyNumberFormat="1" applyFont="1" applyFill="1" applyBorder="1" applyAlignment="1">
      <alignment horizontal="right" vertical="center"/>
    </xf>
    <xf numFmtId="49" fontId="7" fillId="3" borderId="1" xfId="0" applyNumberFormat="1" applyFont="1" applyFill="1" applyBorder="1" applyAlignment="1">
      <alignment horizontal="center" vertical="center" wrapText="1"/>
    </xf>
    <xf numFmtId="49" fontId="3" fillId="3" borderId="1" xfId="0" applyNumberFormat="1" applyFont="1" applyFill="1" applyBorder="1" applyAlignment="1">
      <alignment horizontal="center" vertical="center" wrapText="1"/>
    </xf>
    <xf numFmtId="49" fontId="2" fillId="3" borderId="1" xfId="0" applyNumberFormat="1" applyFont="1" applyFill="1" applyBorder="1" applyAlignment="1">
      <alignment horizontal="center" vertical="center" wrapText="1"/>
    </xf>
    <xf numFmtId="49" fontId="1" fillId="0" borderId="0" xfId="0" applyNumberFormat="1" applyFont="1" applyAlignment="1">
      <alignment horizontal="center" vertical="top" wrapText="1"/>
    </xf>
    <xf numFmtId="49" fontId="9" fillId="0" borderId="0" xfId="0" applyNumberFormat="1" applyFont="1" applyAlignment="1">
      <alignment horizontal="center" vertical="center"/>
    </xf>
    <xf numFmtId="49" fontId="9" fillId="0" borderId="0" xfId="0" applyNumberFormat="1" applyFont="1" applyAlignment="1">
      <alignment horizontal="left" vertical="center"/>
    </xf>
    <xf numFmtId="49" fontId="5" fillId="0" borderId="0" xfId="0" applyNumberFormat="1" applyFont="1" applyAlignment="1">
      <alignment horizontal="left" vertical="center"/>
    </xf>
    <xf numFmtId="49" fontId="9" fillId="0" borderId="0" xfId="0" applyNumberFormat="1" applyFont="1" applyAlignment="1">
      <alignment horizontal="right" vertical="center"/>
    </xf>
    <xf numFmtId="49" fontId="8" fillId="3" borderId="1" xfId="0" applyNumberFormat="1" applyFont="1" applyFill="1" applyBorder="1" applyAlignment="1">
      <alignment horizontal="center" vertical="center"/>
    </xf>
    <xf numFmtId="49" fontId="8" fillId="3" borderId="1" xfId="0" applyNumberFormat="1" applyFont="1" applyFill="1" applyBorder="1" applyAlignment="1">
      <alignment horizontal="center" vertical="center" textRotation="255"/>
    </xf>
    <xf numFmtId="49" fontId="6" fillId="3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/>
    </xf>
    <xf numFmtId="49" fontId="3" fillId="2" borderId="3" xfId="0" applyNumberFormat="1" applyFont="1" applyFill="1" applyBorder="1" applyAlignment="1">
      <alignment horizontal="center" vertical="center"/>
    </xf>
    <xf numFmtId="49" fontId="3" fillId="2" borderId="4" xfId="0" applyNumberFormat="1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3</xdr:row>
      <xdr:rowOff>0</xdr:rowOff>
    </xdr:from>
    <xdr:to>
      <xdr:col>19</xdr:col>
      <xdr:colOff>0</xdr:colOff>
      <xdr:row>3</xdr:row>
      <xdr:rowOff>0</xdr:rowOff>
    </xdr:to>
    <xdr:sp macro="" textlink="">
      <xdr:nvSpPr>
        <xdr:cNvPr id="2" name="Shap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prstGeom prst="line">
          <a:avLst/>
        </a:prstGeom>
        <a:solidFill>
          <a:srgbClr val="000000"/>
        </a:solidFill>
        <a:ln w="12700" cmpd="sng">
          <a:solidFill>
            <a:srgbClr val="000000"/>
          </a:solidFill>
          <a:prstDash val="solid"/>
          <a:headEnd type="none" w="sm" len="sm"/>
          <a:tailEnd type="none" w="sm" len="sm"/>
        </a:ln>
      </xdr:spPr>
      <xdr:txBody>
        <a:bodyPr rtlCol="0" anchor="ctr"/>
        <a:lstStyle/>
        <a:p>
          <a:pPr algn="ctr"/>
          <a:endParaRPr lang="ko-KR" altLang="en-US" sz="1100"/>
        </a:p>
      </xdr:txBody>
    </xdr:sp>
    <xdr:clientData/>
  </xdr:twoCellAnchor>
  <xdr:twoCellAnchor editAs="oneCell">
    <xdr:from>
      <xdr:col>11</xdr:col>
      <xdr:colOff>0</xdr:colOff>
      <xdr:row>50</xdr:row>
      <xdr:rowOff>0</xdr:rowOff>
    </xdr:from>
    <xdr:to>
      <xdr:col>19</xdr:col>
      <xdr:colOff>0</xdr:colOff>
      <xdr:row>50</xdr:row>
      <xdr:rowOff>0</xdr:rowOff>
    </xdr:to>
    <xdr:sp macro="" textlink="">
      <xdr:nvSpPr>
        <xdr:cNvPr id="3" name="Shape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prstGeom prst="line">
          <a:avLst/>
        </a:prstGeom>
        <a:solidFill>
          <a:srgbClr val="000000"/>
        </a:solidFill>
        <a:ln w="12700" cmpd="sng">
          <a:solidFill>
            <a:srgbClr val="000000"/>
          </a:solidFill>
          <a:prstDash val="solid"/>
          <a:headEnd type="none" w="sm" len="sm"/>
          <a:tailEnd type="none" w="sm" len="sm"/>
        </a:ln>
      </xdr:spPr>
      <xdr:txBody>
        <a:bodyPr rtlCol="0" anchor="ctr"/>
        <a:lstStyle/>
        <a:p>
          <a:pPr algn="ctr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E69"/>
  <sheetViews>
    <sheetView showGridLines="0" tabSelected="1" topLeftCell="A29" zoomScale="115" zoomScaleNormal="115" workbookViewId="0">
      <selection activeCell="AE57" sqref="AE57"/>
    </sheetView>
  </sheetViews>
  <sheetFormatPr defaultRowHeight="12.75"/>
  <cols>
    <col min="1" max="1" width="3" customWidth="1"/>
    <col min="2" max="3" width="8.5703125" customWidth="1"/>
    <col min="4" max="4" width="8.85546875" customWidth="1"/>
    <col min="5" max="5" width="6.7109375" customWidth="1"/>
    <col min="6" max="6" width="2.28515625" customWidth="1"/>
    <col min="7" max="7" width="1" customWidth="1"/>
    <col min="8" max="8" width="5.5703125" customWidth="1"/>
    <col min="9" max="9" width="0.7109375" customWidth="1"/>
    <col min="10" max="10" width="1.42578125" customWidth="1"/>
    <col min="11" max="11" width="1.85546875" customWidth="1"/>
    <col min="12" max="12" width="7" customWidth="1"/>
    <col min="13" max="13" width="8.85546875" customWidth="1"/>
    <col min="14" max="14" width="9" customWidth="1"/>
    <col min="15" max="15" width="8.42578125" customWidth="1"/>
    <col min="16" max="16" width="0.28515625" customWidth="1"/>
    <col min="17" max="17" width="2" customWidth="1"/>
    <col min="18" max="18" width="7" customWidth="1"/>
    <col min="19" max="19" width="0.5703125" customWidth="1"/>
    <col min="20" max="20" width="15" customWidth="1"/>
    <col min="21" max="23" width="7.42578125" customWidth="1"/>
    <col min="24" max="24" width="3" customWidth="1"/>
    <col min="25" max="25" width="4.140625" customWidth="1"/>
    <col min="26" max="26" width="1.5703125" customWidth="1"/>
    <col min="27" max="27" width="9.140625" customWidth="1"/>
    <col min="28" max="28" width="11.140625" customWidth="1"/>
    <col min="29" max="29" width="2.5703125" customWidth="1"/>
  </cols>
  <sheetData>
    <row r="1" spans="2:29" ht="25.15" customHeight="1"/>
    <row r="2" spans="2:29" ht="17.649999999999999" customHeight="1">
      <c r="F2" s="19" t="s">
        <v>94</v>
      </c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</row>
    <row r="3" spans="2:29" ht="1.1499999999999999" customHeight="1"/>
    <row r="4" spans="2:29" ht="2.1" customHeight="1"/>
    <row r="5" spans="2:29" ht="3.2" customHeight="1"/>
    <row r="6" spans="2:29" ht="14.1" customHeight="1">
      <c r="H6" s="20" t="s">
        <v>83</v>
      </c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</row>
    <row r="7" spans="2:29" ht="2.4500000000000002" customHeight="1"/>
    <row r="8" spans="2:29" ht="13.7" customHeight="1">
      <c r="B8" s="21" t="s">
        <v>71</v>
      </c>
      <c r="C8" s="21"/>
      <c r="D8" s="21"/>
      <c r="E8" s="21"/>
      <c r="F8" s="21"/>
      <c r="G8" s="21"/>
      <c r="H8" s="21"/>
      <c r="J8" s="21"/>
      <c r="K8" s="21"/>
      <c r="L8" s="21"/>
      <c r="M8" s="21"/>
      <c r="N8" s="21"/>
      <c r="O8" s="21"/>
      <c r="R8" s="22"/>
      <c r="S8" s="22"/>
      <c r="T8" s="22"/>
      <c r="U8" s="22"/>
      <c r="V8" s="22"/>
      <c r="W8" s="22"/>
      <c r="X8" s="22"/>
      <c r="Z8" s="23" t="s">
        <v>67</v>
      </c>
      <c r="AA8" s="23"/>
      <c r="AB8" s="23"/>
      <c r="AC8" s="23"/>
    </row>
    <row r="9" spans="2:29" ht="3.4" customHeight="1"/>
    <row r="10" spans="2:29" ht="12.6" customHeight="1">
      <c r="B10" s="24" t="s">
        <v>65</v>
      </c>
      <c r="C10" s="24"/>
      <c r="D10" s="24" t="s">
        <v>53</v>
      </c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 t="s">
        <v>82</v>
      </c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5" t="s">
        <v>4</v>
      </c>
    </row>
    <row r="11" spans="2:29" ht="12.4" customHeight="1">
      <c r="B11" s="7" t="s">
        <v>18</v>
      </c>
      <c r="C11" s="7" t="s">
        <v>39</v>
      </c>
      <c r="D11" s="8" t="s">
        <v>62</v>
      </c>
      <c r="E11" s="17" t="s">
        <v>60</v>
      </c>
      <c r="F11" s="17"/>
      <c r="G11" s="18" t="s">
        <v>75</v>
      </c>
      <c r="H11" s="18"/>
      <c r="I11" s="18"/>
      <c r="J11" s="18"/>
      <c r="K11" s="26" t="s">
        <v>25</v>
      </c>
      <c r="L11" s="26"/>
      <c r="M11" s="5" t="s">
        <v>37</v>
      </c>
      <c r="N11" s="8" t="s">
        <v>44</v>
      </c>
      <c r="O11" s="17" t="s">
        <v>29</v>
      </c>
      <c r="P11" s="17"/>
      <c r="Q11" s="17" t="s">
        <v>49</v>
      </c>
      <c r="R11" s="17"/>
      <c r="S11" s="17" t="s">
        <v>47</v>
      </c>
      <c r="T11" s="17"/>
      <c r="U11" s="26" t="s">
        <v>23</v>
      </c>
      <c r="V11" s="26"/>
      <c r="W11" s="26"/>
      <c r="X11" s="17" t="s">
        <v>61</v>
      </c>
      <c r="Y11" s="17"/>
      <c r="Z11" s="17"/>
      <c r="AA11" s="8" t="s">
        <v>8</v>
      </c>
      <c r="AB11" s="8" t="s">
        <v>51</v>
      </c>
      <c r="AC11" s="25"/>
    </row>
    <row r="12" spans="2:29" ht="12.6" customHeight="1">
      <c r="B12" s="7" t="s">
        <v>15</v>
      </c>
      <c r="C12" s="7" t="s">
        <v>48</v>
      </c>
      <c r="D12" s="8" t="s">
        <v>9</v>
      </c>
      <c r="E12" s="17"/>
      <c r="F12" s="17"/>
      <c r="G12" s="17"/>
      <c r="H12" s="17"/>
      <c r="I12" s="17"/>
      <c r="J12" s="17"/>
      <c r="K12" s="17"/>
      <c r="L12" s="17"/>
      <c r="M12" s="8"/>
      <c r="N12" s="8"/>
      <c r="O12" s="17"/>
      <c r="P12" s="17"/>
      <c r="Q12" s="17" t="s">
        <v>79</v>
      </c>
      <c r="R12" s="17"/>
      <c r="S12" s="16" t="s">
        <v>11</v>
      </c>
      <c r="T12" s="16"/>
      <c r="U12" s="16" t="s">
        <v>85</v>
      </c>
      <c r="V12" s="16"/>
      <c r="W12" s="16"/>
      <c r="X12" s="16" t="s">
        <v>24</v>
      </c>
      <c r="Y12" s="16"/>
      <c r="Z12" s="16"/>
      <c r="AA12" s="1" t="s">
        <v>96</v>
      </c>
      <c r="AB12" s="8" t="s">
        <v>50</v>
      </c>
      <c r="AC12" s="25"/>
    </row>
    <row r="13" spans="2:29" ht="12.6" customHeight="1">
      <c r="B13" s="7" t="s">
        <v>33</v>
      </c>
      <c r="C13" s="7" t="s">
        <v>26</v>
      </c>
      <c r="D13" s="8"/>
      <c r="E13" s="17"/>
      <c r="F13" s="17"/>
      <c r="G13" s="17"/>
      <c r="H13" s="17"/>
      <c r="I13" s="17"/>
      <c r="J13" s="17"/>
      <c r="K13" s="17"/>
      <c r="L13" s="17"/>
      <c r="M13" s="8"/>
      <c r="N13" s="8"/>
      <c r="O13" s="17" t="s">
        <v>89</v>
      </c>
      <c r="P13" s="17"/>
      <c r="Q13" s="17" t="s">
        <v>46</v>
      </c>
      <c r="R13" s="17"/>
      <c r="S13" s="18" t="s">
        <v>73</v>
      </c>
      <c r="T13" s="18"/>
      <c r="U13" s="16" t="s">
        <v>69</v>
      </c>
      <c r="V13" s="16"/>
      <c r="W13" s="16"/>
      <c r="X13" s="17"/>
      <c r="Y13" s="17"/>
      <c r="Z13" s="17"/>
      <c r="AA13" s="8" t="s">
        <v>54</v>
      </c>
      <c r="AB13" s="8" t="s">
        <v>13</v>
      </c>
      <c r="AC13" s="25"/>
    </row>
    <row r="14" spans="2:29" ht="12.6" customHeight="1">
      <c r="B14" s="3" t="s">
        <v>30</v>
      </c>
      <c r="C14" s="3" t="s">
        <v>80</v>
      </c>
      <c r="D14" s="4" t="s">
        <v>97</v>
      </c>
      <c r="E14" s="14" t="s">
        <v>98</v>
      </c>
      <c r="F14" s="14"/>
      <c r="G14" s="14" t="s">
        <v>99</v>
      </c>
      <c r="H14" s="14"/>
      <c r="I14" s="14"/>
      <c r="J14" s="14"/>
      <c r="K14" s="27" t="s">
        <v>100</v>
      </c>
      <c r="L14" s="28"/>
      <c r="M14" s="4" t="s">
        <v>101</v>
      </c>
      <c r="N14" s="4" t="s">
        <v>102</v>
      </c>
      <c r="O14" s="14" t="s">
        <v>103</v>
      </c>
      <c r="P14" s="14"/>
      <c r="Q14" s="14" t="s">
        <v>106</v>
      </c>
      <c r="R14" s="14"/>
      <c r="S14" s="14" t="s">
        <v>107</v>
      </c>
      <c r="T14" s="14"/>
      <c r="U14" s="27" t="s">
        <v>108</v>
      </c>
      <c r="V14" s="29"/>
      <c r="W14" s="28"/>
      <c r="X14" s="27" t="s">
        <v>109</v>
      </c>
      <c r="Y14" s="29"/>
      <c r="Z14" s="28"/>
      <c r="AA14" s="4" t="s">
        <v>110</v>
      </c>
      <c r="AB14" s="2" t="s">
        <v>74</v>
      </c>
      <c r="AC14" s="12"/>
    </row>
    <row r="15" spans="2:29" ht="12.6" customHeight="1">
      <c r="B15" s="6" t="s">
        <v>64</v>
      </c>
      <c r="C15" s="3" t="s">
        <v>119</v>
      </c>
      <c r="D15" s="4" t="s">
        <v>104</v>
      </c>
      <c r="E15" s="14"/>
      <c r="F15" s="14"/>
      <c r="G15" s="14"/>
      <c r="H15" s="14"/>
      <c r="I15" s="14"/>
      <c r="J15" s="14"/>
      <c r="K15" s="14"/>
      <c r="L15" s="14"/>
      <c r="M15" s="4"/>
      <c r="N15" s="4"/>
      <c r="O15" s="14"/>
      <c r="P15" s="14"/>
      <c r="Q15" s="14" t="s">
        <v>111</v>
      </c>
      <c r="R15" s="14"/>
      <c r="S15" s="14"/>
      <c r="T15" s="14"/>
      <c r="U15" s="14"/>
      <c r="V15" s="14"/>
      <c r="W15" s="14"/>
      <c r="X15" s="14" t="s">
        <v>112</v>
      </c>
      <c r="Y15" s="14"/>
      <c r="Z15" s="14"/>
      <c r="AA15" s="4" t="s">
        <v>113</v>
      </c>
      <c r="AB15" s="2" t="s">
        <v>12</v>
      </c>
      <c r="AC15" s="12"/>
    </row>
    <row r="16" spans="2:29" ht="12.4" customHeight="1">
      <c r="B16" s="3"/>
      <c r="C16" s="3" t="s">
        <v>30</v>
      </c>
      <c r="D16" s="4"/>
      <c r="E16" s="14"/>
      <c r="F16" s="14"/>
      <c r="G16" s="14"/>
      <c r="H16" s="14"/>
      <c r="I16" s="14"/>
      <c r="J16" s="14"/>
      <c r="K16" s="14"/>
      <c r="L16" s="14"/>
      <c r="M16" s="4"/>
      <c r="N16" s="4"/>
      <c r="O16" s="15" t="s">
        <v>118</v>
      </c>
      <c r="P16" s="15"/>
      <c r="Q16" s="14"/>
      <c r="R16" s="14"/>
      <c r="S16" s="14" t="s">
        <v>114</v>
      </c>
      <c r="T16" s="14"/>
      <c r="U16" s="14" t="s">
        <v>115</v>
      </c>
      <c r="V16" s="14"/>
      <c r="W16" s="14"/>
      <c r="X16" s="14"/>
      <c r="Y16" s="14"/>
      <c r="Z16" s="14"/>
      <c r="AA16" s="4"/>
      <c r="AB16" s="2" t="s">
        <v>154</v>
      </c>
      <c r="AC16" s="12"/>
    </row>
    <row r="17" spans="2:29" ht="12.6" customHeight="1">
      <c r="B17" s="3" t="s">
        <v>32</v>
      </c>
      <c r="C17" s="3" t="s">
        <v>92</v>
      </c>
      <c r="D17" s="4"/>
      <c r="E17" s="14"/>
      <c r="F17" s="14"/>
      <c r="G17" s="14"/>
      <c r="H17" s="14"/>
      <c r="I17" s="14"/>
      <c r="J17" s="14"/>
      <c r="K17" s="14"/>
      <c r="L17" s="14"/>
      <c r="M17" s="4"/>
      <c r="N17" s="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4"/>
      <c r="AB17" s="2" t="s">
        <v>59</v>
      </c>
      <c r="AC17" s="12"/>
    </row>
    <row r="18" spans="2:29" ht="12.6" customHeight="1">
      <c r="B18" s="6" t="s">
        <v>91</v>
      </c>
      <c r="C18" s="3" t="s">
        <v>120</v>
      </c>
      <c r="D18" s="4"/>
      <c r="E18" s="14"/>
      <c r="F18" s="14"/>
      <c r="G18" s="14"/>
      <c r="H18" s="14"/>
      <c r="I18" s="14"/>
      <c r="J18" s="14"/>
      <c r="K18" s="14"/>
      <c r="L18" s="14"/>
      <c r="M18" s="4"/>
      <c r="N18" s="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4"/>
      <c r="AB18" s="2" t="s">
        <v>155</v>
      </c>
      <c r="AC18" s="12"/>
    </row>
    <row r="19" spans="2:29" ht="12.6" customHeight="1">
      <c r="B19" s="3"/>
      <c r="C19" s="3" t="s">
        <v>32</v>
      </c>
      <c r="D19" s="4"/>
      <c r="E19" s="14"/>
      <c r="F19" s="14"/>
      <c r="G19" s="14"/>
      <c r="H19" s="14"/>
      <c r="I19" s="14"/>
      <c r="J19" s="14"/>
      <c r="K19" s="14"/>
      <c r="L19" s="14"/>
      <c r="M19" s="4"/>
      <c r="N19" s="4"/>
      <c r="O19" s="15"/>
      <c r="P19" s="15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4"/>
      <c r="AB19" s="2" t="s">
        <v>156</v>
      </c>
      <c r="AC19" s="12"/>
    </row>
    <row r="20" spans="2:29" ht="12.6" customHeight="1">
      <c r="B20" s="3" t="s">
        <v>34</v>
      </c>
      <c r="C20" s="3" t="s">
        <v>5</v>
      </c>
      <c r="D20" s="4"/>
      <c r="E20" s="14"/>
      <c r="F20" s="14"/>
      <c r="G20" s="14"/>
      <c r="H20" s="14"/>
      <c r="I20" s="14"/>
      <c r="J20" s="14"/>
      <c r="K20" s="14"/>
      <c r="L20" s="14"/>
      <c r="M20" s="4"/>
      <c r="N20" s="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4"/>
      <c r="AB20" s="2" t="s">
        <v>59</v>
      </c>
      <c r="AC20" s="12"/>
    </row>
    <row r="21" spans="2:29" ht="12.4" customHeight="1">
      <c r="B21" s="6" t="s">
        <v>91</v>
      </c>
      <c r="C21" s="3" t="s">
        <v>120</v>
      </c>
      <c r="D21" s="4"/>
      <c r="E21" s="14"/>
      <c r="F21" s="14"/>
      <c r="G21" s="14"/>
      <c r="H21" s="14"/>
      <c r="I21" s="14"/>
      <c r="J21" s="14"/>
      <c r="K21" s="14"/>
      <c r="L21" s="14"/>
      <c r="M21" s="4"/>
      <c r="N21" s="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4"/>
      <c r="AB21" s="2" t="s">
        <v>157</v>
      </c>
      <c r="AC21" s="12"/>
    </row>
    <row r="22" spans="2:29" ht="12.6" customHeight="1">
      <c r="B22" s="3"/>
      <c r="C22" s="3" t="s">
        <v>34</v>
      </c>
      <c r="D22" s="4"/>
      <c r="E22" s="14"/>
      <c r="F22" s="14"/>
      <c r="G22" s="14"/>
      <c r="H22" s="14"/>
      <c r="I22" s="14"/>
      <c r="J22" s="14"/>
      <c r="K22" s="14"/>
      <c r="L22" s="14"/>
      <c r="M22" s="4"/>
      <c r="N22" s="4"/>
      <c r="O22" s="15"/>
      <c r="P22" s="15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4"/>
      <c r="AB22" s="2" t="s">
        <v>154</v>
      </c>
      <c r="AC22" s="12"/>
    </row>
    <row r="23" spans="2:29" ht="12.6" customHeight="1">
      <c r="B23" s="3" t="s">
        <v>40</v>
      </c>
      <c r="C23" s="3" t="s">
        <v>87</v>
      </c>
      <c r="D23" s="4"/>
      <c r="E23" s="14"/>
      <c r="F23" s="14"/>
      <c r="G23" s="14"/>
      <c r="H23" s="14"/>
      <c r="I23" s="14"/>
      <c r="J23" s="14"/>
      <c r="K23" s="14"/>
      <c r="L23" s="14"/>
      <c r="M23" s="4"/>
      <c r="N23" s="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4"/>
      <c r="AB23" s="2" t="s">
        <v>74</v>
      </c>
      <c r="AC23" s="12"/>
    </row>
    <row r="24" spans="2:29" ht="12.6" customHeight="1">
      <c r="B24" s="6" t="s">
        <v>72</v>
      </c>
      <c r="C24" s="3" t="s">
        <v>121</v>
      </c>
      <c r="D24" s="4"/>
      <c r="E24" s="14"/>
      <c r="F24" s="14"/>
      <c r="G24" s="14"/>
      <c r="H24" s="14"/>
      <c r="I24" s="14"/>
      <c r="J24" s="14"/>
      <c r="K24" s="14"/>
      <c r="L24" s="14"/>
      <c r="M24" s="4"/>
      <c r="N24" s="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4"/>
      <c r="AB24" s="2" t="s">
        <v>6</v>
      </c>
      <c r="AC24" s="12"/>
    </row>
    <row r="25" spans="2:29" ht="12.6" customHeight="1">
      <c r="B25" s="3"/>
      <c r="C25" s="3" t="s">
        <v>35</v>
      </c>
      <c r="D25" s="4"/>
      <c r="E25" s="14"/>
      <c r="F25" s="14"/>
      <c r="G25" s="14"/>
      <c r="H25" s="14"/>
      <c r="I25" s="14"/>
      <c r="J25" s="14"/>
      <c r="K25" s="14"/>
      <c r="L25" s="14"/>
      <c r="M25" s="4"/>
      <c r="N25" s="4"/>
      <c r="O25" s="15"/>
      <c r="P25" s="15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4"/>
      <c r="AB25" s="2" t="s">
        <v>158</v>
      </c>
      <c r="AC25" s="12"/>
    </row>
    <row r="26" spans="2:29" ht="12.6" customHeight="1">
      <c r="B26" s="3" t="s">
        <v>35</v>
      </c>
      <c r="C26" s="3" t="s">
        <v>93</v>
      </c>
      <c r="D26" s="4"/>
      <c r="E26" s="14"/>
      <c r="F26" s="14"/>
      <c r="G26" s="14"/>
      <c r="H26" s="14"/>
      <c r="I26" s="14"/>
      <c r="J26" s="14"/>
      <c r="K26" s="14"/>
      <c r="L26" s="14"/>
      <c r="M26" s="4"/>
      <c r="N26" s="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4"/>
      <c r="AB26" s="2" t="s">
        <v>74</v>
      </c>
      <c r="AC26" s="12"/>
    </row>
    <row r="27" spans="2:29" ht="12.4" customHeight="1">
      <c r="B27" s="6" t="s">
        <v>86</v>
      </c>
      <c r="C27" s="3" t="s">
        <v>122</v>
      </c>
      <c r="D27" s="4"/>
      <c r="E27" s="14"/>
      <c r="F27" s="14"/>
      <c r="G27" s="14"/>
      <c r="H27" s="14"/>
      <c r="I27" s="14"/>
      <c r="J27" s="14"/>
      <c r="K27" s="14"/>
      <c r="L27" s="14"/>
      <c r="M27" s="4"/>
      <c r="N27" s="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4"/>
      <c r="AB27" s="2" t="s">
        <v>162</v>
      </c>
      <c r="AC27" s="12"/>
    </row>
    <row r="28" spans="2:29" ht="12.6" customHeight="1">
      <c r="B28" s="6" t="s">
        <v>63</v>
      </c>
      <c r="C28" s="3" t="s">
        <v>38</v>
      </c>
      <c r="D28" s="4"/>
      <c r="E28" s="14"/>
      <c r="F28" s="14"/>
      <c r="G28" s="14"/>
      <c r="H28" s="14"/>
      <c r="I28" s="14"/>
      <c r="J28" s="14"/>
      <c r="K28" s="14"/>
      <c r="L28" s="14"/>
      <c r="M28" s="4"/>
      <c r="N28" s="4"/>
      <c r="O28" s="15"/>
      <c r="P28" s="15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4"/>
      <c r="AB28" s="2" t="s">
        <v>159</v>
      </c>
      <c r="AC28" s="12"/>
    </row>
    <row r="29" spans="2:29" ht="12.6" customHeight="1">
      <c r="B29" s="3" t="s">
        <v>38</v>
      </c>
      <c r="C29" s="3" t="s">
        <v>31</v>
      </c>
      <c r="D29" s="4"/>
      <c r="E29" s="14"/>
      <c r="F29" s="14"/>
      <c r="G29" s="14"/>
      <c r="H29" s="14"/>
      <c r="I29" s="14"/>
      <c r="J29" s="14"/>
      <c r="K29" s="14"/>
      <c r="L29" s="14"/>
      <c r="M29" s="4"/>
      <c r="N29" s="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4"/>
      <c r="AB29" s="2" t="s">
        <v>74</v>
      </c>
      <c r="AC29" s="12"/>
    </row>
    <row r="30" spans="2:29" ht="12.6" customHeight="1">
      <c r="B30" s="6" t="s">
        <v>86</v>
      </c>
      <c r="C30" s="3" t="s">
        <v>122</v>
      </c>
      <c r="D30" s="4"/>
      <c r="E30" s="14"/>
      <c r="F30" s="14"/>
      <c r="G30" s="14"/>
      <c r="H30" s="14"/>
      <c r="I30" s="14"/>
      <c r="J30" s="14"/>
      <c r="K30" s="14"/>
      <c r="L30" s="14"/>
      <c r="M30" s="4"/>
      <c r="N30" s="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4"/>
      <c r="AB30" s="2" t="s">
        <v>161</v>
      </c>
      <c r="AC30" s="12"/>
    </row>
    <row r="31" spans="2:29" ht="12.6" customHeight="1">
      <c r="B31" s="6" t="s">
        <v>63</v>
      </c>
      <c r="C31" s="3" t="s">
        <v>40</v>
      </c>
      <c r="D31" s="4"/>
      <c r="E31" s="14"/>
      <c r="F31" s="14"/>
      <c r="G31" s="14"/>
      <c r="H31" s="14"/>
      <c r="I31" s="14"/>
      <c r="J31" s="14"/>
      <c r="K31" s="14"/>
      <c r="L31" s="14"/>
      <c r="M31" s="4"/>
      <c r="N31" s="4"/>
      <c r="O31" s="15"/>
      <c r="P31" s="15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4"/>
      <c r="AB31" s="2" t="s">
        <v>160</v>
      </c>
      <c r="AC31" s="12"/>
    </row>
    <row r="32" spans="2:29" ht="12.4" customHeight="1">
      <c r="B32" s="3" t="s">
        <v>41</v>
      </c>
      <c r="C32" s="3" t="s">
        <v>77</v>
      </c>
      <c r="D32" s="4"/>
      <c r="E32" s="14"/>
      <c r="F32" s="14"/>
      <c r="G32" s="14"/>
      <c r="H32" s="14"/>
      <c r="I32" s="14"/>
      <c r="J32" s="14"/>
      <c r="K32" s="14"/>
      <c r="L32" s="14"/>
      <c r="M32" s="4"/>
      <c r="N32" s="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4"/>
      <c r="AB32" s="2" t="s">
        <v>74</v>
      </c>
      <c r="AC32" s="12"/>
    </row>
    <row r="33" spans="2:31" ht="12.6" customHeight="1">
      <c r="B33" s="6" t="s">
        <v>36</v>
      </c>
      <c r="C33" s="3" t="s">
        <v>122</v>
      </c>
      <c r="D33" s="4"/>
      <c r="E33" s="14"/>
      <c r="F33" s="14"/>
      <c r="G33" s="14"/>
      <c r="H33" s="14"/>
      <c r="I33" s="14"/>
      <c r="J33" s="14"/>
      <c r="K33" s="14"/>
      <c r="L33" s="14"/>
      <c r="M33" s="4"/>
      <c r="N33" s="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4"/>
      <c r="AB33" s="2" t="s">
        <v>90</v>
      </c>
      <c r="AC33" s="12"/>
    </row>
    <row r="34" spans="2:31" ht="12.6" customHeight="1">
      <c r="B34" s="3"/>
      <c r="C34" s="3" t="s">
        <v>41</v>
      </c>
      <c r="D34" s="4"/>
      <c r="E34" s="14"/>
      <c r="F34" s="14"/>
      <c r="G34" s="14"/>
      <c r="H34" s="14"/>
      <c r="I34" s="14"/>
      <c r="J34" s="14"/>
      <c r="K34" s="14"/>
      <c r="L34" s="14"/>
      <c r="M34" s="4"/>
      <c r="N34" s="4"/>
      <c r="O34" s="15"/>
      <c r="P34" s="15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4"/>
      <c r="AB34" s="2" t="s">
        <v>154</v>
      </c>
      <c r="AC34" s="12"/>
    </row>
    <row r="35" spans="2:31" ht="12.6" customHeight="1">
      <c r="B35" s="3" t="s">
        <v>42</v>
      </c>
      <c r="C35" s="3" t="s">
        <v>55</v>
      </c>
      <c r="D35" s="4"/>
      <c r="E35" s="14"/>
      <c r="F35" s="14"/>
      <c r="G35" s="14"/>
      <c r="H35" s="14"/>
      <c r="I35" s="14"/>
      <c r="J35" s="14"/>
      <c r="K35" s="14"/>
      <c r="L35" s="14"/>
      <c r="M35" s="4"/>
      <c r="N35" s="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4"/>
      <c r="AB35" s="2" t="s">
        <v>74</v>
      </c>
      <c r="AC35" s="12"/>
    </row>
    <row r="36" spans="2:31" ht="12.6" customHeight="1">
      <c r="B36" s="6" t="s">
        <v>88</v>
      </c>
      <c r="C36" s="3" t="s">
        <v>123</v>
      </c>
      <c r="D36" s="4"/>
      <c r="E36" s="14"/>
      <c r="F36" s="14"/>
      <c r="G36" s="14"/>
      <c r="H36" s="14"/>
      <c r="I36" s="14"/>
      <c r="J36" s="14"/>
      <c r="K36" s="14"/>
      <c r="L36" s="14"/>
      <c r="M36" s="4"/>
      <c r="N36" s="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4"/>
      <c r="AB36" s="2" t="s">
        <v>163</v>
      </c>
      <c r="AC36" s="12"/>
    </row>
    <row r="37" spans="2:31" ht="12.6" customHeight="1">
      <c r="B37" s="3"/>
      <c r="C37" s="3" t="s">
        <v>42</v>
      </c>
      <c r="D37" s="4"/>
      <c r="E37" s="14"/>
      <c r="F37" s="14"/>
      <c r="G37" s="14"/>
      <c r="H37" s="14"/>
      <c r="I37" s="14"/>
      <c r="J37" s="14"/>
      <c r="K37" s="14"/>
      <c r="L37" s="14"/>
      <c r="M37" s="4"/>
      <c r="N37" s="4"/>
      <c r="O37" s="15"/>
      <c r="P37" s="15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4"/>
      <c r="AB37" s="2" t="s">
        <v>164</v>
      </c>
      <c r="AC37" s="12"/>
    </row>
    <row r="38" spans="2:31" ht="12.4" customHeight="1">
      <c r="B38" s="3" t="s">
        <v>43</v>
      </c>
      <c r="C38" s="3" t="s">
        <v>68</v>
      </c>
      <c r="D38" s="4" t="s">
        <v>2</v>
      </c>
      <c r="E38" s="14" t="s">
        <v>74</v>
      </c>
      <c r="F38" s="14"/>
      <c r="G38" s="14"/>
      <c r="H38" s="14"/>
      <c r="I38" s="14"/>
      <c r="J38" s="14"/>
      <c r="K38" s="14" t="s">
        <v>57</v>
      </c>
      <c r="L38" s="14"/>
      <c r="M38" s="4"/>
      <c r="N38" s="4"/>
      <c r="O38" s="14"/>
      <c r="P38" s="14"/>
      <c r="Q38" s="14" t="s">
        <v>84</v>
      </c>
      <c r="R38" s="14"/>
      <c r="S38" s="14" t="s">
        <v>28</v>
      </c>
      <c r="T38" s="14"/>
      <c r="U38" s="14" t="s">
        <v>81</v>
      </c>
      <c r="V38" s="14"/>
      <c r="W38" s="14"/>
      <c r="X38" s="14" t="s">
        <v>56</v>
      </c>
      <c r="Y38" s="14"/>
      <c r="Z38" s="14"/>
      <c r="AA38" s="4" t="s">
        <v>1</v>
      </c>
      <c r="AB38" s="2" t="s">
        <v>74</v>
      </c>
      <c r="AC38" s="12"/>
    </row>
    <row r="39" spans="2:31" ht="12.6" customHeight="1">
      <c r="B39" s="6" t="s">
        <v>78</v>
      </c>
      <c r="C39" s="3" t="s">
        <v>121</v>
      </c>
      <c r="D39" s="4"/>
      <c r="E39" s="14"/>
      <c r="F39" s="14"/>
      <c r="G39" s="14"/>
      <c r="H39" s="14"/>
      <c r="I39" s="14"/>
      <c r="J39" s="14"/>
      <c r="K39" s="14"/>
      <c r="L39" s="14"/>
      <c r="M39" s="4"/>
      <c r="N39" s="4"/>
      <c r="O39" s="14"/>
      <c r="P39" s="14"/>
      <c r="Q39" s="14" t="s">
        <v>70</v>
      </c>
      <c r="R39" s="14"/>
      <c r="S39" s="14"/>
      <c r="T39" s="14"/>
      <c r="U39" s="14"/>
      <c r="V39" s="14"/>
      <c r="W39" s="14"/>
      <c r="X39" s="14"/>
      <c r="Y39" s="14"/>
      <c r="Z39" s="14"/>
      <c r="AA39" s="4"/>
      <c r="AB39" s="2" t="s">
        <v>10</v>
      </c>
      <c r="AC39" s="12"/>
      <c r="AE39" s="9"/>
    </row>
    <row r="40" spans="2:31" ht="12.6" customHeight="1">
      <c r="B40" s="3"/>
      <c r="C40" s="3" t="s">
        <v>43</v>
      </c>
      <c r="D40" s="4"/>
      <c r="E40" s="14"/>
      <c r="F40" s="14"/>
      <c r="G40" s="14"/>
      <c r="H40" s="14"/>
      <c r="I40" s="14"/>
      <c r="J40" s="14"/>
      <c r="K40" s="14"/>
      <c r="L40" s="14"/>
      <c r="M40" s="4"/>
      <c r="N40" s="4"/>
      <c r="O40" s="15" t="s">
        <v>76</v>
      </c>
      <c r="P40" s="15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4"/>
      <c r="AB40" s="2" t="s">
        <v>0</v>
      </c>
      <c r="AC40" s="12"/>
    </row>
    <row r="41" spans="2:31" ht="12.6" customHeight="1">
      <c r="B41" s="3" t="s">
        <v>17</v>
      </c>
      <c r="C41" s="3" t="s">
        <v>14</v>
      </c>
      <c r="D41" s="4"/>
      <c r="E41" s="14"/>
      <c r="F41" s="14"/>
      <c r="G41" s="14"/>
      <c r="H41" s="14"/>
      <c r="I41" s="14"/>
      <c r="J41" s="14"/>
      <c r="K41" s="14"/>
      <c r="L41" s="14"/>
      <c r="M41" s="4"/>
      <c r="N41" s="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4"/>
      <c r="AB41" s="2" t="s">
        <v>74</v>
      </c>
      <c r="AC41" s="12"/>
    </row>
    <row r="42" spans="2:31" ht="12.6" customHeight="1">
      <c r="B42" s="6" t="s">
        <v>66</v>
      </c>
      <c r="C42" s="3" t="s">
        <v>121</v>
      </c>
      <c r="D42" s="4"/>
      <c r="E42" s="14"/>
      <c r="F42" s="14"/>
      <c r="G42" s="14"/>
      <c r="H42" s="14"/>
      <c r="I42" s="14"/>
      <c r="J42" s="14"/>
      <c r="K42" s="14"/>
      <c r="L42" s="14"/>
      <c r="M42" s="4"/>
      <c r="N42" s="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4"/>
      <c r="AB42" s="2" t="s">
        <v>154</v>
      </c>
      <c r="AC42" s="12"/>
    </row>
    <row r="43" spans="2:31" ht="12.4" customHeight="1">
      <c r="B43" s="3"/>
      <c r="C43" s="3" t="s">
        <v>17</v>
      </c>
      <c r="D43" s="4"/>
      <c r="E43" s="14"/>
      <c r="F43" s="14"/>
      <c r="G43" s="14"/>
      <c r="H43" s="14"/>
      <c r="I43" s="14"/>
      <c r="J43" s="14"/>
      <c r="K43" s="14"/>
      <c r="L43" s="14"/>
      <c r="M43" s="4"/>
      <c r="N43" s="4"/>
      <c r="O43" s="15"/>
      <c r="P43" s="15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4"/>
      <c r="AB43" s="2" t="s">
        <v>165</v>
      </c>
      <c r="AC43" s="12"/>
    </row>
    <row r="44" spans="2:31" ht="12.6" customHeight="1">
      <c r="B44" s="3" t="s">
        <v>19</v>
      </c>
      <c r="C44" s="3" t="s">
        <v>27</v>
      </c>
      <c r="D44" s="4"/>
      <c r="E44" s="14"/>
      <c r="F44" s="14"/>
      <c r="G44" s="14"/>
      <c r="H44" s="14"/>
      <c r="I44" s="14"/>
      <c r="J44" s="14"/>
      <c r="K44" s="14"/>
      <c r="L44" s="14"/>
      <c r="M44" s="4"/>
      <c r="N44" s="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4"/>
      <c r="AB44" s="2" t="s">
        <v>74</v>
      </c>
      <c r="AC44" s="12"/>
    </row>
    <row r="45" spans="2:31" ht="12.6" customHeight="1">
      <c r="B45" s="6" t="s">
        <v>16</v>
      </c>
      <c r="C45" s="3" t="s">
        <v>123</v>
      </c>
      <c r="D45" s="4"/>
      <c r="E45" s="14"/>
      <c r="F45" s="14"/>
      <c r="G45" s="14"/>
      <c r="H45" s="14"/>
      <c r="I45" s="14"/>
      <c r="J45" s="14"/>
      <c r="K45" s="14"/>
      <c r="L45" s="14"/>
      <c r="M45" s="4"/>
      <c r="N45" s="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4"/>
      <c r="AB45" s="2" t="s">
        <v>3</v>
      </c>
      <c r="AC45" s="12"/>
    </row>
    <row r="46" spans="2:31" ht="12.6" customHeight="1">
      <c r="B46" s="3"/>
      <c r="C46" s="3" t="s">
        <v>19</v>
      </c>
      <c r="D46" s="4"/>
      <c r="E46" s="14"/>
      <c r="F46" s="14"/>
      <c r="G46" s="14"/>
      <c r="H46" s="14"/>
      <c r="I46" s="14"/>
      <c r="J46" s="14"/>
      <c r="K46" s="14"/>
      <c r="L46" s="14"/>
      <c r="M46" s="4"/>
      <c r="N46" s="4"/>
      <c r="O46" s="15"/>
      <c r="P46" s="15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4"/>
      <c r="AB46" s="2" t="s">
        <v>166</v>
      </c>
      <c r="AC46" s="12"/>
    </row>
    <row r="47" spans="2:31" ht="21.2" customHeight="1"/>
    <row r="48" spans="2:31" ht="25.15" customHeight="1"/>
    <row r="49" spans="2:29" ht="17.649999999999999" customHeight="1">
      <c r="F49" s="19" t="s">
        <v>94</v>
      </c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</row>
    <row r="50" spans="2:29" ht="1.1499999999999999" customHeight="1"/>
    <row r="51" spans="2:29" ht="2.1" customHeight="1"/>
    <row r="52" spans="2:29" ht="3.2" customHeight="1"/>
    <row r="53" spans="2:29" ht="14.1" customHeight="1">
      <c r="H53" s="20" t="s">
        <v>83</v>
      </c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</row>
    <row r="54" spans="2:29" ht="2.4500000000000002" customHeight="1"/>
    <row r="55" spans="2:29" ht="13.7" customHeight="1">
      <c r="B55" s="21" t="s">
        <v>71</v>
      </c>
      <c r="C55" s="21"/>
      <c r="D55" s="21"/>
      <c r="E55" s="21"/>
      <c r="F55" s="21"/>
      <c r="G55" s="21"/>
      <c r="H55" s="21"/>
      <c r="J55" s="21"/>
      <c r="K55" s="21"/>
      <c r="L55" s="21"/>
      <c r="M55" s="21"/>
      <c r="N55" s="21"/>
      <c r="O55" s="21"/>
      <c r="R55" s="22"/>
      <c r="S55" s="22"/>
      <c r="T55" s="22"/>
      <c r="U55" s="22"/>
      <c r="V55" s="22"/>
      <c r="W55" s="22"/>
      <c r="X55" s="22"/>
      <c r="Z55" s="23" t="s">
        <v>45</v>
      </c>
      <c r="AA55" s="23"/>
      <c r="AB55" s="23"/>
      <c r="AC55" s="23"/>
    </row>
    <row r="56" spans="2:29" ht="3.4" customHeight="1"/>
    <row r="57" spans="2:29" ht="12.4" customHeight="1">
      <c r="B57" s="24" t="s">
        <v>65</v>
      </c>
      <c r="C57" s="24"/>
      <c r="D57" s="24" t="s">
        <v>53</v>
      </c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 t="s">
        <v>82</v>
      </c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5" t="s">
        <v>4</v>
      </c>
    </row>
    <row r="58" spans="2:29" ht="12.6" customHeight="1">
      <c r="B58" s="7" t="s">
        <v>18</v>
      </c>
      <c r="C58" s="7" t="s">
        <v>39</v>
      </c>
      <c r="D58" s="8" t="s">
        <v>62</v>
      </c>
      <c r="E58" s="17" t="s">
        <v>60</v>
      </c>
      <c r="F58" s="17"/>
      <c r="G58" s="18" t="s">
        <v>75</v>
      </c>
      <c r="H58" s="18"/>
      <c r="I58" s="18"/>
      <c r="J58" s="18"/>
      <c r="K58" s="26" t="s">
        <v>25</v>
      </c>
      <c r="L58" s="26"/>
      <c r="M58" s="5" t="s">
        <v>37</v>
      </c>
      <c r="N58" s="8" t="s">
        <v>44</v>
      </c>
      <c r="O58" s="17" t="s">
        <v>29</v>
      </c>
      <c r="P58" s="17"/>
      <c r="Q58" s="17" t="s">
        <v>49</v>
      </c>
      <c r="R58" s="17"/>
      <c r="S58" s="17" t="s">
        <v>47</v>
      </c>
      <c r="T58" s="17"/>
      <c r="U58" s="26" t="s">
        <v>23</v>
      </c>
      <c r="V58" s="26"/>
      <c r="W58" s="26"/>
      <c r="X58" s="17" t="s">
        <v>61</v>
      </c>
      <c r="Y58" s="17"/>
      <c r="Z58" s="17"/>
      <c r="AA58" s="8" t="s">
        <v>8</v>
      </c>
      <c r="AB58" s="8" t="s">
        <v>51</v>
      </c>
      <c r="AC58" s="25"/>
    </row>
    <row r="59" spans="2:29" ht="12.6" customHeight="1">
      <c r="B59" s="7" t="s">
        <v>15</v>
      </c>
      <c r="C59" s="7" t="s">
        <v>48</v>
      </c>
      <c r="D59" s="8" t="s">
        <v>9</v>
      </c>
      <c r="E59" s="17"/>
      <c r="F59" s="17"/>
      <c r="G59" s="17"/>
      <c r="H59" s="17"/>
      <c r="I59" s="17"/>
      <c r="J59" s="17"/>
      <c r="K59" s="17"/>
      <c r="L59" s="17"/>
      <c r="M59" s="8"/>
      <c r="N59" s="8"/>
      <c r="O59" s="17"/>
      <c r="P59" s="17"/>
      <c r="Q59" s="17" t="s">
        <v>79</v>
      </c>
      <c r="R59" s="17"/>
      <c r="S59" s="16" t="s">
        <v>11</v>
      </c>
      <c r="T59" s="16"/>
      <c r="U59" s="16" t="s">
        <v>85</v>
      </c>
      <c r="V59" s="16"/>
      <c r="W59" s="16"/>
      <c r="X59" s="16" t="s">
        <v>24</v>
      </c>
      <c r="Y59" s="16"/>
      <c r="Z59" s="16"/>
      <c r="AA59" s="1" t="s">
        <v>96</v>
      </c>
      <c r="AB59" s="8" t="s">
        <v>50</v>
      </c>
      <c r="AC59" s="25"/>
    </row>
    <row r="60" spans="2:29" ht="12.6" customHeight="1">
      <c r="B60" s="7" t="s">
        <v>33</v>
      </c>
      <c r="C60" s="7" t="s">
        <v>26</v>
      </c>
      <c r="D60" s="8"/>
      <c r="E60" s="17"/>
      <c r="F60" s="17"/>
      <c r="G60" s="17"/>
      <c r="H60" s="17"/>
      <c r="I60" s="17"/>
      <c r="J60" s="17"/>
      <c r="K60" s="17"/>
      <c r="L60" s="17"/>
      <c r="M60" s="8"/>
      <c r="N60" s="8"/>
      <c r="O60" s="17" t="s">
        <v>89</v>
      </c>
      <c r="P60" s="17"/>
      <c r="Q60" s="17" t="s">
        <v>46</v>
      </c>
      <c r="R60" s="17"/>
      <c r="S60" s="18" t="s">
        <v>73</v>
      </c>
      <c r="T60" s="18"/>
      <c r="U60" s="16" t="s">
        <v>69</v>
      </c>
      <c r="V60" s="16"/>
      <c r="W60" s="16"/>
      <c r="X60" s="17"/>
      <c r="Y60" s="17"/>
      <c r="Z60" s="17"/>
      <c r="AA60" s="8" t="s">
        <v>54</v>
      </c>
      <c r="AB60" s="8" t="s">
        <v>13</v>
      </c>
      <c r="AC60" s="25"/>
    </row>
    <row r="61" spans="2:29" ht="12.6" customHeight="1">
      <c r="B61" s="3" t="s">
        <v>21</v>
      </c>
      <c r="C61" s="3" t="s">
        <v>58</v>
      </c>
      <c r="D61" s="4"/>
      <c r="E61" s="14"/>
      <c r="F61" s="14"/>
      <c r="G61" s="14"/>
      <c r="H61" s="14"/>
      <c r="I61" s="14"/>
      <c r="J61" s="14"/>
      <c r="K61" s="14"/>
      <c r="L61" s="14"/>
      <c r="M61" s="4"/>
      <c r="N61" s="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4"/>
      <c r="AB61" s="2" t="s">
        <v>74</v>
      </c>
      <c r="AC61" s="12"/>
    </row>
    <row r="62" spans="2:29" ht="12.6" customHeight="1">
      <c r="B62" s="6" t="s">
        <v>52</v>
      </c>
      <c r="C62" s="3" t="s">
        <v>121</v>
      </c>
      <c r="D62" s="4"/>
      <c r="E62" s="14"/>
      <c r="F62" s="14"/>
      <c r="G62" s="14"/>
      <c r="H62" s="14"/>
      <c r="I62" s="14"/>
      <c r="J62" s="14"/>
      <c r="K62" s="14"/>
      <c r="L62" s="14"/>
      <c r="M62" s="4"/>
      <c r="N62" s="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4"/>
      <c r="AB62" s="2" t="s">
        <v>168</v>
      </c>
      <c r="AC62" s="12"/>
    </row>
    <row r="63" spans="2:29" ht="12.4" customHeight="1">
      <c r="B63" s="3"/>
      <c r="C63" s="3" t="s">
        <v>20</v>
      </c>
      <c r="D63" s="4"/>
      <c r="E63" s="14"/>
      <c r="F63" s="14"/>
      <c r="G63" s="14"/>
      <c r="H63" s="14"/>
      <c r="I63" s="14"/>
      <c r="J63" s="14"/>
      <c r="K63" s="14"/>
      <c r="L63" s="14"/>
      <c r="M63" s="4"/>
      <c r="N63" s="4"/>
      <c r="O63" s="15"/>
      <c r="P63" s="15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4"/>
      <c r="AB63" s="2" t="s">
        <v>167</v>
      </c>
      <c r="AC63" s="12"/>
    </row>
    <row r="64" spans="2:29" ht="12.6" customHeight="1">
      <c r="B64" s="3" t="s">
        <v>20</v>
      </c>
      <c r="C64" s="3" t="s">
        <v>95</v>
      </c>
      <c r="D64" s="4"/>
      <c r="E64" s="14"/>
      <c r="F64" s="14"/>
      <c r="G64" s="14"/>
      <c r="H64" s="14"/>
      <c r="I64" s="14"/>
      <c r="J64" s="14"/>
      <c r="K64" s="14"/>
      <c r="L64" s="14"/>
      <c r="M64" s="4"/>
      <c r="N64" s="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4"/>
      <c r="AB64" s="2" t="s">
        <v>74</v>
      </c>
      <c r="AC64" s="12"/>
    </row>
    <row r="65" spans="2:29" ht="12.6" customHeight="1">
      <c r="B65" s="6" t="s">
        <v>7</v>
      </c>
      <c r="C65" s="3" t="s">
        <v>123</v>
      </c>
      <c r="D65" s="4"/>
      <c r="E65" s="14"/>
      <c r="F65" s="14"/>
      <c r="G65" s="14"/>
      <c r="H65" s="14"/>
      <c r="I65" s="14"/>
      <c r="J65" s="14"/>
      <c r="K65" s="14"/>
      <c r="L65" s="14"/>
      <c r="M65" s="4"/>
      <c r="N65" s="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4"/>
      <c r="AB65" s="2" t="s">
        <v>154</v>
      </c>
      <c r="AC65" s="12"/>
    </row>
    <row r="66" spans="2:29" ht="12.6" customHeight="1">
      <c r="B66" s="3"/>
      <c r="C66" s="3" t="s">
        <v>21</v>
      </c>
      <c r="D66" s="4"/>
      <c r="E66" s="14"/>
      <c r="F66" s="14"/>
      <c r="G66" s="14"/>
      <c r="H66" s="14"/>
      <c r="I66" s="14"/>
      <c r="J66" s="14"/>
      <c r="K66" s="14"/>
      <c r="L66" s="14"/>
      <c r="M66" s="4"/>
      <c r="N66" s="4"/>
      <c r="O66" s="15"/>
      <c r="P66" s="15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4"/>
      <c r="AB66" s="2" t="s">
        <v>159</v>
      </c>
      <c r="AC66" s="12"/>
    </row>
    <row r="67" spans="2:29" ht="12.6" customHeight="1">
      <c r="B67" s="13" t="s">
        <v>22</v>
      </c>
      <c r="C67" s="13"/>
      <c r="D67" s="4"/>
      <c r="E67" s="14"/>
      <c r="F67" s="14"/>
      <c r="G67" s="14"/>
      <c r="H67" s="14"/>
      <c r="I67" s="14"/>
      <c r="J67" s="14"/>
      <c r="K67" s="14"/>
      <c r="L67" s="14"/>
      <c r="M67" s="4"/>
      <c r="N67" s="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4"/>
      <c r="AB67" s="2"/>
      <c r="AC67" s="12"/>
    </row>
    <row r="68" spans="2:29" ht="12.4" customHeight="1">
      <c r="B68" s="13"/>
      <c r="C68" s="13"/>
      <c r="D68" s="4"/>
      <c r="E68" s="14"/>
      <c r="F68" s="14"/>
      <c r="G68" s="14"/>
      <c r="H68" s="14"/>
      <c r="I68" s="14"/>
      <c r="J68" s="14"/>
      <c r="K68" s="14"/>
      <c r="L68" s="14"/>
      <c r="M68" s="4"/>
      <c r="N68" s="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4"/>
      <c r="AB68" s="2"/>
      <c r="AC68" s="12"/>
    </row>
    <row r="69" spans="2:29" ht="12.6" customHeight="1">
      <c r="B69" s="13"/>
      <c r="C69" s="13"/>
      <c r="D69" s="4"/>
      <c r="E69" s="14"/>
      <c r="F69" s="14"/>
      <c r="G69" s="14"/>
      <c r="H69" s="14"/>
      <c r="I69" s="14"/>
      <c r="J69" s="14"/>
      <c r="K69" s="14"/>
      <c r="L69" s="14"/>
      <c r="M69" s="4"/>
      <c r="N69" s="4"/>
      <c r="O69" s="15"/>
      <c r="P69" s="15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4"/>
      <c r="AB69" s="2"/>
      <c r="AC69" s="12"/>
    </row>
  </sheetData>
  <mergeCells count="419">
    <mergeCell ref="F2:V2"/>
    <mergeCell ref="H6:U6"/>
    <mergeCell ref="B8:H8"/>
    <mergeCell ref="J8:O8"/>
    <mergeCell ref="R8:X8"/>
    <mergeCell ref="Z8:AC8"/>
    <mergeCell ref="B10:C10"/>
    <mergeCell ref="D10:P10"/>
    <mergeCell ref="Q10:AB10"/>
    <mergeCell ref="AC10:AC13"/>
    <mergeCell ref="E11:F11"/>
    <mergeCell ref="G11:J11"/>
    <mergeCell ref="K11:L11"/>
    <mergeCell ref="O11:P11"/>
    <mergeCell ref="Q11:R11"/>
    <mergeCell ref="S11:T11"/>
    <mergeCell ref="U11:W11"/>
    <mergeCell ref="X11:Z11"/>
    <mergeCell ref="E12:F12"/>
    <mergeCell ref="G12:J12"/>
    <mergeCell ref="K12:L12"/>
    <mergeCell ref="O12:P12"/>
    <mergeCell ref="Q12:R12"/>
    <mergeCell ref="S12:T12"/>
    <mergeCell ref="U12:W12"/>
    <mergeCell ref="X12:Z12"/>
    <mergeCell ref="X15:Z15"/>
    <mergeCell ref="E13:F13"/>
    <mergeCell ref="G13:J13"/>
    <mergeCell ref="K13:L13"/>
    <mergeCell ref="O13:P13"/>
    <mergeCell ref="Q13:R13"/>
    <mergeCell ref="S13:T13"/>
    <mergeCell ref="U13:W13"/>
    <mergeCell ref="X13:Z13"/>
    <mergeCell ref="E16:F16"/>
    <mergeCell ref="G16:J16"/>
    <mergeCell ref="K16:L16"/>
    <mergeCell ref="O16:P16"/>
    <mergeCell ref="Q16:R16"/>
    <mergeCell ref="S16:T16"/>
    <mergeCell ref="U16:W16"/>
    <mergeCell ref="X16:Z16"/>
    <mergeCell ref="AC14:AC16"/>
    <mergeCell ref="E14:F14"/>
    <mergeCell ref="G14:J14"/>
    <mergeCell ref="K14:L14"/>
    <mergeCell ref="O14:P14"/>
    <mergeCell ref="Q14:R14"/>
    <mergeCell ref="S14:T14"/>
    <mergeCell ref="U14:W14"/>
    <mergeCell ref="X14:Z14"/>
    <mergeCell ref="E15:F15"/>
    <mergeCell ref="G15:J15"/>
    <mergeCell ref="K15:L15"/>
    <mergeCell ref="O15:P15"/>
    <mergeCell ref="Q15:R15"/>
    <mergeCell ref="S15:T15"/>
    <mergeCell ref="U15:W15"/>
    <mergeCell ref="AC17:AC19"/>
    <mergeCell ref="E17:F17"/>
    <mergeCell ref="G17:J17"/>
    <mergeCell ref="K17:L17"/>
    <mergeCell ref="O17:P17"/>
    <mergeCell ref="Q17:R17"/>
    <mergeCell ref="S17:T17"/>
    <mergeCell ref="U17:W17"/>
    <mergeCell ref="X17:Z17"/>
    <mergeCell ref="E18:F18"/>
    <mergeCell ref="G18:J18"/>
    <mergeCell ref="K18:L18"/>
    <mergeCell ref="O18:P18"/>
    <mergeCell ref="Q18:R18"/>
    <mergeCell ref="S18:T18"/>
    <mergeCell ref="U18:W18"/>
    <mergeCell ref="X18:Z18"/>
    <mergeCell ref="X21:Z21"/>
    <mergeCell ref="E19:F19"/>
    <mergeCell ref="G19:J19"/>
    <mergeCell ref="K19:L19"/>
    <mergeCell ref="O19:P19"/>
    <mergeCell ref="Q19:R19"/>
    <mergeCell ref="S19:T19"/>
    <mergeCell ref="U19:W19"/>
    <mergeCell ref="X19:Z19"/>
    <mergeCell ref="E22:F22"/>
    <mergeCell ref="G22:J22"/>
    <mergeCell ref="K22:L22"/>
    <mergeCell ref="O22:P22"/>
    <mergeCell ref="Q22:R22"/>
    <mergeCell ref="S22:T22"/>
    <mergeCell ref="U22:W22"/>
    <mergeCell ref="X22:Z22"/>
    <mergeCell ref="AC20:AC22"/>
    <mergeCell ref="E20:F20"/>
    <mergeCell ref="G20:J20"/>
    <mergeCell ref="K20:L20"/>
    <mergeCell ref="O20:P20"/>
    <mergeCell ref="Q20:R20"/>
    <mergeCell ref="S20:T20"/>
    <mergeCell ref="U20:W20"/>
    <mergeCell ref="X20:Z20"/>
    <mergeCell ref="E21:F21"/>
    <mergeCell ref="G21:J21"/>
    <mergeCell ref="K21:L21"/>
    <mergeCell ref="O21:P21"/>
    <mergeCell ref="Q21:R21"/>
    <mergeCell ref="S21:T21"/>
    <mergeCell ref="U21:W21"/>
    <mergeCell ref="AC23:AC25"/>
    <mergeCell ref="E23:F23"/>
    <mergeCell ref="G23:J23"/>
    <mergeCell ref="K23:L23"/>
    <mergeCell ref="O23:P23"/>
    <mergeCell ref="Q23:R23"/>
    <mergeCell ref="S23:T23"/>
    <mergeCell ref="U23:W23"/>
    <mergeCell ref="X23:Z23"/>
    <mergeCell ref="E24:F24"/>
    <mergeCell ref="G24:J24"/>
    <mergeCell ref="K24:L24"/>
    <mergeCell ref="O24:P24"/>
    <mergeCell ref="Q24:R24"/>
    <mergeCell ref="S24:T24"/>
    <mergeCell ref="U24:W24"/>
    <mergeCell ref="X24:Z24"/>
    <mergeCell ref="X27:Z27"/>
    <mergeCell ref="E25:F25"/>
    <mergeCell ref="G25:J25"/>
    <mergeCell ref="K25:L25"/>
    <mergeCell ref="O25:P25"/>
    <mergeCell ref="Q25:R25"/>
    <mergeCell ref="S25:T25"/>
    <mergeCell ref="U25:W25"/>
    <mergeCell ref="X25:Z25"/>
    <mergeCell ref="E28:F28"/>
    <mergeCell ref="G28:J28"/>
    <mergeCell ref="K28:L28"/>
    <mergeCell ref="O28:P28"/>
    <mergeCell ref="Q28:R28"/>
    <mergeCell ref="S28:T28"/>
    <mergeCell ref="U28:W28"/>
    <mergeCell ref="X28:Z28"/>
    <mergeCell ref="AC26:AC28"/>
    <mergeCell ref="E26:F26"/>
    <mergeCell ref="G26:J26"/>
    <mergeCell ref="K26:L26"/>
    <mergeCell ref="O26:P26"/>
    <mergeCell ref="Q26:R26"/>
    <mergeCell ref="S26:T26"/>
    <mergeCell ref="U26:W26"/>
    <mergeCell ref="X26:Z26"/>
    <mergeCell ref="E27:F27"/>
    <mergeCell ref="G27:J27"/>
    <mergeCell ref="K27:L27"/>
    <mergeCell ref="O27:P27"/>
    <mergeCell ref="Q27:R27"/>
    <mergeCell ref="S27:T27"/>
    <mergeCell ref="U27:W27"/>
    <mergeCell ref="AC29:AC31"/>
    <mergeCell ref="E29:F29"/>
    <mergeCell ref="G29:J29"/>
    <mergeCell ref="K29:L29"/>
    <mergeCell ref="O29:P29"/>
    <mergeCell ref="Q29:R29"/>
    <mergeCell ref="S29:T29"/>
    <mergeCell ref="U29:W29"/>
    <mergeCell ref="X29:Z29"/>
    <mergeCell ref="E30:F30"/>
    <mergeCell ref="G30:J30"/>
    <mergeCell ref="K30:L30"/>
    <mergeCell ref="O30:P30"/>
    <mergeCell ref="Q30:R30"/>
    <mergeCell ref="S30:T30"/>
    <mergeCell ref="U30:W30"/>
    <mergeCell ref="X30:Z30"/>
    <mergeCell ref="X33:Z33"/>
    <mergeCell ref="E31:F31"/>
    <mergeCell ref="G31:J31"/>
    <mergeCell ref="K31:L31"/>
    <mergeCell ref="O31:P31"/>
    <mergeCell ref="Q31:R31"/>
    <mergeCell ref="S31:T31"/>
    <mergeCell ref="U31:W31"/>
    <mergeCell ref="X31:Z31"/>
    <mergeCell ref="E34:F34"/>
    <mergeCell ref="G34:J34"/>
    <mergeCell ref="K34:L34"/>
    <mergeCell ref="O34:P34"/>
    <mergeCell ref="Q34:R34"/>
    <mergeCell ref="S34:T34"/>
    <mergeCell ref="U34:W34"/>
    <mergeCell ref="X34:Z34"/>
    <mergeCell ref="AC32:AC34"/>
    <mergeCell ref="E32:F32"/>
    <mergeCell ref="G32:J32"/>
    <mergeCell ref="K32:L32"/>
    <mergeCell ref="O32:P32"/>
    <mergeCell ref="Q32:R32"/>
    <mergeCell ref="S32:T32"/>
    <mergeCell ref="U32:W32"/>
    <mergeCell ref="X32:Z32"/>
    <mergeCell ref="E33:F33"/>
    <mergeCell ref="G33:J33"/>
    <mergeCell ref="K33:L33"/>
    <mergeCell ref="O33:P33"/>
    <mergeCell ref="Q33:R33"/>
    <mergeCell ref="S33:T33"/>
    <mergeCell ref="U33:W33"/>
    <mergeCell ref="AC35:AC37"/>
    <mergeCell ref="E35:F35"/>
    <mergeCell ref="G35:J35"/>
    <mergeCell ref="K35:L35"/>
    <mergeCell ref="O35:P35"/>
    <mergeCell ref="Q35:R35"/>
    <mergeCell ref="S35:T35"/>
    <mergeCell ref="U35:W35"/>
    <mergeCell ref="X35:Z35"/>
    <mergeCell ref="E36:F36"/>
    <mergeCell ref="G36:J36"/>
    <mergeCell ref="K36:L36"/>
    <mergeCell ref="O36:P36"/>
    <mergeCell ref="Q36:R36"/>
    <mergeCell ref="S36:T36"/>
    <mergeCell ref="U36:W36"/>
    <mergeCell ref="X36:Z36"/>
    <mergeCell ref="X39:Z39"/>
    <mergeCell ref="E37:F37"/>
    <mergeCell ref="G37:J37"/>
    <mergeCell ref="K37:L37"/>
    <mergeCell ref="O37:P37"/>
    <mergeCell ref="Q37:R37"/>
    <mergeCell ref="S37:T37"/>
    <mergeCell ref="U37:W37"/>
    <mergeCell ref="X37:Z37"/>
    <mergeCell ref="E40:F40"/>
    <mergeCell ref="G40:J40"/>
    <mergeCell ref="K40:L40"/>
    <mergeCell ref="O40:P40"/>
    <mergeCell ref="Q40:R40"/>
    <mergeCell ref="S40:T40"/>
    <mergeCell ref="U40:W40"/>
    <mergeCell ref="X40:Z40"/>
    <mergeCell ref="AC38:AC40"/>
    <mergeCell ref="E38:F38"/>
    <mergeCell ref="G38:J38"/>
    <mergeCell ref="K38:L38"/>
    <mergeCell ref="O38:P38"/>
    <mergeCell ref="Q38:R38"/>
    <mergeCell ref="S38:T38"/>
    <mergeCell ref="U38:W38"/>
    <mergeCell ref="X38:Z38"/>
    <mergeCell ref="E39:F39"/>
    <mergeCell ref="G39:J39"/>
    <mergeCell ref="K39:L39"/>
    <mergeCell ref="O39:P39"/>
    <mergeCell ref="Q39:R39"/>
    <mergeCell ref="S39:T39"/>
    <mergeCell ref="U39:W39"/>
    <mergeCell ref="AC41:AC43"/>
    <mergeCell ref="E41:F41"/>
    <mergeCell ref="G41:J41"/>
    <mergeCell ref="K41:L41"/>
    <mergeCell ref="O41:P41"/>
    <mergeCell ref="Q41:R41"/>
    <mergeCell ref="S41:T41"/>
    <mergeCell ref="U41:W41"/>
    <mergeCell ref="X41:Z41"/>
    <mergeCell ref="E42:F42"/>
    <mergeCell ref="G42:J42"/>
    <mergeCell ref="K42:L42"/>
    <mergeCell ref="O42:P42"/>
    <mergeCell ref="Q42:R42"/>
    <mergeCell ref="S42:T42"/>
    <mergeCell ref="U42:W42"/>
    <mergeCell ref="X42:Z42"/>
    <mergeCell ref="X45:Z45"/>
    <mergeCell ref="E43:F43"/>
    <mergeCell ref="G43:J43"/>
    <mergeCell ref="K43:L43"/>
    <mergeCell ref="O43:P43"/>
    <mergeCell ref="Q43:R43"/>
    <mergeCell ref="S43:T43"/>
    <mergeCell ref="U43:W43"/>
    <mergeCell ref="X43:Z43"/>
    <mergeCell ref="E46:F46"/>
    <mergeCell ref="G46:J46"/>
    <mergeCell ref="K46:L46"/>
    <mergeCell ref="O46:P46"/>
    <mergeCell ref="Q46:R46"/>
    <mergeCell ref="S46:T46"/>
    <mergeCell ref="U46:W46"/>
    <mergeCell ref="X46:Z46"/>
    <mergeCell ref="AC44:AC46"/>
    <mergeCell ref="E44:F44"/>
    <mergeCell ref="G44:J44"/>
    <mergeCell ref="K44:L44"/>
    <mergeCell ref="O44:P44"/>
    <mergeCell ref="Q44:R44"/>
    <mergeCell ref="S44:T44"/>
    <mergeCell ref="U44:W44"/>
    <mergeCell ref="X44:Z44"/>
    <mergeCell ref="E45:F45"/>
    <mergeCell ref="G45:J45"/>
    <mergeCell ref="K45:L45"/>
    <mergeCell ref="O45:P45"/>
    <mergeCell ref="Q45:R45"/>
    <mergeCell ref="S45:T45"/>
    <mergeCell ref="U45:W45"/>
    <mergeCell ref="F49:V49"/>
    <mergeCell ref="H53:U53"/>
    <mergeCell ref="B55:H55"/>
    <mergeCell ref="J55:O55"/>
    <mergeCell ref="R55:X55"/>
    <mergeCell ref="Z55:AC55"/>
    <mergeCell ref="B57:C57"/>
    <mergeCell ref="D57:P57"/>
    <mergeCell ref="Q57:AB57"/>
    <mergeCell ref="AC57:AC60"/>
    <mergeCell ref="E58:F58"/>
    <mergeCell ref="G58:J58"/>
    <mergeCell ref="K58:L58"/>
    <mergeCell ref="O58:P58"/>
    <mergeCell ref="Q58:R58"/>
    <mergeCell ref="S58:T58"/>
    <mergeCell ref="U58:W58"/>
    <mergeCell ref="X58:Z58"/>
    <mergeCell ref="E59:F59"/>
    <mergeCell ref="G59:J59"/>
    <mergeCell ref="K59:L59"/>
    <mergeCell ref="O59:P59"/>
    <mergeCell ref="Q59:R59"/>
    <mergeCell ref="S59:T59"/>
    <mergeCell ref="U59:W59"/>
    <mergeCell ref="X59:Z59"/>
    <mergeCell ref="X62:Z62"/>
    <mergeCell ref="E60:F60"/>
    <mergeCell ref="G60:J60"/>
    <mergeCell ref="K60:L60"/>
    <mergeCell ref="O60:P60"/>
    <mergeCell ref="Q60:R60"/>
    <mergeCell ref="S60:T60"/>
    <mergeCell ref="U60:W60"/>
    <mergeCell ref="X60:Z60"/>
    <mergeCell ref="E63:F63"/>
    <mergeCell ref="G63:J63"/>
    <mergeCell ref="K63:L63"/>
    <mergeCell ref="O63:P63"/>
    <mergeCell ref="Q63:R63"/>
    <mergeCell ref="S63:T63"/>
    <mergeCell ref="U63:W63"/>
    <mergeCell ref="X63:Z63"/>
    <mergeCell ref="AC61:AC63"/>
    <mergeCell ref="E61:F61"/>
    <mergeCell ref="G61:J61"/>
    <mergeCell ref="K61:L61"/>
    <mergeCell ref="O61:P61"/>
    <mergeCell ref="Q61:R61"/>
    <mergeCell ref="S61:T61"/>
    <mergeCell ref="U61:W61"/>
    <mergeCell ref="X61:Z61"/>
    <mergeCell ref="E62:F62"/>
    <mergeCell ref="G62:J62"/>
    <mergeCell ref="K62:L62"/>
    <mergeCell ref="O62:P62"/>
    <mergeCell ref="Q62:R62"/>
    <mergeCell ref="S62:T62"/>
    <mergeCell ref="U62:W62"/>
    <mergeCell ref="AC64:AC66"/>
    <mergeCell ref="E64:F64"/>
    <mergeCell ref="G64:J64"/>
    <mergeCell ref="K64:L64"/>
    <mergeCell ref="O64:P64"/>
    <mergeCell ref="Q64:R64"/>
    <mergeCell ref="S64:T64"/>
    <mergeCell ref="U64:W64"/>
    <mergeCell ref="X64:Z64"/>
    <mergeCell ref="E65:F65"/>
    <mergeCell ref="G65:J65"/>
    <mergeCell ref="K65:L65"/>
    <mergeCell ref="O65:P65"/>
    <mergeCell ref="Q65:R65"/>
    <mergeCell ref="S65:T65"/>
    <mergeCell ref="U65:W65"/>
    <mergeCell ref="X65:Z65"/>
    <mergeCell ref="U68:W68"/>
    <mergeCell ref="X68:Z68"/>
    <mergeCell ref="E66:F66"/>
    <mergeCell ref="G66:J66"/>
    <mergeCell ref="K66:L66"/>
    <mergeCell ref="O66:P66"/>
    <mergeCell ref="Q66:R66"/>
    <mergeCell ref="S66:T66"/>
    <mergeCell ref="U66:W66"/>
    <mergeCell ref="X66:Z66"/>
    <mergeCell ref="AC67:AC69"/>
    <mergeCell ref="B67:C69"/>
    <mergeCell ref="E69:F69"/>
    <mergeCell ref="G69:J69"/>
    <mergeCell ref="K69:L69"/>
    <mergeCell ref="O69:P69"/>
    <mergeCell ref="Q69:R69"/>
    <mergeCell ref="S69:T69"/>
    <mergeCell ref="U69:W69"/>
    <mergeCell ref="X69:Z69"/>
    <mergeCell ref="E67:F67"/>
    <mergeCell ref="G67:J67"/>
    <mergeCell ref="K67:L67"/>
    <mergeCell ref="O67:P67"/>
    <mergeCell ref="Q67:R67"/>
    <mergeCell ref="S67:T67"/>
    <mergeCell ref="U67:W67"/>
    <mergeCell ref="X67:Z67"/>
    <mergeCell ref="E68:F68"/>
    <mergeCell ref="G68:J68"/>
    <mergeCell ref="K68:L68"/>
    <mergeCell ref="O68:P68"/>
    <mergeCell ref="Q68:R68"/>
    <mergeCell ref="S68:T68"/>
  </mergeCells>
  <phoneticPr fontId="10" type="noConversion"/>
  <pageMargins left="0" right="0" top="0" bottom="0" header="0" footer="0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23613F-49A1-498E-8B94-FCF98BF1A33F}">
  <dimension ref="B2:AB15"/>
  <sheetViews>
    <sheetView zoomScaleNormal="100" workbookViewId="0">
      <selection activeCell="Q19" sqref="Q19"/>
    </sheetView>
  </sheetViews>
  <sheetFormatPr defaultRowHeight="12.75"/>
  <cols>
    <col min="2" max="2" width="8" bestFit="1" customWidth="1"/>
    <col min="3" max="3" width="11" bestFit="1" customWidth="1"/>
    <col min="4" max="4" width="5.42578125" bestFit="1" customWidth="1"/>
    <col min="5" max="5" width="7.28515625" bestFit="1" customWidth="1"/>
    <col min="6" max="7" width="7.28515625" customWidth="1"/>
    <col min="8" max="8" width="9.85546875" bestFit="1" customWidth="1"/>
    <col min="9" max="9" width="8.28515625" bestFit="1" customWidth="1"/>
    <col min="10" max="10" width="13" bestFit="1" customWidth="1"/>
    <col min="11" max="12" width="11.28515625" bestFit="1" customWidth="1"/>
    <col min="13" max="13" width="8" bestFit="1" customWidth="1"/>
    <col min="14" max="15" width="6.42578125" bestFit="1" customWidth="1"/>
    <col min="16" max="16" width="10.28515625" bestFit="1" customWidth="1"/>
    <col min="17" max="18" width="8.28515625" bestFit="1" customWidth="1"/>
    <col min="19" max="19" width="11.28515625" bestFit="1" customWidth="1"/>
    <col min="20" max="20" width="8" bestFit="1" customWidth="1"/>
    <col min="21" max="21" width="8.28515625" bestFit="1" customWidth="1"/>
    <col min="22" max="22" width="9.5703125" bestFit="1" customWidth="1"/>
    <col min="23" max="24" width="16.28515625" bestFit="1" customWidth="1"/>
    <col min="25" max="25" width="13" bestFit="1" customWidth="1"/>
    <col min="26" max="26" width="16.5703125" bestFit="1" customWidth="1"/>
    <col min="27" max="28" width="9.85546875" bestFit="1" customWidth="1"/>
  </cols>
  <sheetData>
    <row r="2" spans="2:28">
      <c r="B2" s="7" t="s">
        <v>18</v>
      </c>
      <c r="C2" s="7" t="s">
        <v>15</v>
      </c>
      <c r="D2" s="7" t="s">
        <v>124</v>
      </c>
      <c r="E2" s="7" t="s">
        <v>39</v>
      </c>
      <c r="F2" s="7" t="s">
        <v>125</v>
      </c>
      <c r="G2" s="7" t="s">
        <v>126</v>
      </c>
      <c r="H2" s="7" t="s">
        <v>62</v>
      </c>
      <c r="I2" s="7" t="s">
        <v>60</v>
      </c>
      <c r="J2" s="7" t="s">
        <v>75</v>
      </c>
      <c r="K2" s="7" t="s">
        <v>25</v>
      </c>
      <c r="L2" s="7" t="s">
        <v>37</v>
      </c>
      <c r="M2" s="7" t="s">
        <v>44</v>
      </c>
      <c r="N2" s="7" t="s">
        <v>29</v>
      </c>
      <c r="O2" s="7" t="s">
        <v>105</v>
      </c>
      <c r="P2" s="7" t="s">
        <v>89</v>
      </c>
      <c r="Q2" s="7" t="s">
        <v>47</v>
      </c>
      <c r="R2" s="7" t="s">
        <v>49</v>
      </c>
      <c r="S2" s="7" t="s">
        <v>23</v>
      </c>
      <c r="T2" s="7" t="s">
        <v>116</v>
      </c>
      <c r="U2" s="7" t="s">
        <v>61</v>
      </c>
      <c r="V2" s="7" t="s">
        <v>8</v>
      </c>
      <c r="W2" s="7" t="s">
        <v>24</v>
      </c>
      <c r="X2" s="7" t="s">
        <v>96</v>
      </c>
      <c r="Y2" s="7" t="s">
        <v>73</v>
      </c>
      <c r="Z2" s="7" t="s">
        <v>69</v>
      </c>
      <c r="AA2" s="7" t="s">
        <v>117</v>
      </c>
      <c r="AB2" s="7" t="s">
        <v>13</v>
      </c>
    </row>
    <row r="3" spans="2:28">
      <c r="B3" s="9" t="str">
        <f>'Col1'!B14</f>
        <v>1</v>
      </c>
      <c r="C3" s="9" t="str">
        <f>'Col1'!B15</f>
        <v>2017-12-22</v>
      </c>
      <c r="D3" s="9" t="str">
        <f>'Col1'!C15</f>
        <v>대표</v>
      </c>
      <c r="E3" s="9" t="str">
        <f>'Col1'!C14</f>
        <v>천우성</v>
      </c>
      <c r="F3" t="str">
        <f>IFERROR(VLOOKUP($E3,이메일!$A$2:$C$19, 2, FALSE), "")</f>
        <v>wschun</v>
      </c>
      <c r="G3">
        <f>IFERROR(VLOOKUP($E3,이메일!$A$2:$C$19, 3, FALSE), "")</f>
        <v>831107</v>
      </c>
      <c r="H3" s="10">
        <f>IFERROR(VALUE('Col1'!D14), 0)</f>
        <v>1</v>
      </c>
      <c r="I3" s="10">
        <f>IFERROR(VALUE('Col1'!E14), 0)</f>
        <v>2</v>
      </c>
      <c r="J3" s="10">
        <f>IFERROR(VALUE('Col1'!G14), 0)</f>
        <v>3</v>
      </c>
      <c r="K3" s="10">
        <f>IFERROR(VALUE('Col1'!K14), 0)</f>
        <v>4</v>
      </c>
      <c r="L3" s="10">
        <f>IFERROR(VALUE('Col1'!M14), 0)</f>
        <v>5</v>
      </c>
      <c r="M3" s="10">
        <f>IFERROR(VALUE('Col1'!N14), 0)</f>
        <v>6</v>
      </c>
      <c r="N3" s="10">
        <f>IFERROR(VALUE('Col1'!O14), 0)</f>
        <v>7</v>
      </c>
      <c r="O3" s="10">
        <f>IFERROR(VALUE('Col1'!D15), 0)</f>
        <v>8</v>
      </c>
      <c r="P3" s="10">
        <f>IFERROR(VALUE('Col1'!O16), 0)</f>
        <v>21351253</v>
      </c>
      <c r="Q3" s="10">
        <f>IFERROR(VALUE('Col1'!S14), 0)</f>
        <v>11</v>
      </c>
      <c r="R3" s="10">
        <f>IFERROR(VALUE('Col1'!Q14), 0)</f>
        <v>10</v>
      </c>
      <c r="S3" s="10">
        <f>IFERROR(VALUE('Col1'!U14), 0)</f>
        <v>12</v>
      </c>
      <c r="T3" s="10">
        <f>IFERROR(VALUE('Col1'!Q15), 0)</f>
        <v>15</v>
      </c>
      <c r="U3" s="10">
        <f>IFERROR(VALUE('Col1'!X14), 0)</f>
        <v>13</v>
      </c>
      <c r="V3" s="10">
        <f>IFERROR(VALUE('Col1'!AA14), 0)</f>
        <v>14</v>
      </c>
      <c r="W3" s="10">
        <f>IFERROR(VALUE('Col1'!X15), 0)</f>
        <v>16</v>
      </c>
      <c r="X3" s="10">
        <f>IFERROR(VALUE('Col1'!AA15), 0)</f>
        <v>17</v>
      </c>
      <c r="Y3" s="10">
        <f>IFERROR(VALUE('Col1'!S16), 0)</f>
        <v>18</v>
      </c>
      <c r="Z3" s="10">
        <f>IFERROR(VALUE('Col1'!U16), 0)</f>
        <v>19</v>
      </c>
      <c r="AA3" s="10">
        <f>IFERROR(VALUE('Col1'!AB15), 0)</f>
        <v>1984210</v>
      </c>
      <c r="AB3" s="10">
        <f>IFERROR(VALUE('Col1'!AB16), 0)</f>
        <v>33333333</v>
      </c>
    </row>
    <row r="4" spans="2:28">
      <c r="B4" s="9" t="str">
        <f>'Col1'!B17</f>
        <v>2</v>
      </c>
      <c r="C4" s="9" t="str">
        <f>'Col1'!B18</f>
        <v>2018-01-01</v>
      </c>
      <c r="D4" s="9" t="str">
        <f>'Col1'!C18</f>
        <v>이사</v>
      </c>
      <c r="E4" s="9" t="str">
        <f>'Col1'!C17</f>
        <v>고영민</v>
      </c>
      <c r="F4" t="str">
        <f>IFERROR(VLOOKUP($E4,이메일!$A$2:$C$19, 2, FALSE), "")</f>
        <v>ymko</v>
      </c>
      <c r="G4">
        <f>IFERROR(VLOOKUP($E4,이메일!$A$2:$C$19, 3, FALSE), "")</f>
        <v>831107</v>
      </c>
      <c r="H4" s="10">
        <f>IFERROR(VALUE('Col1'!D17), 0)</f>
        <v>0</v>
      </c>
      <c r="I4" s="10">
        <f>IFERROR(VALUE('Col1'!E17), 0)</f>
        <v>0</v>
      </c>
      <c r="J4" s="10">
        <f>IFERROR(VALUE('Col1'!G17), 0)</f>
        <v>0</v>
      </c>
      <c r="K4" s="10">
        <f>IFERROR(VALUE('Col1'!K17), 0)</f>
        <v>0</v>
      </c>
      <c r="L4" s="10">
        <f>IFERROR(VALUE('Col1'!M17), 0)</f>
        <v>0</v>
      </c>
      <c r="M4" s="10">
        <f>IFERROR(VALUE('Col1'!N17), 0)</f>
        <v>0</v>
      </c>
      <c r="N4" s="10">
        <f>IFERROR(VALUE('Col1'!O17), 0)</f>
        <v>0</v>
      </c>
      <c r="O4" s="10">
        <f>IFERROR(VALUE('Col1'!D18), 0)</f>
        <v>0</v>
      </c>
      <c r="P4" s="10">
        <f>IFERROR(VALUE('Col1'!O19), 0)</f>
        <v>0</v>
      </c>
      <c r="Q4" s="10">
        <f>IFERROR(VALUE('Col1'!S17), 0)</f>
        <v>0</v>
      </c>
      <c r="R4" s="10">
        <f>IFERROR(VALUE('Col1'!Q17), 0)</f>
        <v>0</v>
      </c>
      <c r="S4" s="10">
        <f>IFERROR(VALUE('Col1'!U17), 0)</f>
        <v>0</v>
      </c>
      <c r="T4" s="10">
        <f>IFERROR(VALUE('Col1'!Q18), 0)</f>
        <v>0</v>
      </c>
      <c r="U4" s="10">
        <f>IFERROR(VALUE('Col1'!X17), 0)</f>
        <v>0</v>
      </c>
      <c r="V4" s="10">
        <f>IFERROR(VALUE('Col1'!AA17), 0)</f>
        <v>0</v>
      </c>
      <c r="W4" s="10">
        <f>IFERROR(VALUE('Col1'!X18), 0)</f>
        <v>0</v>
      </c>
      <c r="X4" s="10">
        <f>IFERROR(VALUE('Col1'!AA18), 0)</f>
        <v>0</v>
      </c>
      <c r="Y4" s="10">
        <f>IFERROR(VALUE('Col1'!S19), 0)</f>
        <v>0</v>
      </c>
      <c r="Z4" s="10">
        <f>IFERROR(VALUE('Col1'!U19), 0)</f>
        <v>0</v>
      </c>
      <c r="AA4" s="10">
        <f>IFERROR(VALUE('Col1'!AB18), 0)</f>
        <v>55555555</v>
      </c>
      <c r="AB4" s="10">
        <f>IFERROR(VALUE('Col1'!AB19), 0)</f>
        <v>66666666</v>
      </c>
    </row>
    <row r="5" spans="2:28">
      <c r="B5" s="9" t="str">
        <f>'Col1'!B20</f>
        <v>3</v>
      </c>
      <c r="C5" s="9" t="str">
        <f>'Col1'!B21</f>
        <v>2018-01-01</v>
      </c>
      <c r="D5" s="9" t="str">
        <f>'Col1'!C21</f>
        <v>이사</v>
      </c>
      <c r="E5" s="9" t="str">
        <f>'Col1'!C20</f>
        <v>김태규</v>
      </c>
      <c r="F5" t="str">
        <f>IFERROR(VLOOKUP($E5,이메일!$A$2:$C$19, 2, FALSE), "")</f>
        <v>tgkim</v>
      </c>
      <c r="G5">
        <f>IFERROR(VLOOKUP($E5,이메일!$A$2:$C$19, 3, FALSE), "")</f>
        <v>831107</v>
      </c>
      <c r="H5" s="10">
        <f>IFERROR(VALUE('Col1'!D20), 0)</f>
        <v>0</v>
      </c>
      <c r="I5" s="10">
        <f>IFERROR(VALUE('Col1'!E20), 0)</f>
        <v>0</v>
      </c>
      <c r="J5" s="10">
        <f>IFERROR(VALUE('Col1'!G20), 0)</f>
        <v>0</v>
      </c>
      <c r="K5" s="10">
        <f>IFERROR(VALUE('Col1'!K20), 0)</f>
        <v>0</v>
      </c>
      <c r="L5" s="10">
        <f>IFERROR(VALUE('Col1'!M20), 0)</f>
        <v>0</v>
      </c>
      <c r="M5" s="10">
        <f>IFERROR(VALUE('Col1'!N20), 0)</f>
        <v>0</v>
      </c>
      <c r="N5" s="10">
        <f>IFERROR(VALUE('Col1'!O20), 0)</f>
        <v>0</v>
      </c>
      <c r="O5" s="10">
        <f>IFERROR(VALUE('Col1'!D21), 0)</f>
        <v>0</v>
      </c>
      <c r="P5" s="10">
        <f>IFERROR(VALUE('Col1'!O22), 0)</f>
        <v>0</v>
      </c>
      <c r="Q5" s="10">
        <f>IFERROR(VALUE('Col1'!S20), 0)</f>
        <v>0</v>
      </c>
      <c r="R5" s="10">
        <f>IFERROR(VALUE('Col1'!Q20), 0)</f>
        <v>0</v>
      </c>
      <c r="S5" s="10">
        <f>IFERROR(VALUE('Col1'!U20), 0)</f>
        <v>0</v>
      </c>
      <c r="T5" s="10">
        <f>IFERROR(VALUE('Col1'!Q21), 0)</f>
        <v>0</v>
      </c>
      <c r="U5" s="10">
        <f>IFERROR(VALUE('Col1'!X20), 0)</f>
        <v>0</v>
      </c>
      <c r="V5" s="10">
        <f>IFERROR(VALUE('Col1'!AA20), 0)</f>
        <v>0</v>
      </c>
      <c r="W5" s="10">
        <f>IFERROR(VALUE('Col1'!X21), 0)</f>
        <v>0</v>
      </c>
      <c r="X5" s="10">
        <f>IFERROR(VALUE('Col1'!AA21), 0)</f>
        <v>0</v>
      </c>
      <c r="Y5" s="10">
        <f>IFERROR(VALUE('Col1'!S22), 0)</f>
        <v>0</v>
      </c>
      <c r="Z5" s="10">
        <f>IFERROR(VALUE('Col1'!U22), 0)</f>
        <v>0</v>
      </c>
      <c r="AA5" s="10">
        <f>IFERROR(VALUE('Col1'!AB21), 0)</f>
        <v>77777777</v>
      </c>
      <c r="AB5" s="10">
        <f>IFERROR(VALUE('Col1'!AB22), 0)</f>
        <v>33333333</v>
      </c>
    </row>
    <row r="6" spans="2:28">
      <c r="B6" s="9" t="str">
        <f>'Col1'!B23</f>
        <v>6</v>
      </c>
      <c r="C6" s="9" t="str">
        <f>'Col1'!B24</f>
        <v>2018-07-01</v>
      </c>
      <c r="D6" s="9" t="str">
        <f>'Col1'!C24</f>
        <v>수석</v>
      </c>
      <c r="E6" s="9" t="str">
        <f>'Col1'!C23</f>
        <v>김진표</v>
      </c>
      <c r="F6" t="str">
        <f>IFERROR(VLOOKUP($E6,이메일!$A$2:$C$19, 2, FALSE), "")</f>
        <v>kjp3904</v>
      </c>
      <c r="G6">
        <f>IFERROR(VLOOKUP($E6,이메일!$A$2:$C$19, 3, FALSE), "")</f>
        <v>831107</v>
      </c>
      <c r="H6" s="10">
        <f>IFERROR(VALUE('Col1'!D23), 0)</f>
        <v>0</v>
      </c>
      <c r="I6" s="10">
        <f>IFERROR(VALUE('Col1'!E23), 0)</f>
        <v>0</v>
      </c>
      <c r="J6" s="10">
        <f>IFERROR(VALUE('Col1'!G23), 0)</f>
        <v>0</v>
      </c>
      <c r="K6" s="10">
        <f>IFERROR(VALUE('Col1'!K23), 0)</f>
        <v>0</v>
      </c>
      <c r="L6" s="10">
        <f>IFERROR(VALUE('Col1'!M23), 0)</f>
        <v>0</v>
      </c>
      <c r="M6" s="10">
        <f>IFERROR(VALUE('Col1'!N23), 0)</f>
        <v>0</v>
      </c>
      <c r="N6" s="10">
        <f>IFERROR(VALUE('Col1'!O23), 0)</f>
        <v>0</v>
      </c>
      <c r="O6" s="10">
        <f>IFERROR(VALUE('Col1'!D24), 0)</f>
        <v>0</v>
      </c>
      <c r="P6" s="10">
        <f>IFERROR(VALUE('Col1'!O25), 0)</f>
        <v>0</v>
      </c>
      <c r="Q6" s="10">
        <f>IFERROR(VALUE('Col1'!S23), 0)</f>
        <v>0</v>
      </c>
      <c r="R6" s="10">
        <f>IFERROR(VALUE('Col1'!Q23), 0)</f>
        <v>0</v>
      </c>
      <c r="S6" s="10">
        <f>IFERROR(VALUE('Col1'!U23), 0)</f>
        <v>0</v>
      </c>
      <c r="T6" s="10">
        <f>IFERROR(VALUE('Col1'!Q24), 0)</f>
        <v>0</v>
      </c>
      <c r="U6" s="10">
        <f>IFERROR(VALUE('Col1'!X23), 0)</f>
        <v>0</v>
      </c>
      <c r="V6" s="10">
        <f>IFERROR(VALUE('Col1'!AA23), 0)</f>
        <v>0</v>
      </c>
      <c r="W6" s="10">
        <f>IFERROR(VALUE('Col1'!X24), 0)</f>
        <v>0</v>
      </c>
      <c r="X6" s="10">
        <f>IFERROR(VALUE('Col1'!AA24), 0)</f>
        <v>0</v>
      </c>
      <c r="Y6" s="10">
        <f>IFERROR(VALUE('Col1'!S25), 0)</f>
        <v>0</v>
      </c>
      <c r="Z6" s="10">
        <f>IFERROR(VALUE('Col1'!U25), 0)</f>
        <v>0</v>
      </c>
      <c r="AA6" s="10">
        <f>IFERROR(VALUE('Col1'!AB24), 0)</f>
        <v>608430</v>
      </c>
      <c r="AB6" s="10">
        <f>IFERROR(VALUE('Col1'!AB25), 0)</f>
        <v>1111111111</v>
      </c>
    </row>
    <row r="7" spans="2:28">
      <c r="B7" s="9" t="str">
        <f>'Col1'!B26</f>
        <v>4</v>
      </c>
      <c r="C7" s="9" t="str">
        <f>'Col1'!B27</f>
        <v>2018-03-02</v>
      </c>
      <c r="D7" s="9" t="str">
        <f>'Col1'!C27</f>
        <v>책임</v>
      </c>
      <c r="E7" s="9" t="str">
        <f>'Col1'!C26</f>
        <v>이동건</v>
      </c>
      <c r="F7" t="str">
        <f>IFERROR(VLOOKUP($E7,이메일!$A$2:$C$19, 2, FALSE), "")</f>
        <v/>
      </c>
      <c r="G7" t="str">
        <f>IFERROR(VLOOKUP($E7,이메일!$A$2:$C$19, 3, FALSE), "")</f>
        <v/>
      </c>
      <c r="H7" s="10">
        <f>IFERROR(VALUE('Col1'!D26), 0)</f>
        <v>0</v>
      </c>
      <c r="I7" s="10">
        <f>IFERROR(VALUE('Col1'!E26), 0)</f>
        <v>0</v>
      </c>
      <c r="J7" s="10">
        <f>IFERROR(VALUE('Col1'!G26), 0)</f>
        <v>0</v>
      </c>
      <c r="K7" s="10">
        <f>IFERROR(VALUE('Col1'!K26), 0)</f>
        <v>0</v>
      </c>
      <c r="L7" s="10">
        <f>IFERROR(VALUE('Col1'!M26), 0)</f>
        <v>0</v>
      </c>
      <c r="M7" s="10">
        <f>IFERROR(VALUE('Col1'!N26), 0)</f>
        <v>0</v>
      </c>
      <c r="N7" s="10">
        <f>IFERROR(VALUE('Col1'!O26), 0)</f>
        <v>0</v>
      </c>
      <c r="O7" s="10">
        <f>IFERROR(VALUE('Col1'!D27), 0)</f>
        <v>0</v>
      </c>
      <c r="P7" s="10">
        <f>IFERROR(VALUE('Col1'!O28), 0)</f>
        <v>0</v>
      </c>
      <c r="Q7" s="10">
        <f>IFERROR(VALUE('Col1'!S26), 0)</f>
        <v>0</v>
      </c>
      <c r="R7" s="10">
        <f>IFERROR(VALUE('Col1'!Q26), 0)</f>
        <v>0</v>
      </c>
      <c r="S7" s="10">
        <f>IFERROR(VALUE('Col1'!U26), 0)</f>
        <v>0</v>
      </c>
      <c r="T7" s="10">
        <f>IFERROR(VALUE('Col1'!Q27), 0)</f>
        <v>0</v>
      </c>
      <c r="U7" s="10">
        <f>IFERROR(VALUE('Col1'!X26), 0)</f>
        <v>0</v>
      </c>
      <c r="V7" s="10">
        <f>IFERROR(VALUE('Col1'!AA26), 0)</f>
        <v>0</v>
      </c>
      <c r="W7" s="10">
        <f>IFERROR(VALUE('Col1'!X27), 0)</f>
        <v>0</v>
      </c>
      <c r="X7" s="10">
        <f>IFERROR(VALUE('Col1'!AA27), 0)</f>
        <v>0</v>
      </c>
      <c r="Y7" s="10">
        <f>IFERROR(VALUE('Col1'!S28), 0)</f>
        <v>0</v>
      </c>
      <c r="Z7" s="10">
        <f>IFERROR(VALUE('Col1'!U28), 0)</f>
        <v>0</v>
      </c>
      <c r="AA7" s="10">
        <f>IFERROR(VALUE('Col1'!AB27), 0)</f>
        <v>22222222</v>
      </c>
      <c r="AB7" s="10">
        <f>IFERROR(VALUE('Col1'!AB28), 0)</f>
        <v>2222222222</v>
      </c>
    </row>
    <row r="8" spans="2:28">
      <c r="B8" s="9" t="str">
        <f>'Col1'!B29</f>
        <v>5</v>
      </c>
      <c r="C8" s="9" t="str">
        <f>'Col1'!B30</f>
        <v>2018-03-02</v>
      </c>
      <c r="D8" s="9" t="str">
        <f>'Col1'!C30</f>
        <v>책임</v>
      </c>
      <c r="E8" s="9" t="str">
        <f>'Col1'!C29</f>
        <v>김대승</v>
      </c>
      <c r="F8" t="str">
        <f>IFERROR(VLOOKUP($E8,이메일!$A$2:$C$19, 2, FALSE), "")</f>
        <v/>
      </c>
      <c r="G8" t="str">
        <f>IFERROR(VLOOKUP($E8,이메일!$A$2:$C$19, 3, FALSE), "")</f>
        <v/>
      </c>
      <c r="H8" s="10">
        <f>IFERROR(VALUE('Col1'!D29), 0)</f>
        <v>0</v>
      </c>
      <c r="I8" s="10">
        <f>IFERROR(VALUE('Col1'!E29), 0)</f>
        <v>0</v>
      </c>
      <c r="J8" s="10">
        <f>IFERROR(VALUE('Col1'!G29), 0)</f>
        <v>0</v>
      </c>
      <c r="K8" s="10">
        <f>IFERROR(VALUE('Col1'!K29), 0)</f>
        <v>0</v>
      </c>
      <c r="L8" s="10">
        <f>IFERROR(VALUE('Col1'!M29), 0)</f>
        <v>0</v>
      </c>
      <c r="M8" s="10">
        <f>IFERROR(VALUE('Col1'!N29), 0)</f>
        <v>0</v>
      </c>
      <c r="N8" s="10">
        <f>IFERROR(VALUE('Col1'!O29), 0)</f>
        <v>0</v>
      </c>
      <c r="O8" s="10">
        <f>IFERROR(VALUE('Col1'!D30), 0)</f>
        <v>0</v>
      </c>
      <c r="P8" s="10">
        <f>IFERROR(VALUE('Col1'!O31), 0)</f>
        <v>0</v>
      </c>
      <c r="Q8" s="10">
        <f>IFERROR(VALUE('Col1'!S29), 0)</f>
        <v>0</v>
      </c>
      <c r="R8" s="10">
        <f>IFERROR(VALUE('Col1'!Q29), 0)</f>
        <v>0</v>
      </c>
      <c r="S8" s="10">
        <f>IFERROR(VALUE('Col1'!U29), 0)</f>
        <v>0</v>
      </c>
      <c r="T8" s="10">
        <f>IFERROR(VALUE('Col1'!Q30), 0)</f>
        <v>0</v>
      </c>
      <c r="U8" s="10">
        <f>IFERROR(VALUE('Col1'!X29), 0)</f>
        <v>0</v>
      </c>
      <c r="V8" s="10">
        <f>IFERROR(VALUE('Col1'!AA29), 0)</f>
        <v>0</v>
      </c>
      <c r="W8" s="10">
        <f>IFERROR(VALUE('Col1'!X30), 0)</f>
        <v>0</v>
      </c>
      <c r="X8" s="10">
        <f>IFERROR(VALUE('Col1'!AA30), 0)</f>
        <v>0</v>
      </c>
      <c r="Y8" s="10">
        <f>IFERROR(VALUE('Col1'!S31), 0)</f>
        <v>0</v>
      </c>
      <c r="Z8" s="10">
        <f>IFERROR(VALUE('Col1'!U31), 0)</f>
        <v>0</v>
      </c>
      <c r="AA8" s="10">
        <f>IFERROR(VALUE('Col1'!AB30), 0)</f>
        <v>111111</v>
      </c>
      <c r="AB8" s="10">
        <f>IFERROR(VALUE('Col1'!AB31), 0)</f>
        <v>55555555555</v>
      </c>
    </row>
    <row r="9" spans="2:28">
      <c r="B9" s="9" t="str">
        <f>'Col1'!B32</f>
        <v>7</v>
      </c>
      <c r="C9" s="9" t="str">
        <f>'Col1'!B33</f>
        <v>2019-01-02</v>
      </c>
      <c r="D9" s="9" t="str">
        <f>'Col1'!C33</f>
        <v>책임</v>
      </c>
      <c r="E9" s="9" t="str">
        <f>'Col1'!C32</f>
        <v>전영찬</v>
      </c>
      <c r="F9" t="str">
        <f>IFERROR(VLOOKUP($E9,이메일!$A$2:$C$19, 2, FALSE), "")</f>
        <v>ycjeon</v>
      </c>
      <c r="G9">
        <f>IFERROR(VLOOKUP($E9,이메일!$A$2:$C$19, 3, FALSE), "")</f>
        <v>831107</v>
      </c>
      <c r="H9" s="10">
        <f>IFERROR(VALUE('Col1'!D32), 0)</f>
        <v>0</v>
      </c>
      <c r="I9" s="10">
        <f>IFERROR(VALUE('Col1'!E32), 0)</f>
        <v>0</v>
      </c>
      <c r="J9" s="10">
        <f>IFERROR(VALUE('Col1'!G32), 0)</f>
        <v>0</v>
      </c>
      <c r="K9" s="10">
        <f>IFERROR(VALUE('Col1'!K32), 0)</f>
        <v>0</v>
      </c>
      <c r="L9" s="10">
        <f>IFERROR(VALUE('Col1'!M32), 0)</f>
        <v>0</v>
      </c>
      <c r="M9" s="10">
        <f>IFERROR(VALUE('Col1'!N32), 0)</f>
        <v>0</v>
      </c>
      <c r="N9" s="10">
        <f>IFERROR(VALUE('Col1'!O32), 0)</f>
        <v>0</v>
      </c>
      <c r="O9" s="10">
        <f>IFERROR(VALUE('Col1'!D33), 0)</f>
        <v>0</v>
      </c>
      <c r="P9" s="10">
        <f>IFERROR(VALUE('Col1'!O34), 0)</f>
        <v>0</v>
      </c>
      <c r="Q9" s="10">
        <f>IFERROR(VALUE('Col1'!S32), 0)</f>
        <v>0</v>
      </c>
      <c r="R9" s="10">
        <f>IFERROR(VALUE('Col1'!Q32), 0)</f>
        <v>0</v>
      </c>
      <c r="S9" s="10">
        <f>IFERROR(VALUE('Col1'!U32), 0)</f>
        <v>0</v>
      </c>
      <c r="T9" s="10">
        <f>IFERROR(VALUE('Col1'!Q33), 0)</f>
        <v>0</v>
      </c>
      <c r="U9" s="10">
        <f>IFERROR(VALUE('Col1'!X32), 0)</f>
        <v>0</v>
      </c>
      <c r="V9" s="10">
        <f>IFERROR(VALUE('Col1'!AA32), 0)</f>
        <v>0</v>
      </c>
      <c r="W9" s="10">
        <f>IFERROR(VALUE('Col1'!X33), 0)</f>
        <v>0</v>
      </c>
      <c r="X9" s="10">
        <f>IFERROR(VALUE('Col1'!AA33), 0)</f>
        <v>0</v>
      </c>
      <c r="Y9" s="10">
        <f>IFERROR(VALUE('Col1'!S34), 0)</f>
        <v>0</v>
      </c>
      <c r="Z9" s="10">
        <f>IFERROR(VALUE('Col1'!U34), 0)</f>
        <v>0</v>
      </c>
      <c r="AA9" s="10">
        <f>IFERROR(VALUE('Col1'!AB33),0)</f>
        <v>337990</v>
      </c>
      <c r="AB9" s="10">
        <f>IFERROR(VALUE('Col1'!AB34), 0)</f>
        <v>33333333</v>
      </c>
    </row>
    <row r="10" spans="2:28">
      <c r="B10" s="9" t="str">
        <f>'Col1'!B35</f>
        <v>8</v>
      </c>
      <c r="C10" s="9" t="str">
        <f>'Col1'!B36</f>
        <v>2019-11-01</v>
      </c>
      <c r="D10" s="9" t="str">
        <f>'Col1'!C36</f>
        <v>선임</v>
      </c>
      <c r="E10" s="9" t="str">
        <f>'Col1'!C35</f>
        <v>신준민</v>
      </c>
      <c r="F10" t="str">
        <f>IFERROR(VLOOKUP($E10,이메일!$A$2:$C$19, 2, FALSE), "")</f>
        <v>sjm4633</v>
      </c>
      <c r="G10">
        <f>IFERROR(VLOOKUP($E10,이메일!$A$2:$C$19, 3, FALSE), "")</f>
        <v>831107</v>
      </c>
      <c r="H10" s="10">
        <f>IFERROR(VALUE('Col1'!D35), 0)</f>
        <v>0</v>
      </c>
      <c r="I10" s="10">
        <f>IFERROR(VALUE('Col1'!E35), 0)</f>
        <v>0</v>
      </c>
      <c r="J10" s="10">
        <f>IFERROR(VALUE('Col1'!G35), 0)</f>
        <v>0</v>
      </c>
      <c r="K10" s="10">
        <f>IFERROR(VALUE('Col1'!K35), 0)</f>
        <v>0</v>
      </c>
      <c r="L10" s="10">
        <f>IFERROR(VALUE('Col1'!M35), 0)</f>
        <v>0</v>
      </c>
      <c r="M10" s="10">
        <f>IFERROR(VALUE('Col1'!N35), 0)</f>
        <v>0</v>
      </c>
      <c r="N10" s="10">
        <f>IFERROR(VALUE('Col1'!O35), 0)</f>
        <v>0</v>
      </c>
      <c r="O10" s="10">
        <f>IFERROR(VALUE('Col1'!D36), 0)</f>
        <v>0</v>
      </c>
      <c r="P10" s="10">
        <f>IFERROR(VALUE('Col1'!O37), 0)</f>
        <v>0</v>
      </c>
      <c r="Q10" s="10">
        <f>IFERROR(VALUE('Col1'!S35), 0)</f>
        <v>0</v>
      </c>
      <c r="R10" s="10">
        <f>IFERROR(VALUE('Col1'!Q35), 0)</f>
        <v>0</v>
      </c>
      <c r="S10" s="10">
        <f>IFERROR(VALUE('Col1'!U35), 0)</f>
        <v>0</v>
      </c>
      <c r="T10" s="10">
        <f>IFERROR(VALUE('Col1'!Q36), 0)</f>
        <v>0</v>
      </c>
      <c r="U10" s="10">
        <f>IFERROR(VALUE('Col1'!X35), 0)</f>
        <v>0</v>
      </c>
      <c r="V10" s="10">
        <f>IFERROR(VALUE('Col1'!AA35), 0)</f>
        <v>0</v>
      </c>
      <c r="W10" s="10">
        <f>IFERROR(VALUE('Col1'!X36), 0)</f>
        <v>0</v>
      </c>
      <c r="X10" s="10">
        <f>IFERROR(VALUE('Col1'!AA36), 0)</f>
        <v>0</v>
      </c>
      <c r="Y10" s="10">
        <f>IFERROR(VALUE('Col1'!S37), 0)</f>
        <v>0</v>
      </c>
      <c r="Z10" s="10">
        <f>IFERROR(VALUE('Col1'!U37), 0)</f>
        <v>0</v>
      </c>
      <c r="AA10" s="10">
        <f>IFERROR(VALUE('Col1'!AB36), 0)</f>
        <v>555555</v>
      </c>
      <c r="AB10" s="10">
        <f>IFERROR(VALUE('Col1'!AB37), 0)</f>
        <v>44444444</v>
      </c>
    </row>
    <row r="11" spans="2:28">
      <c r="B11" s="9" t="str">
        <f>'Col1'!B38</f>
        <v>9</v>
      </c>
      <c r="C11" s="9" t="str">
        <f>'Col1'!B39</f>
        <v>2020-07-01</v>
      </c>
      <c r="D11" s="9" t="str">
        <f>'Col1'!C39</f>
        <v>수석</v>
      </c>
      <c r="E11" s="9" t="str">
        <f>'Col1'!C38</f>
        <v>정해원</v>
      </c>
      <c r="F11" t="str">
        <f>IFERROR(VLOOKUP($E11,이메일!$A$2:$C$19, 2, FALSE), "")</f>
        <v>glorial</v>
      </c>
      <c r="G11">
        <f>IFERROR(VLOOKUP($E11,이메일!$A$2:$C$19, 3, FALSE), "")</f>
        <v>831107</v>
      </c>
      <c r="H11" s="10">
        <f>IFERROR(VALUE('Col1'!D38), 0)</f>
        <v>4740659</v>
      </c>
      <c r="I11" s="10">
        <f>IFERROR(VALUE('Col1'!E38), 0)</f>
        <v>100000</v>
      </c>
      <c r="J11" s="10">
        <f>IFERROR(VALUE('Col1'!G38), 0)</f>
        <v>0</v>
      </c>
      <c r="K11" s="10">
        <f>IFERROR(VALUE('Col1'!K38), 0)</f>
        <v>1809341</v>
      </c>
      <c r="L11" s="10">
        <f>IFERROR(VALUE('Col1'!M38), 0)</f>
        <v>0</v>
      </c>
      <c r="M11" s="10">
        <f>IFERROR(VALUE('Col1'!N38), 0)</f>
        <v>0</v>
      </c>
      <c r="N11" s="10">
        <f>IFERROR(VALUE('Col1'!O38), 0)</f>
        <v>0</v>
      </c>
      <c r="O11" s="10">
        <f>IFERROR(VALUE('Col1'!D39), 0)</f>
        <v>0</v>
      </c>
      <c r="P11" s="10">
        <f>IFERROR(VALUE('Col1'!O40), 0)</f>
        <v>6650000</v>
      </c>
      <c r="Q11" s="10">
        <f>IFERROR(VALUE('Col1'!S38), 0)</f>
        <v>228920</v>
      </c>
      <c r="R11" s="10">
        <f>IFERROR(VALUE('Col1'!Q38), 0)</f>
        <v>235800</v>
      </c>
      <c r="S11" s="10">
        <f>IFERROR(VALUE('Col1'!U38), 0)</f>
        <v>28080</v>
      </c>
      <c r="T11" s="10">
        <f>IFERROR(VALUE('Col1'!Q39), 0)</f>
        <v>52400</v>
      </c>
      <c r="U11" s="10">
        <f>IFERROR(VALUE('Col1'!X38), 0)</f>
        <v>673380</v>
      </c>
      <c r="V11" s="10">
        <f>IFERROR(VALUE('Col1'!AA38), 0)</f>
        <v>67330</v>
      </c>
      <c r="W11" s="10">
        <f>IFERROR(VALUE('Col1'!X39), 0)</f>
        <v>0</v>
      </c>
      <c r="X11" s="10">
        <f>IFERROR(VALUE('Col1'!AA39), 0)</f>
        <v>0</v>
      </c>
      <c r="Y11" s="10">
        <f>IFERROR(VALUE('Col1'!S40), 0)</f>
        <v>0</v>
      </c>
      <c r="Z11" s="10">
        <f>IFERROR(VALUE('Col1'!U40), 0)</f>
        <v>0</v>
      </c>
      <c r="AA11" s="10">
        <f>IFERROR(VALUE('Col1'!AB39), 0)</f>
        <v>1285910</v>
      </c>
      <c r="AB11" s="10">
        <f>IFERROR(VALUE('Col1'!AB40), 0)</f>
        <v>5364090</v>
      </c>
    </row>
    <row r="12" spans="2:28">
      <c r="B12" s="9" t="str">
        <f>'Col1'!B41</f>
        <v>10</v>
      </c>
      <c r="C12" s="9" t="str">
        <f>'Col1'!B42</f>
        <v>2020-12-31</v>
      </c>
      <c r="D12" s="9" t="str">
        <f>'Col1'!C42</f>
        <v>수석</v>
      </c>
      <c r="E12" s="9" t="str">
        <f>'Col1'!C41</f>
        <v>노형래</v>
      </c>
      <c r="F12" t="str">
        <f>IFERROR(VLOOKUP($E12,이메일!$A$2:$C$19, 2, FALSE), "")</f>
        <v>ness09</v>
      </c>
      <c r="G12">
        <f>IFERROR(VLOOKUP($E12,이메일!$A$2:$C$19, 3, FALSE), "")</f>
        <v>831107</v>
      </c>
      <c r="H12" s="10">
        <f>IFERROR(VALUE('Col1'!D41), 0)</f>
        <v>0</v>
      </c>
      <c r="I12" s="10">
        <f>IFERROR(VALUE('Col1'!E41), 0)</f>
        <v>0</v>
      </c>
      <c r="J12" s="10">
        <f>IFERROR(VALUE('Col1'!G41), 0)</f>
        <v>0</v>
      </c>
      <c r="K12" s="10">
        <f>IFERROR(VALUE('Col1'!K41), 0)</f>
        <v>0</v>
      </c>
      <c r="L12" s="10">
        <f>IFERROR(VALUE('Col1'!M41), 0)</f>
        <v>0</v>
      </c>
      <c r="M12" s="10">
        <f>IFERROR(VALUE('Col1'!N41), 0)</f>
        <v>0</v>
      </c>
      <c r="N12" s="10">
        <f>IFERROR(VALUE('Col1'!O41), 0)</f>
        <v>0</v>
      </c>
      <c r="O12" s="10">
        <f>IFERROR(VALUE('Col1'!D42), 0)</f>
        <v>0</v>
      </c>
      <c r="P12" s="10">
        <f>IFERROR(VALUE('Col1'!O43), 0)</f>
        <v>0</v>
      </c>
      <c r="Q12" s="10">
        <f>IFERROR(VALUE('Col1'!S41), 0)</f>
        <v>0</v>
      </c>
      <c r="R12" s="10">
        <f>IFERROR(VALUE('Col1'!Q41), 0)</f>
        <v>0</v>
      </c>
      <c r="S12" s="10">
        <f>IFERROR(VALUE('Col1'!U41), 0)</f>
        <v>0</v>
      </c>
      <c r="T12" s="10">
        <f>IFERROR(VALUE('Col1'!Q42), 0)</f>
        <v>0</v>
      </c>
      <c r="U12" s="10">
        <f>IFERROR(VALUE('Col1'!X41), 0)</f>
        <v>0</v>
      </c>
      <c r="V12" s="10">
        <f>IFERROR(VALUE('Col1'!AA41), 0)</f>
        <v>0</v>
      </c>
      <c r="W12" s="10">
        <f>IFERROR(VALUE('Col1'!X42), 0)</f>
        <v>0</v>
      </c>
      <c r="X12" s="10">
        <f>IFERROR(VALUE('Col1'!AA42), 0)</f>
        <v>0</v>
      </c>
      <c r="Y12" s="10">
        <f>IFERROR(VALUE('Col1'!S43), 0)</f>
        <v>0</v>
      </c>
      <c r="Z12" s="10">
        <f>IFERROR(VALUE('Col1'!U43), 0)</f>
        <v>0</v>
      </c>
      <c r="AA12" s="10">
        <f>IFERROR(VALUE('Col1'!AB42), 0)</f>
        <v>33333333</v>
      </c>
      <c r="AB12" s="10">
        <f>IFERROR(VALUE('Col1'!AB43), 0)</f>
        <v>22222222222</v>
      </c>
    </row>
    <row r="13" spans="2:28">
      <c r="B13" s="9" t="str">
        <f>'Col1'!B44</f>
        <v>11</v>
      </c>
      <c r="C13" s="9" t="str">
        <f>'Col1'!B45</f>
        <v>2021-07-01</v>
      </c>
      <c r="D13" s="9" t="str">
        <f>'Col1'!C45</f>
        <v>선임</v>
      </c>
      <c r="E13" s="9" t="str">
        <f>'Col1'!C44</f>
        <v>김희현</v>
      </c>
      <c r="F13" t="str">
        <f>IFERROR(VLOOKUP($E13,이메일!$A$2:$C$19, 2, FALSE), "")</f>
        <v>hyeon97</v>
      </c>
      <c r="G13">
        <f>IFERROR(VLOOKUP($E13,이메일!$A$2:$C$19, 3, FALSE), "")</f>
        <v>831107</v>
      </c>
      <c r="H13" s="10">
        <f>IFERROR(VALUE('Col1'!D44), 0)</f>
        <v>0</v>
      </c>
      <c r="I13" s="10">
        <f>IFERROR(VALUE('Col1'!E44), 0)</f>
        <v>0</v>
      </c>
      <c r="J13" s="10">
        <f>IFERROR(VALUE('Col1'!G44), 0)</f>
        <v>0</v>
      </c>
      <c r="K13" s="10">
        <f>IFERROR(VALUE('Col1'!K44), 0)</f>
        <v>0</v>
      </c>
      <c r="L13" s="10">
        <f>IFERROR(VALUE('Col1'!M44), 0)</f>
        <v>0</v>
      </c>
      <c r="M13" s="10">
        <f>IFERROR(VALUE('Col1'!N44), 0)</f>
        <v>0</v>
      </c>
      <c r="N13" s="10">
        <f>IFERROR(VALUE('Col1'!O44), 0)</f>
        <v>0</v>
      </c>
      <c r="O13" s="10">
        <f>IFERROR(VALUE('Col1'!D45), 0)</f>
        <v>0</v>
      </c>
      <c r="P13" s="10">
        <f>IFERROR(VALUE('Col1'!O46), 0)</f>
        <v>0</v>
      </c>
      <c r="Q13" s="10">
        <f>IFERROR(VALUE('Col1'!S44), 0)</f>
        <v>0</v>
      </c>
      <c r="R13" s="10">
        <f>IFERROR(VALUE('Col1'!Q44), 0)</f>
        <v>0</v>
      </c>
      <c r="S13" s="10">
        <f>IFERROR(VALUE('Col1'!U44), 0)</f>
        <v>0</v>
      </c>
      <c r="T13" s="10">
        <f>IFERROR(VALUE('Col1'!Q45), 0)</f>
        <v>0</v>
      </c>
      <c r="U13" s="10">
        <f>IFERROR(VALUE('Col1'!X44), 0)</f>
        <v>0</v>
      </c>
      <c r="V13" s="10">
        <f>IFERROR(VALUE('Col1'!AA44), 0)</f>
        <v>0</v>
      </c>
      <c r="W13" s="10">
        <f>IFERROR(VALUE('Col1'!X45), 0)</f>
        <v>0</v>
      </c>
      <c r="X13" s="10">
        <f>IFERROR(VALUE('Col1'!AA45), 0)</f>
        <v>0</v>
      </c>
      <c r="Y13" s="10">
        <f>IFERROR(VALUE('Col1'!S46), 0)</f>
        <v>0</v>
      </c>
      <c r="Z13" s="10">
        <f>IFERROR(VALUE('Col1'!U46), 0)</f>
        <v>0</v>
      </c>
      <c r="AA13" s="10">
        <f>IFERROR(VALUE('Col1'!AB45), 0)</f>
        <v>220580</v>
      </c>
      <c r="AB13" s="10">
        <f>IFERROR(VALUE('Col1'!AB46), 0)</f>
        <v>66666666666</v>
      </c>
    </row>
    <row r="14" spans="2:28">
      <c r="B14" s="9" t="str">
        <f>'Col1'!B61</f>
        <v>13</v>
      </c>
      <c r="C14" s="9" t="str">
        <f>'Col1'!B62</f>
        <v>2021-10-01</v>
      </c>
      <c r="D14" s="9" t="str">
        <f>'Col1'!C62</f>
        <v>수석</v>
      </c>
      <c r="E14" s="9" t="str">
        <f>'Col1'!C61</f>
        <v>조신애</v>
      </c>
      <c r="F14" t="str">
        <f>IFERROR(VLOOKUP($E14,이메일!$A$2:$C$19, 2, FALSE), "")</f>
        <v>alex</v>
      </c>
      <c r="G14">
        <f>IFERROR(VLOOKUP($E14,이메일!$A$2:$C$19, 3, FALSE), "")</f>
        <v>831107</v>
      </c>
      <c r="H14" s="10">
        <f>IFERROR(VALUE('Col1'!D61), 0)</f>
        <v>0</v>
      </c>
      <c r="I14" s="10">
        <f>IFERROR(VALUE('Col1'!E61), 0)</f>
        <v>0</v>
      </c>
      <c r="J14" s="10">
        <f>IFERROR(VALUE('Col1'!G61), 0)</f>
        <v>0</v>
      </c>
      <c r="K14" s="10">
        <f>IFERROR(VALUE('Col1'!K61), 0)</f>
        <v>0</v>
      </c>
      <c r="L14" s="10">
        <f>IFERROR(VALUE('Col1'!M61), 0)</f>
        <v>0</v>
      </c>
      <c r="M14" s="10">
        <f>IFERROR(VALUE('Col1'!N61), 0)</f>
        <v>0</v>
      </c>
      <c r="N14" s="10">
        <f>IFERROR(VALUE('Col1'!O61), 0)</f>
        <v>0</v>
      </c>
      <c r="O14" s="10">
        <f>IFERROR(VALUE('Col1'!D62), 0)</f>
        <v>0</v>
      </c>
      <c r="P14" s="10">
        <f>IFERROR(VALUE('Col1'!O63), 0)</f>
        <v>0</v>
      </c>
      <c r="Q14" s="10">
        <f>IFERROR(VALUE('Col1'!S61), 0)</f>
        <v>0</v>
      </c>
      <c r="R14" s="10">
        <f>IFERROR(VALUE('Col1'!Q61), 0)</f>
        <v>0</v>
      </c>
      <c r="S14" s="10">
        <f>IFERROR(VALUE('Col1'!U61), 0)</f>
        <v>0</v>
      </c>
      <c r="T14" s="10">
        <f>IFERROR(VALUE('Col1'!Q62), 0)</f>
        <v>0</v>
      </c>
      <c r="U14" s="10">
        <f>IFERROR(VALUE('Col1'!X61), 0)</f>
        <v>0</v>
      </c>
      <c r="V14" s="10">
        <f>IFERROR(VALUE('Col1'!AA61), 0)</f>
        <v>0</v>
      </c>
      <c r="W14" s="10">
        <f>IFERROR(VALUE('Col1'!X62), 0)</f>
        <v>0</v>
      </c>
      <c r="X14" s="10">
        <f>IFERROR(VALUE('Col1'!AA62), 0)</f>
        <v>0</v>
      </c>
      <c r="Y14" s="10">
        <f>IFERROR(VALUE('Col1'!S63), 0)</f>
        <v>0</v>
      </c>
      <c r="Z14" s="10">
        <f>IFERROR(VALUE('Col1'!U63), 0)</f>
        <v>0</v>
      </c>
      <c r="AA14" s="10">
        <f>IFERROR(VALUE('Col1'!AB62), 0)</f>
        <v>555555555</v>
      </c>
      <c r="AB14" s="10">
        <f>IFERROR(VALUE('Col1'!AB63), 0)</f>
        <v>111111111111</v>
      </c>
    </row>
    <row r="15" spans="2:28">
      <c r="B15" s="9" t="str">
        <f>'Col1'!B64</f>
        <v>12</v>
      </c>
      <c r="C15" s="9" t="str">
        <f>'Col1'!B65</f>
        <v>2021-08-23</v>
      </c>
      <c r="D15" s="9" t="str">
        <f>'Col1'!C65</f>
        <v>선임</v>
      </c>
      <c r="E15" s="9" t="str">
        <f>'Col1'!C64</f>
        <v>신지수</v>
      </c>
      <c r="F15" t="str">
        <f>IFERROR(VLOOKUP($E15,이메일!$A$2:$C$19, 2, FALSE), "")</f>
        <v>sjisoo1105</v>
      </c>
      <c r="G15">
        <f>IFERROR(VLOOKUP($E15,이메일!$A$2:$C$19, 3, FALSE), "")</f>
        <v>831107</v>
      </c>
      <c r="H15" s="10">
        <f>IFERROR(VALUE('Col1'!D64), 0)</f>
        <v>0</v>
      </c>
      <c r="I15" s="10">
        <f>IFERROR(VALUE('Col1'!E64), 0)</f>
        <v>0</v>
      </c>
      <c r="J15" s="10">
        <f>IFERROR(VALUE('Col1'!G64), 0)</f>
        <v>0</v>
      </c>
      <c r="K15" s="10">
        <f>IFERROR(VALUE('Col1'!K64), 0)</f>
        <v>0</v>
      </c>
      <c r="L15" s="10">
        <f>IFERROR(VALUE('Col1'!M64), 0)</f>
        <v>0</v>
      </c>
      <c r="M15" s="10">
        <f>IFERROR(VALUE('Col1'!N64), 0)</f>
        <v>0</v>
      </c>
      <c r="N15" s="10">
        <f>IFERROR(VALUE('Col1'!O64), 0)</f>
        <v>0</v>
      </c>
      <c r="O15" s="10">
        <f>IFERROR(VALUE('Col1'!D65), 0)</f>
        <v>0</v>
      </c>
      <c r="P15" s="10">
        <f>IFERROR(VALUE('Col1'!O66), 0)</f>
        <v>0</v>
      </c>
      <c r="Q15" s="10">
        <f>IFERROR(VALUE('Col1'!S64), 0)</f>
        <v>0</v>
      </c>
      <c r="R15" s="10">
        <f>IFERROR(VALUE('Col1'!Q64), 0)</f>
        <v>0</v>
      </c>
      <c r="S15" s="10">
        <f>IFERROR(VALUE('Col1'!U64), 0)</f>
        <v>0</v>
      </c>
      <c r="T15" s="10">
        <f>IFERROR(VALUE('Col1'!Q65), 0)</f>
        <v>0</v>
      </c>
      <c r="U15" s="10">
        <f>IFERROR(VALUE('Col1'!X64), 0)</f>
        <v>0</v>
      </c>
      <c r="V15" s="10">
        <f>IFERROR(VALUE('Col1'!AA64), 0)</f>
        <v>0</v>
      </c>
      <c r="W15" s="10">
        <f>IFERROR(VALUE('Col1'!X65), 0)</f>
        <v>0</v>
      </c>
      <c r="X15" s="10">
        <f>IFERROR(VALUE('Col1'!AA65), 0)</f>
        <v>0</v>
      </c>
      <c r="Y15" s="10">
        <f>IFERROR(VALUE('Col1'!S66), 0)</f>
        <v>0</v>
      </c>
      <c r="Z15" s="10">
        <f>IFERROR(VALUE('Col1'!U66), 0)</f>
        <v>0</v>
      </c>
      <c r="AA15" s="10">
        <f>IFERROR(VALUE('Col1'!AB65), 0)</f>
        <v>33333333</v>
      </c>
      <c r="AB15" s="10">
        <f>IFERROR(VALUE('Col1'!AB66), 0)</f>
        <v>2222222222</v>
      </c>
    </row>
  </sheetData>
  <phoneticPr fontId="10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E3D9B4-83EB-4E95-B3CB-EA40D739086D}">
  <dimension ref="A1:C19"/>
  <sheetViews>
    <sheetView workbookViewId="0">
      <selection activeCell="B2" sqref="B2:B19"/>
    </sheetView>
  </sheetViews>
  <sheetFormatPr defaultRowHeight="12.75"/>
  <cols>
    <col min="2" max="2" width="14.28515625" bestFit="1" customWidth="1"/>
  </cols>
  <sheetData>
    <row r="1" spans="1:3">
      <c r="A1" s="11" t="s">
        <v>135</v>
      </c>
      <c r="B1" s="11" t="s">
        <v>125</v>
      </c>
      <c r="C1" s="11" t="s">
        <v>126</v>
      </c>
    </row>
    <row r="2" spans="1:3">
      <c r="A2" s="11" t="s">
        <v>92</v>
      </c>
      <c r="B2" t="s">
        <v>136</v>
      </c>
      <c r="C2">
        <v>831107</v>
      </c>
    </row>
    <row r="3" spans="1:3">
      <c r="A3" s="11" t="s">
        <v>127</v>
      </c>
      <c r="B3" t="s">
        <v>137</v>
      </c>
      <c r="C3">
        <v>831107</v>
      </c>
    </row>
    <row r="4" spans="1:3">
      <c r="A4" s="11" t="s">
        <v>128</v>
      </c>
      <c r="B4" t="s">
        <v>138</v>
      </c>
      <c r="C4">
        <v>831107</v>
      </c>
    </row>
    <row r="5" spans="1:3">
      <c r="A5" s="11" t="s">
        <v>87</v>
      </c>
      <c r="B5" t="s">
        <v>139</v>
      </c>
      <c r="C5">
        <v>831107</v>
      </c>
    </row>
    <row r="6" spans="1:3">
      <c r="A6" s="11" t="s">
        <v>5</v>
      </c>
      <c r="B6" t="s">
        <v>140</v>
      </c>
      <c r="C6">
        <v>831107</v>
      </c>
    </row>
    <row r="7" spans="1:3">
      <c r="A7" s="11" t="s">
        <v>129</v>
      </c>
      <c r="B7" t="s">
        <v>141</v>
      </c>
      <c r="C7">
        <v>831107</v>
      </c>
    </row>
    <row r="8" spans="1:3">
      <c r="A8" s="11" t="s">
        <v>27</v>
      </c>
      <c r="B8" t="s">
        <v>142</v>
      </c>
      <c r="C8">
        <v>831107</v>
      </c>
    </row>
    <row r="9" spans="1:3">
      <c r="A9" s="11" t="s">
        <v>14</v>
      </c>
      <c r="B9" t="s">
        <v>143</v>
      </c>
      <c r="C9">
        <v>831107</v>
      </c>
    </row>
    <row r="10" spans="1:3">
      <c r="A10" s="11" t="s">
        <v>130</v>
      </c>
      <c r="B10" t="s">
        <v>144</v>
      </c>
      <c r="C10">
        <v>831107</v>
      </c>
    </row>
    <row r="11" spans="1:3">
      <c r="A11" s="11" t="s">
        <v>55</v>
      </c>
      <c r="B11" t="s">
        <v>145</v>
      </c>
      <c r="C11">
        <v>831107</v>
      </c>
    </row>
    <row r="12" spans="1:3">
      <c r="A12" s="11" t="s">
        <v>95</v>
      </c>
      <c r="B12" t="s">
        <v>146</v>
      </c>
      <c r="C12">
        <v>831107</v>
      </c>
    </row>
    <row r="13" spans="1:3">
      <c r="A13" s="11" t="s">
        <v>131</v>
      </c>
      <c r="B13" t="s">
        <v>147</v>
      </c>
      <c r="C13">
        <v>831107</v>
      </c>
    </row>
    <row r="14" spans="1:3">
      <c r="A14" s="11" t="s">
        <v>132</v>
      </c>
      <c r="B14" t="s">
        <v>148</v>
      </c>
      <c r="C14">
        <v>831107</v>
      </c>
    </row>
    <row r="15" spans="1:3">
      <c r="A15" s="11" t="s">
        <v>133</v>
      </c>
      <c r="B15" t="s">
        <v>149</v>
      </c>
      <c r="C15">
        <v>831107</v>
      </c>
    </row>
    <row r="16" spans="1:3">
      <c r="A16" s="11" t="s">
        <v>77</v>
      </c>
      <c r="B16" t="s">
        <v>150</v>
      </c>
      <c r="C16">
        <v>831107</v>
      </c>
    </row>
    <row r="17" spans="1:3">
      <c r="A17" s="11" t="s">
        <v>68</v>
      </c>
      <c r="B17" t="s">
        <v>151</v>
      </c>
      <c r="C17">
        <v>831107</v>
      </c>
    </row>
    <row r="18" spans="1:3">
      <c r="A18" s="11" t="s">
        <v>58</v>
      </c>
      <c r="B18" t="s">
        <v>152</v>
      </c>
      <c r="C18">
        <v>831107</v>
      </c>
    </row>
    <row r="19" spans="1:3">
      <c r="A19" s="11" t="s">
        <v>134</v>
      </c>
      <c r="B19" t="s">
        <v>153</v>
      </c>
      <c r="C19">
        <v>831107</v>
      </c>
    </row>
  </sheetData>
  <phoneticPr fontId="1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Col1</vt:lpstr>
      <vt:lpstr>그리드용</vt:lpstr>
      <vt:lpstr>이메일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glorial</cp:lastModifiedBy>
  <dcterms:created xsi:type="dcterms:W3CDTF">2022-06-15T04:21:31Z</dcterms:created>
  <dcterms:modified xsi:type="dcterms:W3CDTF">2022-12-08T04:26:26Z</dcterms:modified>
</cp:coreProperties>
</file>