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Alejandro\Desktop\"/>
    </mc:Choice>
  </mc:AlternateContent>
  <xr:revisionPtr revIDLastSave="0" documentId="13_ncr:1_{873CFC46-10E5-4195-A3F2-B4114295C194}" xr6:coauthVersionLast="47" xr6:coauthVersionMax="47" xr10:uidLastSave="{00000000-0000-0000-0000-000000000000}"/>
  <bookViews>
    <workbookView xWindow="-120" yWindow="-120" windowWidth="21840" windowHeight="13140" tabRatio="716" activeTab="3" xr2:uid="{00000000-000D-0000-FFFF-FFFF00000000}"/>
  </bookViews>
  <sheets>
    <sheet name="Matriz Trabajor" sheetId="5" r:id="rId1"/>
    <sheet name="Buscar" sheetId="13" r:id="rId2"/>
    <sheet name="BuscarV" sheetId="15" r:id="rId3"/>
    <sheet name="BuscarH" sheetId="16" r:id="rId4"/>
    <sheet name="Condicionales y Búsqueda (2)" sheetId="12" state="hidden" r:id="rId5"/>
  </sheets>
  <externalReferences>
    <externalReference r:id="rId6"/>
  </externalReferences>
  <definedNames>
    <definedName name="_xlnm._FilterDatabase" localSheetId="4" hidden="1">'Condicionales y Búsqueda (2)'!$A$10:$K$900</definedName>
    <definedName name="AccessDatabase" hidden="1">"C:\Mis documentos\EJER.mdb"</definedName>
    <definedName name="codigo">'[1]Empresa ABC'!$A$2:$A$40</definedName>
    <definedName name="CONDUCCION">'[1]Condicionales y Búsqueda'!$F$11:$F$900</definedName>
    <definedName name="EMPRESA">'[1]Empresa ABC'!$A$1:$K$40</definedName>
    <definedName name="HAS">'[1]Condicionales y Búsqueda'!$G$11:$G$900</definedName>
    <definedName name="KILOS_CONTRATO">'[1]Condicionales y Búsqueda'!#REF!</definedName>
    <definedName name="KILOS_TOTALES">'[1]Condicionales y Búsqueda'!$H$11:$H$900</definedName>
    <definedName name="matriz">'[1]Consulta1-BuscarV'!$A$7:$D$27</definedName>
    <definedName name="SITUACION">'[1]Condicionales y Búsqueda'!#REF!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6" l="1"/>
  <c r="F19" i="16"/>
  <c r="E19" i="16"/>
  <c r="D19" i="16"/>
  <c r="C19" i="16"/>
  <c r="G3" i="15"/>
  <c r="F3" i="15"/>
  <c r="E3" i="15"/>
  <c r="D3" i="15"/>
  <c r="C3" i="15"/>
  <c r="C4" i="13"/>
  <c r="G4" i="13"/>
  <c r="F4" i="13"/>
  <c r="E4" i="13"/>
  <c r="D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Alumno 35</author>
  </authors>
  <commentList>
    <comment ref="K10" authorId="0" shapeId="0" xr:uid="{00000000-0006-0000-0800-000001000000}">
      <text>
        <r>
          <rPr>
            <b/>
            <sz val="10"/>
            <color indexed="81"/>
            <rFont val="Tahoma"/>
            <family val="2"/>
          </rPr>
          <t xml:space="preserve"> Si el ESTADO CONTRATO es "FIRMADO" ó ESTADO CONTRATO es "CERRADO", Y además  el NºCONTRATO es distinto de 0, le corresponderá los KILOS TOTALES, de lo contrario 0 (cero).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L10" authorId="0" shapeId="0" xr:uid="{00000000-0006-0000-0800-000002000000}">
      <text>
        <r>
          <rPr>
            <sz val="12"/>
            <color indexed="10"/>
            <rFont val="Tahoma"/>
            <family val="2"/>
          </rPr>
          <t>Si</t>
        </r>
        <r>
          <rPr>
            <sz val="12"/>
            <color indexed="81"/>
            <rFont val="Tahoma"/>
            <family val="2"/>
          </rPr>
          <t xml:space="preserve"> (Estado Contrato es Pendiente </t>
        </r>
        <r>
          <rPr>
            <sz val="12"/>
            <color indexed="10"/>
            <rFont val="Tahoma"/>
            <family val="2"/>
          </rPr>
          <t>y</t>
        </r>
        <r>
          <rPr>
            <sz val="12"/>
            <color indexed="81"/>
            <rFont val="Tahoma"/>
            <family val="2"/>
          </rPr>
          <t xml:space="preserve"> Kilos totales mayor a 100000), que escriba Exportar
</t>
        </r>
        <r>
          <rPr>
            <sz val="12"/>
            <color indexed="10"/>
            <rFont val="Tahoma"/>
            <family val="2"/>
          </rPr>
          <t>Sino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10"/>
            <rFont val="Tahoma"/>
            <family val="2"/>
          </rPr>
          <t>Si</t>
        </r>
        <r>
          <rPr>
            <sz val="12"/>
            <color indexed="81"/>
            <rFont val="Tahoma"/>
            <family val="2"/>
          </rPr>
          <t xml:space="preserve"> (Estado Contrato es Cerrado </t>
        </r>
        <r>
          <rPr>
            <sz val="12"/>
            <color indexed="10"/>
            <rFont val="Tahoma"/>
            <family val="2"/>
          </rPr>
          <t>y</t>
        </r>
        <r>
          <rPr>
            <sz val="12"/>
            <color indexed="81"/>
            <rFont val="Tahoma"/>
            <family val="2"/>
          </rPr>
          <t xml:space="preserve"> Kilos totales menor a 100000)
que escriba No exportar
</t>
        </r>
        <r>
          <rPr>
            <sz val="12"/>
            <color indexed="10"/>
            <rFont val="Tahoma"/>
            <family val="2"/>
          </rPr>
          <t>Sino</t>
        </r>
        <r>
          <rPr>
            <sz val="12"/>
            <color indexed="81"/>
            <rFont val="Tahoma"/>
            <family val="2"/>
          </rPr>
          <t xml:space="preserve"> dejar la celda vacía.</t>
        </r>
      </text>
    </comment>
  </commentList>
</comments>
</file>

<file path=xl/sharedStrings.xml><?xml version="1.0" encoding="utf-8"?>
<sst xmlns="http://schemas.openxmlformats.org/spreadsheetml/2006/main" count="5756" uniqueCount="131">
  <si>
    <t>Nombre</t>
  </si>
  <si>
    <t>Rancagua</t>
  </si>
  <si>
    <t>Santiago</t>
  </si>
  <si>
    <t>RUT</t>
  </si>
  <si>
    <t>Dirección</t>
  </si>
  <si>
    <t>84.241.100-9</t>
  </si>
  <si>
    <t>91.300.000-5</t>
  </si>
  <si>
    <t>Empresa Const. APF Ltda.</t>
  </si>
  <si>
    <t>Paseo Las Palmas # 2212 Of. 22</t>
  </si>
  <si>
    <t>Las Condes</t>
  </si>
  <si>
    <t>78.737.840-4</t>
  </si>
  <si>
    <t>Constructora Trebol Ltda.</t>
  </si>
  <si>
    <t>Av. Santa Maria# 2440</t>
  </si>
  <si>
    <t>78.475.880-K</t>
  </si>
  <si>
    <t>Briceño Hermanos Ltda.</t>
  </si>
  <si>
    <t>Av. Bulnes # 79 Of. 20</t>
  </si>
  <si>
    <t>Ñuñoa</t>
  </si>
  <si>
    <t>96.583.000-6</t>
  </si>
  <si>
    <t>El Tranque Ltda.</t>
  </si>
  <si>
    <t>Santa Lucia # 110 Of. 53</t>
  </si>
  <si>
    <t>Providencia</t>
  </si>
  <si>
    <t>85.460.500-3</t>
  </si>
  <si>
    <t>Alinsa Ltda.</t>
  </si>
  <si>
    <t>La Pastora # 174</t>
  </si>
  <si>
    <t>84.439.900-6</t>
  </si>
  <si>
    <t>Isuc Ltda.</t>
  </si>
  <si>
    <t>Huerfanos # 1117 Of. 1125</t>
  </si>
  <si>
    <t>83.204.200-5</t>
  </si>
  <si>
    <t>Inlac Ltda.</t>
  </si>
  <si>
    <t>Galvarino Gallardo # 1754</t>
  </si>
  <si>
    <t>79.552.700-1</t>
  </si>
  <si>
    <t>Empr. Const. Tecsa S.A.</t>
  </si>
  <si>
    <t>Estado # 235 Of. 1203</t>
  </si>
  <si>
    <t>79.517.200-9</t>
  </si>
  <si>
    <t>Const. Santa Clara Ltda.</t>
  </si>
  <si>
    <t>Av. Viel # 1456</t>
  </si>
  <si>
    <t>78.378.030-5</t>
  </si>
  <si>
    <t>Tecsa Equipos y Hormigones Ltda.</t>
  </si>
  <si>
    <t>AV. Apoquindo # 3068</t>
  </si>
  <si>
    <t>78.281.850-3</t>
  </si>
  <si>
    <t>Constructora Concreta S.A.</t>
  </si>
  <si>
    <t>Av Apoquindo # 3068</t>
  </si>
  <si>
    <t>78.206.080-5</t>
  </si>
  <si>
    <t>Ebco Ltda.</t>
  </si>
  <si>
    <t>Arturo Claro # 1465</t>
  </si>
  <si>
    <t>77.021.890-K</t>
  </si>
  <si>
    <t>Bottai Hermanos</t>
  </si>
  <si>
    <t>Almirante Riveros # 041</t>
  </si>
  <si>
    <t>96.550.670-5</t>
  </si>
  <si>
    <t>CFM Const. Y Montajes Ltda.</t>
  </si>
  <si>
    <t xml:space="preserve">Paseo Pte. Errazuriz Echaurren # 2631 </t>
  </si>
  <si>
    <t>89.113.900-4</t>
  </si>
  <si>
    <t>Const. E Instalaciones Sanitarias H P S.A.</t>
  </si>
  <si>
    <t>Parque Industrial Calle 4 , N° 786</t>
  </si>
  <si>
    <t>86.857.500-K</t>
  </si>
  <si>
    <t>Const. Agua Santa Ltda.</t>
  </si>
  <si>
    <t>Panamericana Sur Km. 16</t>
  </si>
  <si>
    <t>86.500.500-8</t>
  </si>
  <si>
    <t>Const. Hepner y Muñoz Ltda.</t>
  </si>
  <si>
    <t>Napoleon # 3565 Of. 1405</t>
  </si>
  <si>
    <t>Const. Sironvalle Ltda.</t>
  </si>
  <si>
    <t>Hendaya # 344</t>
  </si>
  <si>
    <t>80.125.100-5</t>
  </si>
  <si>
    <t>Sociedad Const. Rupanco S.A.</t>
  </si>
  <si>
    <t>Fresia # 645</t>
  </si>
  <si>
    <t>79.677.320-0</t>
  </si>
  <si>
    <t>Const. Pacal y Cia. Ltda.</t>
  </si>
  <si>
    <t>Exequiel Fernandez #3490</t>
  </si>
  <si>
    <t>FACTOR CONDUCCION</t>
  </si>
  <si>
    <t>ESPALDERA</t>
  </si>
  <si>
    <t>PARRON</t>
  </si>
  <si>
    <t>CRUCETA</t>
  </si>
  <si>
    <t>LIRA</t>
  </si>
  <si>
    <t>RESULTADOS</t>
  </si>
  <si>
    <t>Nº CONTRATO</t>
  </si>
  <si>
    <t>ESTADO CONTRATO</t>
  </si>
  <si>
    <t>VARIEDAD</t>
  </si>
  <si>
    <t>ETAPA</t>
  </si>
  <si>
    <t>APTITUD</t>
  </si>
  <si>
    <t>CONDUCCION</t>
  </si>
  <si>
    <t>HAS</t>
  </si>
  <si>
    <t>KILOS TOTALES</t>
  </si>
  <si>
    <t>GRADO</t>
  </si>
  <si>
    <t>RENDIMIENTO</t>
  </si>
  <si>
    <t>KILOS CONTRATO</t>
  </si>
  <si>
    <t>Firmado</t>
  </si>
  <si>
    <t>CABERNET SAUVIGNON</t>
  </si>
  <si>
    <t>CUAJA</t>
  </si>
  <si>
    <t>Varietal</t>
  </si>
  <si>
    <t>Pendiente</t>
  </si>
  <si>
    <t>SAUVIGNON AS</t>
  </si>
  <si>
    <t>Blend</t>
  </si>
  <si>
    <t>Premium</t>
  </si>
  <si>
    <t>PODA</t>
  </si>
  <si>
    <t>Cerrado</t>
  </si>
  <si>
    <t>MERLOT</t>
  </si>
  <si>
    <t>CHARDONNAY</t>
  </si>
  <si>
    <t>Genérico</t>
  </si>
  <si>
    <t>Oferta</t>
  </si>
  <si>
    <t>CARMENERE</t>
  </si>
  <si>
    <t>Iniciado</t>
  </si>
  <si>
    <t>Nulo</t>
  </si>
  <si>
    <t>SYRAH</t>
  </si>
  <si>
    <t>PETIT VERDOT</t>
  </si>
  <si>
    <t>MALBEC</t>
  </si>
  <si>
    <t>GEWURZTRAMINER</t>
  </si>
  <si>
    <t>TINTORERA</t>
  </si>
  <si>
    <t>RIESLING</t>
  </si>
  <si>
    <t>Lira</t>
  </si>
  <si>
    <t>VIOGNIER</t>
  </si>
  <si>
    <t>SEMILLÓN</t>
  </si>
  <si>
    <t>PINOT NOIR</t>
  </si>
  <si>
    <t>11,5</t>
  </si>
  <si>
    <t>SANGIOVESSE</t>
  </si>
  <si>
    <t>MOUVEDRE</t>
  </si>
  <si>
    <t>PINOT BLANCO</t>
  </si>
  <si>
    <t>SITUACION</t>
  </si>
  <si>
    <t/>
  </si>
  <si>
    <t>Exportar</t>
  </si>
  <si>
    <t>No exportar</t>
  </si>
  <si>
    <t>Comuna</t>
  </si>
  <si>
    <t>Crear una línea de consulta de tal forma de elegir el RUT desde una Lista (función Validación, celda A4) y luego mostrar en la misma línea, a través de la función BuscarV: el nombre, dirección y Comuna.
Definir a la base de datos el nombre: matriz</t>
  </si>
  <si>
    <r>
      <rPr>
        <b/>
        <sz val="14"/>
        <rFont val="Trebuchet MS"/>
        <family val="2"/>
      </rPr>
      <t>Crear Nombres de Rangos.</t>
    </r>
    <r>
      <rPr>
        <b/>
        <u/>
        <sz val="12"/>
        <rFont val="Trebuchet MS"/>
        <family val="2"/>
      </rPr>
      <t xml:space="preserve">
RENDIMIENTO:</t>
    </r>
    <r>
      <rPr>
        <sz val="12"/>
        <rFont val="Trebuchet MS"/>
        <family val="2"/>
      </rPr>
      <t xml:space="preserve"> Equivale al FACTOR CONDUCCION multiplicado por los </t>
    </r>
    <r>
      <rPr>
        <b/>
        <sz val="12"/>
        <rFont val="Trebuchet MS"/>
        <family val="2"/>
      </rPr>
      <t>KILOS TOTALES</t>
    </r>
    <r>
      <rPr>
        <sz val="12"/>
        <rFont val="Trebuchet MS"/>
        <family val="2"/>
      </rPr>
      <t xml:space="preserve"> y divididos en las </t>
    </r>
    <r>
      <rPr>
        <b/>
        <sz val="12"/>
        <rFont val="Trebuchet MS"/>
        <family val="2"/>
      </rPr>
      <t>HAS</t>
    </r>
    <r>
      <rPr>
        <sz val="12"/>
        <rFont val="Trebuchet MS"/>
        <family val="2"/>
      </rPr>
      <t xml:space="preserve">. 
</t>
    </r>
    <r>
      <rPr>
        <b/>
        <u/>
        <sz val="12"/>
        <rFont val="Trebuchet MS"/>
        <family val="2"/>
      </rPr>
      <t>KILOS CONTRATADOS</t>
    </r>
    <r>
      <rPr>
        <u/>
        <sz val="12"/>
        <rFont val="Trebuchet MS"/>
        <family val="2"/>
      </rPr>
      <t>:</t>
    </r>
    <r>
      <rPr>
        <sz val="12"/>
        <rFont val="Trebuchet MS"/>
        <family val="2"/>
      </rPr>
      <t xml:space="preserve"> Si el </t>
    </r>
    <r>
      <rPr>
        <b/>
        <sz val="12"/>
        <rFont val="Trebuchet MS"/>
        <family val="2"/>
      </rPr>
      <t>ESTADO CONTRATO</t>
    </r>
    <r>
      <rPr>
        <sz val="12"/>
        <rFont val="Trebuchet MS"/>
        <family val="2"/>
      </rPr>
      <t xml:space="preserve"> es </t>
    </r>
    <r>
      <rPr>
        <b/>
        <i/>
        <sz val="12"/>
        <rFont val="Trebuchet MS"/>
        <family val="2"/>
      </rPr>
      <t>"FIRMADO"</t>
    </r>
    <r>
      <rPr>
        <sz val="12"/>
        <rFont val="Trebuchet MS"/>
        <family val="2"/>
      </rPr>
      <t xml:space="preserve"> ó </t>
    </r>
    <r>
      <rPr>
        <b/>
        <sz val="12"/>
        <rFont val="Trebuchet MS"/>
        <family val="2"/>
      </rPr>
      <t>ESTADO CONTRATO</t>
    </r>
    <r>
      <rPr>
        <sz val="12"/>
        <rFont val="Trebuchet MS"/>
        <family val="2"/>
      </rPr>
      <t xml:space="preserve"> es </t>
    </r>
    <r>
      <rPr>
        <b/>
        <i/>
        <sz val="12"/>
        <rFont val="Trebuchet MS"/>
        <family val="2"/>
      </rPr>
      <t>"CERRADO",</t>
    </r>
    <r>
      <rPr>
        <sz val="12"/>
        <rFont val="Trebuchet MS"/>
        <family val="2"/>
      </rPr>
      <t xml:space="preserve"> Y además  el </t>
    </r>
    <r>
      <rPr>
        <b/>
        <sz val="12"/>
        <rFont val="Trebuchet MS"/>
        <family val="2"/>
      </rPr>
      <t>NºCONTRATO</t>
    </r>
    <r>
      <rPr>
        <sz val="12"/>
        <rFont val="Trebuchet MS"/>
        <family val="2"/>
      </rPr>
      <t xml:space="preserve"> es distinto de 0, le corresponderá los </t>
    </r>
    <r>
      <rPr>
        <b/>
        <sz val="12"/>
        <rFont val="Trebuchet MS"/>
        <family val="2"/>
      </rPr>
      <t>KILOS TOTALES</t>
    </r>
    <r>
      <rPr>
        <sz val="12"/>
        <rFont val="Trebuchet MS"/>
        <family val="2"/>
      </rPr>
      <t>, de lo contrario</t>
    </r>
    <r>
      <rPr>
        <b/>
        <sz val="12"/>
        <rFont val="Trebuchet MS"/>
        <family val="2"/>
      </rPr>
      <t xml:space="preserve"> 0 (cero)</t>
    </r>
    <r>
      <rPr>
        <sz val="12"/>
        <rFont val="Trebuchet MS"/>
        <family val="2"/>
      </rPr>
      <t xml:space="preserve">.
</t>
    </r>
  </si>
  <si>
    <t>Codigo EE</t>
  </si>
  <si>
    <t>Sueldo</t>
  </si>
  <si>
    <t>Buscar por el RUT</t>
  </si>
  <si>
    <t>Buscar por Codigo EE</t>
  </si>
  <si>
    <t>Los Vilos</t>
  </si>
  <si>
    <t>La Funcion Buscar ubica datos tanto a la derecha  como a la izquierda tomando como eje el campo o columna de busqueda.</t>
  </si>
  <si>
    <t xml:space="preserve">La funcion BuscarV ubica datos hacia la derecha del campo de busqueda </t>
  </si>
  <si>
    <t xml:space="preserve">La funcion BuscarH ubica datos desde el campo busqueda  hacia abajo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</si>
</sst>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(* #,##0.00_);_(* \(#,##0.00\);_(* &quot;-&quot;??_);_(@_)"/>
    <numFmt numFmtId="166" formatCode="0.0"/>
    <numFmt numFmtId="167" formatCode="0.0%"/>
    <numFmt numFmtId="168" formatCode="_(* #,##0_);_(* \(#,##0\);_(* &quot;-&quot;??_);_(@_)"/>
    <numFmt numFmtId="169" formatCode="_-* #,##0.00\ &quot;Pts&quot;_-;\-* #,##0.00\ &quot;Pts&quot;_-;_-* &quot;-&quot;??\ &quot;Pts&quot;_-;_-@_-"/>
    <numFmt numFmtId="170" formatCode="_-* #,##0.0\ _€_-;\-* #,##0.0\ _€_-;_-* &quot;-&quot;??\ _€_-;_-@_-"/>
    <numFmt numFmtId="171" formatCode="_-&quot;$&quot;\ * #,##0_-;\-&quot;$&quot;\ * #,##0_-;_-&quot;$&quot;\ * &quot;-&quot;??_-;_-@_-"/>
    <numFmt numFmtId="176" formatCode="_-[$$-240A]\ * #,##0_-;\-[$$-240A]\ * #,##0_-;_-[$$-240A]\ * &quot;-&quot;_-;_-@_-"/>
  </numFmts>
  <fonts count="3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2"/>
      <name val="Trebuchet MS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sz val="8"/>
      <color indexed="8"/>
      <name val="Trebuchet MS"/>
      <family val="2"/>
    </font>
    <font>
      <b/>
      <sz val="8"/>
      <color indexed="9"/>
      <name val="Trebuchet MS"/>
      <family val="2"/>
    </font>
    <font>
      <b/>
      <u/>
      <sz val="12"/>
      <name val="Trebuchet MS"/>
      <family val="2"/>
    </font>
    <font>
      <u/>
      <sz val="12"/>
      <name val="Trebuchet MS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4"/>
      <color indexed="10"/>
      <name val="Trebuchet MS"/>
      <family val="2"/>
    </font>
    <font>
      <sz val="12"/>
      <color indexed="10"/>
      <name val="Tahoma"/>
      <family val="2"/>
    </font>
    <font>
      <sz val="12"/>
      <color indexed="81"/>
      <name val="Tahoma"/>
      <family val="2"/>
    </font>
    <font>
      <sz val="8"/>
      <color indexed="8"/>
      <name val="Trebuchet MS"/>
      <family val="2"/>
    </font>
    <font>
      <b/>
      <u/>
      <sz val="14"/>
      <name val="Trebuchet MS"/>
      <family val="2"/>
    </font>
    <font>
      <b/>
      <sz val="14"/>
      <name val="Trebuchet MS"/>
      <family val="2"/>
    </font>
    <font>
      <b/>
      <sz val="12"/>
      <color theme="0"/>
      <name val="Arial"/>
      <family val="2"/>
    </font>
    <font>
      <b/>
      <sz val="18"/>
      <color theme="1"/>
      <name val="Arial"/>
      <family val="2"/>
    </font>
    <font>
      <sz val="10"/>
      <name val="Arial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0"/>
      </patternFill>
    </fill>
    <fill>
      <patternFill patternType="solid">
        <fgColor indexed="43"/>
        <bgColor indexed="8"/>
      </patternFill>
    </fill>
    <fill>
      <patternFill patternType="solid">
        <fgColor indexed="13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43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8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31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/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4" xfId="0" quotePrefix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0" borderId="0" xfId="0" applyFont="1"/>
    <xf numFmtId="0" fontId="6" fillId="0" borderId="7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5" borderId="1" xfId="0" applyFont="1" applyFill="1" applyBorder="1"/>
    <xf numFmtId="0" fontId="5" fillId="5" borderId="2" xfId="0" applyFont="1" applyFill="1" applyBorder="1"/>
    <xf numFmtId="0" fontId="7" fillId="2" borderId="9" xfId="0" applyFont="1" applyFill="1" applyBorder="1"/>
    <xf numFmtId="0" fontId="12" fillId="0" borderId="0" xfId="13" applyFont="1" applyAlignment="1" applyProtection="1">
      <alignment vertical="center" wrapText="1"/>
    </xf>
    <xf numFmtId="0" fontId="12" fillId="0" borderId="0" xfId="13" applyFont="1" applyProtection="1"/>
    <xf numFmtId="0" fontId="8" fillId="0" borderId="0" xfId="13" applyProtection="1"/>
    <xf numFmtId="0" fontId="13" fillId="5" borderId="7" xfId="13" applyFont="1" applyFill="1" applyBorder="1" applyProtection="1"/>
    <xf numFmtId="0" fontId="8" fillId="0" borderId="7" xfId="13" applyBorder="1" applyProtection="1"/>
    <xf numFmtId="0" fontId="18" fillId="7" borderId="7" xfId="13" applyFont="1" applyFill="1" applyBorder="1" applyAlignment="1" applyProtection="1">
      <alignment horizontal="center" vertical="center" wrapText="1"/>
    </xf>
    <xf numFmtId="3" fontId="26" fillId="8" borderId="7" xfId="2" applyNumberFormat="1" applyFont="1" applyFill="1" applyBorder="1" applyAlignment="1" applyProtection="1">
      <alignment horizontal="right" wrapText="1"/>
    </xf>
    <xf numFmtId="3" fontId="8" fillId="0" borderId="0" xfId="13" applyNumberFormat="1" applyProtection="1"/>
    <xf numFmtId="0" fontId="9" fillId="0" borderId="0" xfId="0" applyFont="1" applyFill="1" applyBorder="1" applyAlignment="1" applyProtection="1">
      <alignment horizontal="left" vertical="center" wrapText="1"/>
    </xf>
    <xf numFmtId="2" fontId="8" fillId="0" borderId="0" xfId="13" applyNumberFormat="1" applyProtection="1"/>
    <xf numFmtId="168" fontId="8" fillId="0" borderId="0" xfId="2" applyNumberFormat="1" applyFont="1" applyProtection="1"/>
    <xf numFmtId="0" fontId="8" fillId="0" borderId="0" xfId="13" applyFill="1" applyProtection="1"/>
    <xf numFmtId="0" fontId="8" fillId="0" borderId="0" xfId="13" applyFill="1" applyBorder="1" applyProtection="1"/>
    <xf numFmtId="0" fontId="14" fillId="0" borderId="0" xfId="13" applyFont="1" applyBorder="1" applyAlignment="1" applyProtection="1">
      <alignment horizontal="left"/>
    </xf>
    <xf numFmtId="0" fontId="15" fillId="0" borderId="7" xfId="13" applyFont="1" applyBorder="1" applyProtection="1"/>
    <xf numFmtId="167" fontId="13" fillId="0" borderId="7" xfId="14" applyNumberFormat="1" applyFont="1" applyBorder="1" applyProtection="1"/>
    <xf numFmtId="0" fontId="16" fillId="0" borderId="0" xfId="13" applyFont="1" applyFill="1" applyBorder="1" applyProtection="1"/>
    <xf numFmtId="2" fontId="16" fillId="0" borderId="0" xfId="13" applyNumberFormat="1" applyFont="1" applyFill="1" applyBorder="1" applyProtection="1"/>
    <xf numFmtId="2" fontId="16" fillId="0" borderId="0" xfId="13" applyNumberFormat="1" applyFont="1" applyBorder="1" applyProtection="1"/>
    <xf numFmtId="166" fontId="13" fillId="0" borderId="0" xfId="13" applyNumberFormat="1" applyFont="1" applyFill="1" applyBorder="1" applyAlignment="1" applyProtection="1">
      <alignment horizontal="center"/>
    </xf>
    <xf numFmtId="2" fontId="13" fillId="0" borderId="0" xfId="13" applyNumberFormat="1" applyFont="1" applyFill="1" applyBorder="1" applyProtection="1"/>
    <xf numFmtId="2" fontId="13" fillId="0" borderId="0" xfId="13" applyNumberFormat="1" applyFont="1" applyBorder="1" applyProtection="1"/>
    <xf numFmtId="0" fontId="18" fillId="7" borderId="10" xfId="13" applyFont="1" applyFill="1" applyBorder="1" applyAlignment="1" applyProtection="1">
      <alignment horizontal="center" vertical="center" wrapText="1"/>
    </xf>
    <xf numFmtId="0" fontId="18" fillId="7" borderId="15" xfId="13" applyFont="1" applyFill="1" applyBorder="1" applyAlignment="1" applyProtection="1">
      <alignment horizontal="center" vertical="center" wrapText="1"/>
    </xf>
    <xf numFmtId="0" fontId="18" fillId="7" borderId="16" xfId="13" applyFont="1" applyFill="1" applyBorder="1" applyAlignment="1" applyProtection="1">
      <alignment horizontal="center" vertical="center" wrapText="1"/>
    </xf>
    <xf numFmtId="0" fontId="23" fillId="9" borderId="14" xfId="13" applyFont="1" applyFill="1" applyBorder="1" applyAlignment="1" applyProtection="1">
      <alignment horizontal="center" vertical="center" wrapText="1"/>
    </xf>
    <xf numFmtId="0" fontId="26" fillId="0" borderId="6" xfId="13" applyFont="1" applyFill="1" applyBorder="1" applyAlignment="1" applyProtection="1">
      <alignment horizontal="right" wrapText="1"/>
    </xf>
    <xf numFmtId="0" fontId="26" fillId="0" borderId="7" xfId="13" applyFont="1" applyFill="1" applyBorder="1" applyAlignment="1" applyProtection="1">
      <alignment wrapText="1"/>
    </xf>
    <xf numFmtId="2" fontId="26" fillId="0" borderId="7" xfId="13" applyNumberFormat="1" applyFont="1" applyFill="1" applyBorder="1" applyAlignment="1" applyProtection="1">
      <alignment horizontal="right" wrapText="1"/>
    </xf>
    <xf numFmtId="168" fontId="26" fillId="0" borderId="7" xfId="2" applyNumberFormat="1" applyFont="1" applyFill="1" applyBorder="1" applyAlignment="1" applyProtection="1">
      <alignment horizontal="right" wrapText="1"/>
    </xf>
    <xf numFmtId="166" fontId="26" fillId="0" borderId="7" xfId="13" applyNumberFormat="1" applyFont="1" applyFill="1" applyBorder="1" applyAlignment="1" applyProtection="1">
      <alignment wrapText="1"/>
    </xf>
    <xf numFmtId="3" fontId="17" fillId="0" borderId="12" xfId="2" applyNumberFormat="1" applyFont="1" applyFill="1" applyBorder="1" applyAlignment="1" applyProtection="1">
      <alignment horizontal="right" wrapText="1"/>
    </xf>
    <xf numFmtId="3" fontId="17" fillId="0" borderId="13" xfId="2" applyNumberFormat="1" applyFont="1" applyFill="1" applyBorder="1" applyAlignment="1" applyProtection="1">
      <alignment horizontal="right" wrapText="1"/>
    </xf>
    <xf numFmtId="3" fontId="8" fillId="0" borderId="0" xfId="13" applyNumberFormat="1" applyFill="1" applyProtection="1"/>
    <xf numFmtId="168" fontId="17" fillId="0" borderId="13" xfId="2" applyNumberFormat="1" applyFont="1" applyFill="1" applyBorder="1" applyAlignment="1" applyProtection="1">
      <alignment horizontal="right" wrapText="1"/>
    </xf>
    <xf numFmtId="3" fontId="17" fillId="0" borderId="7" xfId="2" applyNumberFormat="1" applyFont="1" applyFill="1" applyBorder="1" applyAlignment="1" applyProtection="1">
      <alignment horizontal="right" wrapText="1"/>
    </xf>
    <xf numFmtId="3" fontId="17" fillId="0" borderId="8" xfId="2" applyNumberFormat="1" applyFont="1" applyFill="1" applyBorder="1" applyAlignment="1" applyProtection="1">
      <alignment horizontal="right" wrapText="1"/>
    </xf>
    <xf numFmtId="2" fontId="8" fillId="0" borderId="7" xfId="13" applyNumberFormat="1" applyBorder="1" applyProtection="1"/>
    <xf numFmtId="0" fontId="26" fillId="0" borderId="9" xfId="13" applyFont="1" applyFill="1" applyBorder="1" applyAlignment="1" applyProtection="1">
      <alignment horizontal="right" wrapText="1"/>
    </xf>
    <xf numFmtId="0" fontId="26" fillId="0" borderId="1" xfId="13" applyFont="1" applyFill="1" applyBorder="1" applyAlignment="1" applyProtection="1">
      <alignment wrapText="1"/>
    </xf>
    <xf numFmtId="2" fontId="26" fillId="0" borderId="1" xfId="13" applyNumberFormat="1" applyFont="1" applyFill="1" applyBorder="1" applyAlignment="1" applyProtection="1">
      <alignment horizontal="right" wrapText="1"/>
    </xf>
    <xf numFmtId="168" fontId="26" fillId="0" borderId="1" xfId="2" applyNumberFormat="1" applyFont="1" applyFill="1" applyBorder="1" applyAlignment="1" applyProtection="1">
      <alignment horizontal="right" wrapText="1"/>
    </xf>
    <xf numFmtId="166" fontId="26" fillId="0" borderId="1" xfId="13" applyNumberFormat="1" applyFont="1" applyFill="1" applyBorder="1" applyAlignment="1" applyProtection="1">
      <alignment wrapText="1"/>
    </xf>
    <xf numFmtId="3" fontId="17" fillId="0" borderId="1" xfId="2" applyNumberFormat="1" applyFont="1" applyFill="1" applyBorder="1" applyAlignment="1" applyProtection="1">
      <alignment horizontal="right" wrapText="1"/>
    </xf>
    <xf numFmtId="3" fontId="17" fillId="0" borderId="2" xfId="2" applyNumberFormat="1" applyFont="1" applyFill="1" applyBorder="1" applyAlignment="1" applyProtection="1">
      <alignment horizontal="right" wrapText="1"/>
    </xf>
    <xf numFmtId="3" fontId="8" fillId="0" borderId="0" xfId="2" applyNumberFormat="1" applyFont="1" applyProtection="1"/>
    <xf numFmtId="0" fontId="30" fillId="0" borderId="0" xfId="0" applyFont="1"/>
    <xf numFmtId="0" fontId="3" fillId="3" borderId="22" xfId="0" applyFont="1" applyFill="1" applyBorder="1" applyAlignment="1">
      <alignment horizontal="center"/>
    </xf>
    <xf numFmtId="0" fontId="29" fillId="10" borderId="23" xfId="0" applyFont="1" applyFill="1" applyBorder="1"/>
    <xf numFmtId="0" fontId="3" fillId="3" borderId="24" xfId="0" applyFont="1" applyFill="1" applyBorder="1" applyAlignment="1">
      <alignment horizontal="center"/>
    </xf>
    <xf numFmtId="0" fontId="3" fillId="3" borderId="24" xfId="0" quotePrefix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1" fontId="5" fillId="0" borderId="6" xfId="0" applyNumberFormat="1" applyFont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71" fontId="5" fillId="0" borderId="5" xfId="18" applyNumberFormat="1" applyFont="1" applyBorder="1"/>
    <xf numFmtId="171" fontId="5" fillId="0" borderId="8" xfId="18" applyNumberFormat="1" applyFont="1" applyBorder="1"/>
    <xf numFmtId="171" fontId="5" fillId="0" borderId="2" xfId="18" applyNumberFormat="1" applyFont="1" applyBorder="1"/>
    <xf numFmtId="0" fontId="7" fillId="5" borderId="17" xfId="0" quotePrefix="1" applyFont="1" applyFill="1" applyBorder="1" applyAlignment="1">
      <alignment horizontal="left" vertical="top" wrapText="1"/>
    </xf>
    <xf numFmtId="0" fontId="7" fillId="5" borderId="18" xfId="0" applyFont="1" applyFill="1" applyBorder="1" applyAlignment="1">
      <alignment vertical="top" wrapText="1"/>
    </xf>
    <xf numFmtId="0" fontId="7" fillId="5" borderId="19" xfId="0" applyFont="1" applyFill="1" applyBorder="1" applyAlignment="1">
      <alignment vertical="top" wrapText="1"/>
    </xf>
    <xf numFmtId="0" fontId="27" fillId="5" borderId="11" xfId="0" quotePrefix="1" applyFont="1" applyFill="1" applyBorder="1" applyAlignment="1" applyProtection="1">
      <alignment horizontal="left" vertical="center" wrapText="1"/>
    </xf>
    <xf numFmtId="0" fontId="9" fillId="5" borderId="20" xfId="0" applyFont="1" applyFill="1" applyBorder="1" applyAlignment="1" applyProtection="1">
      <alignment horizontal="left" vertical="center" wrapText="1"/>
    </xf>
    <xf numFmtId="0" fontId="9" fillId="5" borderId="21" xfId="0" applyFont="1" applyFill="1" applyBorder="1" applyAlignment="1" applyProtection="1">
      <alignment horizontal="left" vertical="center" wrapText="1"/>
    </xf>
    <xf numFmtId="0" fontId="13" fillId="6" borderId="17" xfId="13" applyFont="1" applyFill="1" applyBorder="1" applyAlignment="1" applyProtection="1">
      <alignment horizontal="center"/>
    </xf>
    <xf numFmtId="0" fontId="13" fillId="6" borderId="19" xfId="13" applyFont="1" applyFill="1" applyBorder="1" applyAlignment="1" applyProtection="1">
      <alignment horizontal="center"/>
    </xf>
    <xf numFmtId="0" fontId="14" fillId="0" borderId="0" xfId="13" applyFont="1" applyFill="1" applyBorder="1" applyAlignment="1" applyProtection="1">
      <alignment horizontal="left"/>
    </xf>
    <xf numFmtId="1" fontId="7" fillId="2" borderId="9" xfId="0" applyNumberFormat="1" applyFont="1" applyFill="1" applyBorder="1"/>
    <xf numFmtId="1" fontId="5" fillId="5" borderId="2" xfId="0" applyNumberFormat="1" applyFont="1" applyFill="1" applyBorder="1"/>
    <xf numFmtId="176" fontId="5" fillId="5" borderId="2" xfId="0" applyNumberFormat="1" applyFont="1" applyFill="1" applyBorder="1"/>
    <xf numFmtId="0" fontId="5" fillId="11" borderId="1" xfId="0" applyFont="1" applyFill="1" applyBorder="1"/>
    <xf numFmtId="0" fontId="7" fillId="0" borderId="0" xfId="0" applyFont="1" applyAlignment="1">
      <alignment horizontal="center"/>
    </xf>
    <xf numFmtId="0" fontId="6" fillId="0" borderId="25" xfId="0" applyFont="1" applyFill="1" applyBorder="1" applyAlignment="1">
      <alignment horizontal="left"/>
    </xf>
    <xf numFmtId="0" fontId="29" fillId="10" borderId="7" xfId="0" applyFont="1" applyFill="1" applyBorder="1"/>
    <xf numFmtId="1" fontId="5" fillId="0" borderId="7" xfId="0" applyNumberFormat="1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7" xfId="0" quotePrefix="1" applyFont="1" applyFill="1" applyBorder="1" applyAlignment="1">
      <alignment horizontal="center"/>
    </xf>
    <xf numFmtId="171" fontId="5" fillId="0" borderId="7" xfId="18" applyNumberFormat="1" applyFont="1" applyBorder="1"/>
    <xf numFmtId="0" fontId="32" fillId="0" borderId="0" xfId="0" applyFont="1" applyAlignment="1">
      <alignment horizontal="center"/>
    </xf>
  </cellXfs>
  <cellStyles count="19">
    <cellStyle name="Millares 2" xfId="1" xr:uid="{00000000-0005-0000-0000-000001000000}"/>
    <cellStyle name="Millares 2 2" xfId="17" xr:uid="{00000000-0005-0000-0000-000002000000}"/>
    <cellStyle name="Millares_Uso de Funciones de texto" xfId="2" xr:uid="{00000000-0005-0000-0000-000003000000}"/>
    <cellStyle name="Moneda" xfId="18" builtinId="4"/>
    <cellStyle name="Moneda 10" xfId="3" xr:uid="{00000000-0005-0000-0000-000006000000}"/>
    <cellStyle name="Moneda 2" xfId="4" xr:uid="{00000000-0005-0000-0000-000007000000}"/>
    <cellStyle name="Moneda 3" xfId="5" xr:uid="{00000000-0005-0000-0000-000008000000}"/>
    <cellStyle name="Moneda 4" xfId="6" xr:uid="{00000000-0005-0000-0000-000009000000}"/>
    <cellStyle name="Moneda 5" xfId="7" xr:uid="{00000000-0005-0000-0000-00000A000000}"/>
    <cellStyle name="Moneda 6" xfId="8" xr:uid="{00000000-0005-0000-0000-00000B000000}"/>
    <cellStyle name="Moneda 7" xfId="9" xr:uid="{00000000-0005-0000-0000-00000C000000}"/>
    <cellStyle name="Moneda 8" xfId="10" xr:uid="{00000000-0005-0000-0000-00000D000000}"/>
    <cellStyle name="Moneda 9" xfId="11" xr:uid="{00000000-0005-0000-0000-00000E000000}"/>
    <cellStyle name="Normal" xfId="0" builtinId="0"/>
    <cellStyle name="Normal 2" xfId="12" xr:uid="{00000000-0005-0000-0000-000010000000}"/>
    <cellStyle name="Normal 2 2" xfId="16" xr:uid="{00000000-0005-0000-0000-000011000000}"/>
    <cellStyle name="Normal_cyt_DetalleContrato" xfId="13" xr:uid="{00000000-0005-0000-0000-000012000000}"/>
    <cellStyle name="Porcentaje" xfId="14" builtinId="5"/>
    <cellStyle name="Porcentual 2" xfId="15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/Documents/Jacqueline/1.%20PUC/EJERCICIOS%20CURSOS-PUC/Ejercicios%20Optimizaci&#243;n%20Excel/Version%202007-2010%20-%202/Optimizaci&#243;n%20Excel%20-%20Resueltos/Ejercicio%205%20-%20Resuelto%20BuscarV%20y%20Buscar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lta1-BuscarV"/>
      <sheetName val="Consulta2-BuscarV"/>
      <sheetName val="Empresa ABC"/>
      <sheetName val="Datos"/>
      <sheetName val="Consulta3-BuscarH"/>
      <sheetName val="Autos con BuscarV"/>
      <sheetName val="Autos con BuscarH"/>
      <sheetName val="Buscar UF y US$"/>
      <sheetName val="Condicionales y Búsqueda"/>
    </sheetNames>
    <sheetDataSet>
      <sheetData sheetId="0">
        <row r="7">
          <cell r="A7" t="str">
            <v>RUT</v>
          </cell>
          <cell r="B7" t="str">
            <v>Nombre</v>
          </cell>
          <cell r="C7" t="str">
            <v>Dirección</v>
          </cell>
          <cell r="D7" t="str">
            <v>Comuna</v>
          </cell>
        </row>
        <row r="8">
          <cell r="A8" t="str">
            <v>91.300.000-5</v>
          </cell>
          <cell r="B8" t="str">
            <v>Empresa Const. APF Ltda.</v>
          </cell>
          <cell r="C8" t="str">
            <v>Paseo Las Palmas # 2212 Of. 22</v>
          </cell>
          <cell r="D8" t="str">
            <v>Las Condes</v>
          </cell>
        </row>
        <row r="9">
          <cell r="A9" t="str">
            <v>78.737.840-4</v>
          </cell>
          <cell r="B9" t="str">
            <v>Constructora Trebol Ltda.</v>
          </cell>
          <cell r="C9" t="str">
            <v>Av. Santa Maria# 2440</v>
          </cell>
          <cell r="D9" t="str">
            <v>Las Condes</v>
          </cell>
        </row>
        <row r="10">
          <cell r="A10" t="str">
            <v>78.475.880-K</v>
          </cell>
          <cell r="B10" t="str">
            <v>Briceño Hermanos Ltda.</v>
          </cell>
          <cell r="C10" t="str">
            <v>Av. Bulnes # 79 Of. 20</v>
          </cell>
          <cell r="D10" t="str">
            <v>Ñuñoa</v>
          </cell>
        </row>
        <row r="11">
          <cell r="A11" t="str">
            <v>96.583.000-6</v>
          </cell>
          <cell r="B11" t="str">
            <v>El Tranque Ltda.</v>
          </cell>
          <cell r="C11" t="str">
            <v>Santa Lucia # 110 Of. 53</v>
          </cell>
          <cell r="D11" t="str">
            <v>Providencia</v>
          </cell>
        </row>
        <row r="12">
          <cell r="A12" t="str">
            <v>85.460.500-3</v>
          </cell>
          <cell r="B12" t="str">
            <v>Alinsa Ltda.</v>
          </cell>
          <cell r="C12" t="str">
            <v>La Pastora # 174</v>
          </cell>
          <cell r="D12" t="str">
            <v>Providencia</v>
          </cell>
        </row>
        <row r="13">
          <cell r="A13" t="str">
            <v>84.439.900-6</v>
          </cell>
          <cell r="B13" t="str">
            <v>Isuc Ltda.</v>
          </cell>
          <cell r="C13" t="str">
            <v>Huerfanos # 1117 Of. 1125</v>
          </cell>
          <cell r="D13" t="str">
            <v>Providencia</v>
          </cell>
        </row>
        <row r="14">
          <cell r="A14" t="str">
            <v>83.204.200-5</v>
          </cell>
          <cell r="B14" t="str">
            <v>Inlac Ltda.</v>
          </cell>
          <cell r="C14" t="str">
            <v>Galvarino Gallardo # 1754</v>
          </cell>
          <cell r="D14" t="str">
            <v>Providencia</v>
          </cell>
        </row>
        <row r="15">
          <cell r="A15" t="str">
            <v>79.552.700-1</v>
          </cell>
          <cell r="B15" t="str">
            <v>Empr. Const. Tecsa S.A.</v>
          </cell>
          <cell r="C15" t="str">
            <v>Estado # 235 Of. 1203</v>
          </cell>
          <cell r="D15" t="str">
            <v>Providencia</v>
          </cell>
        </row>
        <row r="16">
          <cell r="A16" t="str">
            <v>79.517.200-9</v>
          </cell>
          <cell r="B16" t="str">
            <v>Const. Santa Clara Ltda.</v>
          </cell>
          <cell r="C16" t="str">
            <v>Av. Viel # 1456</v>
          </cell>
          <cell r="D16" t="str">
            <v>Providencia</v>
          </cell>
        </row>
        <row r="17">
          <cell r="A17" t="str">
            <v>78.378.030-5</v>
          </cell>
          <cell r="B17" t="str">
            <v>Tecsa Equipos y Hormigones Ltda.</v>
          </cell>
          <cell r="C17" t="str">
            <v>AV. Apoquindo # 3068</v>
          </cell>
          <cell r="D17" t="str">
            <v>Providencia</v>
          </cell>
        </row>
        <row r="18">
          <cell r="A18" t="str">
            <v>78.281.850-3</v>
          </cell>
          <cell r="B18" t="str">
            <v>Constructora Concreta S.A.</v>
          </cell>
          <cell r="C18" t="str">
            <v>Av Apoquindo # 3068</v>
          </cell>
          <cell r="D18" t="str">
            <v>Providencia</v>
          </cell>
        </row>
        <row r="19">
          <cell r="A19" t="str">
            <v>78.206.080-5</v>
          </cell>
          <cell r="B19" t="str">
            <v>Ebco Ltda.</v>
          </cell>
          <cell r="C19" t="str">
            <v>Arturo Claro # 1465</v>
          </cell>
          <cell r="D19" t="str">
            <v>Providencia</v>
          </cell>
        </row>
        <row r="20">
          <cell r="A20" t="str">
            <v>77.021.890-K</v>
          </cell>
          <cell r="B20" t="str">
            <v>Bottai Hermanos</v>
          </cell>
          <cell r="C20" t="str">
            <v>Almirante Riveros # 041</v>
          </cell>
          <cell r="D20" t="str">
            <v>Providencia</v>
          </cell>
        </row>
        <row r="21">
          <cell r="A21" t="str">
            <v>96.550.670-5</v>
          </cell>
          <cell r="B21" t="str">
            <v>CFM Const. Y Montajes Ltda.</v>
          </cell>
          <cell r="C21" t="str">
            <v xml:space="preserve">Paseo Pte. Errazuriz Echaurren # 2631 </v>
          </cell>
          <cell r="D21" t="str">
            <v>Rancagua</v>
          </cell>
        </row>
        <row r="22">
          <cell r="A22" t="str">
            <v>89.113.900-4</v>
          </cell>
          <cell r="B22" t="str">
            <v>Const. E Instalaciones Sanitarias H P S.A.</v>
          </cell>
          <cell r="C22" t="str">
            <v>Parque Industrial Calle 4 , N° 786</v>
          </cell>
          <cell r="D22" t="str">
            <v>Santiago</v>
          </cell>
        </row>
        <row r="23">
          <cell r="A23" t="str">
            <v>86.857.500-K</v>
          </cell>
          <cell r="B23" t="str">
            <v>Const. Agua Santa Ltda.</v>
          </cell>
          <cell r="C23" t="str">
            <v>Panamericana Sur Km. 16</v>
          </cell>
          <cell r="D23" t="str">
            <v>Santiago</v>
          </cell>
        </row>
        <row r="24">
          <cell r="A24" t="str">
            <v>86.500.500-8</v>
          </cell>
          <cell r="B24" t="str">
            <v>Const. Hepner y Muñoz Ltda.</v>
          </cell>
          <cell r="C24" t="str">
            <v>Napoleon # 3565 Of. 1405</v>
          </cell>
          <cell r="D24" t="str">
            <v>Santiago</v>
          </cell>
        </row>
        <row r="25">
          <cell r="A25" t="str">
            <v>84.241.100-9</v>
          </cell>
          <cell r="B25" t="str">
            <v>Const. Sironvalle Ltda.</v>
          </cell>
          <cell r="C25" t="str">
            <v>Hendaya # 344</v>
          </cell>
          <cell r="D25" t="str">
            <v>Santiago</v>
          </cell>
        </row>
        <row r="26">
          <cell r="A26" t="str">
            <v>80.125.100-5</v>
          </cell>
          <cell r="B26" t="str">
            <v>Sociedad Const. Rupanco S.A.</v>
          </cell>
          <cell r="C26" t="str">
            <v>Fresia # 645</v>
          </cell>
          <cell r="D26" t="str">
            <v>Santiago</v>
          </cell>
        </row>
        <row r="27">
          <cell r="A27" t="str">
            <v>79.677.320-0</v>
          </cell>
          <cell r="B27" t="str">
            <v>Const. Pacal y Cia. Ltda.</v>
          </cell>
          <cell r="C27" t="str">
            <v>Exequiel Fernandez #3490</v>
          </cell>
          <cell r="D27" t="str">
            <v>Santiago</v>
          </cell>
        </row>
      </sheetData>
      <sheetData sheetId="1"/>
      <sheetData sheetId="2">
        <row r="1">
          <cell r="A1" t="str">
            <v>Código</v>
          </cell>
          <cell r="B1" t="str">
            <v>Edad</v>
          </cell>
          <cell r="C1" t="str">
            <v>Fecha Contrato</v>
          </cell>
          <cell r="D1" t="str">
            <v>Nombre</v>
          </cell>
          <cell r="E1" t="str">
            <v>Ocupación</v>
          </cell>
          <cell r="F1" t="str">
            <v>Origen</v>
          </cell>
          <cell r="G1" t="str">
            <v>Sueldo</v>
          </cell>
          <cell r="H1" t="str">
            <v>Sexo</v>
          </cell>
          <cell r="I1" t="str">
            <v>Estado Civil</v>
          </cell>
          <cell r="J1" t="str">
            <v>Centro Costo</v>
          </cell>
          <cell r="K1" t="str">
            <v>Cargo</v>
          </cell>
        </row>
        <row r="2">
          <cell r="A2">
            <v>1001</v>
          </cell>
          <cell r="B2">
            <v>27</v>
          </cell>
          <cell r="C2">
            <v>39081</v>
          </cell>
          <cell r="D2" t="str">
            <v>Moncada</v>
          </cell>
          <cell r="E2" t="str">
            <v>Soldador</v>
          </cell>
          <cell r="F2" t="str">
            <v>Rancagua</v>
          </cell>
          <cell r="G2">
            <v>125000</v>
          </cell>
          <cell r="H2" t="str">
            <v>M</v>
          </cell>
          <cell r="I2" t="str">
            <v>Casado</v>
          </cell>
          <cell r="J2" t="str">
            <v>TM490</v>
          </cell>
          <cell r="K2" t="str">
            <v>Maestro Mecánico Mina E</v>
          </cell>
        </row>
        <row r="3">
          <cell r="A3">
            <v>1002</v>
          </cell>
          <cell r="B3">
            <v>29</v>
          </cell>
          <cell r="C3">
            <v>38350</v>
          </cell>
          <cell r="D3" t="str">
            <v>Reyes</v>
          </cell>
          <cell r="E3" t="str">
            <v>Secretaria</v>
          </cell>
          <cell r="F3" t="str">
            <v>Rancagua</v>
          </cell>
          <cell r="G3">
            <v>256000</v>
          </cell>
          <cell r="H3" t="str">
            <v>F</v>
          </cell>
          <cell r="I3" t="str">
            <v>Soltero</v>
          </cell>
          <cell r="J3" t="str">
            <v>No encontrado</v>
          </cell>
          <cell r="K3" t="str">
            <v/>
          </cell>
        </row>
        <row r="4">
          <cell r="A4">
            <v>1003</v>
          </cell>
          <cell r="B4">
            <v>50</v>
          </cell>
          <cell r="C4">
            <v>38438</v>
          </cell>
          <cell r="D4" t="str">
            <v>Lorca</v>
          </cell>
          <cell r="E4" t="str">
            <v>Analista</v>
          </cell>
          <cell r="F4" t="str">
            <v>Rancagua</v>
          </cell>
          <cell r="G4">
            <v>357000</v>
          </cell>
          <cell r="H4" t="str">
            <v>M</v>
          </cell>
          <cell r="I4" t="str">
            <v>Viudo</v>
          </cell>
          <cell r="J4" t="str">
            <v>No encontrado</v>
          </cell>
          <cell r="K4" t="str">
            <v/>
          </cell>
        </row>
        <row r="5">
          <cell r="A5">
            <v>1004</v>
          </cell>
          <cell r="B5">
            <v>45</v>
          </cell>
          <cell r="C5">
            <v>38735</v>
          </cell>
          <cell r="D5" t="str">
            <v>Donoso</v>
          </cell>
          <cell r="E5" t="str">
            <v>Sastre</v>
          </cell>
          <cell r="F5" t="str">
            <v>Rancagua</v>
          </cell>
          <cell r="G5">
            <v>458000</v>
          </cell>
          <cell r="H5" t="str">
            <v>F</v>
          </cell>
          <cell r="I5" t="str">
            <v>Casado</v>
          </cell>
          <cell r="J5" t="str">
            <v>MS257</v>
          </cell>
          <cell r="K5" t="str">
            <v>Coordinador Abastecimientos</v>
          </cell>
        </row>
        <row r="6">
          <cell r="A6">
            <v>1005</v>
          </cell>
          <cell r="B6">
            <v>40</v>
          </cell>
          <cell r="C6">
            <v>38799</v>
          </cell>
          <cell r="D6" t="str">
            <v>Ponce</v>
          </cell>
          <cell r="E6" t="str">
            <v>Analista</v>
          </cell>
          <cell r="F6" t="str">
            <v>Santiago</v>
          </cell>
          <cell r="G6">
            <v>658000</v>
          </cell>
          <cell r="H6" t="str">
            <v>M</v>
          </cell>
          <cell r="I6" t="str">
            <v>Soltero</v>
          </cell>
          <cell r="J6" t="str">
            <v>No encontrado</v>
          </cell>
          <cell r="K6" t="str">
            <v/>
          </cell>
        </row>
        <row r="7">
          <cell r="A7">
            <v>1006</v>
          </cell>
          <cell r="B7">
            <v>25</v>
          </cell>
          <cell r="C7">
            <v>38715</v>
          </cell>
          <cell r="D7" t="str">
            <v>Figueroa</v>
          </cell>
          <cell r="E7" t="str">
            <v>Soldador</v>
          </cell>
          <cell r="F7" t="str">
            <v>Rancagua</v>
          </cell>
          <cell r="G7">
            <v>202000</v>
          </cell>
          <cell r="H7" t="str">
            <v>M</v>
          </cell>
          <cell r="I7" t="str">
            <v>Soltero</v>
          </cell>
          <cell r="J7" t="str">
            <v>No encontrado</v>
          </cell>
          <cell r="K7" t="str">
            <v/>
          </cell>
        </row>
        <row r="8">
          <cell r="A8">
            <v>1007</v>
          </cell>
          <cell r="B8">
            <v>18</v>
          </cell>
          <cell r="C8">
            <v>39550</v>
          </cell>
          <cell r="D8" t="str">
            <v>Fuentes</v>
          </cell>
          <cell r="E8" t="str">
            <v>Secretaria</v>
          </cell>
          <cell r="F8" t="str">
            <v>Rancagua</v>
          </cell>
          <cell r="G8">
            <v>358000</v>
          </cell>
          <cell r="H8" t="str">
            <v>F</v>
          </cell>
          <cell r="I8" t="str">
            <v>Soltero</v>
          </cell>
          <cell r="J8" t="str">
            <v>No encontrado</v>
          </cell>
          <cell r="K8" t="str">
            <v/>
          </cell>
        </row>
        <row r="9">
          <cell r="A9">
            <v>1008</v>
          </cell>
          <cell r="B9">
            <v>33</v>
          </cell>
          <cell r="C9">
            <v>38805</v>
          </cell>
          <cell r="D9" t="str">
            <v>Rozas</v>
          </cell>
          <cell r="E9" t="str">
            <v>Peluquero</v>
          </cell>
          <cell r="F9" t="str">
            <v>Rancagua</v>
          </cell>
          <cell r="G9">
            <v>369000</v>
          </cell>
          <cell r="H9" t="str">
            <v>M</v>
          </cell>
          <cell r="I9" t="str">
            <v>Casado</v>
          </cell>
          <cell r="J9" t="str">
            <v>TM237</v>
          </cell>
          <cell r="K9" t="str">
            <v>Maestro Mecánico Mina E</v>
          </cell>
        </row>
        <row r="10">
          <cell r="A10">
            <v>1009</v>
          </cell>
          <cell r="B10">
            <v>36</v>
          </cell>
          <cell r="C10">
            <v>39174</v>
          </cell>
          <cell r="D10" t="str">
            <v>Durán</v>
          </cell>
          <cell r="E10" t="str">
            <v>Sastre</v>
          </cell>
          <cell r="F10" t="str">
            <v>Santiago</v>
          </cell>
          <cell r="G10">
            <v>458000</v>
          </cell>
          <cell r="H10" t="str">
            <v>F</v>
          </cell>
          <cell r="I10" t="str">
            <v>Viudo</v>
          </cell>
          <cell r="J10" t="str">
            <v>No encontrado</v>
          </cell>
          <cell r="K10" t="str">
            <v/>
          </cell>
        </row>
        <row r="11">
          <cell r="A11">
            <v>1010</v>
          </cell>
          <cell r="B11">
            <v>25</v>
          </cell>
          <cell r="C11">
            <v>40078</v>
          </cell>
          <cell r="D11" t="str">
            <v>Jara</v>
          </cell>
          <cell r="E11" t="str">
            <v>Secretaria</v>
          </cell>
          <cell r="F11" t="str">
            <v>La Serena</v>
          </cell>
          <cell r="G11">
            <v>300000</v>
          </cell>
          <cell r="H11" t="str">
            <v>F</v>
          </cell>
          <cell r="I11" t="str">
            <v>Viudo</v>
          </cell>
          <cell r="J11" t="str">
            <v>No encontrado</v>
          </cell>
          <cell r="K11" t="str">
            <v/>
          </cell>
        </row>
        <row r="12">
          <cell r="A12">
            <v>1011</v>
          </cell>
          <cell r="B12">
            <v>60</v>
          </cell>
          <cell r="C12">
            <v>38795</v>
          </cell>
          <cell r="D12" t="str">
            <v>Torres</v>
          </cell>
          <cell r="E12" t="str">
            <v>Secretaria</v>
          </cell>
          <cell r="F12" t="str">
            <v>La Serena</v>
          </cell>
          <cell r="G12">
            <v>256000</v>
          </cell>
          <cell r="H12" t="str">
            <v>M</v>
          </cell>
          <cell r="I12" t="str">
            <v>Casado</v>
          </cell>
          <cell r="J12" t="str">
            <v>TM029</v>
          </cell>
          <cell r="K12" t="str">
            <v>Maestro Mecánico Mina E</v>
          </cell>
        </row>
        <row r="13">
          <cell r="A13">
            <v>1012</v>
          </cell>
          <cell r="B13">
            <v>32</v>
          </cell>
          <cell r="C13">
            <v>38886</v>
          </cell>
          <cell r="D13" t="str">
            <v>Olea</v>
          </cell>
          <cell r="E13" t="str">
            <v>Analista</v>
          </cell>
          <cell r="F13" t="str">
            <v>Rancagua</v>
          </cell>
          <cell r="G13">
            <v>458000</v>
          </cell>
          <cell r="H13" t="str">
            <v>M</v>
          </cell>
          <cell r="I13" t="str">
            <v>Casado</v>
          </cell>
          <cell r="J13" t="str">
            <v>TI859</v>
          </cell>
          <cell r="K13" t="str">
            <v>Ingeniero</v>
          </cell>
        </row>
        <row r="14">
          <cell r="A14">
            <v>1013</v>
          </cell>
          <cell r="B14">
            <v>36</v>
          </cell>
          <cell r="C14">
            <v>38858</v>
          </cell>
          <cell r="D14" t="str">
            <v>Quintana</v>
          </cell>
          <cell r="E14" t="str">
            <v>Soldador</v>
          </cell>
          <cell r="F14" t="str">
            <v>Rancagua</v>
          </cell>
          <cell r="G14">
            <v>895000</v>
          </cell>
          <cell r="H14" t="str">
            <v>F</v>
          </cell>
          <cell r="I14" t="str">
            <v>Soltero</v>
          </cell>
          <cell r="J14" t="str">
            <v>No encontrado</v>
          </cell>
          <cell r="K14" t="str">
            <v/>
          </cell>
        </row>
        <row r="15">
          <cell r="A15">
            <v>1014</v>
          </cell>
          <cell r="B15">
            <v>28</v>
          </cell>
          <cell r="C15">
            <v>39256</v>
          </cell>
          <cell r="D15" t="str">
            <v>Iturra</v>
          </cell>
          <cell r="E15" t="str">
            <v>Sastre</v>
          </cell>
          <cell r="F15" t="str">
            <v>Rancagua</v>
          </cell>
          <cell r="G15">
            <v>302000</v>
          </cell>
          <cell r="H15" t="str">
            <v>M</v>
          </cell>
          <cell r="I15" t="str">
            <v>Soltero</v>
          </cell>
          <cell r="J15" t="str">
            <v>No encontrado</v>
          </cell>
          <cell r="K15" t="str">
            <v/>
          </cell>
        </row>
        <row r="16">
          <cell r="A16">
            <v>1015</v>
          </cell>
          <cell r="B16">
            <v>45</v>
          </cell>
          <cell r="C16">
            <v>38759</v>
          </cell>
          <cell r="D16" t="str">
            <v>Abarca</v>
          </cell>
          <cell r="E16" t="str">
            <v>Peluquero</v>
          </cell>
          <cell r="F16" t="str">
            <v>La Serena</v>
          </cell>
          <cell r="G16">
            <v>458000</v>
          </cell>
          <cell r="H16" t="str">
            <v>F</v>
          </cell>
          <cell r="I16" t="str">
            <v>Soltero</v>
          </cell>
          <cell r="J16" t="str">
            <v>No encontrado</v>
          </cell>
          <cell r="K16" t="str">
            <v/>
          </cell>
        </row>
        <row r="17">
          <cell r="A17">
            <v>1016</v>
          </cell>
          <cell r="B17">
            <v>55</v>
          </cell>
          <cell r="C17">
            <v>38915</v>
          </cell>
          <cell r="D17" t="str">
            <v>Gárate</v>
          </cell>
          <cell r="E17" t="str">
            <v>Sastre</v>
          </cell>
          <cell r="F17" t="str">
            <v>Rancagua</v>
          </cell>
          <cell r="G17">
            <v>202000</v>
          </cell>
          <cell r="H17" t="str">
            <v>F</v>
          </cell>
          <cell r="I17" t="str">
            <v>Casado</v>
          </cell>
          <cell r="J17" t="str">
            <v>TM349</v>
          </cell>
          <cell r="K17" t="str">
            <v>Operario Producción Mina B</v>
          </cell>
        </row>
        <row r="18">
          <cell r="A18">
            <v>1017</v>
          </cell>
          <cell r="B18">
            <v>51</v>
          </cell>
          <cell r="C18">
            <v>38789</v>
          </cell>
          <cell r="D18" t="str">
            <v>Yarur</v>
          </cell>
          <cell r="E18" t="str">
            <v>Analista</v>
          </cell>
          <cell r="F18" t="str">
            <v>Santiago</v>
          </cell>
          <cell r="G18">
            <v>365000</v>
          </cell>
          <cell r="H18" t="str">
            <v>M</v>
          </cell>
          <cell r="I18" t="str">
            <v>Casado</v>
          </cell>
          <cell r="J18" t="str">
            <v>MS258</v>
          </cell>
          <cell r="K18" t="str">
            <v>Gestionador Abastecimientos B</v>
          </cell>
        </row>
        <row r="19">
          <cell r="A19">
            <v>1018</v>
          </cell>
          <cell r="B19">
            <v>36</v>
          </cell>
          <cell r="C19">
            <v>39157</v>
          </cell>
          <cell r="D19" t="str">
            <v>Lorca</v>
          </cell>
          <cell r="E19" t="str">
            <v>Soldador</v>
          </cell>
          <cell r="F19" t="str">
            <v>Santiago</v>
          </cell>
          <cell r="G19">
            <v>458000</v>
          </cell>
          <cell r="H19" t="str">
            <v>M</v>
          </cell>
          <cell r="I19" t="str">
            <v>Casado</v>
          </cell>
          <cell r="J19" t="str">
            <v>TM237</v>
          </cell>
          <cell r="K19" t="str">
            <v>Maestro Mecánico Mina E</v>
          </cell>
        </row>
        <row r="20">
          <cell r="A20">
            <v>1019</v>
          </cell>
          <cell r="B20">
            <v>25</v>
          </cell>
          <cell r="C20">
            <v>38942</v>
          </cell>
          <cell r="D20" t="str">
            <v>Herrera</v>
          </cell>
          <cell r="E20" t="str">
            <v>Analista</v>
          </cell>
          <cell r="F20" t="str">
            <v>Santiago</v>
          </cell>
          <cell r="G20">
            <v>375000</v>
          </cell>
          <cell r="H20" t="str">
            <v>F</v>
          </cell>
          <cell r="I20" t="str">
            <v>Casado</v>
          </cell>
          <cell r="J20" t="str">
            <v>TM379</v>
          </cell>
          <cell r="K20" t="str">
            <v>Analista Procesos Minco C</v>
          </cell>
        </row>
        <row r="21">
          <cell r="A21">
            <v>1020</v>
          </cell>
          <cell r="B21">
            <v>45</v>
          </cell>
          <cell r="C21">
            <v>38911</v>
          </cell>
          <cell r="D21" t="str">
            <v>Cáceres</v>
          </cell>
          <cell r="E21" t="str">
            <v>Soldador</v>
          </cell>
          <cell r="F21" t="str">
            <v>Rancagua</v>
          </cell>
          <cell r="G21">
            <v>202000</v>
          </cell>
          <cell r="H21" t="str">
            <v>M</v>
          </cell>
          <cell r="I21" t="str">
            <v>Soltero</v>
          </cell>
          <cell r="J21" t="str">
            <v>No encontrado</v>
          </cell>
          <cell r="K21" t="str">
            <v/>
          </cell>
        </row>
        <row r="22">
          <cell r="A22">
            <v>1021</v>
          </cell>
          <cell r="B22">
            <v>25</v>
          </cell>
          <cell r="C22">
            <v>38911</v>
          </cell>
          <cell r="D22" t="str">
            <v>Vergara</v>
          </cell>
          <cell r="E22" t="str">
            <v>Secretaria</v>
          </cell>
          <cell r="F22" t="str">
            <v>La Serena</v>
          </cell>
          <cell r="G22">
            <v>302000</v>
          </cell>
          <cell r="H22" t="str">
            <v>F</v>
          </cell>
          <cell r="I22" t="str">
            <v>Casado</v>
          </cell>
          <cell r="J22" t="str">
            <v>TS825</v>
          </cell>
          <cell r="K22" t="str">
            <v>Jefe Protección Industrial</v>
          </cell>
        </row>
        <row r="23">
          <cell r="A23">
            <v>1022</v>
          </cell>
          <cell r="B23">
            <v>29</v>
          </cell>
          <cell r="C23">
            <v>38792</v>
          </cell>
          <cell r="D23" t="str">
            <v>Zapata</v>
          </cell>
          <cell r="E23" t="str">
            <v>Peluquero</v>
          </cell>
          <cell r="F23" t="str">
            <v>Santiago</v>
          </cell>
          <cell r="G23">
            <v>325000</v>
          </cell>
          <cell r="H23" t="str">
            <v>M</v>
          </cell>
          <cell r="I23" t="str">
            <v>Viudo</v>
          </cell>
          <cell r="J23" t="str">
            <v>No encontrado</v>
          </cell>
          <cell r="K23" t="str">
            <v/>
          </cell>
        </row>
        <row r="24">
          <cell r="A24">
            <v>1023</v>
          </cell>
          <cell r="B24">
            <v>62</v>
          </cell>
          <cell r="C24">
            <v>38794</v>
          </cell>
          <cell r="D24" t="str">
            <v>Burgos</v>
          </cell>
          <cell r="E24" t="str">
            <v>Sastre</v>
          </cell>
          <cell r="F24" t="str">
            <v>La Serena</v>
          </cell>
          <cell r="G24">
            <v>500000</v>
          </cell>
          <cell r="H24" t="str">
            <v>F</v>
          </cell>
          <cell r="I24" t="str">
            <v>Casado</v>
          </cell>
          <cell r="J24" t="str">
            <v>TM034</v>
          </cell>
          <cell r="K24" t="str">
            <v>Jefe Ingeniería</v>
          </cell>
        </row>
        <row r="25">
          <cell r="A25">
            <v>1024</v>
          </cell>
          <cell r="B25">
            <v>25</v>
          </cell>
          <cell r="C25">
            <v>40163</v>
          </cell>
          <cell r="D25" t="str">
            <v>Melero</v>
          </cell>
          <cell r="E25" t="str">
            <v>Sastre</v>
          </cell>
          <cell r="F25" t="str">
            <v>Santiago</v>
          </cell>
          <cell r="G25">
            <v>750000</v>
          </cell>
          <cell r="H25" t="str">
            <v>M</v>
          </cell>
          <cell r="I25" t="str">
            <v>Casado</v>
          </cell>
          <cell r="J25" t="str">
            <v>TM269</v>
          </cell>
          <cell r="K25" t="str">
            <v>Maestro Producción Mina B</v>
          </cell>
        </row>
        <row r="26">
          <cell r="A26">
            <v>1025</v>
          </cell>
          <cell r="B26">
            <v>36</v>
          </cell>
          <cell r="C26">
            <v>39945</v>
          </cell>
          <cell r="D26" t="str">
            <v>Moya</v>
          </cell>
          <cell r="E26" t="str">
            <v>Secretaria</v>
          </cell>
          <cell r="F26" t="str">
            <v>La Serena</v>
          </cell>
          <cell r="G26">
            <v>256000</v>
          </cell>
          <cell r="H26" t="str">
            <v>F</v>
          </cell>
          <cell r="I26" t="str">
            <v>Viudo</v>
          </cell>
          <cell r="J26" t="str">
            <v>No encontrado</v>
          </cell>
          <cell r="K26" t="str">
            <v/>
          </cell>
        </row>
        <row r="27">
          <cell r="A27">
            <v>1026</v>
          </cell>
          <cell r="B27">
            <v>45</v>
          </cell>
          <cell r="C27">
            <v>40176</v>
          </cell>
          <cell r="D27" t="str">
            <v>López</v>
          </cell>
          <cell r="E27" t="str">
            <v>Analista</v>
          </cell>
          <cell r="F27" t="str">
            <v>Rancagua</v>
          </cell>
          <cell r="G27">
            <v>365400</v>
          </cell>
          <cell r="H27" t="str">
            <v>M</v>
          </cell>
          <cell r="I27" t="str">
            <v>Soltero</v>
          </cell>
          <cell r="J27" t="str">
            <v>No encontrado</v>
          </cell>
          <cell r="K27" t="str">
            <v/>
          </cell>
        </row>
        <row r="28">
          <cell r="A28">
            <v>1027</v>
          </cell>
          <cell r="B28">
            <v>25</v>
          </cell>
          <cell r="C28">
            <v>40163</v>
          </cell>
          <cell r="D28" t="str">
            <v>Duarte</v>
          </cell>
          <cell r="E28" t="str">
            <v>Peluquero</v>
          </cell>
          <cell r="F28" t="str">
            <v>Santiago</v>
          </cell>
          <cell r="G28">
            <v>125000</v>
          </cell>
          <cell r="H28" t="str">
            <v>F</v>
          </cell>
          <cell r="I28" t="str">
            <v>Casado</v>
          </cell>
          <cell r="J28" t="str">
            <v>TM482</v>
          </cell>
          <cell r="K28" t="str">
            <v>Maestro Electromecánico Minco E</v>
          </cell>
        </row>
        <row r="29">
          <cell r="A29">
            <v>1028</v>
          </cell>
          <cell r="B29">
            <v>58</v>
          </cell>
          <cell r="C29">
            <v>40176</v>
          </cell>
          <cell r="D29" t="str">
            <v>Guerra</v>
          </cell>
          <cell r="E29" t="str">
            <v>Sastre</v>
          </cell>
          <cell r="F29" t="str">
            <v>La Serena</v>
          </cell>
          <cell r="G29">
            <v>525000</v>
          </cell>
          <cell r="H29" t="str">
            <v>M</v>
          </cell>
          <cell r="I29" t="str">
            <v>Viudo</v>
          </cell>
          <cell r="J29" t="str">
            <v>No encontrado</v>
          </cell>
          <cell r="K29" t="str">
            <v/>
          </cell>
        </row>
        <row r="30">
          <cell r="A30">
            <v>1029</v>
          </cell>
          <cell r="B30">
            <v>39</v>
          </cell>
          <cell r="C30">
            <v>40176</v>
          </cell>
          <cell r="D30" t="str">
            <v>Hevia</v>
          </cell>
          <cell r="E30" t="str">
            <v>Secretaria</v>
          </cell>
          <cell r="F30" t="str">
            <v>La Serena</v>
          </cell>
          <cell r="G30">
            <v>360000</v>
          </cell>
          <cell r="H30" t="str">
            <v>F</v>
          </cell>
          <cell r="I30" t="str">
            <v>Soltero</v>
          </cell>
          <cell r="J30" t="str">
            <v>No encontrado</v>
          </cell>
          <cell r="K30" t="str">
            <v/>
          </cell>
        </row>
        <row r="31">
          <cell r="A31">
            <v>1030</v>
          </cell>
          <cell r="B31">
            <v>45</v>
          </cell>
          <cell r="C31">
            <v>39945</v>
          </cell>
          <cell r="D31" t="str">
            <v>Sandoval</v>
          </cell>
          <cell r="E31" t="str">
            <v>Analista</v>
          </cell>
          <cell r="F31" t="str">
            <v>Rancagua</v>
          </cell>
          <cell r="G31">
            <v>159000</v>
          </cell>
          <cell r="H31" t="str">
            <v>F</v>
          </cell>
          <cell r="I31" t="str">
            <v>Viudo</v>
          </cell>
          <cell r="J31" t="str">
            <v>No encontrado</v>
          </cell>
          <cell r="K31" t="str">
            <v/>
          </cell>
        </row>
        <row r="32">
          <cell r="A32">
            <v>1031</v>
          </cell>
          <cell r="B32">
            <v>35</v>
          </cell>
          <cell r="C32">
            <v>40176</v>
          </cell>
          <cell r="D32" t="str">
            <v>Soto</v>
          </cell>
          <cell r="E32" t="str">
            <v>Sastre</v>
          </cell>
          <cell r="F32" t="str">
            <v>Rancagua</v>
          </cell>
          <cell r="G32">
            <v>425000</v>
          </cell>
          <cell r="H32" t="str">
            <v>M</v>
          </cell>
          <cell r="I32" t="str">
            <v>Soltero</v>
          </cell>
          <cell r="J32" t="str">
            <v>No encontrado</v>
          </cell>
          <cell r="K32" t="str">
            <v/>
          </cell>
        </row>
        <row r="33">
          <cell r="A33">
            <v>1032</v>
          </cell>
          <cell r="B33">
            <v>28</v>
          </cell>
          <cell r="C33">
            <v>39945</v>
          </cell>
          <cell r="D33" t="str">
            <v>Illanes</v>
          </cell>
          <cell r="E33" t="str">
            <v>Peluquero</v>
          </cell>
          <cell r="F33" t="str">
            <v>Santiago</v>
          </cell>
          <cell r="G33">
            <v>215000</v>
          </cell>
          <cell r="H33" t="str">
            <v>M</v>
          </cell>
          <cell r="I33" t="str">
            <v>Soltero</v>
          </cell>
          <cell r="J33" t="str">
            <v>TF564</v>
          </cell>
          <cell r="K33" t="str">
            <v>Superintendente</v>
          </cell>
        </row>
        <row r="34">
          <cell r="A34">
            <v>1033</v>
          </cell>
          <cell r="B34">
            <v>36</v>
          </cell>
          <cell r="C34">
            <v>39955</v>
          </cell>
          <cell r="D34" t="str">
            <v>Luna</v>
          </cell>
          <cell r="E34" t="str">
            <v>Analista</v>
          </cell>
          <cell r="F34" t="str">
            <v>La Serena</v>
          </cell>
          <cell r="G34">
            <v>365000</v>
          </cell>
          <cell r="H34" t="str">
            <v>M</v>
          </cell>
          <cell r="I34" t="str">
            <v>Viudo</v>
          </cell>
          <cell r="J34" t="str">
            <v>No encontrado</v>
          </cell>
          <cell r="K34" t="str">
            <v/>
          </cell>
        </row>
        <row r="35">
          <cell r="A35">
            <v>1034</v>
          </cell>
          <cell r="B35">
            <v>45</v>
          </cell>
          <cell r="C35">
            <v>40164</v>
          </cell>
          <cell r="D35" t="str">
            <v>Zúñiga</v>
          </cell>
          <cell r="E35" t="str">
            <v>Secretaria</v>
          </cell>
          <cell r="F35" t="str">
            <v>La Serena</v>
          </cell>
          <cell r="G35">
            <v>250000</v>
          </cell>
          <cell r="H35" t="str">
            <v>F</v>
          </cell>
          <cell r="I35" t="str">
            <v>Soltero</v>
          </cell>
          <cell r="J35" t="str">
            <v>MS257</v>
          </cell>
          <cell r="K35" t="str">
            <v>Jefe Unidad</v>
          </cell>
        </row>
        <row r="36">
          <cell r="A36">
            <v>1035</v>
          </cell>
          <cell r="B36">
            <v>50</v>
          </cell>
          <cell r="C36">
            <v>39623</v>
          </cell>
          <cell r="D36" t="str">
            <v>Vega</v>
          </cell>
          <cell r="E36" t="str">
            <v>Analista</v>
          </cell>
          <cell r="F36" t="str">
            <v>Santiago</v>
          </cell>
          <cell r="G36">
            <v>365000</v>
          </cell>
          <cell r="H36" t="str">
            <v>M</v>
          </cell>
          <cell r="I36" t="str">
            <v>Casado</v>
          </cell>
          <cell r="J36" t="str">
            <v>TA903</v>
          </cell>
          <cell r="K36" t="str">
            <v>Controlador Preparador Productos</v>
          </cell>
        </row>
        <row r="37">
          <cell r="A37">
            <v>1036</v>
          </cell>
          <cell r="B37">
            <v>20</v>
          </cell>
          <cell r="C37">
            <v>40176</v>
          </cell>
          <cell r="D37" t="str">
            <v>Barrera</v>
          </cell>
          <cell r="E37" t="str">
            <v>Sastre</v>
          </cell>
          <cell r="F37" t="str">
            <v>La Serena</v>
          </cell>
          <cell r="G37">
            <v>357000</v>
          </cell>
          <cell r="H37" t="str">
            <v>F</v>
          </cell>
          <cell r="I37" t="str">
            <v>Viudo</v>
          </cell>
          <cell r="J37" t="str">
            <v>No encontrado</v>
          </cell>
          <cell r="K37" t="str">
            <v/>
          </cell>
        </row>
        <row r="38">
          <cell r="A38">
            <v>1037</v>
          </cell>
          <cell r="B38">
            <v>19</v>
          </cell>
          <cell r="C38">
            <v>39811</v>
          </cell>
          <cell r="D38" t="str">
            <v>Campos</v>
          </cell>
          <cell r="E38" t="str">
            <v>Secretaria</v>
          </cell>
          <cell r="F38" t="str">
            <v>Rancagua</v>
          </cell>
          <cell r="G38">
            <v>202000</v>
          </cell>
          <cell r="H38" t="str">
            <v>F</v>
          </cell>
          <cell r="I38" t="str">
            <v>Soltero</v>
          </cell>
          <cell r="J38" t="str">
            <v>TS776</v>
          </cell>
          <cell r="K38" t="str">
            <v>Analista Gestión A</v>
          </cell>
        </row>
        <row r="39">
          <cell r="A39">
            <v>1038</v>
          </cell>
          <cell r="B39">
            <v>35</v>
          </cell>
          <cell r="C39">
            <v>40163</v>
          </cell>
          <cell r="D39" t="str">
            <v>Dávila</v>
          </cell>
          <cell r="E39" t="str">
            <v>Analista</v>
          </cell>
          <cell r="F39" t="str">
            <v>La Serena</v>
          </cell>
          <cell r="G39">
            <v>365000</v>
          </cell>
          <cell r="H39" t="str">
            <v>M</v>
          </cell>
          <cell r="I39" t="str">
            <v>Casado</v>
          </cell>
          <cell r="J39" t="str">
            <v>TA902</v>
          </cell>
          <cell r="K39" t="str">
            <v>Consultor</v>
          </cell>
        </row>
        <row r="40">
          <cell r="A40">
            <v>1039</v>
          </cell>
          <cell r="B40">
            <v>48</v>
          </cell>
          <cell r="C40">
            <v>40176</v>
          </cell>
          <cell r="D40" t="str">
            <v>Espinoza</v>
          </cell>
          <cell r="E40" t="str">
            <v>Peluquero</v>
          </cell>
          <cell r="F40" t="str">
            <v>Rancagua</v>
          </cell>
          <cell r="G40">
            <v>159000</v>
          </cell>
          <cell r="H40" t="str">
            <v>F</v>
          </cell>
          <cell r="I40" t="str">
            <v>Soltero</v>
          </cell>
          <cell r="J40" t="str">
            <v>TA877</v>
          </cell>
          <cell r="K40" t="str">
            <v>Coordinador Programación y Embarques B</v>
          </cell>
        </row>
      </sheetData>
      <sheetData sheetId="3"/>
      <sheetData sheetId="4"/>
      <sheetData sheetId="5"/>
      <sheetData sheetId="6"/>
      <sheetData sheetId="7"/>
      <sheetData sheetId="8">
        <row r="11">
          <cell r="F11" t="str">
            <v>PARRON</v>
          </cell>
          <cell r="G11">
            <v>2.2999999999999998</v>
          </cell>
          <cell r="H11">
            <v>23719.9</v>
          </cell>
        </row>
        <row r="12">
          <cell r="F12" t="str">
            <v>PARRON</v>
          </cell>
          <cell r="G12">
            <v>4</v>
          </cell>
          <cell r="H12">
            <v>88000</v>
          </cell>
        </row>
        <row r="13">
          <cell r="F13" t="str">
            <v>ESPALDERA</v>
          </cell>
          <cell r="G13">
            <v>5</v>
          </cell>
          <cell r="H13">
            <v>41895</v>
          </cell>
        </row>
        <row r="14">
          <cell r="F14" t="str">
            <v>ESPALDERA</v>
          </cell>
          <cell r="G14">
            <v>5</v>
          </cell>
          <cell r="H14">
            <v>44000</v>
          </cell>
        </row>
        <row r="15">
          <cell r="F15" t="str">
            <v>ESPALDERA</v>
          </cell>
          <cell r="G15">
            <v>8</v>
          </cell>
          <cell r="H15">
            <v>71824</v>
          </cell>
        </row>
        <row r="16">
          <cell r="F16" t="str">
            <v>ESPALDERA</v>
          </cell>
          <cell r="G16">
            <v>10</v>
          </cell>
          <cell r="H16">
            <v>94000</v>
          </cell>
        </row>
        <row r="17">
          <cell r="F17" t="str">
            <v>ESPALDERA</v>
          </cell>
          <cell r="G17">
            <v>14</v>
          </cell>
          <cell r="H17">
            <v>119784</v>
          </cell>
        </row>
        <row r="18">
          <cell r="F18" t="str">
            <v>LIRA</v>
          </cell>
          <cell r="G18">
            <v>17.8</v>
          </cell>
          <cell r="H18">
            <v>147100.1</v>
          </cell>
        </row>
        <row r="19">
          <cell r="F19" t="str">
            <v>PARRON</v>
          </cell>
          <cell r="G19">
            <v>4</v>
          </cell>
          <cell r="H19">
            <v>41252</v>
          </cell>
        </row>
        <row r="20">
          <cell r="F20" t="str">
            <v>ESPALDERA</v>
          </cell>
          <cell r="G20">
            <v>25</v>
          </cell>
          <cell r="H20">
            <v>287000</v>
          </cell>
        </row>
        <row r="21">
          <cell r="F21" t="str">
            <v>PARRON</v>
          </cell>
          <cell r="G21">
            <v>4.2</v>
          </cell>
          <cell r="H21">
            <v>43314.6</v>
          </cell>
        </row>
        <row r="22">
          <cell r="F22" t="str">
            <v>PARRON</v>
          </cell>
          <cell r="G22">
            <v>3</v>
          </cell>
          <cell r="H22">
            <v>30939</v>
          </cell>
        </row>
        <row r="23">
          <cell r="F23" t="str">
            <v>PARRON</v>
          </cell>
          <cell r="G23">
            <v>2</v>
          </cell>
          <cell r="H23">
            <v>20626</v>
          </cell>
        </row>
        <row r="24">
          <cell r="F24" t="str">
            <v>LIRA</v>
          </cell>
          <cell r="G24">
            <v>2</v>
          </cell>
          <cell r="H24">
            <v>21258</v>
          </cell>
        </row>
        <row r="25">
          <cell r="F25" t="str">
            <v>LIRA</v>
          </cell>
          <cell r="G25">
            <v>1.8</v>
          </cell>
          <cell r="H25">
            <v>17290.8</v>
          </cell>
        </row>
        <row r="26">
          <cell r="F26" t="str">
            <v>ESPALDERA</v>
          </cell>
          <cell r="G26">
            <v>15.4</v>
          </cell>
          <cell r="H26">
            <v>200200</v>
          </cell>
        </row>
        <row r="27">
          <cell r="F27" t="str">
            <v>ESPALDERA</v>
          </cell>
          <cell r="G27">
            <v>6</v>
          </cell>
          <cell r="H27">
            <v>90000</v>
          </cell>
        </row>
        <row r="28">
          <cell r="F28" t="str">
            <v>PARRON</v>
          </cell>
          <cell r="G28">
            <v>10.19</v>
          </cell>
          <cell r="H28">
            <v>181443.1</v>
          </cell>
        </row>
        <row r="29">
          <cell r="F29" t="str">
            <v>ESPALDERA</v>
          </cell>
          <cell r="G29">
            <v>0.3</v>
          </cell>
          <cell r="H29">
            <v>4200</v>
          </cell>
        </row>
        <row r="30">
          <cell r="F30" t="str">
            <v>PARRON</v>
          </cell>
          <cell r="G30">
            <v>4.5</v>
          </cell>
          <cell r="H30">
            <v>87934.5</v>
          </cell>
        </row>
        <row r="31">
          <cell r="F31" t="str">
            <v>PARRON</v>
          </cell>
          <cell r="G31">
            <v>4.5</v>
          </cell>
          <cell r="H31">
            <v>87934.5</v>
          </cell>
        </row>
        <row r="32">
          <cell r="F32" t="str">
            <v>ESPALDERA</v>
          </cell>
          <cell r="G32">
            <v>1.2</v>
          </cell>
          <cell r="H32">
            <v>16800</v>
          </cell>
        </row>
        <row r="33">
          <cell r="F33" t="str">
            <v>PARRON</v>
          </cell>
          <cell r="G33">
            <v>9.5</v>
          </cell>
          <cell r="H33">
            <v>185639.5</v>
          </cell>
        </row>
        <row r="34">
          <cell r="F34" t="str">
            <v>PARRON</v>
          </cell>
          <cell r="G34">
            <v>5.2</v>
          </cell>
          <cell r="H34">
            <v>20800</v>
          </cell>
        </row>
        <row r="35">
          <cell r="F35" t="str">
            <v>PARRON</v>
          </cell>
          <cell r="G35">
            <v>8</v>
          </cell>
          <cell r="H35">
            <v>176000</v>
          </cell>
        </row>
        <row r="36">
          <cell r="F36" t="str">
            <v>ESPALDERA</v>
          </cell>
          <cell r="G36">
            <v>0.64</v>
          </cell>
          <cell r="H36">
            <v>8960</v>
          </cell>
        </row>
        <row r="37">
          <cell r="F37" t="str">
            <v>ESPALDERA</v>
          </cell>
          <cell r="G37">
            <v>3.5</v>
          </cell>
          <cell r="H37">
            <v>49000</v>
          </cell>
        </row>
        <row r="38">
          <cell r="F38" t="str">
            <v>ESPALDERA</v>
          </cell>
          <cell r="G38">
            <v>7.21</v>
          </cell>
          <cell r="H38">
            <v>65000</v>
          </cell>
        </row>
        <row r="39">
          <cell r="F39" t="str">
            <v>ESPALDERA</v>
          </cell>
          <cell r="G39">
            <v>9.5</v>
          </cell>
          <cell r="H39">
            <v>109060</v>
          </cell>
        </row>
        <row r="40">
          <cell r="F40" t="str">
            <v>ESPALDERA</v>
          </cell>
          <cell r="G40">
            <v>3</v>
          </cell>
          <cell r="H40">
            <v>34440</v>
          </cell>
        </row>
        <row r="41">
          <cell r="F41" t="str">
            <v>PARRON</v>
          </cell>
          <cell r="G41">
            <v>1</v>
          </cell>
          <cell r="H41">
            <v>13000</v>
          </cell>
        </row>
        <row r="42">
          <cell r="F42" t="str">
            <v>ESPALDERA</v>
          </cell>
          <cell r="G42">
            <v>27</v>
          </cell>
          <cell r="H42">
            <v>229500</v>
          </cell>
        </row>
        <row r="43">
          <cell r="F43" t="str">
            <v>ESPALDERA</v>
          </cell>
          <cell r="G43">
            <v>15</v>
          </cell>
          <cell r="H43">
            <v>150000</v>
          </cell>
        </row>
        <row r="44">
          <cell r="F44" t="str">
            <v>ESPALDERA</v>
          </cell>
          <cell r="G44">
            <v>4</v>
          </cell>
          <cell r="H44">
            <v>48000</v>
          </cell>
        </row>
        <row r="45">
          <cell r="F45" t="str">
            <v>ESPALDERA</v>
          </cell>
          <cell r="G45">
            <v>8.48</v>
          </cell>
          <cell r="H45">
            <v>93280</v>
          </cell>
        </row>
        <row r="46">
          <cell r="F46" t="str">
            <v>ESPALDERA</v>
          </cell>
          <cell r="G46">
            <v>6</v>
          </cell>
          <cell r="H46">
            <v>80000</v>
          </cell>
        </row>
        <row r="47">
          <cell r="F47" t="str">
            <v>ESPALDERA</v>
          </cell>
          <cell r="G47">
            <v>15</v>
          </cell>
          <cell r="H47">
            <v>45000</v>
          </cell>
        </row>
        <row r="48">
          <cell r="F48" t="str">
            <v>ESPALDERA</v>
          </cell>
          <cell r="G48">
            <v>9</v>
          </cell>
          <cell r="H48">
            <v>90000</v>
          </cell>
        </row>
        <row r="49">
          <cell r="F49" t="str">
            <v>ESPALDERA</v>
          </cell>
          <cell r="G49">
            <v>5</v>
          </cell>
          <cell r="H49">
            <v>35000</v>
          </cell>
        </row>
        <row r="50">
          <cell r="F50" t="str">
            <v>ESPALDERA</v>
          </cell>
          <cell r="G50">
            <v>6</v>
          </cell>
          <cell r="H50">
            <v>56964</v>
          </cell>
        </row>
        <row r="51">
          <cell r="F51" t="str">
            <v>ESPALDERA</v>
          </cell>
          <cell r="G51">
            <v>11</v>
          </cell>
          <cell r="H51">
            <v>54340</v>
          </cell>
        </row>
        <row r="52">
          <cell r="F52" t="str">
            <v>ESPALDERA</v>
          </cell>
          <cell r="G52">
            <v>11</v>
          </cell>
          <cell r="H52">
            <v>168410</v>
          </cell>
        </row>
        <row r="53">
          <cell r="F53" t="str">
            <v>ESPALDERA</v>
          </cell>
          <cell r="G53">
            <v>5.51</v>
          </cell>
          <cell r="H53">
            <v>28101</v>
          </cell>
        </row>
        <row r="54">
          <cell r="F54" t="str">
            <v>ESPALDERA</v>
          </cell>
          <cell r="G54">
            <v>15</v>
          </cell>
          <cell r="H54">
            <v>45000</v>
          </cell>
        </row>
        <row r="55">
          <cell r="F55" t="str">
            <v>ESPALDERA</v>
          </cell>
          <cell r="G55">
            <v>19</v>
          </cell>
          <cell r="H55">
            <v>168790.1</v>
          </cell>
        </row>
        <row r="56">
          <cell r="F56" t="str">
            <v>ESPALDERA</v>
          </cell>
          <cell r="G56">
            <v>3</v>
          </cell>
          <cell r="H56">
            <v>64040.01</v>
          </cell>
        </row>
        <row r="57">
          <cell r="F57" t="str">
            <v>ESPALDERA</v>
          </cell>
          <cell r="G57">
            <v>13</v>
          </cell>
          <cell r="H57">
            <v>130000</v>
          </cell>
        </row>
        <row r="58">
          <cell r="F58" t="str">
            <v>ESPALDERA</v>
          </cell>
          <cell r="G58">
            <v>16</v>
          </cell>
          <cell r="H58">
            <v>67200</v>
          </cell>
        </row>
        <row r="59">
          <cell r="F59" t="str">
            <v>ESPALDERA</v>
          </cell>
          <cell r="G59">
            <v>5</v>
          </cell>
          <cell r="H59">
            <v>20000</v>
          </cell>
        </row>
        <row r="60">
          <cell r="F60" t="str">
            <v>ESPALDERA</v>
          </cell>
          <cell r="G60">
            <v>8.5</v>
          </cell>
          <cell r="H60">
            <v>144500</v>
          </cell>
        </row>
        <row r="61">
          <cell r="F61" t="str">
            <v>ESPALDERA</v>
          </cell>
          <cell r="G61">
            <v>5.5</v>
          </cell>
          <cell r="H61">
            <v>27500</v>
          </cell>
        </row>
        <row r="62">
          <cell r="F62" t="str">
            <v>ESPALDERA</v>
          </cell>
          <cell r="G62">
            <v>3.4</v>
          </cell>
          <cell r="H62">
            <v>40800</v>
          </cell>
        </row>
        <row r="63">
          <cell r="F63" t="str">
            <v>ESPALDERA</v>
          </cell>
          <cell r="G63">
            <v>5</v>
          </cell>
          <cell r="H63">
            <v>60000</v>
          </cell>
        </row>
        <row r="64">
          <cell r="F64" t="str">
            <v>ESPALDERA</v>
          </cell>
          <cell r="G64">
            <v>3.9</v>
          </cell>
          <cell r="H64">
            <v>46800</v>
          </cell>
        </row>
        <row r="65">
          <cell r="F65" t="str">
            <v>ESPALDERA</v>
          </cell>
          <cell r="G65">
            <v>5.8</v>
          </cell>
          <cell r="H65">
            <v>69600</v>
          </cell>
        </row>
        <row r="66">
          <cell r="F66" t="str">
            <v>ESPALDERA</v>
          </cell>
          <cell r="G66">
            <v>2.5</v>
          </cell>
          <cell r="H66">
            <v>30000</v>
          </cell>
        </row>
        <row r="67">
          <cell r="F67" t="str">
            <v>ESPALDERA</v>
          </cell>
          <cell r="G67">
            <v>5.8</v>
          </cell>
          <cell r="H67">
            <v>69600</v>
          </cell>
        </row>
        <row r="68">
          <cell r="F68" t="str">
            <v>ESPALDERA</v>
          </cell>
          <cell r="G68">
            <v>7.85</v>
          </cell>
          <cell r="H68">
            <v>94200</v>
          </cell>
        </row>
        <row r="69">
          <cell r="F69" t="str">
            <v>ESPALDERA</v>
          </cell>
          <cell r="G69">
            <v>5.8</v>
          </cell>
          <cell r="H69">
            <v>69600</v>
          </cell>
        </row>
        <row r="70">
          <cell r="F70" t="str">
            <v>ESPALDERA</v>
          </cell>
          <cell r="G70">
            <v>2.5</v>
          </cell>
          <cell r="H70">
            <v>30000</v>
          </cell>
        </row>
        <row r="71">
          <cell r="F71" t="str">
            <v>ESPALDERA</v>
          </cell>
          <cell r="G71">
            <v>3.85</v>
          </cell>
          <cell r="H71">
            <v>65450</v>
          </cell>
        </row>
        <row r="72">
          <cell r="F72" t="str">
            <v>ESPALDERA</v>
          </cell>
          <cell r="G72">
            <v>4.62</v>
          </cell>
          <cell r="H72">
            <v>78540</v>
          </cell>
        </row>
        <row r="73">
          <cell r="F73" t="str">
            <v>ESPALDERA</v>
          </cell>
          <cell r="G73">
            <v>5.2</v>
          </cell>
          <cell r="H73">
            <v>88400</v>
          </cell>
        </row>
        <row r="74">
          <cell r="F74" t="str">
            <v>ESPALDERA</v>
          </cell>
          <cell r="G74">
            <v>2.2999999999999998</v>
          </cell>
          <cell r="H74">
            <v>39100</v>
          </cell>
        </row>
        <row r="75">
          <cell r="F75" t="str">
            <v>ESPALDERA</v>
          </cell>
          <cell r="G75">
            <v>4.6500000000000004</v>
          </cell>
          <cell r="H75">
            <v>79050</v>
          </cell>
        </row>
        <row r="76">
          <cell r="F76" t="str">
            <v>ESPALDERA</v>
          </cell>
          <cell r="G76">
            <v>8.33</v>
          </cell>
          <cell r="H76">
            <v>83300</v>
          </cell>
        </row>
        <row r="77">
          <cell r="F77" t="str">
            <v>ESPALDERA</v>
          </cell>
          <cell r="G77">
            <v>7.25</v>
          </cell>
          <cell r="H77">
            <v>87000</v>
          </cell>
        </row>
        <row r="78">
          <cell r="F78" t="str">
            <v>PARRON</v>
          </cell>
          <cell r="G78">
            <v>2.6</v>
          </cell>
          <cell r="H78">
            <v>44200</v>
          </cell>
        </row>
        <row r="79">
          <cell r="F79" t="str">
            <v>ESPALDERA</v>
          </cell>
          <cell r="G79">
            <v>27.3</v>
          </cell>
          <cell r="H79">
            <v>404586</v>
          </cell>
        </row>
        <row r="80">
          <cell r="F80" t="str">
            <v>ESPALDERA</v>
          </cell>
          <cell r="G80">
            <v>6.1</v>
          </cell>
          <cell r="H80">
            <v>70156.100000000006</v>
          </cell>
        </row>
        <row r="81">
          <cell r="F81" t="str">
            <v>ESPALDERA</v>
          </cell>
          <cell r="G81">
            <v>11</v>
          </cell>
          <cell r="H81">
            <v>91300</v>
          </cell>
        </row>
        <row r="82">
          <cell r="F82" t="str">
            <v>ESPALDERA</v>
          </cell>
          <cell r="G82">
            <v>3.5</v>
          </cell>
          <cell r="H82">
            <v>50676.5</v>
          </cell>
        </row>
        <row r="83">
          <cell r="F83" t="str">
            <v>ESPALDERA</v>
          </cell>
          <cell r="G83">
            <v>10.199999999999999</v>
          </cell>
          <cell r="H83">
            <v>147685.79999999999</v>
          </cell>
        </row>
        <row r="84">
          <cell r="F84" t="str">
            <v>ESPALDERA</v>
          </cell>
          <cell r="G84">
            <v>1</v>
          </cell>
          <cell r="H84">
            <v>11090</v>
          </cell>
        </row>
        <row r="85">
          <cell r="F85" t="str">
            <v>ESPALDERA</v>
          </cell>
          <cell r="G85">
            <v>4.3499999999999996</v>
          </cell>
          <cell r="H85">
            <v>52200</v>
          </cell>
        </row>
        <row r="86">
          <cell r="F86" t="str">
            <v>ESPALDERA</v>
          </cell>
          <cell r="G86">
            <v>8</v>
          </cell>
          <cell r="H86">
            <v>88000</v>
          </cell>
        </row>
        <row r="87">
          <cell r="F87" t="str">
            <v>PARRON</v>
          </cell>
          <cell r="G87">
            <v>14</v>
          </cell>
          <cell r="H87">
            <v>308000</v>
          </cell>
        </row>
        <row r="88">
          <cell r="F88" t="str">
            <v>PARRON</v>
          </cell>
          <cell r="G88">
            <v>3</v>
          </cell>
          <cell r="H88">
            <v>51000</v>
          </cell>
        </row>
        <row r="89">
          <cell r="F89" t="str">
            <v>PARRON</v>
          </cell>
          <cell r="G89">
            <v>3</v>
          </cell>
          <cell r="H89">
            <v>51000</v>
          </cell>
        </row>
        <row r="90">
          <cell r="F90" t="str">
            <v>PARRON</v>
          </cell>
          <cell r="G90">
            <v>1.4</v>
          </cell>
          <cell r="H90">
            <v>23800</v>
          </cell>
        </row>
        <row r="91">
          <cell r="F91" t="str">
            <v>ESPALDERA</v>
          </cell>
          <cell r="G91">
            <v>4.2</v>
          </cell>
          <cell r="H91">
            <v>21000</v>
          </cell>
        </row>
        <row r="92">
          <cell r="F92" t="str">
            <v>ESPALDERA</v>
          </cell>
          <cell r="G92">
            <v>3.2</v>
          </cell>
          <cell r="H92">
            <v>22400</v>
          </cell>
        </row>
        <row r="93">
          <cell r="F93" t="str">
            <v>ESPALDERA</v>
          </cell>
          <cell r="G93">
            <v>3.2</v>
          </cell>
          <cell r="H93">
            <v>32000</v>
          </cell>
        </row>
        <row r="94">
          <cell r="F94" t="str">
            <v>ESPALDERA</v>
          </cell>
          <cell r="G94">
            <v>10.3</v>
          </cell>
          <cell r="H94">
            <v>129999.9</v>
          </cell>
        </row>
        <row r="95">
          <cell r="F95" t="str">
            <v>ESPALDERA</v>
          </cell>
          <cell r="G95">
            <v>10</v>
          </cell>
          <cell r="H95">
            <v>125960</v>
          </cell>
        </row>
        <row r="96">
          <cell r="F96" t="str">
            <v>ESPALDERA</v>
          </cell>
          <cell r="G96">
            <v>1.9</v>
          </cell>
          <cell r="H96">
            <v>23750</v>
          </cell>
        </row>
        <row r="97">
          <cell r="F97" t="str">
            <v>ESPALDERA</v>
          </cell>
          <cell r="G97">
            <v>3.73</v>
          </cell>
          <cell r="H97">
            <v>37300</v>
          </cell>
        </row>
        <row r="98">
          <cell r="F98" t="str">
            <v>ESPALDERA</v>
          </cell>
          <cell r="G98">
            <v>4.0999999999999996</v>
          </cell>
          <cell r="H98">
            <v>53300</v>
          </cell>
        </row>
        <row r="99">
          <cell r="F99" t="str">
            <v>ESPALDERA</v>
          </cell>
          <cell r="G99">
            <v>4.17</v>
          </cell>
          <cell r="H99">
            <v>54210</v>
          </cell>
        </row>
        <row r="100">
          <cell r="F100" t="str">
            <v>ESPALDERA</v>
          </cell>
          <cell r="G100">
            <v>1.78</v>
          </cell>
          <cell r="H100">
            <v>23140</v>
          </cell>
        </row>
        <row r="101">
          <cell r="F101" t="str">
            <v>ESPALDERA</v>
          </cell>
          <cell r="G101">
            <v>14</v>
          </cell>
          <cell r="H101">
            <v>189000</v>
          </cell>
        </row>
        <row r="102">
          <cell r="F102" t="str">
            <v>ESPALDERA</v>
          </cell>
          <cell r="G102">
            <v>14</v>
          </cell>
          <cell r="H102">
            <v>166600</v>
          </cell>
        </row>
        <row r="103">
          <cell r="F103" t="str">
            <v>ESPALDERA</v>
          </cell>
          <cell r="G103">
            <v>0.57999999999999996</v>
          </cell>
          <cell r="H103">
            <v>6890.0050000000001</v>
          </cell>
        </row>
        <row r="104">
          <cell r="F104" t="str">
            <v>ESPALDERA</v>
          </cell>
          <cell r="G104">
            <v>7.1</v>
          </cell>
          <cell r="H104">
            <v>63900</v>
          </cell>
        </row>
        <row r="105">
          <cell r="F105" t="str">
            <v>ESPALDERA</v>
          </cell>
          <cell r="G105">
            <v>3.3</v>
          </cell>
          <cell r="H105">
            <v>37950</v>
          </cell>
        </row>
        <row r="106">
          <cell r="F106" t="str">
            <v>ESPALDERA</v>
          </cell>
          <cell r="G106">
            <v>3.2</v>
          </cell>
          <cell r="H106">
            <v>32671.55</v>
          </cell>
        </row>
        <row r="107">
          <cell r="F107" t="str">
            <v>ESPALDERA</v>
          </cell>
          <cell r="G107">
            <v>2</v>
          </cell>
          <cell r="H107">
            <v>20419.72</v>
          </cell>
        </row>
        <row r="108">
          <cell r="F108" t="str">
            <v>ESPALDERA</v>
          </cell>
          <cell r="G108">
            <v>8</v>
          </cell>
          <cell r="H108">
            <v>81678.880000000005</v>
          </cell>
        </row>
        <row r="109">
          <cell r="F109" t="str">
            <v>ESPALDERA</v>
          </cell>
          <cell r="G109">
            <v>7</v>
          </cell>
          <cell r="H109">
            <v>100000</v>
          </cell>
        </row>
        <row r="110">
          <cell r="F110" t="str">
            <v>ESPALDERA</v>
          </cell>
          <cell r="G110">
            <v>19.100000000000001</v>
          </cell>
          <cell r="H110">
            <v>227290</v>
          </cell>
        </row>
        <row r="111">
          <cell r="F111" t="str">
            <v>ESPALDERA</v>
          </cell>
          <cell r="G111">
            <v>34.9</v>
          </cell>
          <cell r="H111">
            <v>401350</v>
          </cell>
        </row>
        <row r="112">
          <cell r="F112" t="str">
            <v>ESPALDERA</v>
          </cell>
          <cell r="G112">
            <v>15</v>
          </cell>
          <cell r="H112">
            <v>165000</v>
          </cell>
        </row>
        <row r="113">
          <cell r="F113" t="str">
            <v>ESPALDERA</v>
          </cell>
          <cell r="G113">
            <v>23.5</v>
          </cell>
          <cell r="H113">
            <v>282000</v>
          </cell>
        </row>
        <row r="114">
          <cell r="F114" t="str">
            <v>ESPALDERA</v>
          </cell>
          <cell r="G114">
            <v>14.35</v>
          </cell>
          <cell r="H114">
            <v>200900</v>
          </cell>
        </row>
        <row r="115">
          <cell r="F115" t="str">
            <v>ESPALDERA</v>
          </cell>
          <cell r="G115">
            <v>7.5</v>
          </cell>
          <cell r="H115">
            <v>75000</v>
          </cell>
        </row>
        <row r="116">
          <cell r="F116" t="str">
            <v>ESPALDERA</v>
          </cell>
          <cell r="G116">
            <v>7.5</v>
          </cell>
          <cell r="H116">
            <v>90000</v>
          </cell>
        </row>
        <row r="117">
          <cell r="F117" t="str">
            <v>ESPALDERA</v>
          </cell>
          <cell r="G117">
            <v>3.35</v>
          </cell>
          <cell r="H117">
            <v>33500</v>
          </cell>
        </row>
        <row r="118">
          <cell r="F118" t="str">
            <v>ESPALDERA</v>
          </cell>
          <cell r="G118">
            <v>3.9</v>
          </cell>
          <cell r="H118">
            <v>31200</v>
          </cell>
        </row>
        <row r="119">
          <cell r="F119" t="str">
            <v>ESPALDERA</v>
          </cell>
          <cell r="G119">
            <v>5.95</v>
          </cell>
          <cell r="H119">
            <v>35700</v>
          </cell>
        </row>
        <row r="120">
          <cell r="F120" t="str">
            <v>ESPALDERA</v>
          </cell>
          <cell r="G120">
            <v>7</v>
          </cell>
          <cell r="H120">
            <v>42000</v>
          </cell>
        </row>
        <row r="121">
          <cell r="F121" t="str">
            <v>ESPALDERA</v>
          </cell>
          <cell r="G121">
            <v>8</v>
          </cell>
          <cell r="H121">
            <v>72000</v>
          </cell>
        </row>
        <row r="122">
          <cell r="F122" t="str">
            <v>ESPALDERA</v>
          </cell>
          <cell r="G122">
            <v>3.33</v>
          </cell>
          <cell r="H122">
            <v>35000</v>
          </cell>
        </row>
        <row r="123">
          <cell r="F123" t="str">
            <v>ESPALDERA</v>
          </cell>
          <cell r="G123">
            <v>2.5</v>
          </cell>
          <cell r="H123">
            <v>22500</v>
          </cell>
        </row>
        <row r="124">
          <cell r="F124" t="str">
            <v>ESPALDERA</v>
          </cell>
          <cell r="G124">
            <v>9</v>
          </cell>
          <cell r="H124">
            <v>108000</v>
          </cell>
        </row>
        <row r="125">
          <cell r="F125" t="str">
            <v>ESPALDERA</v>
          </cell>
          <cell r="G125">
            <v>11.97</v>
          </cell>
          <cell r="H125">
            <v>94167.99</v>
          </cell>
        </row>
        <row r="126">
          <cell r="F126" t="str">
            <v>ESPALDERA</v>
          </cell>
          <cell r="G126">
            <v>15</v>
          </cell>
          <cell r="H126">
            <v>104040</v>
          </cell>
        </row>
        <row r="127">
          <cell r="F127" t="str">
            <v>ESPALDERA</v>
          </cell>
          <cell r="G127">
            <v>6.3</v>
          </cell>
          <cell r="H127">
            <v>114140</v>
          </cell>
        </row>
        <row r="128">
          <cell r="F128" t="str">
            <v>PARRON</v>
          </cell>
          <cell r="G128">
            <v>8</v>
          </cell>
          <cell r="H128">
            <v>181464.8</v>
          </cell>
        </row>
        <row r="129">
          <cell r="F129" t="str">
            <v>ESPALDERA</v>
          </cell>
          <cell r="G129">
            <v>5.6</v>
          </cell>
          <cell r="H129">
            <v>75088.89</v>
          </cell>
        </row>
        <row r="130">
          <cell r="F130" t="str">
            <v>ESPALDERA</v>
          </cell>
          <cell r="G130">
            <v>4.3</v>
          </cell>
          <cell r="H130">
            <v>56316.63</v>
          </cell>
        </row>
        <row r="131">
          <cell r="F131" t="str">
            <v>ESPALDERA</v>
          </cell>
          <cell r="G131">
            <v>1</v>
          </cell>
          <cell r="H131">
            <v>12000</v>
          </cell>
        </row>
        <row r="132">
          <cell r="F132" t="str">
            <v>ESPALDERA</v>
          </cell>
          <cell r="G132">
            <v>11</v>
          </cell>
          <cell r="H132">
            <v>132000</v>
          </cell>
        </row>
        <row r="133">
          <cell r="F133" t="str">
            <v>ESPALDERA</v>
          </cell>
          <cell r="G133">
            <v>9</v>
          </cell>
          <cell r="H133">
            <v>81000</v>
          </cell>
        </row>
        <row r="134">
          <cell r="F134" t="str">
            <v>LIRA</v>
          </cell>
          <cell r="G134">
            <v>3.5</v>
          </cell>
          <cell r="H134">
            <v>60620</v>
          </cell>
        </row>
        <row r="135">
          <cell r="F135" t="str">
            <v>LIRA</v>
          </cell>
          <cell r="G135">
            <v>30.6</v>
          </cell>
          <cell r="H135">
            <v>530000</v>
          </cell>
        </row>
        <row r="136">
          <cell r="F136" t="str">
            <v>LIRA</v>
          </cell>
          <cell r="G136">
            <v>26.09</v>
          </cell>
          <cell r="H136">
            <v>417440</v>
          </cell>
        </row>
        <row r="137">
          <cell r="F137" t="str">
            <v>LIRA</v>
          </cell>
          <cell r="G137">
            <v>1</v>
          </cell>
          <cell r="H137">
            <v>6000</v>
          </cell>
        </row>
        <row r="138">
          <cell r="F138" t="str">
            <v>ESPALDERA</v>
          </cell>
          <cell r="G138">
            <v>2.91</v>
          </cell>
          <cell r="H138">
            <v>27482.04</v>
          </cell>
        </row>
        <row r="139">
          <cell r="F139" t="str">
            <v>ESPALDERA</v>
          </cell>
          <cell r="G139">
            <v>2.7</v>
          </cell>
          <cell r="H139">
            <v>380000</v>
          </cell>
        </row>
        <row r="140">
          <cell r="F140" t="str">
            <v>ESPALDERA</v>
          </cell>
          <cell r="G140">
            <v>5.7</v>
          </cell>
          <cell r="H140">
            <v>45700</v>
          </cell>
        </row>
        <row r="141">
          <cell r="F141" t="str">
            <v>ESPALDERA</v>
          </cell>
          <cell r="G141">
            <v>11.5</v>
          </cell>
          <cell r="H141">
            <v>400000</v>
          </cell>
        </row>
        <row r="142">
          <cell r="F142" t="str">
            <v>ESPALDERA</v>
          </cell>
          <cell r="G142">
            <v>0.69</v>
          </cell>
          <cell r="H142">
            <v>8970</v>
          </cell>
        </row>
        <row r="143">
          <cell r="F143" t="str">
            <v>ESPALDERA</v>
          </cell>
          <cell r="G143">
            <v>7.94</v>
          </cell>
          <cell r="H143">
            <v>115574.6</v>
          </cell>
        </row>
        <row r="144">
          <cell r="F144" t="str">
            <v>ESPALDERA</v>
          </cell>
          <cell r="G144">
            <v>3.59</v>
          </cell>
          <cell r="H144">
            <v>36018.47</v>
          </cell>
        </row>
        <row r="145">
          <cell r="F145" t="str">
            <v>ESPALDERA</v>
          </cell>
          <cell r="G145">
            <v>3.21</v>
          </cell>
          <cell r="H145">
            <v>40872.93</v>
          </cell>
        </row>
        <row r="146">
          <cell r="F146" t="str">
            <v>ESPALDERA</v>
          </cell>
          <cell r="G146">
            <v>12.74</v>
          </cell>
          <cell r="H146">
            <v>202374.9</v>
          </cell>
        </row>
        <row r="147">
          <cell r="F147" t="str">
            <v>ESPALDERA</v>
          </cell>
          <cell r="G147">
            <v>2.86</v>
          </cell>
          <cell r="H147">
            <v>30401.8</v>
          </cell>
        </row>
        <row r="148">
          <cell r="F148" t="str">
            <v>ESPALDERA</v>
          </cell>
          <cell r="G148">
            <v>3.2</v>
          </cell>
          <cell r="H148">
            <v>38528</v>
          </cell>
        </row>
        <row r="149">
          <cell r="F149" t="str">
            <v>ESPALDERA</v>
          </cell>
          <cell r="G149">
            <v>4.8</v>
          </cell>
          <cell r="H149">
            <v>400000</v>
          </cell>
        </row>
        <row r="150">
          <cell r="F150" t="str">
            <v>ESPALDERA</v>
          </cell>
          <cell r="G150">
            <v>0.7</v>
          </cell>
          <cell r="H150">
            <v>12840</v>
          </cell>
        </row>
        <row r="151">
          <cell r="F151" t="str">
            <v>ESPALDERA</v>
          </cell>
          <cell r="G151">
            <v>16.95</v>
          </cell>
          <cell r="H151">
            <v>202467.8</v>
          </cell>
        </row>
        <row r="152">
          <cell r="F152" t="str">
            <v>ESPALDERA</v>
          </cell>
          <cell r="G152">
            <v>68.37</v>
          </cell>
          <cell r="H152">
            <v>445088.7</v>
          </cell>
        </row>
        <row r="153">
          <cell r="F153" t="str">
            <v>ESPALDERA</v>
          </cell>
          <cell r="G153">
            <v>6.38</v>
          </cell>
          <cell r="H153">
            <v>50689.1</v>
          </cell>
        </row>
        <row r="154">
          <cell r="F154" t="str">
            <v>ESPALDERA</v>
          </cell>
          <cell r="G154">
            <v>7.21</v>
          </cell>
          <cell r="H154">
            <v>104545</v>
          </cell>
        </row>
        <row r="155">
          <cell r="F155" t="str">
            <v>ESPALDERA</v>
          </cell>
          <cell r="G155">
            <v>3.37</v>
          </cell>
          <cell r="H155">
            <v>35610.79</v>
          </cell>
        </row>
        <row r="156">
          <cell r="F156" t="str">
            <v>ESPALDERA</v>
          </cell>
          <cell r="G156">
            <v>4.8899999999999997</v>
          </cell>
          <cell r="H156">
            <v>43521</v>
          </cell>
        </row>
        <row r="157">
          <cell r="F157" t="str">
            <v>LIRA</v>
          </cell>
          <cell r="G157">
            <v>16</v>
          </cell>
          <cell r="H157">
            <v>210000</v>
          </cell>
        </row>
        <row r="158">
          <cell r="F158" t="str">
            <v>ESPALDERA</v>
          </cell>
          <cell r="G158">
            <v>4.3499999999999996</v>
          </cell>
          <cell r="H158">
            <v>28275</v>
          </cell>
        </row>
        <row r="159">
          <cell r="F159" t="str">
            <v>ESPALDERA</v>
          </cell>
          <cell r="G159">
            <v>2.37</v>
          </cell>
          <cell r="H159">
            <v>28440</v>
          </cell>
        </row>
        <row r="160">
          <cell r="F160" t="str">
            <v>ESPALDERA</v>
          </cell>
          <cell r="G160">
            <v>1.9</v>
          </cell>
          <cell r="H160">
            <v>22800</v>
          </cell>
        </row>
        <row r="161">
          <cell r="F161" t="str">
            <v>ESPALDERA</v>
          </cell>
          <cell r="G161">
            <v>1.7</v>
          </cell>
          <cell r="H161">
            <v>20400</v>
          </cell>
        </row>
        <row r="162">
          <cell r="F162" t="str">
            <v>ESPALDERA</v>
          </cell>
          <cell r="G162">
            <v>15.06</v>
          </cell>
          <cell r="H162">
            <v>225900</v>
          </cell>
        </row>
        <row r="163">
          <cell r="F163" t="str">
            <v>ESPALDERA</v>
          </cell>
          <cell r="G163">
            <v>2.88</v>
          </cell>
          <cell r="H163">
            <v>25632</v>
          </cell>
        </row>
        <row r="164">
          <cell r="F164" t="str">
            <v>ESPALDERA</v>
          </cell>
          <cell r="G164">
            <v>4.3099999999999996</v>
          </cell>
          <cell r="H164">
            <v>31032</v>
          </cell>
        </row>
        <row r="165">
          <cell r="F165" t="str">
            <v>ESPALDERA</v>
          </cell>
          <cell r="G165">
            <v>1.6</v>
          </cell>
          <cell r="H165">
            <v>14240</v>
          </cell>
        </row>
        <row r="166">
          <cell r="F166" t="str">
            <v>ESPALDERA</v>
          </cell>
          <cell r="G166">
            <v>2.5</v>
          </cell>
          <cell r="H166">
            <v>5000</v>
          </cell>
        </row>
        <row r="167">
          <cell r="F167" t="str">
            <v>ESPALDERA</v>
          </cell>
          <cell r="G167">
            <v>0.8</v>
          </cell>
          <cell r="H167">
            <v>9848</v>
          </cell>
        </row>
        <row r="168">
          <cell r="F168" t="str">
            <v>ESPALDERA</v>
          </cell>
          <cell r="G168">
            <v>3.4</v>
          </cell>
          <cell r="H168">
            <v>43656</v>
          </cell>
        </row>
        <row r="169">
          <cell r="F169" t="str">
            <v>ESPALDERA</v>
          </cell>
          <cell r="G169">
            <v>4</v>
          </cell>
          <cell r="H169">
            <v>55800</v>
          </cell>
        </row>
        <row r="170">
          <cell r="F170" t="str">
            <v>ESPALDERA</v>
          </cell>
          <cell r="G170">
            <v>3.9</v>
          </cell>
          <cell r="H170">
            <v>50076</v>
          </cell>
        </row>
        <row r="171">
          <cell r="F171" t="str">
            <v>ESPALDERA</v>
          </cell>
          <cell r="G171">
            <v>3.9</v>
          </cell>
          <cell r="H171">
            <v>47814</v>
          </cell>
        </row>
        <row r="172">
          <cell r="F172" t="str">
            <v>ESPALDERA</v>
          </cell>
          <cell r="G172">
            <v>3.9</v>
          </cell>
          <cell r="H172">
            <v>49218</v>
          </cell>
        </row>
        <row r="173">
          <cell r="F173" t="str">
            <v>ESPALDERA</v>
          </cell>
          <cell r="G173">
            <v>3.8</v>
          </cell>
          <cell r="H173">
            <v>50312</v>
          </cell>
        </row>
        <row r="174">
          <cell r="F174" t="str">
            <v>ESPALDERA</v>
          </cell>
          <cell r="G174">
            <v>2.91</v>
          </cell>
          <cell r="H174">
            <v>25899</v>
          </cell>
        </row>
        <row r="175">
          <cell r="F175" t="str">
            <v>ESPALDERA</v>
          </cell>
          <cell r="G175">
            <v>12.41</v>
          </cell>
          <cell r="H175">
            <v>104244</v>
          </cell>
        </row>
        <row r="176">
          <cell r="F176" t="str">
            <v>ESPALDERA</v>
          </cell>
          <cell r="G176">
            <v>1.2</v>
          </cell>
          <cell r="H176">
            <v>250000</v>
          </cell>
        </row>
        <row r="177">
          <cell r="F177" t="str">
            <v>ESPALDERA</v>
          </cell>
          <cell r="G177">
            <v>3.03</v>
          </cell>
          <cell r="H177">
            <v>30300</v>
          </cell>
        </row>
        <row r="178">
          <cell r="F178" t="str">
            <v>ESPALDERA</v>
          </cell>
          <cell r="G178">
            <v>14.24</v>
          </cell>
          <cell r="H178">
            <v>170880</v>
          </cell>
        </row>
        <row r="179">
          <cell r="F179" t="str">
            <v>ESPALDERA</v>
          </cell>
          <cell r="G179">
            <v>3.26</v>
          </cell>
          <cell r="H179">
            <v>18256</v>
          </cell>
        </row>
        <row r="180">
          <cell r="F180" t="str">
            <v>ESPALDERA</v>
          </cell>
          <cell r="G180">
            <v>3.94</v>
          </cell>
          <cell r="H180">
            <v>24822</v>
          </cell>
        </row>
        <row r="181">
          <cell r="F181" t="str">
            <v>ESPALDERA</v>
          </cell>
          <cell r="G181">
            <v>4.3600000000000003</v>
          </cell>
          <cell r="H181">
            <v>24416</v>
          </cell>
        </row>
        <row r="182">
          <cell r="F182" t="str">
            <v>ESPALDERA</v>
          </cell>
          <cell r="G182">
            <v>4.08</v>
          </cell>
          <cell r="H182">
            <v>22032</v>
          </cell>
        </row>
        <row r="183">
          <cell r="F183" t="str">
            <v>ESPALDERA</v>
          </cell>
          <cell r="G183">
            <v>4.32</v>
          </cell>
          <cell r="H183">
            <v>25488</v>
          </cell>
        </row>
        <row r="184">
          <cell r="F184" t="str">
            <v>ESPALDERA</v>
          </cell>
          <cell r="G184">
            <v>12.41</v>
          </cell>
          <cell r="H184">
            <v>79424</v>
          </cell>
        </row>
        <row r="185">
          <cell r="F185" t="str">
            <v>LIRA</v>
          </cell>
          <cell r="G185">
            <v>16</v>
          </cell>
          <cell r="H185">
            <v>210000</v>
          </cell>
        </row>
        <row r="186">
          <cell r="F186" t="str">
            <v>ESPALDERA</v>
          </cell>
          <cell r="G186">
            <v>11.75</v>
          </cell>
          <cell r="H186">
            <v>101050</v>
          </cell>
        </row>
        <row r="187">
          <cell r="F187" t="str">
            <v>ESPALDERA</v>
          </cell>
          <cell r="G187">
            <v>6.8</v>
          </cell>
          <cell r="H187">
            <v>47600</v>
          </cell>
        </row>
        <row r="188">
          <cell r="F188" t="str">
            <v>ESPALDERA</v>
          </cell>
          <cell r="G188">
            <v>7.13</v>
          </cell>
          <cell r="H188">
            <v>47058</v>
          </cell>
        </row>
        <row r="189">
          <cell r="F189" t="str">
            <v>ESPALDERA</v>
          </cell>
          <cell r="G189">
            <v>2.21</v>
          </cell>
          <cell r="H189">
            <v>15249</v>
          </cell>
        </row>
        <row r="190">
          <cell r="F190" t="str">
            <v>ESPALDERA</v>
          </cell>
          <cell r="G190">
            <v>2.4</v>
          </cell>
          <cell r="H190">
            <v>4800</v>
          </cell>
        </row>
        <row r="191">
          <cell r="F191" t="str">
            <v>ESPALDERA</v>
          </cell>
          <cell r="G191">
            <v>2.4</v>
          </cell>
          <cell r="H191">
            <v>3600</v>
          </cell>
        </row>
        <row r="192">
          <cell r="F192" t="str">
            <v>ESPALDERA</v>
          </cell>
          <cell r="G192">
            <v>2.9</v>
          </cell>
          <cell r="H192">
            <v>5800</v>
          </cell>
        </row>
        <row r="193">
          <cell r="F193" t="str">
            <v>ESPALDERA</v>
          </cell>
          <cell r="G193">
            <v>12.05</v>
          </cell>
          <cell r="H193">
            <v>75915</v>
          </cell>
        </row>
        <row r="194">
          <cell r="F194" t="str">
            <v>ESPALDERA</v>
          </cell>
          <cell r="G194">
            <v>5.8</v>
          </cell>
          <cell r="H194">
            <v>42995.4</v>
          </cell>
        </row>
        <row r="195">
          <cell r="F195" t="str">
            <v>ESPALDERA</v>
          </cell>
          <cell r="G195">
            <v>0.3</v>
          </cell>
          <cell r="H195">
            <v>4800</v>
          </cell>
        </row>
        <row r="196">
          <cell r="F196" t="str">
            <v>ESPALDERA</v>
          </cell>
          <cell r="G196">
            <v>15</v>
          </cell>
          <cell r="H196">
            <v>172200</v>
          </cell>
        </row>
        <row r="197">
          <cell r="F197" t="str">
            <v>ESPALDERA</v>
          </cell>
          <cell r="G197">
            <v>9.5</v>
          </cell>
          <cell r="H197">
            <v>109060</v>
          </cell>
        </row>
        <row r="198">
          <cell r="F198" t="str">
            <v>ESPALDERA</v>
          </cell>
          <cell r="G198">
            <v>3</v>
          </cell>
          <cell r="H198">
            <v>34440</v>
          </cell>
        </row>
        <row r="199">
          <cell r="F199" t="str">
            <v>ESPALDERA</v>
          </cell>
          <cell r="G199">
            <v>18</v>
          </cell>
          <cell r="H199">
            <v>258336</v>
          </cell>
        </row>
        <row r="200">
          <cell r="F200" t="str">
            <v>ESPALDERA</v>
          </cell>
          <cell r="G200">
            <v>12</v>
          </cell>
          <cell r="H200">
            <v>71940</v>
          </cell>
        </row>
        <row r="201">
          <cell r="F201" t="str">
            <v>ESPALDERA</v>
          </cell>
          <cell r="G201">
            <v>3.5</v>
          </cell>
          <cell r="H201">
            <v>45864</v>
          </cell>
        </row>
        <row r="202">
          <cell r="F202" t="str">
            <v>ESPALDERA</v>
          </cell>
          <cell r="G202">
            <v>6.5</v>
          </cell>
          <cell r="H202">
            <v>32500</v>
          </cell>
        </row>
        <row r="203">
          <cell r="F203" t="str">
            <v>ESPALDERA</v>
          </cell>
          <cell r="G203">
            <v>9.6999999999999993</v>
          </cell>
          <cell r="H203">
            <v>69248.3</v>
          </cell>
        </row>
        <row r="204">
          <cell r="F204" t="str">
            <v>Lira</v>
          </cell>
          <cell r="G204">
            <v>5.7</v>
          </cell>
          <cell r="H204">
            <v>91200</v>
          </cell>
        </row>
        <row r="205">
          <cell r="F205" t="str">
            <v>PARRON</v>
          </cell>
          <cell r="G205">
            <v>2.2000000000000002</v>
          </cell>
          <cell r="H205">
            <v>48400</v>
          </cell>
        </row>
        <row r="206">
          <cell r="F206" t="str">
            <v>ESPALDERA</v>
          </cell>
          <cell r="G206">
            <v>18</v>
          </cell>
          <cell r="H206">
            <v>166914</v>
          </cell>
        </row>
        <row r="207">
          <cell r="F207" t="str">
            <v>ESPALDERA</v>
          </cell>
          <cell r="G207">
            <v>8</v>
          </cell>
          <cell r="H207">
            <v>99609.919999999998</v>
          </cell>
        </row>
        <row r="208">
          <cell r="F208" t="str">
            <v>ESPALDERA</v>
          </cell>
          <cell r="G208">
            <v>5</v>
          </cell>
          <cell r="H208">
            <v>31470</v>
          </cell>
        </row>
        <row r="209">
          <cell r="F209" t="str">
            <v>ESPALDERA</v>
          </cell>
          <cell r="G209">
            <v>2</v>
          </cell>
          <cell r="H209">
            <v>16192</v>
          </cell>
        </row>
        <row r="210">
          <cell r="F210" t="str">
            <v>ESPALDERA</v>
          </cell>
          <cell r="G210">
            <v>2</v>
          </cell>
          <cell r="H210">
            <v>16192</v>
          </cell>
        </row>
        <row r="211">
          <cell r="F211" t="str">
            <v>ESPALDERA</v>
          </cell>
          <cell r="G211">
            <v>2</v>
          </cell>
          <cell r="H211">
            <v>16192</v>
          </cell>
        </row>
        <row r="212">
          <cell r="F212" t="str">
            <v>ESPALDERA</v>
          </cell>
          <cell r="G212">
            <v>2</v>
          </cell>
          <cell r="H212">
            <v>16192</v>
          </cell>
        </row>
        <row r="213">
          <cell r="F213" t="str">
            <v>ESPALDERA</v>
          </cell>
          <cell r="G213">
            <v>2</v>
          </cell>
          <cell r="H213">
            <v>16192</v>
          </cell>
        </row>
        <row r="214">
          <cell r="F214" t="str">
            <v>ESPALDERA</v>
          </cell>
          <cell r="G214">
            <v>3</v>
          </cell>
          <cell r="H214">
            <v>24288</v>
          </cell>
        </row>
        <row r="215">
          <cell r="F215" t="str">
            <v>ESPALDERA</v>
          </cell>
          <cell r="G215">
            <v>3</v>
          </cell>
          <cell r="H215">
            <v>24288</v>
          </cell>
        </row>
        <row r="216">
          <cell r="F216" t="str">
            <v>ESPALDERA</v>
          </cell>
          <cell r="G216">
            <v>1.5</v>
          </cell>
          <cell r="H216">
            <v>15210</v>
          </cell>
        </row>
        <row r="217">
          <cell r="F217" t="str">
            <v>ESPALDERA</v>
          </cell>
          <cell r="G217">
            <v>3</v>
          </cell>
          <cell r="H217">
            <v>24288</v>
          </cell>
        </row>
        <row r="218">
          <cell r="F218" t="str">
            <v>ESPALDERA</v>
          </cell>
          <cell r="G218">
            <v>3</v>
          </cell>
          <cell r="H218">
            <v>27859.95</v>
          </cell>
        </row>
        <row r="219">
          <cell r="F219" t="str">
            <v>ESPALDERA</v>
          </cell>
          <cell r="G219">
            <v>2</v>
          </cell>
          <cell r="H219">
            <v>36510</v>
          </cell>
        </row>
        <row r="220">
          <cell r="F220" t="str">
            <v>PARRON</v>
          </cell>
          <cell r="G220">
            <v>2.5</v>
          </cell>
          <cell r="H220">
            <v>66375</v>
          </cell>
        </row>
        <row r="221">
          <cell r="F221" t="str">
            <v>PARRON</v>
          </cell>
          <cell r="G221">
            <v>2.5</v>
          </cell>
          <cell r="H221">
            <v>59125</v>
          </cell>
        </row>
        <row r="222">
          <cell r="F222" t="str">
            <v>PARRON</v>
          </cell>
          <cell r="G222">
            <v>2.5</v>
          </cell>
          <cell r="H222">
            <v>57000</v>
          </cell>
        </row>
        <row r="223">
          <cell r="F223" t="str">
            <v>PARRON</v>
          </cell>
          <cell r="G223">
            <v>2.5</v>
          </cell>
          <cell r="H223">
            <v>55875</v>
          </cell>
        </row>
        <row r="224">
          <cell r="F224" t="str">
            <v>ESPALDERA</v>
          </cell>
          <cell r="G224">
            <v>3</v>
          </cell>
          <cell r="H224">
            <v>24288</v>
          </cell>
        </row>
        <row r="225">
          <cell r="F225" t="str">
            <v>ESPALDERA</v>
          </cell>
          <cell r="G225">
            <v>10</v>
          </cell>
          <cell r="H225">
            <v>74830</v>
          </cell>
        </row>
        <row r="226">
          <cell r="F226" t="str">
            <v>ESPALDERA</v>
          </cell>
          <cell r="G226">
            <v>5.3</v>
          </cell>
          <cell r="H226">
            <v>74200</v>
          </cell>
        </row>
        <row r="227">
          <cell r="F227" t="str">
            <v>ESPALDERA</v>
          </cell>
          <cell r="G227">
            <v>13</v>
          </cell>
          <cell r="H227">
            <v>147290</v>
          </cell>
        </row>
        <row r="228">
          <cell r="F228" t="str">
            <v>ESPALDERA</v>
          </cell>
          <cell r="G228">
            <v>9</v>
          </cell>
          <cell r="H228">
            <v>31500</v>
          </cell>
        </row>
        <row r="229">
          <cell r="F229" t="str">
            <v>ESPALDERA</v>
          </cell>
          <cell r="G229">
            <v>7.11</v>
          </cell>
          <cell r="H229">
            <v>79873.740000000005</v>
          </cell>
        </row>
        <row r="230">
          <cell r="F230" t="str">
            <v>ESPALDERA</v>
          </cell>
          <cell r="G230">
            <v>1</v>
          </cell>
          <cell r="H230">
            <v>100</v>
          </cell>
        </row>
        <row r="231">
          <cell r="F231" t="str">
            <v>ESPALDERA</v>
          </cell>
          <cell r="G231">
            <v>1.5</v>
          </cell>
          <cell r="H231">
            <v>15463.5</v>
          </cell>
        </row>
        <row r="232">
          <cell r="F232" t="str">
            <v>ESPALDERA</v>
          </cell>
          <cell r="G232">
            <v>3.75</v>
          </cell>
          <cell r="H232">
            <v>31875</v>
          </cell>
        </row>
        <row r="233">
          <cell r="F233" t="str">
            <v>ESPALDERA</v>
          </cell>
          <cell r="G233">
            <v>3.75</v>
          </cell>
          <cell r="H233">
            <v>32613.75</v>
          </cell>
        </row>
        <row r="234">
          <cell r="F234" t="str">
            <v>ESPALDERA</v>
          </cell>
          <cell r="G234">
            <v>11</v>
          </cell>
          <cell r="H234">
            <v>72061</v>
          </cell>
        </row>
        <row r="235">
          <cell r="F235" t="str">
            <v>ESPALDERA</v>
          </cell>
          <cell r="G235">
            <v>11</v>
          </cell>
          <cell r="H235">
            <v>115500</v>
          </cell>
        </row>
        <row r="236">
          <cell r="F236" t="str">
            <v>ESPALDERA</v>
          </cell>
          <cell r="G236">
            <v>10</v>
          </cell>
          <cell r="H236">
            <v>76830</v>
          </cell>
        </row>
        <row r="237">
          <cell r="F237" t="str">
            <v>ESPALDERA</v>
          </cell>
          <cell r="G237">
            <v>15</v>
          </cell>
          <cell r="H237">
            <v>98505</v>
          </cell>
        </row>
        <row r="238">
          <cell r="F238" t="str">
            <v>ESPALDERA</v>
          </cell>
          <cell r="G238">
            <v>15</v>
          </cell>
          <cell r="H238">
            <v>104745</v>
          </cell>
        </row>
        <row r="239">
          <cell r="F239" t="str">
            <v>ESPALDERA</v>
          </cell>
          <cell r="G239">
            <v>2.6</v>
          </cell>
          <cell r="H239">
            <v>1100000</v>
          </cell>
        </row>
        <row r="240">
          <cell r="F240" t="str">
            <v>ESPALDERA</v>
          </cell>
          <cell r="G240">
            <v>2.2999999999999998</v>
          </cell>
          <cell r="H240">
            <v>300000</v>
          </cell>
        </row>
        <row r="241">
          <cell r="F241" t="str">
            <v>ESPALDERA</v>
          </cell>
          <cell r="G241">
            <v>5.3</v>
          </cell>
          <cell r="H241">
            <v>127200</v>
          </cell>
        </row>
        <row r="242">
          <cell r="F242" t="str">
            <v>ESPALDERA</v>
          </cell>
          <cell r="G242">
            <v>3.75</v>
          </cell>
          <cell r="H242">
            <v>32842.5</v>
          </cell>
        </row>
        <row r="243">
          <cell r="F243" t="str">
            <v>ESPALDERA</v>
          </cell>
          <cell r="G243">
            <v>4.5</v>
          </cell>
          <cell r="H243">
            <v>49500</v>
          </cell>
        </row>
        <row r="244">
          <cell r="F244" t="str">
            <v>ESPALDERA</v>
          </cell>
          <cell r="G244">
            <v>10</v>
          </cell>
          <cell r="H244">
            <v>89810</v>
          </cell>
        </row>
        <row r="245">
          <cell r="F245" t="str">
            <v>ESPALDERA</v>
          </cell>
          <cell r="G245">
            <v>2</v>
          </cell>
          <cell r="H245">
            <v>18960</v>
          </cell>
        </row>
        <row r="246">
          <cell r="F246" t="str">
            <v>ESPALDERA</v>
          </cell>
          <cell r="G246">
            <v>12</v>
          </cell>
          <cell r="H246">
            <v>72000</v>
          </cell>
        </row>
        <row r="247">
          <cell r="F247" t="str">
            <v>ESPALDERA</v>
          </cell>
          <cell r="G247">
            <v>12</v>
          </cell>
          <cell r="H247">
            <v>76980</v>
          </cell>
        </row>
        <row r="248">
          <cell r="F248" t="str">
            <v>ESPALDERA</v>
          </cell>
          <cell r="G248">
            <v>3.75</v>
          </cell>
          <cell r="H248">
            <v>32396.25</v>
          </cell>
        </row>
        <row r="249">
          <cell r="F249" t="str">
            <v>ESPALDERA</v>
          </cell>
          <cell r="G249">
            <v>8.5</v>
          </cell>
          <cell r="H249">
            <v>68000</v>
          </cell>
        </row>
        <row r="250">
          <cell r="F250" t="str">
            <v>ESPALDERA</v>
          </cell>
          <cell r="G250">
            <v>7</v>
          </cell>
          <cell r="H250">
            <v>60515</v>
          </cell>
        </row>
        <row r="251">
          <cell r="F251" t="str">
            <v>ESPALDERA</v>
          </cell>
          <cell r="G251">
            <v>7.7</v>
          </cell>
          <cell r="H251">
            <v>61600</v>
          </cell>
        </row>
        <row r="252">
          <cell r="F252" t="str">
            <v>ESPALDERA</v>
          </cell>
          <cell r="G252">
            <v>5</v>
          </cell>
          <cell r="H252">
            <v>44150</v>
          </cell>
        </row>
        <row r="253">
          <cell r="F253" t="str">
            <v>ESPALDERA</v>
          </cell>
          <cell r="G253">
            <v>3</v>
          </cell>
          <cell r="H253">
            <v>21000</v>
          </cell>
        </row>
        <row r="254">
          <cell r="F254" t="str">
            <v>ESPALDERA</v>
          </cell>
          <cell r="G254">
            <v>3</v>
          </cell>
          <cell r="H254">
            <v>21000</v>
          </cell>
        </row>
        <row r="255">
          <cell r="F255" t="str">
            <v>ESPALDERA</v>
          </cell>
          <cell r="G255">
            <v>13</v>
          </cell>
          <cell r="H255">
            <v>169104</v>
          </cell>
        </row>
        <row r="256">
          <cell r="F256" t="str">
            <v>ESPALDERA</v>
          </cell>
          <cell r="G256">
            <v>8.19</v>
          </cell>
          <cell r="H256">
            <v>63882</v>
          </cell>
        </row>
        <row r="257">
          <cell r="F257" t="str">
            <v>ESPALDERA</v>
          </cell>
          <cell r="G257">
            <v>1.9</v>
          </cell>
          <cell r="H257">
            <v>28500</v>
          </cell>
        </row>
        <row r="258">
          <cell r="F258" t="str">
            <v>ESPALDERA</v>
          </cell>
          <cell r="G258">
            <v>7.39</v>
          </cell>
          <cell r="H258">
            <v>96070</v>
          </cell>
        </row>
        <row r="259">
          <cell r="F259" t="str">
            <v>ESPALDERA</v>
          </cell>
          <cell r="G259">
            <v>3.3</v>
          </cell>
          <cell r="H259">
            <v>33000</v>
          </cell>
        </row>
        <row r="260">
          <cell r="F260" t="str">
            <v>ESPALDERA</v>
          </cell>
          <cell r="G260">
            <v>2.33</v>
          </cell>
          <cell r="H260">
            <v>16543</v>
          </cell>
        </row>
        <row r="261">
          <cell r="F261" t="str">
            <v>ESPALDERA</v>
          </cell>
          <cell r="G261">
            <v>12.07</v>
          </cell>
          <cell r="H261">
            <v>90525</v>
          </cell>
        </row>
        <row r="262">
          <cell r="F262" t="str">
            <v>ESPALDERA</v>
          </cell>
          <cell r="G262">
            <v>3.48</v>
          </cell>
          <cell r="H262">
            <v>27492</v>
          </cell>
        </row>
        <row r="263">
          <cell r="F263" t="str">
            <v>ESPALDERA</v>
          </cell>
          <cell r="G263">
            <v>80.900000000000006</v>
          </cell>
          <cell r="H263">
            <v>888282</v>
          </cell>
        </row>
        <row r="264">
          <cell r="F264" t="str">
            <v>ESPALDERA</v>
          </cell>
          <cell r="G264">
            <v>16.07</v>
          </cell>
          <cell r="H264">
            <v>126953</v>
          </cell>
        </row>
        <row r="265">
          <cell r="F265" t="str">
            <v>ESPALDERA</v>
          </cell>
          <cell r="G265">
            <v>4.2300000000000004</v>
          </cell>
          <cell r="H265">
            <v>38070</v>
          </cell>
        </row>
        <row r="266">
          <cell r="F266" t="str">
            <v>ESPALDERA</v>
          </cell>
          <cell r="G266">
            <v>6.79</v>
          </cell>
          <cell r="H266">
            <v>52283</v>
          </cell>
        </row>
        <row r="267">
          <cell r="F267" t="str">
            <v>ESPALDERA</v>
          </cell>
          <cell r="G267">
            <v>0.62</v>
          </cell>
          <cell r="H267">
            <v>7291.2</v>
          </cell>
        </row>
        <row r="268">
          <cell r="F268" t="str">
            <v>ESPALDERA</v>
          </cell>
          <cell r="G268">
            <v>5.19</v>
          </cell>
          <cell r="H268">
            <v>61034.400000000001</v>
          </cell>
        </row>
        <row r="269">
          <cell r="F269" t="str">
            <v>ESPALDERA</v>
          </cell>
          <cell r="G269">
            <v>2.69</v>
          </cell>
          <cell r="H269">
            <v>21304.799999999999</v>
          </cell>
        </row>
        <row r="270">
          <cell r="F270" t="str">
            <v>ESPALDERA</v>
          </cell>
          <cell r="G270">
            <v>3.07</v>
          </cell>
          <cell r="H270">
            <v>23209.200000000001</v>
          </cell>
        </row>
        <row r="271">
          <cell r="F271" t="str">
            <v>ESPALDERA</v>
          </cell>
          <cell r="G271">
            <v>5.55</v>
          </cell>
          <cell r="H271">
            <v>41958</v>
          </cell>
        </row>
        <row r="272">
          <cell r="F272" t="str">
            <v>ESPALDERA</v>
          </cell>
          <cell r="G272">
            <v>3.13</v>
          </cell>
          <cell r="H272">
            <v>23662.799999999999</v>
          </cell>
        </row>
        <row r="273">
          <cell r="F273" t="str">
            <v>ESPALDERA</v>
          </cell>
          <cell r="G273">
            <v>1.25</v>
          </cell>
          <cell r="H273">
            <v>9500</v>
          </cell>
        </row>
        <row r="274">
          <cell r="F274" t="str">
            <v>ESPALDERA</v>
          </cell>
          <cell r="G274">
            <v>0.8</v>
          </cell>
          <cell r="H274">
            <v>6400</v>
          </cell>
        </row>
        <row r="275">
          <cell r="F275" t="str">
            <v>ESPALDERA</v>
          </cell>
          <cell r="G275">
            <v>1.08</v>
          </cell>
          <cell r="H275">
            <v>4795.2</v>
          </cell>
        </row>
        <row r="276">
          <cell r="F276" t="str">
            <v>ESPALDERA</v>
          </cell>
          <cell r="G276">
            <v>12.02</v>
          </cell>
          <cell r="H276">
            <v>92554</v>
          </cell>
        </row>
        <row r="277">
          <cell r="F277" t="str">
            <v>ESPALDERA</v>
          </cell>
          <cell r="G277">
            <v>3.79</v>
          </cell>
          <cell r="H277">
            <v>29562</v>
          </cell>
        </row>
        <row r="278">
          <cell r="F278" t="str">
            <v>ESPALDERA</v>
          </cell>
          <cell r="G278">
            <v>16.829999999999998</v>
          </cell>
          <cell r="H278">
            <v>84150</v>
          </cell>
        </row>
        <row r="279">
          <cell r="F279" t="str">
            <v>ESPALDERA</v>
          </cell>
          <cell r="G279">
            <v>1.17</v>
          </cell>
          <cell r="H279">
            <v>8190</v>
          </cell>
        </row>
        <row r="280">
          <cell r="F280" t="str">
            <v>ESPALDERA</v>
          </cell>
          <cell r="G280">
            <v>12.79</v>
          </cell>
          <cell r="H280">
            <v>85693</v>
          </cell>
        </row>
        <row r="281">
          <cell r="F281" t="str">
            <v>ESPALDERA</v>
          </cell>
          <cell r="G281">
            <v>12.81</v>
          </cell>
          <cell r="H281">
            <v>70455</v>
          </cell>
        </row>
        <row r="282">
          <cell r="F282" t="str">
            <v>ESPALDERA</v>
          </cell>
          <cell r="G282">
            <v>2.4</v>
          </cell>
          <cell r="H282">
            <v>36000</v>
          </cell>
        </row>
        <row r="283">
          <cell r="F283" t="str">
            <v>ESPALDERA</v>
          </cell>
          <cell r="G283">
            <v>10.54</v>
          </cell>
          <cell r="H283">
            <v>57970</v>
          </cell>
        </row>
        <row r="284">
          <cell r="F284" t="str">
            <v>ESPALDERA</v>
          </cell>
          <cell r="G284">
            <v>2.8</v>
          </cell>
          <cell r="H284">
            <v>42000</v>
          </cell>
        </row>
        <row r="285">
          <cell r="F285" t="str">
            <v>ESPALDERA</v>
          </cell>
          <cell r="G285">
            <v>2.2000000000000002</v>
          </cell>
          <cell r="H285">
            <v>35200</v>
          </cell>
        </row>
        <row r="286">
          <cell r="F286" t="str">
            <v>ESPALDERA</v>
          </cell>
          <cell r="G286">
            <v>2.6</v>
          </cell>
          <cell r="H286">
            <v>39000</v>
          </cell>
        </row>
        <row r="287">
          <cell r="F287" t="str">
            <v>ESPALDERA</v>
          </cell>
          <cell r="G287">
            <v>0.68</v>
          </cell>
          <cell r="H287">
            <v>8500</v>
          </cell>
        </row>
        <row r="288">
          <cell r="F288" t="str">
            <v>ESPALDERA</v>
          </cell>
          <cell r="G288">
            <v>0.55000000000000004</v>
          </cell>
          <cell r="H288">
            <v>3300</v>
          </cell>
        </row>
        <row r="289">
          <cell r="F289" t="str">
            <v>ESPALDERA</v>
          </cell>
          <cell r="G289">
            <v>1.7</v>
          </cell>
          <cell r="H289">
            <v>10200</v>
          </cell>
        </row>
        <row r="290">
          <cell r="F290" t="str">
            <v>ESPALDERA</v>
          </cell>
          <cell r="G290">
            <v>3.1</v>
          </cell>
          <cell r="H290">
            <v>18600</v>
          </cell>
        </row>
        <row r="291">
          <cell r="F291" t="str">
            <v>ESPALDERA</v>
          </cell>
          <cell r="G291">
            <v>1.54</v>
          </cell>
          <cell r="H291">
            <v>13860</v>
          </cell>
        </row>
        <row r="292">
          <cell r="F292" t="str">
            <v>ESPALDERA</v>
          </cell>
          <cell r="G292">
            <v>12.86</v>
          </cell>
          <cell r="H292">
            <v>105452</v>
          </cell>
        </row>
        <row r="293">
          <cell r="F293" t="str">
            <v>ESPALDERA</v>
          </cell>
          <cell r="G293">
            <v>15</v>
          </cell>
          <cell r="H293">
            <v>150000</v>
          </cell>
        </row>
        <row r="294">
          <cell r="F294" t="str">
            <v>ESPALDERA</v>
          </cell>
          <cell r="G294">
            <v>7.31</v>
          </cell>
          <cell r="H294">
            <v>65790</v>
          </cell>
        </row>
        <row r="295">
          <cell r="F295" t="str">
            <v>ESPALDERA</v>
          </cell>
          <cell r="G295">
            <v>4.03</v>
          </cell>
          <cell r="H295">
            <v>26114.400000000001</v>
          </cell>
        </row>
        <row r="296">
          <cell r="F296" t="str">
            <v>ESPALDERA</v>
          </cell>
          <cell r="G296">
            <v>1.48</v>
          </cell>
          <cell r="H296">
            <v>9309.2000000000007</v>
          </cell>
        </row>
        <row r="297">
          <cell r="F297" t="str">
            <v>ESPALDERA</v>
          </cell>
          <cell r="G297">
            <v>6.61</v>
          </cell>
          <cell r="H297">
            <v>51359.7</v>
          </cell>
        </row>
        <row r="298">
          <cell r="F298" t="str">
            <v>ESPALDERA</v>
          </cell>
          <cell r="G298">
            <v>6.2</v>
          </cell>
          <cell r="H298">
            <v>45632</v>
          </cell>
        </row>
        <row r="299">
          <cell r="F299" t="str">
            <v>ESPALDERA</v>
          </cell>
          <cell r="G299">
            <v>9.91</v>
          </cell>
          <cell r="H299">
            <v>84730.5</v>
          </cell>
        </row>
        <row r="300">
          <cell r="F300" t="str">
            <v>ESPALDERA</v>
          </cell>
          <cell r="G300">
            <v>6.19</v>
          </cell>
          <cell r="H300">
            <v>57443.199999999997</v>
          </cell>
        </row>
        <row r="301">
          <cell r="F301" t="str">
            <v>ESPALDERA</v>
          </cell>
          <cell r="G301">
            <v>2.15</v>
          </cell>
          <cell r="H301">
            <v>21672</v>
          </cell>
        </row>
        <row r="302">
          <cell r="F302" t="str">
            <v>ESPALDERA</v>
          </cell>
          <cell r="G302">
            <v>18</v>
          </cell>
          <cell r="H302">
            <v>216000</v>
          </cell>
        </row>
        <row r="303">
          <cell r="F303" t="str">
            <v>ESPALDERA</v>
          </cell>
          <cell r="G303">
            <v>1.33</v>
          </cell>
          <cell r="H303">
            <v>16385.599999999999</v>
          </cell>
        </row>
        <row r="304">
          <cell r="F304" t="str">
            <v>ESPALDERA</v>
          </cell>
          <cell r="G304">
            <v>3.5</v>
          </cell>
          <cell r="H304">
            <v>52500</v>
          </cell>
        </row>
        <row r="305">
          <cell r="F305" t="str">
            <v>ESPALDERA</v>
          </cell>
          <cell r="G305">
            <v>2.92</v>
          </cell>
          <cell r="H305">
            <v>35332</v>
          </cell>
        </row>
        <row r="306">
          <cell r="F306" t="str">
            <v>ESPALDERA</v>
          </cell>
          <cell r="G306">
            <v>3.1</v>
          </cell>
          <cell r="H306">
            <v>37510</v>
          </cell>
        </row>
        <row r="307">
          <cell r="F307" t="str">
            <v>ESPALDERA</v>
          </cell>
          <cell r="G307">
            <v>3.01</v>
          </cell>
          <cell r="H307">
            <v>36421</v>
          </cell>
        </row>
        <row r="308">
          <cell r="F308" t="str">
            <v>ESPALDERA</v>
          </cell>
          <cell r="G308">
            <v>1.78</v>
          </cell>
          <cell r="H308">
            <v>21538</v>
          </cell>
        </row>
        <row r="309">
          <cell r="F309" t="str">
            <v>ESPALDERA</v>
          </cell>
          <cell r="G309">
            <v>1.78</v>
          </cell>
          <cell r="H309">
            <v>21538</v>
          </cell>
        </row>
        <row r="310">
          <cell r="F310" t="str">
            <v>ESPALDERA</v>
          </cell>
          <cell r="G310">
            <v>5.14</v>
          </cell>
          <cell r="H310">
            <v>118220</v>
          </cell>
        </row>
        <row r="311">
          <cell r="F311" t="str">
            <v>ESPALDERA</v>
          </cell>
          <cell r="G311">
            <v>4.51</v>
          </cell>
          <cell r="H311">
            <v>29224.799999999999</v>
          </cell>
        </row>
        <row r="312">
          <cell r="F312" t="str">
            <v>ESPALDERA</v>
          </cell>
          <cell r="G312">
            <v>1.74</v>
          </cell>
          <cell r="H312">
            <v>19488</v>
          </cell>
        </row>
        <row r="313">
          <cell r="F313" t="str">
            <v>ESPALDERA</v>
          </cell>
          <cell r="G313">
            <v>2.87</v>
          </cell>
          <cell r="H313">
            <v>11020.8</v>
          </cell>
        </row>
        <row r="314">
          <cell r="F314" t="str">
            <v>ESPALDERA</v>
          </cell>
          <cell r="G314">
            <v>1.64</v>
          </cell>
          <cell r="H314">
            <v>12988.8</v>
          </cell>
        </row>
        <row r="315">
          <cell r="F315" t="str">
            <v>ESPALDERA</v>
          </cell>
          <cell r="G315">
            <v>3.11</v>
          </cell>
          <cell r="H315">
            <v>30229.200000000001</v>
          </cell>
        </row>
        <row r="316">
          <cell r="F316" t="str">
            <v>ESPALDERA</v>
          </cell>
          <cell r="G316">
            <v>3.05</v>
          </cell>
          <cell r="H316">
            <v>25254</v>
          </cell>
        </row>
        <row r="317">
          <cell r="F317" t="str">
            <v>ESPALDERA</v>
          </cell>
          <cell r="G317">
            <v>2.4700000000000002</v>
          </cell>
          <cell r="H317">
            <v>18673.2</v>
          </cell>
        </row>
        <row r="318">
          <cell r="F318" t="str">
            <v>ESPALDERA</v>
          </cell>
          <cell r="G318">
            <v>5.73</v>
          </cell>
          <cell r="H318">
            <v>39193.199999999997</v>
          </cell>
        </row>
        <row r="319">
          <cell r="F319" t="str">
            <v>ESPALDERA</v>
          </cell>
          <cell r="G319">
            <v>7.11</v>
          </cell>
          <cell r="H319">
            <v>48632.4</v>
          </cell>
        </row>
        <row r="320">
          <cell r="F320" t="str">
            <v>ESPALDERA</v>
          </cell>
          <cell r="G320">
            <v>3.95</v>
          </cell>
          <cell r="H320">
            <v>42028</v>
          </cell>
        </row>
        <row r="321">
          <cell r="F321" t="str">
            <v>ESPALDERA</v>
          </cell>
          <cell r="G321">
            <v>0.92</v>
          </cell>
          <cell r="H321">
            <v>10819.2</v>
          </cell>
        </row>
        <row r="322">
          <cell r="F322" t="str">
            <v>ESPALDERA</v>
          </cell>
          <cell r="G322">
            <v>7.31</v>
          </cell>
          <cell r="H322">
            <v>65790</v>
          </cell>
        </row>
        <row r="323">
          <cell r="F323" t="str">
            <v>ESPALDERA</v>
          </cell>
          <cell r="G323">
            <v>0.84</v>
          </cell>
          <cell r="H323">
            <v>12087.6</v>
          </cell>
        </row>
        <row r="324">
          <cell r="F324" t="str">
            <v>ESPALDERA</v>
          </cell>
          <cell r="G324">
            <v>1.52</v>
          </cell>
          <cell r="H324">
            <v>16172.8</v>
          </cell>
        </row>
        <row r="325">
          <cell r="F325" t="str">
            <v>ESPALDERA</v>
          </cell>
          <cell r="G325">
            <v>1.79</v>
          </cell>
          <cell r="H325">
            <v>16038.4</v>
          </cell>
        </row>
        <row r="326">
          <cell r="F326" t="str">
            <v>ESPALDERA</v>
          </cell>
          <cell r="G326">
            <v>1.04</v>
          </cell>
          <cell r="H326">
            <v>17461.599999999999</v>
          </cell>
        </row>
        <row r="327">
          <cell r="F327" t="str">
            <v>ESPALDERA</v>
          </cell>
          <cell r="G327">
            <v>2.59</v>
          </cell>
          <cell r="H327">
            <v>27557.599999999999</v>
          </cell>
        </row>
        <row r="328">
          <cell r="F328" t="str">
            <v>ESPALDERA</v>
          </cell>
          <cell r="G328">
            <v>3.68</v>
          </cell>
          <cell r="H328">
            <v>32531.200000000001</v>
          </cell>
        </row>
        <row r="329">
          <cell r="F329" t="str">
            <v>ESPALDERA</v>
          </cell>
          <cell r="G329">
            <v>1</v>
          </cell>
          <cell r="H329">
            <v>11200</v>
          </cell>
        </row>
        <row r="330">
          <cell r="F330" t="str">
            <v>ESPALDERA</v>
          </cell>
          <cell r="G330">
            <v>6.66</v>
          </cell>
          <cell r="H330">
            <v>40759.199999999997</v>
          </cell>
        </row>
        <row r="331">
          <cell r="F331" t="str">
            <v>ESPALDERA</v>
          </cell>
          <cell r="G331">
            <v>2.5</v>
          </cell>
          <cell r="H331">
            <v>38750</v>
          </cell>
        </row>
        <row r="332">
          <cell r="F332" t="str">
            <v>ESPALDERA</v>
          </cell>
          <cell r="G332">
            <v>6.6</v>
          </cell>
          <cell r="H332">
            <v>125400</v>
          </cell>
        </row>
        <row r="333">
          <cell r="F333" t="str">
            <v>ESPALDERA</v>
          </cell>
          <cell r="G333">
            <v>11.07</v>
          </cell>
          <cell r="H333">
            <v>154980</v>
          </cell>
        </row>
        <row r="334">
          <cell r="F334" t="str">
            <v>ESPALDERA</v>
          </cell>
          <cell r="G334">
            <v>3.8</v>
          </cell>
          <cell r="H334">
            <v>34200</v>
          </cell>
        </row>
        <row r="335">
          <cell r="F335" t="str">
            <v>ESPALDERA</v>
          </cell>
          <cell r="G335">
            <v>2.6</v>
          </cell>
          <cell r="H335">
            <v>23400</v>
          </cell>
        </row>
        <row r="336">
          <cell r="F336" t="str">
            <v>ESPALDERA</v>
          </cell>
          <cell r="G336">
            <v>2.2999999999999998</v>
          </cell>
          <cell r="H336">
            <v>20700</v>
          </cell>
        </row>
        <row r="337">
          <cell r="F337" t="str">
            <v>ESPALDERA</v>
          </cell>
          <cell r="G337">
            <v>2.2999999999999998</v>
          </cell>
          <cell r="H337">
            <v>20700</v>
          </cell>
        </row>
        <row r="338">
          <cell r="F338" t="str">
            <v>ESPALDERA</v>
          </cell>
          <cell r="G338">
            <v>1.74</v>
          </cell>
          <cell r="H338">
            <v>17748</v>
          </cell>
        </row>
        <row r="339">
          <cell r="F339" t="str">
            <v>ESPALDERA</v>
          </cell>
          <cell r="G339">
            <v>13.56</v>
          </cell>
          <cell r="H339">
            <v>196620</v>
          </cell>
        </row>
        <row r="340">
          <cell r="F340" t="str">
            <v>ESPALDERA</v>
          </cell>
          <cell r="G340">
            <v>1.8</v>
          </cell>
          <cell r="H340">
            <v>32400</v>
          </cell>
        </row>
        <row r="341">
          <cell r="F341" t="str">
            <v>ESPALDERA</v>
          </cell>
          <cell r="G341">
            <v>6.83</v>
          </cell>
          <cell r="H341">
            <v>49176</v>
          </cell>
        </row>
        <row r="342">
          <cell r="F342" t="str">
            <v>ESPALDERA</v>
          </cell>
          <cell r="G342">
            <v>4.91</v>
          </cell>
          <cell r="H342">
            <v>98200</v>
          </cell>
        </row>
        <row r="343">
          <cell r="F343" t="str">
            <v>ESPALDERA</v>
          </cell>
          <cell r="G343">
            <v>5.84</v>
          </cell>
          <cell r="H343">
            <v>134320</v>
          </cell>
        </row>
        <row r="344">
          <cell r="F344" t="str">
            <v>ESPALDERA</v>
          </cell>
          <cell r="G344">
            <v>3.1</v>
          </cell>
          <cell r="H344">
            <v>52700</v>
          </cell>
        </row>
        <row r="345">
          <cell r="F345" t="str">
            <v>ESPALDERA</v>
          </cell>
          <cell r="G345">
            <v>6.86</v>
          </cell>
          <cell r="H345">
            <v>144060</v>
          </cell>
        </row>
        <row r="346">
          <cell r="F346" t="str">
            <v>ESPALDERA</v>
          </cell>
          <cell r="G346">
            <v>6.31</v>
          </cell>
          <cell r="H346">
            <v>157750</v>
          </cell>
        </row>
        <row r="347">
          <cell r="F347" t="str">
            <v>ESPALDERA</v>
          </cell>
          <cell r="G347">
            <v>5.82</v>
          </cell>
          <cell r="H347">
            <v>122220</v>
          </cell>
        </row>
        <row r="348">
          <cell r="F348" t="str">
            <v>ESPALDERA</v>
          </cell>
          <cell r="G348">
            <v>2.08</v>
          </cell>
          <cell r="H348">
            <v>7716.8</v>
          </cell>
        </row>
        <row r="349">
          <cell r="F349" t="str">
            <v>ESPALDERA</v>
          </cell>
          <cell r="G349">
            <v>1.75</v>
          </cell>
          <cell r="H349">
            <v>18900</v>
          </cell>
        </row>
        <row r="350">
          <cell r="F350" t="str">
            <v>ESPALDERA</v>
          </cell>
          <cell r="G350">
            <v>3.8</v>
          </cell>
          <cell r="H350">
            <v>95000</v>
          </cell>
        </row>
        <row r="351">
          <cell r="F351" t="str">
            <v>ESPALDERA</v>
          </cell>
          <cell r="G351">
            <v>3.38</v>
          </cell>
          <cell r="H351">
            <v>19604</v>
          </cell>
        </row>
        <row r="352">
          <cell r="F352" t="str">
            <v>ESPALDERA</v>
          </cell>
          <cell r="G352">
            <v>3.8</v>
          </cell>
          <cell r="H352">
            <v>76000</v>
          </cell>
        </row>
        <row r="353">
          <cell r="F353" t="str">
            <v>ESPALDERA</v>
          </cell>
          <cell r="G353">
            <v>3.8</v>
          </cell>
          <cell r="H353">
            <v>95000</v>
          </cell>
        </row>
        <row r="354">
          <cell r="F354" t="str">
            <v>ESPALDERA</v>
          </cell>
          <cell r="G354">
            <v>3.8</v>
          </cell>
          <cell r="H354">
            <v>95000</v>
          </cell>
        </row>
        <row r="355">
          <cell r="F355" t="str">
            <v>ESPALDERA</v>
          </cell>
          <cell r="G355">
            <v>3.8</v>
          </cell>
          <cell r="H355">
            <v>76000</v>
          </cell>
        </row>
        <row r="356">
          <cell r="F356" t="str">
            <v>ESPALDERA</v>
          </cell>
          <cell r="G356">
            <v>3.8</v>
          </cell>
          <cell r="H356">
            <v>95000</v>
          </cell>
        </row>
        <row r="357">
          <cell r="F357" t="str">
            <v>ESPALDERA</v>
          </cell>
          <cell r="G357">
            <v>3.8</v>
          </cell>
          <cell r="H357">
            <v>95000</v>
          </cell>
        </row>
        <row r="358">
          <cell r="F358" t="str">
            <v>ESPALDERA</v>
          </cell>
          <cell r="G358">
            <v>18.72</v>
          </cell>
          <cell r="H358">
            <v>271440</v>
          </cell>
        </row>
        <row r="359">
          <cell r="F359" t="str">
            <v>ESPALDERA</v>
          </cell>
          <cell r="G359">
            <v>3.8</v>
          </cell>
          <cell r="H359">
            <v>95000</v>
          </cell>
        </row>
        <row r="360">
          <cell r="F360" t="str">
            <v>ESPALDERA</v>
          </cell>
          <cell r="G360">
            <v>6.3</v>
          </cell>
          <cell r="H360">
            <v>119700</v>
          </cell>
        </row>
        <row r="361">
          <cell r="F361" t="str">
            <v>ESPALDERA</v>
          </cell>
          <cell r="G361">
            <v>3.8</v>
          </cell>
          <cell r="H361">
            <v>95000</v>
          </cell>
        </row>
        <row r="362">
          <cell r="F362" t="str">
            <v>ESPALDERA</v>
          </cell>
          <cell r="G362">
            <v>8.67</v>
          </cell>
          <cell r="H362">
            <v>41616</v>
          </cell>
        </row>
        <row r="363">
          <cell r="F363" t="str">
            <v>ESPALDERA</v>
          </cell>
          <cell r="G363">
            <v>4.05</v>
          </cell>
          <cell r="H363">
            <v>28512</v>
          </cell>
        </row>
        <row r="364">
          <cell r="F364" t="str">
            <v>ESPALDERA</v>
          </cell>
          <cell r="G364">
            <v>4.05</v>
          </cell>
          <cell r="H364">
            <v>28512</v>
          </cell>
        </row>
        <row r="365">
          <cell r="F365" t="str">
            <v>ESPALDERA</v>
          </cell>
          <cell r="G365">
            <v>4.1399999999999997</v>
          </cell>
          <cell r="H365">
            <v>22521.599999999999</v>
          </cell>
        </row>
        <row r="366">
          <cell r="F366" t="str">
            <v>ESPALDERA</v>
          </cell>
          <cell r="G366">
            <v>3.68</v>
          </cell>
          <cell r="H366">
            <v>18841.599999999999</v>
          </cell>
        </row>
        <row r="367">
          <cell r="F367" t="str">
            <v>ESPALDERA</v>
          </cell>
          <cell r="G367">
            <v>1.44</v>
          </cell>
          <cell r="H367">
            <v>8812.7999999999993</v>
          </cell>
        </row>
        <row r="368">
          <cell r="F368" t="str">
            <v>ESPALDERA</v>
          </cell>
          <cell r="G368">
            <v>3.8</v>
          </cell>
          <cell r="H368">
            <v>95000</v>
          </cell>
        </row>
        <row r="369">
          <cell r="F369" t="str">
            <v>ESPALDERA</v>
          </cell>
          <cell r="G369">
            <v>2.65</v>
          </cell>
          <cell r="H369">
            <v>57505</v>
          </cell>
        </row>
        <row r="370">
          <cell r="F370" t="str">
            <v>ESPALDERA</v>
          </cell>
          <cell r="G370">
            <v>5.0999999999999996</v>
          </cell>
          <cell r="H370">
            <v>158100</v>
          </cell>
        </row>
        <row r="371">
          <cell r="F371" t="str">
            <v>ESPALDERA</v>
          </cell>
          <cell r="G371">
            <v>3.3</v>
          </cell>
          <cell r="H371">
            <v>23760</v>
          </cell>
        </row>
        <row r="372">
          <cell r="F372" t="str">
            <v>ESPALDERA</v>
          </cell>
          <cell r="G372">
            <v>4.34</v>
          </cell>
          <cell r="H372">
            <v>94178</v>
          </cell>
        </row>
        <row r="373">
          <cell r="F373" t="str">
            <v>ESPALDERA</v>
          </cell>
          <cell r="G373">
            <v>2.34</v>
          </cell>
          <cell r="H373">
            <v>50778</v>
          </cell>
        </row>
        <row r="374">
          <cell r="F374" t="str">
            <v>ESPALDERA</v>
          </cell>
          <cell r="G374">
            <v>2.25</v>
          </cell>
          <cell r="H374">
            <v>48825</v>
          </cell>
        </row>
        <row r="375">
          <cell r="F375" t="str">
            <v>ESPALDERA</v>
          </cell>
          <cell r="G375">
            <v>3.43</v>
          </cell>
          <cell r="H375">
            <v>74431</v>
          </cell>
        </row>
        <row r="376">
          <cell r="F376" t="str">
            <v>ESPALDERA</v>
          </cell>
          <cell r="G376">
            <v>3.05</v>
          </cell>
          <cell r="H376">
            <v>66185</v>
          </cell>
        </row>
        <row r="377">
          <cell r="F377" t="str">
            <v>ESPALDERA</v>
          </cell>
          <cell r="G377">
            <v>4</v>
          </cell>
          <cell r="H377">
            <v>28000</v>
          </cell>
        </row>
        <row r="378">
          <cell r="F378" t="str">
            <v>ESPALDERA</v>
          </cell>
          <cell r="G378">
            <v>2.39</v>
          </cell>
          <cell r="H378">
            <v>51863</v>
          </cell>
        </row>
        <row r="379">
          <cell r="F379" t="str">
            <v>ESPALDERA</v>
          </cell>
          <cell r="G379">
            <v>1.86</v>
          </cell>
          <cell r="H379">
            <v>14880</v>
          </cell>
        </row>
        <row r="380">
          <cell r="F380" t="str">
            <v>ESPALDERA</v>
          </cell>
          <cell r="G380">
            <v>3.55</v>
          </cell>
          <cell r="H380">
            <v>77035</v>
          </cell>
        </row>
        <row r="381">
          <cell r="F381" t="str">
            <v>ESPALDERA</v>
          </cell>
          <cell r="G381">
            <v>5.22</v>
          </cell>
          <cell r="H381">
            <v>113274</v>
          </cell>
        </row>
        <row r="382">
          <cell r="F382" t="str">
            <v>ESPALDERA</v>
          </cell>
          <cell r="G382">
            <v>4.04</v>
          </cell>
          <cell r="H382">
            <v>87668</v>
          </cell>
        </row>
        <row r="383">
          <cell r="F383" t="str">
            <v>ESPALDERA</v>
          </cell>
          <cell r="G383">
            <v>4.3899999999999997</v>
          </cell>
          <cell r="H383">
            <v>95263</v>
          </cell>
        </row>
        <row r="384">
          <cell r="F384" t="str">
            <v>ESPALDERA</v>
          </cell>
          <cell r="G384">
            <v>2.42</v>
          </cell>
          <cell r="H384">
            <v>20328</v>
          </cell>
        </row>
        <row r="385">
          <cell r="F385" t="str">
            <v>ESPALDERA</v>
          </cell>
          <cell r="G385">
            <v>7.37</v>
          </cell>
          <cell r="H385">
            <v>66330</v>
          </cell>
        </row>
        <row r="386">
          <cell r="F386" t="str">
            <v>ESPALDERA</v>
          </cell>
          <cell r="G386">
            <v>4.3600000000000003</v>
          </cell>
          <cell r="H386">
            <v>50310.04</v>
          </cell>
        </row>
        <row r="387">
          <cell r="F387" t="str">
            <v>ESPALDERA</v>
          </cell>
          <cell r="G387">
            <v>1.97</v>
          </cell>
          <cell r="H387">
            <v>42749</v>
          </cell>
        </row>
        <row r="388">
          <cell r="F388" t="str">
            <v>ESPALDERA</v>
          </cell>
          <cell r="G388">
            <v>2.52</v>
          </cell>
          <cell r="H388">
            <v>16380</v>
          </cell>
        </row>
        <row r="389">
          <cell r="F389" t="str">
            <v>ESPALDERA</v>
          </cell>
          <cell r="G389">
            <v>16.3</v>
          </cell>
          <cell r="H389">
            <v>211900</v>
          </cell>
        </row>
        <row r="390">
          <cell r="F390" t="str">
            <v>ESPALDERA</v>
          </cell>
          <cell r="G390">
            <v>15.83</v>
          </cell>
          <cell r="H390">
            <v>158300</v>
          </cell>
        </row>
        <row r="391">
          <cell r="F391" t="str">
            <v>ESPALDERA</v>
          </cell>
          <cell r="G391">
            <v>15.76</v>
          </cell>
          <cell r="H391">
            <v>181240</v>
          </cell>
        </row>
        <row r="392">
          <cell r="F392" t="str">
            <v>ESPALDERA</v>
          </cell>
          <cell r="G392">
            <v>2.5</v>
          </cell>
          <cell r="H392">
            <v>35000</v>
          </cell>
        </row>
        <row r="393">
          <cell r="F393" t="str">
            <v>ESPALDERA</v>
          </cell>
          <cell r="G393">
            <v>24.03</v>
          </cell>
          <cell r="H393">
            <v>192240</v>
          </cell>
        </row>
        <row r="394">
          <cell r="F394" t="str">
            <v>ESPALDERA</v>
          </cell>
          <cell r="G394">
            <v>3.71</v>
          </cell>
          <cell r="H394">
            <v>27825</v>
          </cell>
        </row>
        <row r="395">
          <cell r="F395" t="str">
            <v>ESPALDERA</v>
          </cell>
          <cell r="G395">
            <v>10.28</v>
          </cell>
          <cell r="H395">
            <v>97660</v>
          </cell>
        </row>
        <row r="396">
          <cell r="F396" t="str">
            <v>ESPALDERA</v>
          </cell>
          <cell r="G396">
            <v>2.74</v>
          </cell>
          <cell r="H396">
            <v>19180</v>
          </cell>
        </row>
        <row r="397">
          <cell r="F397" t="str">
            <v>ESPALDERA</v>
          </cell>
          <cell r="G397">
            <v>5.41</v>
          </cell>
          <cell r="H397">
            <v>43280</v>
          </cell>
        </row>
        <row r="398">
          <cell r="F398" t="str">
            <v>ESPALDERA</v>
          </cell>
          <cell r="G398">
            <v>3.13</v>
          </cell>
          <cell r="H398">
            <v>10735.9</v>
          </cell>
        </row>
        <row r="399">
          <cell r="F399" t="str">
            <v>ESPALDERA</v>
          </cell>
          <cell r="G399">
            <v>2.39</v>
          </cell>
          <cell r="H399">
            <v>14340</v>
          </cell>
        </row>
        <row r="400">
          <cell r="F400" t="str">
            <v>ESPALDERA</v>
          </cell>
          <cell r="G400">
            <v>2.04</v>
          </cell>
          <cell r="H400">
            <v>12240</v>
          </cell>
        </row>
        <row r="401">
          <cell r="F401" t="str">
            <v>ESPALDERA</v>
          </cell>
          <cell r="G401">
            <v>1.8</v>
          </cell>
          <cell r="H401">
            <v>10800</v>
          </cell>
        </row>
        <row r="402">
          <cell r="F402" t="str">
            <v>ESPALDERA</v>
          </cell>
          <cell r="G402">
            <v>2.5</v>
          </cell>
          <cell r="H402">
            <v>17500</v>
          </cell>
        </row>
        <row r="403">
          <cell r="F403" t="str">
            <v>ESPALDERA</v>
          </cell>
          <cell r="G403">
            <v>1.6</v>
          </cell>
          <cell r="H403">
            <v>13600</v>
          </cell>
        </row>
        <row r="404">
          <cell r="F404" t="str">
            <v>ESPALDERA</v>
          </cell>
          <cell r="G404">
            <v>1.1499999999999999</v>
          </cell>
          <cell r="H404">
            <v>7475</v>
          </cell>
        </row>
        <row r="405">
          <cell r="F405" t="str">
            <v>ESPALDERA</v>
          </cell>
          <cell r="G405">
            <v>1.17</v>
          </cell>
          <cell r="H405">
            <v>7605</v>
          </cell>
        </row>
        <row r="406">
          <cell r="F406" t="str">
            <v>ESPALDERA</v>
          </cell>
          <cell r="G406">
            <v>4.6900000000000004</v>
          </cell>
          <cell r="H406">
            <v>35175</v>
          </cell>
        </row>
        <row r="407">
          <cell r="F407" t="str">
            <v>ESPALDERA</v>
          </cell>
          <cell r="G407">
            <v>7</v>
          </cell>
          <cell r="H407">
            <v>117915</v>
          </cell>
        </row>
        <row r="408">
          <cell r="F408" t="str">
            <v>ESPALDERA</v>
          </cell>
          <cell r="G408">
            <v>4.2</v>
          </cell>
          <cell r="H408">
            <v>69489.97</v>
          </cell>
        </row>
        <row r="409">
          <cell r="F409" t="str">
            <v>ESPALDERA</v>
          </cell>
          <cell r="G409">
            <v>7.3</v>
          </cell>
          <cell r="H409">
            <v>109208</v>
          </cell>
        </row>
        <row r="410">
          <cell r="F410" t="str">
            <v>ESPALDERA</v>
          </cell>
          <cell r="G410">
            <v>8.4</v>
          </cell>
          <cell r="H410">
            <v>94752</v>
          </cell>
        </row>
        <row r="411">
          <cell r="F411" t="str">
            <v>ESPALDERA</v>
          </cell>
          <cell r="G411">
            <v>0.8</v>
          </cell>
          <cell r="H411">
            <v>8860</v>
          </cell>
        </row>
        <row r="412">
          <cell r="F412" t="str">
            <v>ESPALDERA</v>
          </cell>
          <cell r="G412">
            <v>6.5</v>
          </cell>
          <cell r="H412">
            <v>65000</v>
          </cell>
        </row>
        <row r="413">
          <cell r="F413" t="str">
            <v>ESPALDERA</v>
          </cell>
          <cell r="G413">
            <v>31.62</v>
          </cell>
          <cell r="H413">
            <v>347187.6</v>
          </cell>
        </row>
        <row r="414">
          <cell r="F414" t="str">
            <v>ESPALDERA</v>
          </cell>
          <cell r="G414">
            <v>2.9</v>
          </cell>
          <cell r="H414">
            <v>48850.5</v>
          </cell>
        </row>
        <row r="415">
          <cell r="F415" t="str">
            <v>ESPALDERA</v>
          </cell>
          <cell r="G415">
            <v>2</v>
          </cell>
          <cell r="H415">
            <v>23074</v>
          </cell>
        </row>
        <row r="416">
          <cell r="F416" t="str">
            <v>ESPALDERA</v>
          </cell>
          <cell r="G416">
            <v>7.3</v>
          </cell>
          <cell r="H416">
            <v>100535.6</v>
          </cell>
        </row>
        <row r="417">
          <cell r="F417" t="str">
            <v>ESPALDERA</v>
          </cell>
          <cell r="G417">
            <v>6.3</v>
          </cell>
          <cell r="H417">
            <v>72576</v>
          </cell>
        </row>
        <row r="418">
          <cell r="F418" t="str">
            <v>ESPALDERA</v>
          </cell>
          <cell r="G418">
            <v>8.1999999999999993</v>
          </cell>
          <cell r="H418">
            <v>137104</v>
          </cell>
        </row>
        <row r="419">
          <cell r="F419" t="str">
            <v>ESPALDERA</v>
          </cell>
          <cell r="G419">
            <v>8</v>
          </cell>
          <cell r="H419">
            <v>132000</v>
          </cell>
        </row>
        <row r="420">
          <cell r="F420" t="str">
            <v>ESPALDERA</v>
          </cell>
          <cell r="G420">
            <v>10</v>
          </cell>
          <cell r="H420">
            <v>133860</v>
          </cell>
        </row>
        <row r="421">
          <cell r="F421" t="str">
            <v>ESPALDERA</v>
          </cell>
          <cell r="G421">
            <v>4</v>
          </cell>
          <cell r="H421">
            <v>84864</v>
          </cell>
        </row>
        <row r="422">
          <cell r="F422" t="str">
            <v>ESPALDERA</v>
          </cell>
          <cell r="G422">
            <v>12.7</v>
          </cell>
          <cell r="H422">
            <v>174091.6</v>
          </cell>
        </row>
        <row r="423">
          <cell r="F423" t="str">
            <v>PARRON</v>
          </cell>
          <cell r="G423">
            <v>10</v>
          </cell>
          <cell r="H423">
            <v>80000</v>
          </cell>
        </row>
        <row r="424">
          <cell r="F424" t="str">
            <v>ESPALDERA</v>
          </cell>
          <cell r="G424">
            <v>7</v>
          </cell>
          <cell r="H424">
            <v>98000</v>
          </cell>
        </row>
        <row r="425">
          <cell r="F425" t="str">
            <v>ESPALDERA</v>
          </cell>
          <cell r="G425">
            <v>15.59</v>
          </cell>
          <cell r="H425">
            <v>93540</v>
          </cell>
        </row>
        <row r="426">
          <cell r="F426" t="str">
            <v>ESPALDERA</v>
          </cell>
          <cell r="G426">
            <v>1.1000000000000001</v>
          </cell>
          <cell r="H426">
            <v>15592.5</v>
          </cell>
        </row>
        <row r="427">
          <cell r="F427" t="str">
            <v>ESPALDERA</v>
          </cell>
          <cell r="G427">
            <v>7.8</v>
          </cell>
          <cell r="H427">
            <v>70200</v>
          </cell>
        </row>
        <row r="428">
          <cell r="F428" t="str">
            <v>ESPALDERA</v>
          </cell>
          <cell r="G428">
            <v>4.3</v>
          </cell>
          <cell r="H428">
            <v>28019.96</v>
          </cell>
        </row>
        <row r="429">
          <cell r="F429" t="str">
            <v>ESPALDERA</v>
          </cell>
          <cell r="G429">
            <v>0.75</v>
          </cell>
          <cell r="H429">
            <v>9825</v>
          </cell>
        </row>
        <row r="430">
          <cell r="F430" t="str">
            <v>ESPALDERA</v>
          </cell>
          <cell r="G430">
            <v>5</v>
          </cell>
          <cell r="H430">
            <v>50000</v>
          </cell>
        </row>
        <row r="431">
          <cell r="F431" t="str">
            <v>ESPALDERA</v>
          </cell>
          <cell r="G431">
            <v>4</v>
          </cell>
          <cell r="H431">
            <v>80000</v>
          </cell>
        </row>
        <row r="432">
          <cell r="F432" t="str">
            <v>ESPALDERA</v>
          </cell>
          <cell r="G432">
            <v>2</v>
          </cell>
          <cell r="H432">
            <v>13052</v>
          </cell>
        </row>
        <row r="433">
          <cell r="F433" t="str">
            <v>ESPALDERA</v>
          </cell>
          <cell r="G433">
            <v>3</v>
          </cell>
          <cell r="H433">
            <v>19578</v>
          </cell>
        </row>
        <row r="434">
          <cell r="F434" t="str">
            <v>ESPALDERA</v>
          </cell>
          <cell r="G434">
            <v>3</v>
          </cell>
          <cell r="H434">
            <v>37020</v>
          </cell>
        </row>
        <row r="435">
          <cell r="F435" t="str">
            <v>ESPALDERA</v>
          </cell>
          <cell r="G435">
            <v>8</v>
          </cell>
          <cell r="H435">
            <v>92296</v>
          </cell>
        </row>
        <row r="436">
          <cell r="F436" t="str">
            <v>ESPALDERA</v>
          </cell>
          <cell r="G436">
            <v>7</v>
          </cell>
          <cell r="H436">
            <v>126000</v>
          </cell>
        </row>
        <row r="437">
          <cell r="F437" t="str">
            <v>ESPALDERA</v>
          </cell>
          <cell r="G437">
            <v>5</v>
          </cell>
          <cell r="H437">
            <v>62990</v>
          </cell>
        </row>
        <row r="438">
          <cell r="F438" t="str">
            <v>ESPALDERA</v>
          </cell>
          <cell r="G438">
            <v>8</v>
          </cell>
          <cell r="H438">
            <v>87040</v>
          </cell>
        </row>
        <row r="439">
          <cell r="F439" t="str">
            <v>ESPALDERA</v>
          </cell>
          <cell r="G439">
            <v>4</v>
          </cell>
          <cell r="H439">
            <v>16000</v>
          </cell>
        </row>
        <row r="440">
          <cell r="F440" t="str">
            <v>ESPALDERA</v>
          </cell>
          <cell r="G440">
            <v>0.9</v>
          </cell>
          <cell r="H440">
            <v>4500</v>
          </cell>
        </row>
        <row r="441">
          <cell r="F441" t="str">
            <v>ESPALDERA</v>
          </cell>
          <cell r="G441">
            <v>5.3</v>
          </cell>
          <cell r="H441">
            <v>26500</v>
          </cell>
        </row>
        <row r="442">
          <cell r="F442" t="str">
            <v>ESPALDERA</v>
          </cell>
          <cell r="G442">
            <v>2.5</v>
          </cell>
          <cell r="H442">
            <v>13750</v>
          </cell>
        </row>
        <row r="443">
          <cell r="F443" t="str">
            <v>ESPALDERA</v>
          </cell>
          <cell r="G443">
            <v>5</v>
          </cell>
          <cell r="H443">
            <v>110000</v>
          </cell>
        </row>
        <row r="444">
          <cell r="F444" t="str">
            <v>ESPALDERA</v>
          </cell>
          <cell r="G444">
            <v>1.5</v>
          </cell>
          <cell r="H444">
            <v>27000</v>
          </cell>
        </row>
        <row r="445">
          <cell r="F445" t="str">
            <v>ESPALDERA</v>
          </cell>
          <cell r="G445">
            <v>8.5</v>
          </cell>
          <cell r="H445">
            <v>85000</v>
          </cell>
        </row>
        <row r="446">
          <cell r="F446" t="str">
            <v>ESPALDERA</v>
          </cell>
          <cell r="G446">
            <v>20</v>
          </cell>
          <cell r="H446">
            <v>300000</v>
          </cell>
        </row>
        <row r="447">
          <cell r="F447" t="str">
            <v>ESPALDERA</v>
          </cell>
          <cell r="G447">
            <v>5.6</v>
          </cell>
          <cell r="H447">
            <v>140000</v>
          </cell>
        </row>
        <row r="448">
          <cell r="F448" t="str">
            <v>ESPALDERA</v>
          </cell>
          <cell r="G448">
            <v>2</v>
          </cell>
          <cell r="H448">
            <v>40000</v>
          </cell>
        </row>
        <row r="449">
          <cell r="F449" t="str">
            <v>ESPALDERA</v>
          </cell>
          <cell r="G449">
            <v>2</v>
          </cell>
          <cell r="H449">
            <v>18000</v>
          </cell>
        </row>
        <row r="450">
          <cell r="F450" t="str">
            <v>ESPALDERA</v>
          </cell>
          <cell r="G450">
            <v>13.3</v>
          </cell>
          <cell r="H450">
            <v>167021.4</v>
          </cell>
        </row>
        <row r="451">
          <cell r="F451" t="str">
            <v>ESPALDERA</v>
          </cell>
          <cell r="G451">
            <v>7.3</v>
          </cell>
          <cell r="H451">
            <v>79205</v>
          </cell>
        </row>
        <row r="452">
          <cell r="F452" t="str">
            <v>ESPALDERA</v>
          </cell>
          <cell r="G452">
            <v>60</v>
          </cell>
          <cell r="H452">
            <v>500000</v>
          </cell>
        </row>
        <row r="453">
          <cell r="F453" t="str">
            <v>ESPALDERA</v>
          </cell>
          <cell r="G453">
            <v>0.5</v>
          </cell>
          <cell r="H453">
            <v>6750</v>
          </cell>
        </row>
        <row r="454">
          <cell r="F454" t="str">
            <v>ESPALDERA</v>
          </cell>
          <cell r="G454">
            <v>4</v>
          </cell>
          <cell r="H454">
            <v>44460</v>
          </cell>
        </row>
        <row r="455">
          <cell r="F455" t="str">
            <v>ESPALDERA</v>
          </cell>
          <cell r="G455">
            <v>1</v>
          </cell>
          <cell r="H455">
            <v>9753</v>
          </cell>
        </row>
        <row r="456">
          <cell r="F456" t="str">
            <v>ESPALDERA</v>
          </cell>
          <cell r="G456">
            <v>2</v>
          </cell>
          <cell r="H456">
            <v>20000</v>
          </cell>
        </row>
        <row r="457">
          <cell r="F457" t="str">
            <v>ESPALDERA</v>
          </cell>
          <cell r="G457">
            <v>10.4</v>
          </cell>
          <cell r="H457">
            <v>124800</v>
          </cell>
        </row>
        <row r="458">
          <cell r="F458" t="str">
            <v>ESPALDERA</v>
          </cell>
          <cell r="G458">
            <v>16</v>
          </cell>
          <cell r="H458">
            <v>166340.20000000001</v>
          </cell>
        </row>
        <row r="459">
          <cell r="F459" t="str">
            <v>ESPALDERA</v>
          </cell>
          <cell r="G459">
            <v>5</v>
          </cell>
          <cell r="H459">
            <v>12500</v>
          </cell>
        </row>
        <row r="460">
          <cell r="F460" t="str">
            <v>ESPALDERA</v>
          </cell>
          <cell r="G460">
            <v>12</v>
          </cell>
          <cell r="H460">
            <v>33620.04</v>
          </cell>
        </row>
        <row r="461">
          <cell r="F461" t="str">
            <v>ESPALDERA</v>
          </cell>
          <cell r="G461">
            <v>3</v>
          </cell>
          <cell r="H461">
            <v>27465</v>
          </cell>
        </row>
        <row r="462">
          <cell r="F462" t="str">
            <v>ESPALDERA</v>
          </cell>
          <cell r="G462">
            <v>4.82</v>
          </cell>
          <cell r="H462">
            <v>48200</v>
          </cell>
        </row>
        <row r="463">
          <cell r="F463" t="str">
            <v>ESPALDERA</v>
          </cell>
          <cell r="G463">
            <v>2</v>
          </cell>
          <cell r="H463">
            <v>19000</v>
          </cell>
        </row>
        <row r="464">
          <cell r="F464" t="str">
            <v>ESPALDERA</v>
          </cell>
          <cell r="G464">
            <v>6</v>
          </cell>
          <cell r="H464">
            <v>52248</v>
          </cell>
        </row>
        <row r="465">
          <cell r="F465" t="str">
            <v>ESPALDERA</v>
          </cell>
          <cell r="G465">
            <v>3</v>
          </cell>
          <cell r="H465">
            <v>28017</v>
          </cell>
        </row>
        <row r="466">
          <cell r="F466" t="str">
            <v>ESPALDERA</v>
          </cell>
          <cell r="G466">
            <v>2</v>
          </cell>
          <cell r="H466">
            <v>20000</v>
          </cell>
        </row>
        <row r="467">
          <cell r="F467" t="str">
            <v>ESPALDERA</v>
          </cell>
          <cell r="G467">
            <v>9</v>
          </cell>
          <cell r="H467">
            <v>85500</v>
          </cell>
        </row>
        <row r="468">
          <cell r="F468" t="str">
            <v>ESPALDERA</v>
          </cell>
          <cell r="G468">
            <v>7.5</v>
          </cell>
          <cell r="H468">
            <v>63750</v>
          </cell>
        </row>
        <row r="469">
          <cell r="F469" t="str">
            <v>ESPALDERA</v>
          </cell>
          <cell r="G469">
            <v>1</v>
          </cell>
          <cell r="H469">
            <v>7970</v>
          </cell>
        </row>
        <row r="470">
          <cell r="F470" t="str">
            <v>ESPALDERA</v>
          </cell>
          <cell r="G470">
            <v>1</v>
          </cell>
          <cell r="H470">
            <v>9100</v>
          </cell>
        </row>
        <row r="471">
          <cell r="F471" t="str">
            <v>ESPALDERA</v>
          </cell>
          <cell r="G471">
            <v>2</v>
          </cell>
          <cell r="H471">
            <v>20000</v>
          </cell>
        </row>
        <row r="472">
          <cell r="F472" t="str">
            <v>ESPALDERA</v>
          </cell>
          <cell r="G472">
            <v>5</v>
          </cell>
          <cell r="H472">
            <v>48250</v>
          </cell>
        </row>
        <row r="473">
          <cell r="F473" t="str">
            <v>ESPALDERA</v>
          </cell>
          <cell r="G473">
            <v>5</v>
          </cell>
          <cell r="H473">
            <v>47820</v>
          </cell>
        </row>
        <row r="474">
          <cell r="F474" t="str">
            <v>ESPALDERA</v>
          </cell>
          <cell r="G474">
            <v>5</v>
          </cell>
          <cell r="H474">
            <v>63420</v>
          </cell>
        </row>
        <row r="475">
          <cell r="F475" t="str">
            <v>ESPALDERA</v>
          </cell>
          <cell r="G475">
            <v>7</v>
          </cell>
          <cell r="H475">
            <v>83414</v>
          </cell>
        </row>
        <row r="476">
          <cell r="F476" t="str">
            <v>Lira</v>
          </cell>
          <cell r="G476">
            <v>1</v>
          </cell>
          <cell r="H476">
            <v>12000</v>
          </cell>
        </row>
        <row r="477">
          <cell r="F477" t="str">
            <v>Lira</v>
          </cell>
          <cell r="G477">
            <v>4.5</v>
          </cell>
          <cell r="H477">
            <v>54000</v>
          </cell>
        </row>
        <row r="478">
          <cell r="F478" t="str">
            <v>Lira</v>
          </cell>
          <cell r="G478">
            <v>4.5</v>
          </cell>
          <cell r="H478">
            <v>54000</v>
          </cell>
        </row>
        <row r="479">
          <cell r="F479" t="str">
            <v>Lira</v>
          </cell>
          <cell r="G479">
            <v>7</v>
          </cell>
          <cell r="H479">
            <v>84000</v>
          </cell>
        </row>
        <row r="480">
          <cell r="F480" t="str">
            <v>ESPALDERA</v>
          </cell>
          <cell r="G480">
            <v>7.5</v>
          </cell>
          <cell r="H480">
            <v>93654.9</v>
          </cell>
        </row>
        <row r="481">
          <cell r="F481" t="str">
            <v>ESPALDERA</v>
          </cell>
          <cell r="G481">
            <v>7.7</v>
          </cell>
          <cell r="H481">
            <v>83514.2</v>
          </cell>
        </row>
        <row r="482">
          <cell r="F482" t="str">
            <v>ESPALDERA</v>
          </cell>
          <cell r="G482">
            <v>2.36</v>
          </cell>
          <cell r="H482">
            <v>28320</v>
          </cell>
        </row>
        <row r="483">
          <cell r="F483" t="str">
            <v>ESPALDERA</v>
          </cell>
          <cell r="G483">
            <v>0.4</v>
          </cell>
          <cell r="H483">
            <v>5600</v>
          </cell>
        </row>
        <row r="484">
          <cell r="F484" t="str">
            <v>ESPALDERA</v>
          </cell>
          <cell r="G484">
            <v>0.75</v>
          </cell>
          <cell r="H484">
            <v>11250</v>
          </cell>
        </row>
        <row r="485">
          <cell r="F485" t="str">
            <v>ESPALDERA</v>
          </cell>
          <cell r="G485">
            <v>16.57</v>
          </cell>
          <cell r="H485">
            <v>245236</v>
          </cell>
        </row>
        <row r="486">
          <cell r="F486" t="str">
            <v>ESPALDERA</v>
          </cell>
          <cell r="G486">
            <v>10.65</v>
          </cell>
          <cell r="H486">
            <v>183286.5</v>
          </cell>
        </row>
        <row r="487">
          <cell r="F487" t="str">
            <v>ESPALDERA</v>
          </cell>
          <cell r="G487">
            <v>79.459999999999994</v>
          </cell>
          <cell r="H487">
            <v>1129286</v>
          </cell>
        </row>
        <row r="488">
          <cell r="F488" t="str">
            <v>ESPALDERA</v>
          </cell>
          <cell r="G488">
            <v>46.65</v>
          </cell>
          <cell r="H488">
            <v>456237</v>
          </cell>
        </row>
        <row r="489">
          <cell r="F489" t="str">
            <v>ESPALDERA</v>
          </cell>
          <cell r="G489">
            <v>0.64</v>
          </cell>
          <cell r="H489">
            <v>7680</v>
          </cell>
        </row>
        <row r="490">
          <cell r="F490" t="str">
            <v>ESPALDERA</v>
          </cell>
          <cell r="G490">
            <v>14.96</v>
          </cell>
          <cell r="H490">
            <v>72650.100000000006</v>
          </cell>
        </row>
        <row r="491">
          <cell r="F491" t="str">
            <v>ESPALDERA</v>
          </cell>
          <cell r="G491">
            <v>3.25</v>
          </cell>
          <cell r="H491">
            <v>39000</v>
          </cell>
        </row>
        <row r="492">
          <cell r="F492" t="str">
            <v>ESPALDERA</v>
          </cell>
          <cell r="G492">
            <v>5</v>
          </cell>
          <cell r="H492">
            <v>30440</v>
          </cell>
        </row>
        <row r="493">
          <cell r="F493" t="str">
            <v>ESPALDERA</v>
          </cell>
          <cell r="G493">
            <v>2.93</v>
          </cell>
          <cell r="H493">
            <v>35160</v>
          </cell>
        </row>
        <row r="494">
          <cell r="F494" t="str">
            <v>ESPALDERA</v>
          </cell>
          <cell r="G494">
            <v>1.39</v>
          </cell>
          <cell r="H494">
            <v>15290</v>
          </cell>
        </row>
        <row r="495">
          <cell r="F495" t="str">
            <v>ESPALDERA</v>
          </cell>
          <cell r="G495">
            <v>1.69</v>
          </cell>
          <cell r="H495">
            <v>18590</v>
          </cell>
        </row>
        <row r="496">
          <cell r="F496" t="str">
            <v>ESPALDERA</v>
          </cell>
          <cell r="G496">
            <v>1.26</v>
          </cell>
          <cell r="H496">
            <v>18900</v>
          </cell>
        </row>
        <row r="497">
          <cell r="F497" t="str">
            <v>Lira</v>
          </cell>
          <cell r="G497">
            <v>1.55</v>
          </cell>
          <cell r="H497">
            <v>26350</v>
          </cell>
        </row>
        <row r="498">
          <cell r="F498" t="str">
            <v>ESPALDERA</v>
          </cell>
          <cell r="G498">
            <v>1</v>
          </cell>
          <cell r="H498">
            <v>6860</v>
          </cell>
        </row>
        <row r="499">
          <cell r="F499" t="str">
            <v>ESPALDERA</v>
          </cell>
          <cell r="G499">
            <v>5</v>
          </cell>
          <cell r="H499">
            <v>131240</v>
          </cell>
        </row>
        <row r="500">
          <cell r="F500" t="str">
            <v>ESPALDERA</v>
          </cell>
          <cell r="G500">
            <v>0.77</v>
          </cell>
          <cell r="H500">
            <v>9240</v>
          </cell>
        </row>
        <row r="501">
          <cell r="F501" t="str">
            <v>ESPALDERA</v>
          </cell>
          <cell r="G501">
            <v>5.5</v>
          </cell>
          <cell r="H501">
            <v>57750</v>
          </cell>
        </row>
        <row r="502">
          <cell r="F502" t="str">
            <v>ESPALDERA</v>
          </cell>
          <cell r="G502">
            <v>7.5</v>
          </cell>
          <cell r="H502">
            <v>93654.9</v>
          </cell>
        </row>
        <row r="503">
          <cell r="F503" t="str">
            <v>ESPALDERA</v>
          </cell>
          <cell r="G503">
            <v>1.4</v>
          </cell>
          <cell r="H503">
            <v>8848.8259999999991</v>
          </cell>
        </row>
        <row r="504">
          <cell r="F504" t="str">
            <v>ESPALDERA</v>
          </cell>
          <cell r="G504">
            <v>10.5</v>
          </cell>
          <cell r="H504">
            <v>107100</v>
          </cell>
        </row>
        <row r="505">
          <cell r="F505" t="str">
            <v>ESPALDERA</v>
          </cell>
          <cell r="G505">
            <v>5.9</v>
          </cell>
          <cell r="H505">
            <v>37495.03</v>
          </cell>
        </row>
        <row r="506">
          <cell r="F506" t="str">
            <v>ESPALDERA</v>
          </cell>
          <cell r="G506">
            <v>16</v>
          </cell>
          <cell r="H506">
            <v>192000</v>
          </cell>
        </row>
        <row r="507">
          <cell r="F507" t="str">
            <v>ESPALDERA</v>
          </cell>
          <cell r="G507">
            <v>15</v>
          </cell>
          <cell r="H507">
            <v>180000</v>
          </cell>
        </row>
        <row r="508">
          <cell r="F508" t="str">
            <v>ESPALDERA</v>
          </cell>
          <cell r="G508">
            <v>4</v>
          </cell>
          <cell r="H508">
            <v>28600</v>
          </cell>
        </row>
        <row r="509">
          <cell r="F509" t="str">
            <v>ESPALDERA</v>
          </cell>
          <cell r="G509">
            <v>4.5</v>
          </cell>
          <cell r="H509">
            <v>32175</v>
          </cell>
        </row>
        <row r="510">
          <cell r="F510" t="str">
            <v>ESPALDERA</v>
          </cell>
          <cell r="G510">
            <v>4</v>
          </cell>
          <cell r="H510">
            <v>28600</v>
          </cell>
        </row>
        <row r="511">
          <cell r="F511" t="str">
            <v>ESPALDERA</v>
          </cell>
          <cell r="G511">
            <v>16.3</v>
          </cell>
          <cell r="H511">
            <v>297458.7</v>
          </cell>
        </row>
        <row r="512">
          <cell r="F512" t="str">
            <v>ESPALDERA</v>
          </cell>
          <cell r="G512">
            <v>3.67</v>
          </cell>
          <cell r="H512">
            <v>27525</v>
          </cell>
        </row>
        <row r="513">
          <cell r="F513" t="str">
            <v>ESPALDERA</v>
          </cell>
          <cell r="G513">
            <v>14.7</v>
          </cell>
          <cell r="H513">
            <v>154350</v>
          </cell>
        </row>
        <row r="514">
          <cell r="F514" t="str">
            <v>ESPALDERA</v>
          </cell>
          <cell r="G514">
            <v>3.2</v>
          </cell>
          <cell r="H514">
            <v>53356.800000000003</v>
          </cell>
        </row>
        <row r="515">
          <cell r="F515" t="str">
            <v>ESPALDERA</v>
          </cell>
          <cell r="G515">
            <v>2.9</v>
          </cell>
          <cell r="H515">
            <v>40774</v>
          </cell>
        </row>
        <row r="516">
          <cell r="F516" t="str">
            <v>ESPALDERA</v>
          </cell>
          <cell r="G516">
            <v>2.6</v>
          </cell>
          <cell r="H516">
            <v>40695.199999999997</v>
          </cell>
        </row>
        <row r="517">
          <cell r="F517" t="str">
            <v>ESPALDERA</v>
          </cell>
          <cell r="G517">
            <v>11</v>
          </cell>
          <cell r="H517">
            <v>82159</v>
          </cell>
        </row>
        <row r="518">
          <cell r="F518" t="str">
            <v>ESPALDERA</v>
          </cell>
          <cell r="G518">
            <v>3.8</v>
          </cell>
          <cell r="H518">
            <v>29537.4</v>
          </cell>
        </row>
        <row r="519">
          <cell r="F519" t="str">
            <v>ESPALDERA</v>
          </cell>
          <cell r="G519">
            <v>3.6</v>
          </cell>
          <cell r="H519">
            <v>25344</v>
          </cell>
        </row>
        <row r="520">
          <cell r="F520" t="str">
            <v>PARRON</v>
          </cell>
          <cell r="G520">
            <v>3.5</v>
          </cell>
          <cell r="H520">
            <v>70000</v>
          </cell>
        </row>
        <row r="521">
          <cell r="F521" t="str">
            <v>ESPALDERA</v>
          </cell>
          <cell r="G521">
            <v>2.6</v>
          </cell>
          <cell r="H521">
            <v>57129.8</v>
          </cell>
        </row>
        <row r="522">
          <cell r="F522" t="str">
            <v>ESPALDERA</v>
          </cell>
          <cell r="G522">
            <v>7.6</v>
          </cell>
          <cell r="H522">
            <v>71424.800000000003</v>
          </cell>
        </row>
        <row r="523">
          <cell r="F523" t="str">
            <v>ESPALDERA</v>
          </cell>
          <cell r="G523">
            <v>2.2000000000000002</v>
          </cell>
          <cell r="H523">
            <v>25857.57</v>
          </cell>
        </row>
        <row r="524">
          <cell r="F524" t="str">
            <v>ESPALDERA</v>
          </cell>
          <cell r="G524">
            <v>0.2</v>
          </cell>
          <cell r="H524">
            <v>2340.4</v>
          </cell>
        </row>
        <row r="525">
          <cell r="F525" t="str">
            <v>ESPALDERA</v>
          </cell>
          <cell r="G525">
            <v>0.5</v>
          </cell>
          <cell r="H525">
            <v>3300</v>
          </cell>
        </row>
        <row r="526">
          <cell r="F526" t="str">
            <v>ESPALDERA</v>
          </cell>
          <cell r="G526">
            <v>1.4</v>
          </cell>
          <cell r="H526">
            <v>8848</v>
          </cell>
        </row>
        <row r="527">
          <cell r="F527" t="str">
            <v>ESPALDERA</v>
          </cell>
          <cell r="G527">
            <v>2.6</v>
          </cell>
          <cell r="H527">
            <v>16498.009999999998</v>
          </cell>
        </row>
        <row r="528">
          <cell r="F528" t="str">
            <v>ESPALDERA</v>
          </cell>
          <cell r="G528">
            <v>3.6</v>
          </cell>
          <cell r="H528">
            <v>27280.799999999999</v>
          </cell>
        </row>
        <row r="529">
          <cell r="F529" t="str">
            <v>ESPALDERA</v>
          </cell>
          <cell r="G529">
            <v>5.0199999999999996</v>
          </cell>
          <cell r="H529">
            <v>147588</v>
          </cell>
        </row>
        <row r="530">
          <cell r="F530" t="str">
            <v>ESPALDERA</v>
          </cell>
          <cell r="G530">
            <v>16.260000000000002</v>
          </cell>
          <cell r="H530">
            <v>396906.6</v>
          </cell>
        </row>
        <row r="531">
          <cell r="F531" t="str">
            <v>ESPALDERA</v>
          </cell>
          <cell r="G531">
            <v>23.79</v>
          </cell>
          <cell r="H531">
            <v>672543.3</v>
          </cell>
        </row>
        <row r="532">
          <cell r="F532" t="str">
            <v>ESPALDERA</v>
          </cell>
          <cell r="G532">
            <v>17.63</v>
          </cell>
          <cell r="H532">
            <v>462787.5</v>
          </cell>
        </row>
        <row r="533">
          <cell r="F533" t="str">
            <v>ESPALDERA</v>
          </cell>
          <cell r="G533">
            <v>14.16</v>
          </cell>
          <cell r="H533">
            <v>345079.2</v>
          </cell>
        </row>
        <row r="534">
          <cell r="F534" t="str">
            <v>ESPALDERA</v>
          </cell>
          <cell r="G534">
            <v>5.09</v>
          </cell>
          <cell r="H534">
            <v>112590.8</v>
          </cell>
        </row>
        <row r="535">
          <cell r="F535" t="str">
            <v>ESPALDERA</v>
          </cell>
          <cell r="G535">
            <v>2.89</v>
          </cell>
          <cell r="H535">
            <v>102999.6</v>
          </cell>
        </row>
        <row r="536">
          <cell r="F536" t="str">
            <v>ESPALDERA</v>
          </cell>
          <cell r="G536">
            <v>2.08</v>
          </cell>
          <cell r="H536">
            <v>14144</v>
          </cell>
        </row>
        <row r="537">
          <cell r="F537" t="str">
            <v>ESPALDERA</v>
          </cell>
          <cell r="G537">
            <v>3.89</v>
          </cell>
          <cell r="H537">
            <v>112032</v>
          </cell>
        </row>
        <row r="538">
          <cell r="F538" t="str">
            <v>ESPALDERA</v>
          </cell>
          <cell r="G538">
            <v>14.84</v>
          </cell>
          <cell r="H538">
            <v>498030.4</v>
          </cell>
        </row>
        <row r="539">
          <cell r="F539" t="str">
            <v>ESPALDERA</v>
          </cell>
          <cell r="G539">
            <v>15.49</v>
          </cell>
          <cell r="H539">
            <v>580875</v>
          </cell>
        </row>
        <row r="540">
          <cell r="F540" t="str">
            <v>ESPALDERA</v>
          </cell>
          <cell r="G540">
            <v>9.7799999999999994</v>
          </cell>
          <cell r="H540">
            <v>387288</v>
          </cell>
        </row>
        <row r="541">
          <cell r="F541" t="str">
            <v>ESPALDERA</v>
          </cell>
          <cell r="G541">
            <v>2.7</v>
          </cell>
          <cell r="H541">
            <v>62694</v>
          </cell>
        </row>
        <row r="542">
          <cell r="F542" t="str">
            <v>ESPALDERA</v>
          </cell>
          <cell r="G542">
            <v>4.5</v>
          </cell>
          <cell r="H542">
            <v>92430</v>
          </cell>
        </row>
        <row r="543">
          <cell r="F543" t="str">
            <v>ESPALDERA</v>
          </cell>
          <cell r="G543">
            <v>10.42</v>
          </cell>
          <cell r="H543">
            <v>269982.2</v>
          </cell>
        </row>
        <row r="544">
          <cell r="F544" t="str">
            <v>ESPALDERA</v>
          </cell>
          <cell r="G544">
            <v>7.63</v>
          </cell>
          <cell r="H544">
            <v>165952.5</v>
          </cell>
        </row>
        <row r="545">
          <cell r="F545" t="str">
            <v>ESPALDERA</v>
          </cell>
          <cell r="G545">
            <v>3.73</v>
          </cell>
          <cell r="H545">
            <v>55017.5</v>
          </cell>
        </row>
        <row r="546">
          <cell r="F546" t="str">
            <v>ESPALDERA</v>
          </cell>
          <cell r="G546">
            <v>4.5999999999999996</v>
          </cell>
          <cell r="H546">
            <v>116288</v>
          </cell>
        </row>
        <row r="547">
          <cell r="F547" t="str">
            <v>ESPALDERA</v>
          </cell>
          <cell r="G547">
            <v>5.83</v>
          </cell>
          <cell r="H547">
            <v>32065</v>
          </cell>
        </row>
        <row r="548">
          <cell r="F548" t="str">
            <v>ESPALDERA</v>
          </cell>
          <cell r="G548">
            <v>1.71</v>
          </cell>
          <cell r="H548">
            <v>13509</v>
          </cell>
        </row>
        <row r="549">
          <cell r="F549" t="str">
            <v>ESPALDERA</v>
          </cell>
          <cell r="G549">
            <v>1.45</v>
          </cell>
          <cell r="H549">
            <v>11890</v>
          </cell>
        </row>
        <row r="550">
          <cell r="F550" t="str">
            <v>ESPALDERA</v>
          </cell>
          <cell r="G550">
            <v>5.73</v>
          </cell>
          <cell r="H550">
            <v>38391</v>
          </cell>
        </row>
        <row r="551">
          <cell r="F551" t="str">
            <v>ESPALDERA</v>
          </cell>
          <cell r="G551">
            <v>5.9</v>
          </cell>
          <cell r="H551">
            <v>37760</v>
          </cell>
        </row>
        <row r="552">
          <cell r="F552" t="str">
            <v>ESPALDERA</v>
          </cell>
          <cell r="G552">
            <v>5.75</v>
          </cell>
          <cell r="H552">
            <v>35650</v>
          </cell>
        </row>
        <row r="553">
          <cell r="F553" t="str">
            <v>ESPALDERA</v>
          </cell>
          <cell r="G553">
            <v>6.1</v>
          </cell>
          <cell r="H553">
            <v>40870</v>
          </cell>
        </row>
        <row r="554">
          <cell r="F554" t="str">
            <v>ESPALDERA</v>
          </cell>
          <cell r="G554">
            <v>6.24</v>
          </cell>
          <cell r="H554">
            <v>36816</v>
          </cell>
        </row>
        <row r="555">
          <cell r="F555" t="str">
            <v>ESPALDERA</v>
          </cell>
          <cell r="G555">
            <v>18.7</v>
          </cell>
          <cell r="H555">
            <v>595969</v>
          </cell>
        </row>
        <row r="556">
          <cell r="F556" t="str">
            <v>ESPALDERA</v>
          </cell>
          <cell r="G556">
            <v>5.94</v>
          </cell>
          <cell r="H556">
            <v>34452</v>
          </cell>
        </row>
        <row r="557">
          <cell r="F557" t="str">
            <v>ESPALDERA</v>
          </cell>
          <cell r="G557">
            <v>18.36</v>
          </cell>
          <cell r="H557">
            <v>636724.80000000005</v>
          </cell>
        </row>
        <row r="558">
          <cell r="F558" t="str">
            <v>ESPALDERA</v>
          </cell>
          <cell r="G558">
            <v>5.74</v>
          </cell>
          <cell r="H558">
            <v>33866</v>
          </cell>
        </row>
        <row r="559">
          <cell r="F559" t="str">
            <v>ESPALDERA</v>
          </cell>
          <cell r="G559">
            <v>4</v>
          </cell>
          <cell r="H559">
            <v>20400</v>
          </cell>
        </row>
        <row r="560">
          <cell r="F560" t="str">
            <v>ESPALDERA</v>
          </cell>
          <cell r="G560">
            <v>5.23</v>
          </cell>
          <cell r="H560">
            <v>127873.5</v>
          </cell>
        </row>
        <row r="561">
          <cell r="F561" t="str">
            <v>ESPALDERA</v>
          </cell>
          <cell r="G561">
            <v>12.7</v>
          </cell>
          <cell r="H561">
            <v>321437</v>
          </cell>
        </row>
        <row r="562">
          <cell r="F562" t="str">
            <v>ESPALDERA</v>
          </cell>
          <cell r="G562">
            <v>18.07</v>
          </cell>
          <cell r="H562">
            <v>474337.5</v>
          </cell>
        </row>
        <row r="563">
          <cell r="F563" t="str">
            <v>ESPALDERA</v>
          </cell>
          <cell r="G563">
            <v>2.37</v>
          </cell>
          <cell r="H563">
            <v>72522</v>
          </cell>
        </row>
        <row r="564">
          <cell r="F564" t="str">
            <v>ESPALDERA</v>
          </cell>
          <cell r="G564">
            <v>3.58</v>
          </cell>
          <cell r="H564">
            <v>48759.6</v>
          </cell>
        </row>
        <row r="565">
          <cell r="F565" t="str">
            <v>ESPALDERA</v>
          </cell>
          <cell r="G565">
            <v>6.28</v>
          </cell>
          <cell r="H565">
            <v>32656</v>
          </cell>
        </row>
        <row r="566">
          <cell r="F566" t="str">
            <v>ESPALDERA</v>
          </cell>
          <cell r="G566">
            <v>0.27</v>
          </cell>
          <cell r="H566">
            <v>1890</v>
          </cell>
        </row>
        <row r="567">
          <cell r="F567" t="str">
            <v>ESPALDERA</v>
          </cell>
          <cell r="G567">
            <v>4.3</v>
          </cell>
          <cell r="H567">
            <v>58566</v>
          </cell>
        </row>
        <row r="568">
          <cell r="F568" t="str">
            <v>ESPALDERA</v>
          </cell>
          <cell r="G568">
            <v>4.1100000000000003</v>
          </cell>
          <cell r="H568">
            <v>98886.6</v>
          </cell>
        </row>
        <row r="569">
          <cell r="F569" t="str">
            <v>ESPALDERA</v>
          </cell>
          <cell r="G569">
            <v>5.66</v>
          </cell>
          <cell r="H569">
            <v>118746.8</v>
          </cell>
        </row>
        <row r="570">
          <cell r="F570" t="str">
            <v>ESPALDERA</v>
          </cell>
          <cell r="G570">
            <v>2.61</v>
          </cell>
          <cell r="H570">
            <v>22211.1</v>
          </cell>
        </row>
        <row r="571">
          <cell r="F571" t="str">
            <v>ESPALDERA</v>
          </cell>
          <cell r="G571">
            <v>3.48</v>
          </cell>
          <cell r="H571">
            <v>54810</v>
          </cell>
        </row>
        <row r="572">
          <cell r="F572" t="str">
            <v>ESPALDERA</v>
          </cell>
          <cell r="G572">
            <v>3.97</v>
          </cell>
          <cell r="H572">
            <v>59550</v>
          </cell>
        </row>
        <row r="573">
          <cell r="F573" t="str">
            <v>ESPALDERA</v>
          </cell>
          <cell r="G573">
            <v>6.07</v>
          </cell>
          <cell r="H573">
            <v>99426.6</v>
          </cell>
        </row>
        <row r="574">
          <cell r="F574" t="str">
            <v>ESPALDERA</v>
          </cell>
          <cell r="G574">
            <v>2.58</v>
          </cell>
          <cell r="H574">
            <v>52116</v>
          </cell>
        </row>
        <row r="575">
          <cell r="F575" t="str">
            <v>ESPALDERA</v>
          </cell>
          <cell r="G575">
            <v>11.98</v>
          </cell>
          <cell r="H575">
            <v>250621.6</v>
          </cell>
        </row>
        <row r="576">
          <cell r="F576" t="str">
            <v>ESPALDERA</v>
          </cell>
          <cell r="G576">
            <v>3</v>
          </cell>
          <cell r="H576">
            <v>64020</v>
          </cell>
        </row>
        <row r="577">
          <cell r="F577" t="str">
            <v>ESPALDERA</v>
          </cell>
          <cell r="G577">
            <v>11.79</v>
          </cell>
          <cell r="H577">
            <v>88425</v>
          </cell>
        </row>
        <row r="578">
          <cell r="F578" t="str">
            <v>ESPALDERA</v>
          </cell>
          <cell r="G578">
            <v>4.07</v>
          </cell>
          <cell r="H578">
            <v>30525</v>
          </cell>
        </row>
        <row r="579">
          <cell r="F579" t="str">
            <v>ESPALDERA</v>
          </cell>
          <cell r="G579">
            <v>4.62</v>
          </cell>
          <cell r="H579">
            <v>34650</v>
          </cell>
        </row>
        <row r="580">
          <cell r="F580" t="str">
            <v>ESPALDERA</v>
          </cell>
          <cell r="G580">
            <v>4.49</v>
          </cell>
          <cell r="H580">
            <v>33675</v>
          </cell>
        </row>
        <row r="581">
          <cell r="F581" t="str">
            <v>ESPALDERA</v>
          </cell>
          <cell r="G581">
            <v>2.99</v>
          </cell>
          <cell r="H581">
            <v>22425</v>
          </cell>
        </row>
        <row r="582">
          <cell r="F582" t="str">
            <v>ESPALDERA</v>
          </cell>
          <cell r="G582">
            <v>1.44</v>
          </cell>
          <cell r="H582">
            <v>10800</v>
          </cell>
        </row>
        <row r="583">
          <cell r="F583" t="str">
            <v>ESPALDERA</v>
          </cell>
          <cell r="G583">
            <v>0.94</v>
          </cell>
          <cell r="H583">
            <v>7670.4</v>
          </cell>
        </row>
        <row r="584">
          <cell r="F584" t="str">
            <v>ESPALDERA</v>
          </cell>
          <cell r="G584">
            <v>4.13</v>
          </cell>
          <cell r="H584">
            <v>69673.100000000006</v>
          </cell>
        </row>
        <row r="585">
          <cell r="F585" t="str">
            <v>ESPALDERA</v>
          </cell>
          <cell r="G585">
            <v>2.65</v>
          </cell>
          <cell r="H585">
            <v>63891.5</v>
          </cell>
        </row>
        <row r="586">
          <cell r="F586" t="str">
            <v>ESPALDERA</v>
          </cell>
          <cell r="G586">
            <v>7.85</v>
          </cell>
          <cell r="H586">
            <v>73790</v>
          </cell>
        </row>
        <row r="587">
          <cell r="F587" t="str">
            <v>ESPALDERA</v>
          </cell>
          <cell r="G587">
            <v>3.5</v>
          </cell>
          <cell r="H587">
            <v>46970</v>
          </cell>
        </row>
        <row r="588">
          <cell r="F588" t="str">
            <v>ESPALDERA</v>
          </cell>
          <cell r="G588">
            <v>5.05</v>
          </cell>
          <cell r="H588">
            <v>133168.5</v>
          </cell>
        </row>
        <row r="589">
          <cell r="F589" t="str">
            <v>ESPALDERA</v>
          </cell>
          <cell r="G589">
            <v>4.49</v>
          </cell>
          <cell r="H589">
            <v>118940.1</v>
          </cell>
        </row>
        <row r="590">
          <cell r="F590" t="str">
            <v>ESPALDERA</v>
          </cell>
          <cell r="G590">
            <v>5.29</v>
          </cell>
          <cell r="H590">
            <v>133889.9</v>
          </cell>
        </row>
        <row r="591">
          <cell r="F591" t="str">
            <v>ESPALDERA</v>
          </cell>
          <cell r="G591">
            <v>4.9400000000000004</v>
          </cell>
          <cell r="H591">
            <v>129625.60000000001</v>
          </cell>
        </row>
        <row r="592">
          <cell r="F592" t="str">
            <v>ESPALDERA</v>
          </cell>
          <cell r="G592">
            <v>4.33</v>
          </cell>
          <cell r="H592">
            <v>109808.8</v>
          </cell>
        </row>
        <row r="593">
          <cell r="F593" t="str">
            <v>ESPALDERA</v>
          </cell>
          <cell r="G593">
            <v>12.77</v>
          </cell>
          <cell r="H593">
            <v>319250</v>
          </cell>
        </row>
        <row r="594">
          <cell r="F594" t="str">
            <v>ESPALDERA</v>
          </cell>
          <cell r="G594">
            <v>3.14</v>
          </cell>
          <cell r="H594">
            <v>82927.399999999994</v>
          </cell>
        </row>
        <row r="595">
          <cell r="F595" t="str">
            <v>ESPALDERA</v>
          </cell>
          <cell r="G595">
            <v>3.47</v>
          </cell>
          <cell r="H595">
            <v>46567.4</v>
          </cell>
        </row>
        <row r="596">
          <cell r="F596" t="str">
            <v>ESPALDERA</v>
          </cell>
          <cell r="G596">
            <v>4.37</v>
          </cell>
          <cell r="H596">
            <v>114843.6</v>
          </cell>
        </row>
        <row r="597">
          <cell r="F597" t="str">
            <v>ESPALDERA</v>
          </cell>
          <cell r="G597">
            <v>3.24</v>
          </cell>
          <cell r="H597">
            <v>69627.600000000006</v>
          </cell>
        </row>
        <row r="598">
          <cell r="F598" t="str">
            <v>ESPALDERA</v>
          </cell>
          <cell r="G598">
            <v>3.23</v>
          </cell>
          <cell r="H598">
            <v>73999.3</v>
          </cell>
        </row>
        <row r="599">
          <cell r="F599" t="str">
            <v>ESPALDERA</v>
          </cell>
          <cell r="G599">
            <v>3.33</v>
          </cell>
          <cell r="H599">
            <v>75624.3</v>
          </cell>
        </row>
        <row r="600">
          <cell r="F600" t="str">
            <v>ESPALDERA</v>
          </cell>
          <cell r="G600">
            <v>3.3</v>
          </cell>
          <cell r="H600">
            <v>81774</v>
          </cell>
        </row>
        <row r="601">
          <cell r="F601" t="str">
            <v>ESPALDERA</v>
          </cell>
          <cell r="G601">
            <v>2.96</v>
          </cell>
          <cell r="H601">
            <v>67014.399999999994</v>
          </cell>
        </row>
        <row r="602">
          <cell r="F602" t="str">
            <v>ESPALDERA</v>
          </cell>
          <cell r="G602">
            <v>3.24</v>
          </cell>
          <cell r="H602">
            <v>78991.199999999997</v>
          </cell>
        </row>
        <row r="603">
          <cell r="F603" t="str">
            <v>ESPALDERA</v>
          </cell>
          <cell r="G603">
            <v>4.5199999999999996</v>
          </cell>
          <cell r="H603">
            <v>111553.60000000001</v>
          </cell>
        </row>
        <row r="604">
          <cell r="F604" t="str">
            <v>ESPALDERA</v>
          </cell>
          <cell r="G604">
            <v>3.8</v>
          </cell>
          <cell r="H604">
            <v>95000</v>
          </cell>
        </row>
        <row r="605">
          <cell r="F605" t="str">
            <v>ESPALDERA</v>
          </cell>
          <cell r="G605">
            <v>2.63</v>
          </cell>
          <cell r="H605">
            <v>20829.599999999999</v>
          </cell>
        </row>
        <row r="606">
          <cell r="F606" t="str">
            <v>ESPALDERA</v>
          </cell>
          <cell r="G606">
            <v>9.3800000000000008</v>
          </cell>
          <cell r="H606">
            <v>103180</v>
          </cell>
        </row>
        <row r="607">
          <cell r="F607" t="str">
            <v>ESPALDERA</v>
          </cell>
          <cell r="G607">
            <v>5.1654540000000004</v>
          </cell>
          <cell r="H607">
            <v>56820</v>
          </cell>
        </row>
        <row r="608">
          <cell r="F608" t="str">
            <v>ESPALDERA</v>
          </cell>
          <cell r="G608">
            <v>3</v>
          </cell>
          <cell r="H608">
            <v>8940</v>
          </cell>
        </row>
        <row r="609">
          <cell r="F609" t="str">
            <v>ESPALDERA</v>
          </cell>
          <cell r="G609">
            <v>7.14</v>
          </cell>
          <cell r="H609">
            <v>26418</v>
          </cell>
        </row>
        <row r="610">
          <cell r="F610" t="str">
            <v>ESPALDERA</v>
          </cell>
          <cell r="G610">
            <v>7.45</v>
          </cell>
          <cell r="H610">
            <v>28384.5</v>
          </cell>
        </row>
        <row r="611">
          <cell r="F611" t="str">
            <v>ESPALDERA</v>
          </cell>
          <cell r="G611">
            <v>3.28</v>
          </cell>
          <cell r="H611">
            <v>24468.799999999999</v>
          </cell>
        </row>
        <row r="612">
          <cell r="F612" t="str">
            <v>ESPALDERA</v>
          </cell>
          <cell r="G612">
            <v>6.47</v>
          </cell>
          <cell r="H612">
            <v>64894.1</v>
          </cell>
        </row>
        <row r="613">
          <cell r="F613" t="str">
            <v>ESPALDERA</v>
          </cell>
          <cell r="G613">
            <v>3.8</v>
          </cell>
          <cell r="H613">
            <v>95000</v>
          </cell>
        </row>
        <row r="614">
          <cell r="F614" t="str">
            <v>ESPALDERA</v>
          </cell>
          <cell r="G614">
            <v>5.7</v>
          </cell>
          <cell r="H614">
            <v>142500</v>
          </cell>
        </row>
        <row r="615">
          <cell r="F615" t="str">
            <v>ESPALDERA</v>
          </cell>
          <cell r="G615">
            <v>5.4</v>
          </cell>
          <cell r="H615">
            <v>135000</v>
          </cell>
        </row>
        <row r="616">
          <cell r="F616" t="str">
            <v>ESPALDERA</v>
          </cell>
          <cell r="G616">
            <v>3.6</v>
          </cell>
          <cell r="H616">
            <v>90000</v>
          </cell>
        </row>
        <row r="617">
          <cell r="F617" t="str">
            <v>ESPALDERA</v>
          </cell>
          <cell r="G617">
            <v>3.6</v>
          </cell>
          <cell r="H617">
            <v>90000</v>
          </cell>
        </row>
        <row r="618">
          <cell r="F618" t="str">
            <v>ESPALDERA</v>
          </cell>
          <cell r="G618">
            <v>3.6</v>
          </cell>
          <cell r="H618">
            <v>90000</v>
          </cell>
        </row>
        <row r="619">
          <cell r="F619" t="str">
            <v>ESPALDERA</v>
          </cell>
          <cell r="G619">
            <v>2.31</v>
          </cell>
          <cell r="H619">
            <v>14091</v>
          </cell>
        </row>
        <row r="620">
          <cell r="F620" t="str">
            <v>ESPALDERA</v>
          </cell>
          <cell r="G620">
            <v>3.8</v>
          </cell>
          <cell r="H620">
            <v>76000</v>
          </cell>
        </row>
        <row r="621">
          <cell r="F621" t="str">
            <v>ESPALDERA</v>
          </cell>
          <cell r="G621">
            <v>6.19</v>
          </cell>
          <cell r="H621">
            <v>165273</v>
          </cell>
        </row>
        <row r="622">
          <cell r="F622" t="str">
            <v>ESPALDERA</v>
          </cell>
          <cell r="G622">
            <v>10.7</v>
          </cell>
          <cell r="H622">
            <v>96064.6</v>
          </cell>
        </row>
        <row r="623">
          <cell r="F623" t="str">
            <v>ESPALDERA</v>
          </cell>
          <cell r="G623">
            <v>5.5</v>
          </cell>
          <cell r="H623">
            <v>132000</v>
          </cell>
        </row>
        <row r="624">
          <cell r="F624" t="str">
            <v>ESPALDERA</v>
          </cell>
          <cell r="G624">
            <v>3.8</v>
          </cell>
          <cell r="H624">
            <v>91200</v>
          </cell>
        </row>
        <row r="625">
          <cell r="F625" t="str">
            <v>ESPALDERA</v>
          </cell>
          <cell r="G625">
            <v>3.51</v>
          </cell>
          <cell r="H625">
            <v>2106</v>
          </cell>
        </row>
        <row r="626">
          <cell r="F626" t="str">
            <v>ESPALDERA</v>
          </cell>
          <cell r="G626">
            <v>6.84</v>
          </cell>
          <cell r="H626">
            <v>4104</v>
          </cell>
        </row>
        <row r="627">
          <cell r="F627" t="str">
            <v>ESPALDERA</v>
          </cell>
          <cell r="G627">
            <v>6.29</v>
          </cell>
          <cell r="H627">
            <v>103156</v>
          </cell>
        </row>
        <row r="628">
          <cell r="F628" t="str">
            <v>ESPALDERA</v>
          </cell>
          <cell r="G628">
            <v>3.33</v>
          </cell>
          <cell r="H628">
            <v>88911</v>
          </cell>
        </row>
        <row r="629">
          <cell r="F629" t="str">
            <v>ESPALDERA</v>
          </cell>
          <cell r="G629">
            <v>9.86</v>
          </cell>
          <cell r="H629">
            <v>68527</v>
          </cell>
        </row>
        <row r="630">
          <cell r="F630" t="str">
            <v>ESPALDERA</v>
          </cell>
          <cell r="G630">
            <v>5.51</v>
          </cell>
          <cell r="H630">
            <v>147117</v>
          </cell>
        </row>
        <row r="631">
          <cell r="F631" t="str">
            <v>ESPALDERA</v>
          </cell>
          <cell r="G631">
            <v>11.22</v>
          </cell>
          <cell r="H631">
            <v>129030</v>
          </cell>
        </row>
        <row r="632">
          <cell r="F632" t="str">
            <v>ESPALDERA</v>
          </cell>
          <cell r="G632">
            <v>12.1</v>
          </cell>
          <cell r="H632">
            <v>208120</v>
          </cell>
        </row>
        <row r="633">
          <cell r="F633" t="str">
            <v>ESPALDERA</v>
          </cell>
          <cell r="G633">
            <v>9.48</v>
          </cell>
          <cell r="H633">
            <v>68256</v>
          </cell>
        </row>
        <row r="634">
          <cell r="F634" t="str">
            <v>ESPALDERA</v>
          </cell>
          <cell r="G634">
            <v>6.58</v>
          </cell>
          <cell r="H634">
            <v>57904</v>
          </cell>
        </row>
        <row r="635">
          <cell r="F635" t="str">
            <v>ESPALDERA</v>
          </cell>
          <cell r="G635">
            <v>8.81</v>
          </cell>
          <cell r="H635">
            <v>84135.5</v>
          </cell>
        </row>
        <row r="636">
          <cell r="F636" t="str">
            <v>ESPALDERA</v>
          </cell>
          <cell r="G636">
            <v>2.2200000000000002</v>
          </cell>
          <cell r="H636">
            <v>26395.8</v>
          </cell>
        </row>
        <row r="637">
          <cell r="F637" t="str">
            <v>ESPALDERA</v>
          </cell>
          <cell r="G637">
            <v>9.83</v>
          </cell>
          <cell r="H637">
            <v>115895.7</v>
          </cell>
        </row>
        <row r="638">
          <cell r="F638" t="str">
            <v>ESPALDERA</v>
          </cell>
          <cell r="G638">
            <v>1.03</v>
          </cell>
          <cell r="H638">
            <v>12699.9</v>
          </cell>
        </row>
        <row r="639">
          <cell r="F639" t="str">
            <v>ESPALDERA</v>
          </cell>
          <cell r="G639">
            <v>9.2899999999999991</v>
          </cell>
          <cell r="H639">
            <v>248043</v>
          </cell>
        </row>
        <row r="640">
          <cell r="F640" t="str">
            <v>ESPALDERA</v>
          </cell>
          <cell r="G640">
            <v>1.68</v>
          </cell>
          <cell r="H640">
            <v>9408</v>
          </cell>
        </row>
        <row r="641">
          <cell r="F641" t="str">
            <v>ESPALDERA</v>
          </cell>
          <cell r="G641">
            <v>6.53</v>
          </cell>
          <cell r="H641">
            <v>35262</v>
          </cell>
        </row>
        <row r="642">
          <cell r="F642" t="str">
            <v>ESPALDERA</v>
          </cell>
          <cell r="G642">
            <v>4.54</v>
          </cell>
          <cell r="H642">
            <v>19976</v>
          </cell>
        </row>
        <row r="643">
          <cell r="F643" t="str">
            <v>ESPALDERA</v>
          </cell>
          <cell r="G643">
            <v>2.23</v>
          </cell>
          <cell r="H643">
            <v>14941</v>
          </cell>
        </row>
        <row r="644">
          <cell r="F644" t="str">
            <v>ESPALDERA</v>
          </cell>
          <cell r="G644">
            <v>2.75</v>
          </cell>
          <cell r="H644">
            <v>19525</v>
          </cell>
        </row>
        <row r="645">
          <cell r="F645" t="str">
            <v>ESPALDERA</v>
          </cell>
          <cell r="G645">
            <v>3.14</v>
          </cell>
          <cell r="H645">
            <v>16956</v>
          </cell>
        </row>
        <row r="646">
          <cell r="F646" t="str">
            <v>ESPALDERA</v>
          </cell>
          <cell r="G646">
            <v>2.31</v>
          </cell>
          <cell r="H646">
            <v>15338.4</v>
          </cell>
        </row>
        <row r="647">
          <cell r="F647" t="str">
            <v>ESPALDERA</v>
          </cell>
          <cell r="G647">
            <v>1.83</v>
          </cell>
          <cell r="H647">
            <v>8381.4</v>
          </cell>
        </row>
        <row r="648">
          <cell r="F648" t="str">
            <v>ESPALDERA</v>
          </cell>
          <cell r="G648">
            <v>5.4</v>
          </cell>
          <cell r="H648">
            <v>51300</v>
          </cell>
        </row>
        <row r="649">
          <cell r="F649" t="str">
            <v>ESPALDERA</v>
          </cell>
          <cell r="G649">
            <v>2.9</v>
          </cell>
          <cell r="H649">
            <v>15805</v>
          </cell>
        </row>
        <row r="650">
          <cell r="F650" t="str">
            <v>ESPALDERA</v>
          </cell>
          <cell r="G650">
            <v>3.87</v>
          </cell>
          <cell r="H650">
            <v>30882.6</v>
          </cell>
        </row>
        <row r="651">
          <cell r="F651" t="str">
            <v>ESPALDERA</v>
          </cell>
          <cell r="G651">
            <v>2.4300000000000002</v>
          </cell>
          <cell r="H651">
            <v>13608</v>
          </cell>
        </row>
        <row r="652">
          <cell r="F652" t="str">
            <v>ESPALDERA</v>
          </cell>
          <cell r="G652">
            <v>7.69</v>
          </cell>
          <cell r="H652">
            <v>70748</v>
          </cell>
        </row>
        <row r="653">
          <cell r="F653" t="str">
            <v>ESPALDERA</v>
          </cell>
          <cell r="G653">
            <v>9.94</v>
          </cell>
          <cell r="H653">
            <v>95424</v>
          </cell>
        </row>
        <row r="654">
          <cell r="F654" t="str">
            <v>ESPALDERA</v>
          </cell>
          <cell r="G654">
            <v>8.36</v>
          </cell>
          <cell r="H654">
            <v>79420</v>
          </cell>
        </row>
        <row r="655">
          <cell r="F655" t="str">
            <v>ESPALDERA</v>
          </cell>
          <cell r="G655">
            <v>6.66</v>
          </cell>
          <cell r="H655">
            <v>64602</v>
          </cell>
        </row>
        <row r="656">
          <cell r="F656" t="str">
            <v>ESPALDERA</v>
          </cell>
          <cell r="G656">
            <v>7.06</v>
          </cell>
          <cell r="H656">
            <v>61422</v>
          </cell>
        </row>
        <row r="657">
          <cell r="F657" t="str">
            <v>ESPALDERA</v>
          </cell>
          <cell r="G657">
            <v>1.81</v>
          </cell>
          <cell r="H657">
            <v>12670</v>
          </cell>
        </row>
        <row r="658">
          <cell r="F658" t="str">
            <v>ESPALDERA</v>
          </cell>
          <cell r="G658">
            <v>1.7</v>
          </cell>
          <cell r="H658">
            <v>9010</v>
          </cell>
        </row>
        <row r="659">
          <cell r="F659" t="str">
            <v>ESPALDERA</v>
          </cell>
          <cell r="G659">
            <v>6.92</v>
          </cell>
          <cell r="H659">
            <v>49962.400000000001</v>
          </cell>
        </row>
        <row r="660">
          <cell r="F660" t="str">
            <v>ESPALDERA</v>
          </cell>
          <cell r="G660">
            <v>13.56</v>
          </cell>
          <cell r="H660">
            <v>142380</v>
          </cell>
        </row>
        <row r="661">
          <cell r="F661" t="str">
            <v>ESPALDERA</v>
          </cell>
          <cell r="G661">
            <v>17.61</v>
          </cell>
          <cell r="H661">
            <v>179445.9</v>
          </cell>
        </row>
        <row r="662">
          <cell r="F662" t="str">
            <v>ESPALDERA</v>
          </cell>
          <cell r="G662">
            <v>6.5</v>
          </cell>
          <cell r="H662">
            <v>53300</v>
          </cell>
        </row>
        <row r="663">
          <cell r="F663" t="str">
            <v>ESPALDERA</v>
          </cell>
          <cell r="G663">
            <v>6.6</v>
          </cell>
          <cell r="H663">
            <v>52140</v>
          </cell>
        </row>
        <row r="664">
          <cell r="F664" t="str">
            <v>ESPALDERA</v>
          </cell>
          <cell r="G664">
            <v>3.7</v>
          </cell>
          <cell r="H664">
            <v>30340</v>
          </cell>
        </row>
        <row r="665">
          <cell r="F665" t="str">
            <v>ESPALDERA</v>
          </cell>
          <cell r="G665">
            <v>5.87</v>
          </cell>
          <cell r="H665">
            <v>39329</v>
          </cell>
        </row>
        <row r="666">
          <cell r="F666" t="str">
            <v>ESPALDERA</v>
          </cell>
          <cell r="G666">
            <v>3.64</v>
          </cell>
          <cell r="H666">
            <v>20384</v>
          </cell>
        </row>
        <row r="667">
          <cell r="F667" t="str">
            <v>ESPALDERA</v>
          </cell>
          <cell r="G667">
            <v>5.37</v>
          </cell>
          <cell r="H667">
            <v>39738</v>
          </cell>
        </row>
        <row r="668">
          <cell r="F668" t="str">
            <v>ESPALDERA</v>
          </cell>
          <cell r="G668">
            <v>9.48</v>
          </cell>
          <cell r="H668">
            <v>70057.2</v>
          </cell>
        </row>
        <row r="669">
          <cell r="F669" t="str">
            <v>ESPALDERA</v>
          </cell>
          <cell r="G669">
            <v>3.31</v>
          </cell>
          <cell r="H669">
            <v>22673.5</v>
          </cell>
        </row>
        <row r="670">
          <cell r="F670" t="str">
            <v>ESPALDERA</v>
          </cell>
          <cell r="G670">
            <v>11.36</v>
          </cell>
          <cell r="H670">
            <v>84064</v>
          </cell>
        </row>
        <row r="671">
          <cell r="F671" t="str">
            <v>ESPALDERA</v>
          </cell>
          <cell r="G671">
            <v>7.9</v>
          </cell>
          <cell r="H671">
            <v>58460</v>
          </cell>
        </row>
        <row r="672">
          <cell r="F672" t="str">
            <v>ESPALDERA</v>
          </cell>
          <cell r="G672">
            <v>9.5399999999999991</v>
          </cell>
          <cell r="H672">
            <v>67924.800000000003</v>
          </cell>
        </row>
        <row r="673">
          <cell r="F673" t="str">
            <v>ESPALDERA</v>
          </cell>
          <cell r="G673">
            <v>2.14</v>
          </cell>
          <cell r="H673">
            <v>13696</v>
          </cell>
        </row>
        <row r="674">
          <cell r="F674" t="str">
            <v>ESPALDERA</v>
          </cell>
          <cell r="G674">
            <v>1.1200000000000001</v>
          </cell>
          <cell r="H674">
            <v>8646.4</v>
          </cell>
        </row>
        <row r="675">
          <cell r="F675" t="str">
            <v>ESPALDERA</v>
          </cell>
          <cell r="G675">
            <v>1.39</v>
          </cell>
          <cell r="H675">
            <v>9313</v>
          </cell>
        </row>
        <row r="676">
          <cell r="F676" t="str">
            <v>ESPALDERA</v>
          </cell>
          <cell r="G676">
            <v>5.49</v>
          </cell>
          <cell r="H676">
            <v>52155</v>
          </cell>
        </row>
        <row r="677">
          <cell r="F677" t="str">
            <v>ESPALDERA</v>
          </cell>
          <cell r="G677">
            <v>3.49</v>
          </cell>
          <cell r="H677">
            <v>28967</v>
          </cell>
        </row>
        <row r="678">
          <cell r="F678" t="str">
            <v>ESPALDERA</v>
          </cell>
          <cell r="G678">
            <v>2.64</v>
          </cell>
          <cell r="H678">
            <v>22440</v>
          </cell>
        </row>
        <row r="679">
          <cell r="F679" t="str">
            <v>ESPALDERA</v>
          </cell>
          <cell r="G679">
            <v>6.16</v>
          </cell>
          <cell r="H679">
            <v>54639.199999999997</v>
          </cell>
        </row>
        <row r="680">
          <cell r="F680" t="str">
            <v>ESPALDERA</v>
          </cell>
          <cell r="G680">
            <v>12.1</v>
          </cell>
          <cell r="H680">
            <v>119911</v>
          </cell>
        </row>
        <row r="681">
          <cell r="F681" t="str">
            <v>ESPALDERA</v>
          </cell>
          <cell r="G681">
            <v>2</v>
          </cell>
          <cell r="H681">
            <v>19000</v>
          </cell>
        </row>
        <row r="682">
          <cell r="F682" t="str">
            <v>ESPALDERA</v>
          </cell>
          <cell r="G682">
            <v>18.64</v>
          </cell>
          <cell r="H682">
            <v>167760</v>
          </cell>
        </row>
        <row r="683">
          <cell r="F683" t="str">
            <v>ESPALDERA</v>
          </cell>
          <cell r="G683">
            <v>4.0999999999999996</v>
          </cell>
          <cell r="H683">
            <v>49200</v>
          </cell>
        </row>
        <row r="684">
          <cell r="F684" t="str">
            <v>ESPALDERA</v>
          </cell>
          <cell r="G684">
            <v>4.25</v>
          </cell>
          <cell r="H684">
            <v>46750</v>
          </cell>
        </row>
        <row r="685">
          <cell r="F685" t="str">
            <v>ESPALDERA</v>
          </cell>
          <cell r="G685">
            <v>8.98</v>
          </cell>
          <cell r="H685">
            <v>179600</v>
          </cell>
        </row>
        <row r="686">
          <cell r="F686" t="str">
            <v>ESPALDERA</v>
          </cell>
          <cell r="G686">
            <v>7.02</v>
          </cell>
          <cell r="H686">
            <v>31590</v>
          </cell>
        </row>
        <row r="687">
          <cell r="F687" t="str">
            <v>ESPALDERA</v>
          </cell>
          <cell r="G687">
            <v>7.49</v>
          </cell>
          <cell r="H687">
            <v>149800</v>
          </cell>
        </row>
        <row r="688">
          <cell r="F688" t="str">
            <v>ESPALDERA</v>
          </cell>
          <cell r="G688">
            <v>10.54</v>
          </cell>
          <cell r="H688">
            <v>40052</v>
          </cell>
        </row>
        <row r="689">
          <cell r="F689" t="str">
            <v>ESPALDERA</v>
          </cell>
          <cell r="G689">
            <v>2.11</v>
          </cell>
          <cell r="H689">
            <v>13208.6</v>
          </cell>
        </row>
        <row r="690">
          <cell r="F690" t="str">
            <v>ESPALDERA</v>
          </cell>
          <cell r="G690">
            <v>6.55</v>
          </cell>
          <cell r="H690">
            <v>55675</v>
          </cell>
        </row>
        <row r="691">
          <cell r="F691" t="str">
            <v>ESPALDERA</v>
          </cell>
          <cell r="G691">
            <v>5.96</v>
          </cell>
          <cell r="H691">
            <v>44044.4</v>
          </cell>
        </row>
        <row r="692">
          <cell r="F692" t="str">
            <v>ESPALDERA</v>
          </cell>
          <cell r="G692">
            <v>4.2</v>
          </cell>
          <cell r="H692">
            <v>27930</v>
          </cell>
        </row>
        <row r="693">
          <cell r="F693" t="str">
            <v>ESPALDERA</v>
          </cell>
          <cell r="G693">
            <v>5.01</v>
          </cell>
          <cell r="H693">
            <v>33316.5</v>
          </cell>
        </row>
        <row r="694">
          <cell r="F694" t="str">
            <v>ESPALDERA</v>
          </cell>
          <cell r="G694">
            <v>5.01</v>
          </cell>
          <cell r="H694">
            <v>33316.5</v>
          </cell>
        </row>
        <row r="695">
          <cell r="F695" t="str">
            <v>ESPALDERA</v>
          </cell>
          <cell r="G695">
            <v>3.02</v>
          </cell>
          <cell r="H695">
            <v>33612.6</v>
          </cell>
        </row>
        <row r="696">
          <cell r="F696" t="str">
            <v>ESPALDERA</v>
          </cell>
          <cell r="G696">
            <v>7.36</v>
          </cell>
          <cell r="H696">
            <v>147200</v>
          </cell>
        </row>
        <row r="697">
          <cell r="F697" t="str">
            <v>ESPALDERA</v>
          </cell>
          <cell r="G697">
            <v>7.32</v>
          </cell>
          <cell r="H697">
            <v>99112.8</v>
          </cell>
        </row>
        <row r="698">
          <cell r="F698" t="str">
            <v>ESPALDERA</v>
          </cell>
          <cell r="G698">
            <v>1.1000000000000001</v>
          </cell>
          <cell r="H698">
            <v>8250</v>
          </cell>
        </row>
        <row r="699">
          <cell r="F699" t="str">
            <v>ESPALDERA</v>
          </cell>
          <cell r="G699">
            <v>3.33</v>
          </cell>
          <cell r="H699">
            <v>6759.9</v>
          </cell>
        </row>
        <row r="700">
          <cell r="F700" t="str">
            <v>ESPALDERA</v>
          </cell>
          <cell r="G700">
            <v>3.93</v>
          </cell>
          <cell r="H700">
            <v>8213.7000000000007</v>
          </cell>
        </row>
        <row r="701">
          <cell r="F701" t="str">
            <v>ESPALDERA</v>
          </cell>
          <cell r="G701">
            <v>2.2599999999999998</v>
          </cell>
          <cell r="H701">
            <v>28476</v>
          </cell>
        </row>
        <row r="702">
          <cell r="F702" t="str">
            <v>ESPALDERA</v>
          </cell>
          <cell r="G702">
            <v>6.03</v>
          </cell>
          <cell r="H702">
            <v>50350.5</v>
          </cell>
        </row>
        <row r="703">
          <cell r="F703" t="str">
            <v>ESPALDERA</v>
          </cell>
          <cell r="G703">
            <v>4.49</v>
          </cell>
          <cell r="H703">
            <v>52039.1</v>
          </cell>
        </row>
        <row r="704">
          <cell r="F704" t="str">
            <v>ESPALDERA</v>
          </cell>
          <cell r="G704">
            <v>5.05</v>
          </cell>
          <cell r="H704">
            <v>50045.5</v>
          </cell>
        </row>
        <row r="705">
          <cell r="F705" t="str">
            <v>ESPALDERA</v>
          </cell>
          <cell r="G705">
            <v>5.41</v>
          </cell>
          <cell r="H705">
            <v>45444</v>
          </cell>
        </row>
        <row r="706">
          <cell r="F706" t="str">
            <v>ESPALDERA</v>
          </cell>
          <cell r="G706">
            <v>1.52</v>
          </cell>
          <cell r="H706">
            <v>19577.599999999999</v>
          </cell>
        </row>
        <row r="707">
          <cell r="F707" t="str">
            <v>ESPALDERA</v>
          </cell>
          <cell r="G707">
            <v>2.2000000000000002</v>
          </cell>
          <cell r="H707">
            <v>19140</v>
          </cell>
        </row>
        <row r="708">
          <cell r="F708" t="str">
            <v>ESPALDERA</v>
          </cell>
          <cell r="G708">
            <v>2.9</v>
          </cell>
          <cell r="H708">
            <v>31871</v>
          </cell>
        </row>
        <row r="709">
          <cell r="F709" t="str">
            <v>ESPALDERA</v>
          </cell>
          <cell r="G709">
            <v>4.17</v>
          </cell>
          <cell r="H709">
            <v>43868.4</v>
          </cell>
        </row>
        <row r="710">
          <cell r="F710" t="str">
            <v>ESPALDERA</v>
          </cell>
          <cell r="G710">
            <v>2.54</v>
          </cell>
          <cell r="H710">
            <v>19304</v>
          </cell>
        </row>
        <row r="711">
          <cell r="F711" t="str">
            <v>ESPALDERA</v>
          </cell>
          <cell r="G711">
            <v>2.15</v>
          </cell>
          <cell r="H711">
            <v>18920</v>
          </cell>
        </row>
        <row r="712">
          <cell r="F712" t="str">
            <v>ESPALDERA</v>
          </cell>
          <cell r="G712">
            <v>1.36</v>
          </cell>
          <cell r="H712">
            <v>10336</v>
          </cell>
        </row>
        <row r="713">
          <cell r="F713" t="str">
            <v>ESPALDERA</v>
          </cell>
          <cell r="G713">
            <v>4.7300000000000004</v>
          </cell>
          <cell r="H713">
            <v>39732</v>
          </cell>
        </row>
        <row r="714">
          <cell r="F714" t="str">
            <v>ESPALDERA</v>
          </cell>
          <cell r="G714">
            <v>12.78</v>
          </cell>
          <cell r="H714">
            <v>102240</v>
          </cell>
        </row>
        <row r="715">
          <cell r="F715" t="str">
            <v>ESPALDERA</v>
          </cell>
          <cell r="G715">
            <v>1.2</v>
          </cell>
          <cell r="H715">
            <v>16524</v>
          </cell>
        </row>
        <row r="716">
          <cell r="F716" t="str">
            <v>ESPALDERA</v>
          </cell>
          <cell r="G716">
            <v>4.09</v>
          </cell>
          <cell r="H716">
            <v>63395</v>
          </cell>
        </row>
        <row r="717">
          <cell r="F717" t="str">
            <v>ESPALDERA</v>
          </cell>
          <cell r="G717">
            <v>6.38</v>
          </cell>
          <cell r="H717">
            <v>49508.800000000003</v>
          </cell>
        </row>
        <row r="718">
          <cell r="F718" t="str">
            <v>ESPALDERA</v>
          </cell>
          <cell r="G718">
            <v>5.8</v>
          </cell>
          <cell r="H718">
            <v>40716</v>
          </cell>
        </row>
        <row r="719">
          <cell r="F719" t="str">
            <v>ESPALDERA</v>
          </cell>
          <cell r="G719">
            <v>6.26</v>
          </cell>
          <cell r="H719">
            <v>48577.599999999999</v>
          </cell>
        </row>
        <row r="720">
          <cell r="F720" t="str">
            <v>ESPALDERA</v>
          </cell>
          <cell r="G720">
            <v>5.98</v>
          </cell>
          <cell r="H720">
            <v>50830</v>
          </cell>
        </row>
        <row r="721">
          <cell r="F721" t="str">
            <v>ESPALDERA</v>
          </cell>
          <cell r="G721">
            <v>3.33</v>
          </cell>
          <cell r="H721">
            <v>31302</v>
          </cell>
        </row>
        <row r="722">
          <cell r="F722" t="str">
            <v>ESPALDERA</v>
          </cell>
          <cell r="G722">
            <v>3.33</v>
          </cell>
          <cell r="H722">
            <v>46287</v>
          </cell>
        </row>
        <row r="723">
          <cell r="F723" t="str">
            <v>ESPALDERA</v>
          </cell>
          <cell r="G723">
            <v>4.2</v>
          </cell>
          <cell r="H723">
            <v>63000</v>
          </cell>
        </row>
        <row r="724">
          <cell r="F724" t="str">
            <v>ESPALDERA</v>
          </cell>
          <cell r="G724">
            <v>6.43</v>
          </cell>
          <cell r="H724">
            <v>40380.400000000001</v>
          </cell>
        </row>
        <row r="725">
          <cell r="F725" t="str">
            <v>ESPALDERA</v>
          </cell>
          <cell r="G725">
            <v>3.8</v>
          </cell>
          <cell r="H725">
            <v>62320</v>
          </cell>
        </row>
        <row r="726">
          <cell r="F726" t="str">
            <v>ESPALDERA</v>
          </cell>
          <cell r="G726">
            <v>6.55</v>
          </cell>
          <cell r="H726">
            <v>41134</v>
          </cell>
        </row>
        <row r="727">
          <cell r="F727" t="str">
            <v>ESPALDERA</v>
          </cell>
          <cell r="G727">
            <v>2.91</v>
          </cell>
          <cell r="H727">
            <v>11640</v>
          </cell>
        </row>
        <row r="728">
          <cell r="F728" t="str">
            <v>ESPALDERA</v>
          </cell>
          <cell r="G728">
            <v>4.3600000000000003</v>
          </cell>
          <cell r="H728">
            <v>17004</v>
          </cell>
        </row>
        <row r="729">
          <cell r="F729" t="str">
            <v>ESPALDERA</v>
          </cell>
          <cell r="G729">
            <v>3.33</v>
          </cell>
          <cell r="H729">
            <v>54279</v>
          </cell>
        </row>
        <row r="730">
          <cell r="F730" t="str">
            <v>ESPALDERA</v>
          </cell>
          <cell r="G730">
            <v>3.89</v>
          </cell>
          <cell r="H730">
            <v>54071</v>
          </cell>
        </row>
        <row r="731">
          <cell r="F731" t="str">
            <v>ESPALDERA</v>
          </cell>
          <cell r="G731">
            <v>3.79</v>
          </cell>
          <cell r="H731">
            <v>51923</v>
          </cell>
        </row>
        <row r="732">
          <cell r="F732" t="str">
            <v>ESPALDERA</v>
          </cell>
          <cell r="G732">
            <v>3.49</v>
          </cell>
          <cell r="H732">
            <v>26873</v>
          </cell>
        </row>
        <row r="733">
          <cell r="F733" t="str">
            <v>ESPALDERA</v>
          </cell>
          <cell r="G733">
            <v>3.8</v>
          </cell>
          <cell r="H733">
            <v>91200</v>
          </cell>
        </row>
        <row r="734">
          <cell r="F734" t="str">
            <v>ESPALDERA</v>
          </cell>
          <cell r="G734">
            <v>3.05</v>
          </cell>
          <cell r="H734">
            <v>45750</v>
          </cell>
        </row>
        <row r="735">
          <cell r="F735" t="str">
            <v>ESPALDERA</v>
          </cell>
          <cell r="G735">
            <v>5.5</v>
          </cell>
          <cell r="H735">
            <v>71500</v>
          </cell>
        </row>
        <row r="736">
          <cell r="F736" t="str">
            <v>ESPALDERA</v>
          </cell>
          <cell r="G736">
            <v>4.07</v>
          </cell>
          <cell r="H736">
            <v>52910</v>
          </cell>
        </row>
        <row r="737">
          <cell r="F737" t="str">
            <v>ESPALDERA</v>
          </cell>
          <cell r="G737">
            <v>1.89</v>
          </cell>
          <cell r="H737">
            <v>14553</v>
          </cell>
        </row>
        <row r="738">
          <cell r="F738" t="str">
            <v>ESPALDERA</v>
          </cell>
          <cell r="G738">
            <v>7.08</v>
          </cell>
          <cell r="H738">
            <v>19824</v>
          </cell>
        </row>
        <row r="739">
          <cell r="F739" t="str">
            <v>ESPALDERA</v>
          </cell>
          <cell r="G739">
            <v>4.93</v>
          </cell>
          <cell r="H739">
            <v>88740</v>
          </cell>
        </row>
        <row r="740">
          <cell r="F740" t="str">
            <v>ESPALDERA</v>
          </cell>
          <cell r="G740">
            <v>2.73</v>
          </cell>
          <cell r="H740">
            <v>14414.4</v>
          </cell>
        </row>
        <row r="741">
          <cell r="F741" t="str">
            <v>ESPALDERA</v>
          </cell>
          <cell r="G741">
            <v>0.53</v>
          </cell>
          <cell r="H741">
            <v>2798.4</v>
          </cell>
        </row>
        <row r="742">
          <cell r="F742" t="str">
            <v>ESPALDERA</v>
          </cell>
          <cell r="G742">
            <v>0.67</v>
          </cell>
          <cell r="H742">
            <v>3216</v>
          </cell>
        </row>
        <row r="743">
          <cell r="F743" t="str">
            <v>ESPALDERA</v>
          </cell>
          <cell r="G743">
            <v>6.58</v>
          </cell>
          <cell r="H743">
            <v>41322.400000000001</v>
          </cell>
        </row>
        <row r="744">
          <cell r="F744" t="str">
            <v>ESPALDERA</v>
          </cell>
          <cell r="G744">
            <v>8.39</v>
          </cell>
          <cell r="H744">
            <v>109070</v>
          </cell>
        </row>
        <row r="745">
          <cell r="F745" t="str">
            <v>ESPALDERA</v>
          </cell>
          <cell r="G745">
            <v>3.22</v>
          </cell>
          <cell r="H745">
            <v>29108.799999999999</v>
          </cell>
        </row>
        <row r="746">
          <cell r="F746" t="str">
            <v>ESPALDERA</v>
          </cell>
          <cell r="G746">
            <v>12.3</v>
          </cell>
          <cell r="H746">
            <v>108240</v>
          </cell>
        </row>
        <row r="747">
          <cell r="F747" t="str">
            <v>ESPALDERA</v>
          </cell>
          <cell r="G747">
            <v>9.82</v>
          </cell>
          <cell r="H747">
            <v>241572</v>
          </cell>
        </row>
        <row r="748">
          <cell r="F748" t="str">
            <v>ESPALDERA</v>
          </cell>
          <cell r="G748">
            <v>2.75</v>
          </cell>
          <cell r="H748">
            <v>64075</v>
          </cell>
        </row>
        <row r="749">
          <cell r="F749" t="str">
            <v>ESPALDERA</v>
          </cell>
          <cell r="G749">
            <v>9.2100000000000009</v>
          </cell>
          <cell r="H749">
            <v>53694.3</v>
          </cell>
        </row>
        <row r="750">
          <cell r="F750" t="str">
            <v>ESPALDERA</v>
          </cell>
          <cell r="G750">
            <v>10.77</v>
          </cell>
          <cell r="H750">
            <v>52988.4</v>
          </cell>
        </row>
        <row r="751">
          <cell r="F751" t="str">
            <v>ESPALDERA</v>
          </cell>
          <cell r="G751">
            <v>1.86</v>
          </cell>
          <cell r="H751">
            <v>11922.6</v>
          </cell>
        </row>
        <row r="752">
          <cell r="F752" t="str">
            <v>ESPALDERA</v>
          </cell>
          <cell r="G752">
            <v>7.54</v>
          </cell>
          <cell r="H752">
            <v>45843.199999999997</v>
          </cell>
        </row>
        <row r="753">
          <cell r="F753" t="str">
            <v>ESPALDERA</v>
          </cell>
          <cell r="G753">
            <v>9.9499999999999993</v>
          </cell>
          <cell r="H753">
            <v>24875</v>
          </cell>
        </row>
        <row r="754">
          <cell r="F754" t="str">
            <v>ESPALDERA</v>
          </cell>
          <cell r="G754">
            <v>1.5</v>
          </cell>
          <cell r="H754">
            <v>7350</v>
          </cell>
        </row>
        <row r="755">
          <cell r="F755" t="str">
            <v>ESPALDERA</v>
          </cell>
          <cell r="G755">
            <v>5.4</v>
          </cell>
          <cell r="H755">
            <v>38610</v>
          </cell>
        </row>
        <row r="756">
          <cell r="F756" t="str">
            <v>ESPALDERA</v>
          </cell>
          <cell r="G756">
            <v>1.91</v>
          </cell>
          <cell r="H756">
            <v>15260.9</v>
          </cell>
        </row>
        <row r="757">
          <cell r="F757" t="str">
            <v>ESPALDERA</v>
          </cell>
          <cell r="G757">
            <v>1.46</v>
          </cell>
          <cell r="H757">
            <v>10804</v>
          </cell>
        </row>
        <row r="758">
          <cell r="F758" t="str">
            <v>ESPALDERA</v>
          </cell>
          <cell r="G758">
            <v>2.66</v>
          </cell>
          <cell r="H758">
            <v>15428</v>
          </cell>
        </row>
        <row r="759">
          <cell r="F759" t="str">
            <v>ESPALDERA</v>
          </cell>
          <cell r="G759">
            <v>2.61</v>
          </cell>
          <cell r="H759">
            <v>16704</v>
          </cell>
        </row>
        <row r="760">
          <cell r="F760" t="str">
            <v>ESPALDERA</v>
          </cell>
          <cell r="G760">
            <v>1.44</v>
          </cell>
          <cell r="H760">
            <v>8107.2</v>
          </cell>
        </row>
        <row r="761">
          <cell r="F761" t="str">
            <v>ESPALDERA</v>
          </cell>
          <cell r="G761">
            <v>2.41</v>
          </cell>
          <cell r="H761">
            <v>13375.5</v>
          </cell>
        </row>
        <row r="762">
          <cell r="F762" t="str">
            <v>ESPALDERA</v>
          </cell>
          <cell r="G762">
            <v>2.48</v>
          </cell>
          <cell r="H762">
            <v>14185.6</v>
          </cell>
        </row>
        <row r="763">
          <cell r="F763" t="str">
            <v>ESPALDERA</v>
          </cell>
          <cell r="G763">
            <v>2.42</v>
          </cell>
          <cell r="H763">
            <v>17182</v>
          </cell>
        </row>
        <row r="764">
          <cell r="F764" t="str">
            <v>ESPALDERA</v>
          </cell>
          <cell r="G764">
            <v>1.55</v>
          </cell>
          <cell r="H764">
            <v>8742</v>
          </cell>
        </row>
        <row r="765">
          <cell r="F765" t="str">
            <v>ESPALDERA</v>
          </cell>
          <cell r="G765">
            <v>1.34</v>
          </cell>
          <cell r="H765">
            <v>11524</v>
          </cell>
        </row>
        <row r="766">
          <cell r="F766" t="str">
            <v>ESPALDERA</v>
          </cell>
          <cell r="G766">
            <v>2.41</v>
          </cell>
          <cell r="H766">
            <v>16147</v>
          </cell>
        </row>
        <row r="767">
          <cell r="F767" t="str">
            <v>ESPALDERA</v>
          </cell>
          <cell r="G767">
            <v>2.65</v>
          </cell>
          <cell r="H767">
            <v>20935</v>
          </cell>
        </row>
        <row r="768">
          <cell r="F768" t="str">
            <v>ESPALDERA</v>
          </cell>
          <cell r="G768">
            <v>7.44</v>
          </cell>
          <cell r="H768">
            <v>231012</v>
          </cell>
        </row>
        <row r="769">
          <cell r="F769" t="str">
            <v>ESPALDERA</v>
          </cell>
          <cell r="G769">
            <v>2.46</v>
          </cell>
          <cell r="H769">
            <v>73062</v>
          </cell>
        </row>
        <row r="770">
          <cell r="F770" t="str">
            <v>ESPALDERA</v>
          </cell>
          <cell r="G770">
            <v>17.2</v>
          </cell>
          <cell r="H770">
            <v>510840</v>
          </cell>
        </row>
        <row r="771">
          <cell r="F771" t="str">
            <v>ESPALDERA</v>
          </cell>
          <cell r="G771">
            <v>6.88</v>
          </cell>
          <cell r="H771">
            <v>95700.800000000003</v>
          </cell>
        </row>
        <row r="772">
          <cell r="F772" t="str">
            <v>ESPALDERA</v>
          </cell>
          <cell r="G772">
            <v>2.38</v>
          </cell>
          <cell r="H772">
            <v>13113.8</v>
          </cell>
        </row>
        <row r="773">
          <cell r="F773" t="str">
            <v>ESPALDERA</v>
          </cell>
          <cell r="G773">
            <v>0.97</v>
          </cell>
          <cell r="H773">
            <v>6305</v>
          </cell>
        </row>
        <row r="774">
          <cell r="F774" t="str">
            <v>ESPALDERA</v>
          </cell>
          <cell r="G774">
            <v>3.72</v>
          </cell>
          <cell r="H774">
            <v>21576</v>
          </cell>
        </row>
        <row r="775">
          <cell r="F775" t="str">
            <v>ESPALDERA</v>
          </cell>
          <cell r="G775">
            <v>1.4</v>
          </cell>
          <cell r="H775">
            <v>9800</v>
          </cell>
        </row>
        <row r="776">
          <cell r="F776" t="str">
            <v>ESPALDERA</v>
          </cell>
          <cell r="G776">
            <v>0.62</v>
          </cell>
          <cell r="H776">
            <v>3410</v>
          </cell>
        </row>
        <row r="777">
          <cell r="F777" t="str">
            <v>ESPALDERA</v>
          </cell>
          <cell r="G777">
            <v>0.85</v>
          </cell>
          <cell r="H777">
            <v>4675</v>
          </cell>
        </row>
        <row r="778">
          <cell r="F778" t="str">
            <v>ESPALDERA</v>
          </cell>
          <cell r="G778">
            <v>1.35</v>
          </cell>
          <cell r="H778">
            <v>7425</v>
          </cell>
        </row>
        <row r="779">
          <cell r="F779" t="str">
            <v>ESPALDERA</v>
          </cell>
          <cell r="G779">
            <v>1.77</v>
          </cell>
          <cell r="H779">
            <v>9735</v>
          </cell>
        </row>
        <row r="780">
          <cell r="F780" t="str">
            <v>ESPALDERA</v>
          </cell>
          <cell r="G780">
            <v>0.49</v>
          </cell>
          <cell r="H780">
            <v>2695</v>
          </cell>
        </row>
        <row r="781">
          <cell r="F781" t="str">
            <v>ESPALDERA</v>
          </cell>
          <cell r="G781">
            <v>2.69</v>
          </cell>
          <cell r="H781">
            <v>17081.5</v>
          </cell>
        </row>
        <row r="782">
          <cell r="F782" t="str">
            <v>ESPALDERA</v>
          </cell>
          <cell r="G782">
            <v>0.87</v>
          </cell>
          <cell r="H782">
            <v>5220</v>
          </cell>
        </row>
        <row r="783">
          <cell r="F783" t="str">
            <v>ESPALDERA</v>
          </cell>
          <cell r="G783">
            <v>6.98</v>
          </cell>
          <cell r="H783">
            <v>50256</v>
          </cell>
        </row>
        <row r="784">
          <cell r="F784" t="str">
            <v>ESPALDERA</v>
          </cell>
          <cell r="G784">
            <v>13.08</v>
          </cell>
          <cell r="H784">
            <v>121251.6</v>
          </cell>
        </row>
        <row r="785">
          <cell r="F785" t="str">
            <v>ESPALDERA</v>
          </cell>
          <cell r="G785">
            <v>13.75</v>
          </cell>
          <cell r="H785">
            <v>128562.5</v>
          </cell>
        </row>
        <row r="786">
          <cell r="F786" t="str">
            <v>ESPALDERA</v>
          </cell>
          <cell r="G786">
            <v>8.0299999999999994</v>
          </cell>
          <cell r="H786">
            <v>71226.100000000006</v>
          </cell>
        </row>
        <row r="787">
          <cell r="F787" t="str">
            <v>ESPALDERA</v>
          </cell>
          <cell r="G787">
            <v>6.2</v>
          </cell>
          <cell r="H787">
            <v>46872</v>
          </cell>
        </row>
        <row r="788">
          <cell r="F788" t="str">
            <v>ESPALDERA</v>
          </cell>
          <cell r="G788">
            <v>1.71</v>
          </cell>
          <cell r="H788">
            <v>9644.4</v>
          </cell>
        </row>
        <row r="789">
          <cell r="F789" t="str">
            <v>ESPALDERA</v>
          </cell>
          <cell r="G789">
            <v>1.7</v>
          </cell>
          <cell r="H789">
            <v>10710</v>
          </cell>
        </row>
        <row r="790">
          <cell r="F790" t="str">
            <v>ESPALDERA</v>
          </cell>
          <cell r="G790">
            <v>1.6</v>
          </cell>
          <cell r="H790">
            <v>9472</v>
          </cell>
        </row>
        <row r="791">
          <cell r="F791" t="str">
            <v>ESPALDERA</v>
          </cell>
          <cell r="G791">
            <v>1.04</v>
          </cell>
          <cell r="H791">
            <v>6240</v>
          </cell>
        </row>
        <row r="792">
          <cell r="F792" t="str">
            <v>ESPALDERA</v>
          </cell>
          <cell r="G792">
            <v>2.2000000000000002</v>
          </cell>
          <cell r="H792">
            <v>23760</v>
          </cell>
        </row>
        <row r="793">
          <cell r="F793" t="str">
            <v>ESPALDERA</v>
          </cell>
          <cell r="G793">
            <v>6.61</v>
          </cell>
          <cell r="H793">
            <v>211189.5</v>
          </cell>
        </row>
        <row r="794">
          <cell r="F794" t="str">
            <v>ESPALDERA</v>
          </cell>
          <cell r="G794">
            <v>4.9000000000000004</v>
          </cell>
          <cell r="H794">
            <v>58114</v>
          </cell>
        </row>
        <row r="795">
          <cell r="F795" t="str">
            <v>ESPALDERA</v>
          </cell>
          <cell r="G795">
            <v>4.0999999999999996</v>
          </cell>
          <cell r="H795">
            <v>46453</v>
          </cell>
        </row>
        <row r="796">
          <cell r="F796" t="str">
            <v>ESPALDERA</v>
          </cell>
          <cell r="G796">
            <v>2.1</v>
          </cell>
          <cell r="H796">
            <v>20559</v>
          </cell>
        </row>
        <row r="797">
          <cell r="F797" t="str">
            <v>ESPALDERA</v>
          </cell>
          <cell r="G797">
            <v>4.8</v>
          </cell>
          <cell r="H797">
            <v>49248</v>
          </cell>
        </row>
        <row r="798">
          <cell r="F798" t="str">
            <v>ESPALDERA</v>
          </cell>
          <cell r="G798">
            <v>2.75</v>
          </cell>
          <cell r="H798">
            <v>31130</v>
          </cell>
        </row>
        <row r="799">
          <cell r="F799" t="str">
            <v>ESPALDERA</v>
          </cell>
          <cell r="G799">
            <v>2.2599999999999998</v>
          </cell>
          <cell r="H799">
            <v>20792</v>
          </cell>
        </row>
        <row r="800">
          <cell r="F800" t="str">
            <v>ESPALDERA</v>
          </cell>
          <cell r="G800">
            <v>5.0999999999999996</v>
          </cell>
          <cell r="H800">
            <v>60843</v>
          </cell>
        </row>
        <row r="801">
          <cell r="F801" t="str">
            <v>ESPALDERA</v>
          </cell>
          <cell r="G801">
            <v>2.2599999999999998</v>
          </cell>
          <cell r="H801">
            <v>24860</v>
          </cell>
        </row>
        <row r="802">
          <cell r="F802" t="str">
            <v>ESPALDERA</v>
          </cell>
          <cell r="G802">
            <v>5.0999999999999996</v>
          </cell>
          <cell r="H802">
            <v>58344</v>
          </cell>
        </row>
        <row r="803">
          <cell r="F803" t="str">
            <v>ESPALDERA</v>
          </cell>
          <cell r="G803">
            <v>2.2000000000000002</v>
          </cell>
          <cell r="H803">
            <v>18040</v>
          </cell>
        </row>
        <row r="804">
          <cell r="F804" t="str">
            <v>ESPALDERA</v>
          </cell>
          <cell r="G804">
            <v>3.6</v>
          </cell>
          <cell r="H804">
            <v>90000</v>
          </cell>
        </row>
        <row r="805">
          <cell r="F805" t="str">
            <v>ESPALDERA</v>
          </cell>
          <cell r="G805">
            <v>3.6</v>
          </cell>
          <cell r="H805">
            <v>82800</v>
          </cell>
        </row>
        <row r="806">
          <cell r="F806" t="str">
            <v>ESPALDERA</v>
          </cell>
          <cell r="G806">
            <v>3.55</v>
          </cell>
          <cell r="H806">
            <v>88750</v>
          </cell>
        </row>
        <row r="807">
          <cell r="F807" t="str">
            <v>ESPALDERA</v>
          </cell>
          <cell r="G807">
            <v>3.7</v>
          </cell>
          <cell r="H807">
            <v>85100</v>
          </cell>
        </row>
        <row r="808">
          <cell r="F808" t="str">
            <v>ESPALDERA</v>
          </cell>
          <cell r="G808">
            <v>2.46</v>
          </cell>
          <cell r="H808">
            <v>32078.400000000001</v>
          </cell>
        </row>
        <row r="809">
          <cell r="F809" t="str">
            <v>ESPALDERA</v>
          </cell>
          <cell r="G809">
            <v>5.18</v>
          </cell>
          <cell r="H809">
            <v>46827.199999999997</v>
          </cell>
        </row>
        <row r="810">
          <cell r="F810" t="str">
            <v>ESPALDERA</v>
          </cell>
          <cell r="G810">
            <v>2.2599999999999998</v>
          </cell>
          <cell r="H810">
            <v>15820</v>
          </cell>
        </row>
        <row r="811">
          <cell r="F811" t="str">
            <v>ESPALDERA</v>
          </cell>
          <cell r="G811">
            <v>9.26</v>
          </cell>
          <cell r="H811">
            <v>247890.2</v>
          </cell>
        </row>
        <row r="812">
          <cell r="F812" t="str">
            <v>ESPALDERA</v>
          </cell>
          <cell r="G812">
            <v>6.42</v>
          </cell>
          <cell r="H812">
            <v>44490.6</v>
          </cell>
        </row>
        <row r="813">
          <cell r="F813" t="str">
            <v>ESPALDERA</v>
          </cell>
          <cell r="G813">
            <v>9.65</v>
          </cell>
          <cell r="H813">
            <v>91482</v>
          </cell>
        </row>
        <row r="814">
          <cell r="F814" t="str">
            <v>ESPALDERA</v>
          </cell>
          <cell r="G814">
            <v>9.5</v>
          </cell>
          <cell r="H814">
            <v>101175</v>
          </cell>
        </row>
        <row r="815">
          <cell r="F815" t="str">
            <v>ESPALDERA</v>
          </cell>
          <cell r="G815">
            <v>4.33</v>
          </cell>
          <cell r="H815">
            <v>41178.300000000003</v>
          </cell>
        </row>
        <row r="816">
          <cell r="F816" t="str">
            <v>ESPALDERA</v>
          </cell>
          <cell r="G816">
            <v>3.84</v>
          </cell>
          <cell r="H816">
            <v>33446.400000000001</v>
          </cell>
        </row>
        <row r="817">
          <cell r="F817" t="str">
            <v>ESPALDERA</v>
          </cell>
          <cell r="G817">
            <v>4.13</v>
          </cell>
          <cell r="H817">
            <v>30851.1</v>
          </cell>
        </row>
        <row r="818">
          <cell r="F818" t="str">
            <v>ESPALDERA</v>
          </cell>
          <cell r="G818">
            <v>12.99</v>
          </cell>
          <cell r="H818">
            <v>100672.5</v>
          </cell>
        </row>
        <row r="819">
          <cell r="F819" t="str">
            <v>ESPALDERA</v>
          </cell>
          <cell r="G819">
            <v>5</v>
          </cell>
          <cell r="H819">
            <v>58750</v>
          </cell>
        </row>
        <row r="820">
          <cell r="F820" t="str">
            <v>ESPALDERA</v>
          </cell>
          <cell r="G820">
            <v>18.46</v>
          </cell>
          <cell r="H820">
            <v>549185</v>
          </cell>
        </row>
        <row r="821">
          <cell r="F821" t="str">
            <v>ESPALDERA</v>
          </cell>
          <cell r="G821">
            <v>1.94</v>
          </cell>
          <cell r="H821">
            <v>14550</v>
          </cell>
        </row>
        <row r="822">
          <cell r="F822" t="str">
            <v>ESPALDERA</v>
          </cell>
          <cell r="G822">
            <v>8.7799999999999994</v>
          </cell>
          <cell r="H822">
            <v>252688.4</v>
          </cell>
        </row>
        <row r="823">
          <cell r="F823" t="str">
            <v>ESPALDERA</v>
          </cell>
          <cell r="G823">
            <v>5.96</v>
          </cell>
          <cell r="H823">
            <v>43210</v>
          </cell>
        </row>
        <row r="824">
          <cell r="F824" t="str">
            <v>ESPALDERA</v>
          </cell>
          <cell r="G824">
            <v>1.49</v>
          </cell>
          <cell r="H824">
            <v>11294.2</v>
          </cell>
        </row>
        <row r="825">
          <cell r="F825" t="str">
            <v>ESPALDERA</v>
          </cell>
          <cell r="G825">
            <v>7.03</v>
          </cell>
          <cell r="H825">
            <v>49702.1</v>
          </cell>
        </row>
        <row r="826">
          <cell r="F826" t="str">
            <v>ESPALDERA</v>
          </cell>
          <cell r="G826">
            <v>6.22</v>
          </cell>
          <cell r="H826">
            <v>38501.800000000003</v>
          </cell>
        </row>
        <row r="827">
          <cell r="F827" t="str">
            <v>ESPALDERA</v>
          </cell>
          <cell r="G827">
            <v>4.0999999999999996</v>
          </cell>
          <cell r="H827">
            <v>43829</v>
          </cell>
        </row>
        <row r="828">
          <cell r="F828" t="str">
            <v>ESPALDERA</v>
          </cell>
          <cell r="G828">
            <v>5.0999999999999996</v>
          </cell>
          <cell r="H828">
            <v>52173</v>
          </cell>
        </row>
        <row r="829">
          <cell r="F829" t="str">
            <v>ESPALDERA</v>
          </cell>
          <cell r="G829">
            <v>18.91</v>
          </cell>
          <cell r="H829">
            <v>155629.29999999999</v>
          </cell>
        </row>
        <row r="830">
          <cell r="F830" t="str">
            <v>ESPALDERA</v>
          </cell>
          <cell r="G830">
            <v>4.2</v>
          </cell>
          <cell r="H830">
            <v>144530</v>
          </cell>
        </row>
        <row r="831">
          <cell r="F831" t="str">
            <v>ESPALDERA</v>
          </cell>
          <cell r="G831">
            <v>9</v>
          </cell>
          <cell r="H831">
            <v>67195.89</v>
          </cell>
        </row>
        <row r="832">
          <cell r="F832" t="str">
            <v>ESPALDERA</v>
          </cell>
          <cell r="G832">
            <v>5</v>
          </cell>
          <cell r="H832">
            <v>80000</v>
          </cell>
        </row>
        <row r="833">
          <cell r="F833" t="str">
            <v>ESPALDERA</v>
          </cell>
          <cell r="G833">
            <v>7</v>
          </cell>
          <cell r="H833">
            <v>66750.67</v>
          </cell>
        </row>
        <row r="834">
          <cell r="F834" t="str">
            <v>Lira</v>
          </cell>
          <cell r="G834">
            <v>8.5</v>
          </cell>
          <cell r="H834">
            <v>99722</v>
          </cell>
        </row>
        <row r="835">
          <cell r="F835" t="str">
            <v>Lira</v>
          </cell>
          <cell r="G835">
            <v>1.25</v>
          </cell>
          <cell r="H835">
            <v>25575</v>
          </cell>
        </row>
        <row r="836">
          <cell r="F836" t="str">
            <v>Lira</v>
          </cell>
          <cell r="G836">
            <v>1.25</v>
          </cell>
          <cell r="H836">
            <v>22157.5</v>
          </cell>
        </row>
        <row r="837">
          <cell r="F837" t="str">
            <v>ESPALDERA</v>
          </cell>
          <cell r="G837">
            <v>20</v>
          </cell>
          <cell r="H837">
            <v>175680</v>
          </cell>
        </row>
        <row r="838">
          <cell r="F838" t="str">
            <v>ESPALDERA</v>
          </cell>
          <cell r="G838">
            <v>10</v>
          </cell>
          <cell r="H838">
            <v>87840</v>
          </cell>
        </row>
        <row r="839">
          <cell r="F839" t="str">
            <v>PARRON</v>
          </cell>
          <cell r="G839">
            <v>1.5</v>
          </cell>
          <cell r="H839">
            <v>11847</v>
          </cell>
        </row>
        <row r="840">
          <cell r="F840" t="str">
            <v>ESPALDERA</v>
          </cell>
          <cell r="G840">
            <v>1.5</v>
          </cell>
          <cell r="H840">
            <v>10500</v>
          </cell>
        </row>
        <row r="841">
          <cell r="F841" t="str">
            <v>ESPALDERA</v>
          </cell>
          <cell r="G841">
            <v>3</v>
          </cell>
          <cell r="H841">
            <v>35544</v>
          </cell>
        </row>
        <row r="842">
          <cell r="F842" t="str">
            <v>ESPALDERA</v>
          </cell>
          <cell r="G842">
            <v>8.6999999999999993</v>
          </cell>
          <cell r="H842">
            <v>100050</v>
          </cell>
        </row>
        <row r="843">
          <cell r="F843" t="str">
            <v>ESPALDERA</v>
          </cell>
          <cell r="G843">
            <v>5</v>
          </cell>
          <cell r="H843">
            <v>54675</v>
          </cell>
        </row>
        <row r="844">
          <cell r="F844" t="str">
            <v>ESPALDERA</v>
          </cell>
          <cell r="G844">
            <v>5</v>
          </cell>
          <cell r="H844">
            <v>57835</v>
          </cell>
        </row>
        <row r="845">
          <cell r="F845" t="str">
            <v>PARRON</v>
          </cell>
          <cell r="G845">
            <v>2</v>
          </cell>
          <cell r="H845">
            <v>17914</v>
          </cell>
        </row>
        <row r="846">
          <cell r="F846" t="str">
            <v>ESPALDERA</v>
          </cell>
          <cell r="G846">
            <v>3</v>
          </cell>
          <cell r="H846">
            <v>41010</v>
          </cell>
        </row>
        <row r="847">
          <cell r="F847" t="str">
            <v>ESPALDERA</v>
          </cell>
          <cell r="G847">
            <v>20</v>
          </cell>
          <cell r="H847">
            <v>240000</v>
          </cell>
        </row>
        <row r="848">
          <cell r="F848" t="str">
            <v>PARRON</v>
          </cell>
          <cell r="G848">
            <v>5</v>
          </cell>
          <cell r="H848">
            <v>79695</v>
          </cell>
        </row>
        <row r="849">
          <cell r="F849" t="str">
            <v>ESPALDERA</v>
          </cell>
          <cell r="G849">
            <v>4.5</v>
          </cell>
          <cell r="H849">
            <v>60255</v>
          </cell>
        </row>
        <row r="850">
          <cell r="F850" t="str">
            <v>ESPALDERA</v>
          </cell>
          <cell r="G850">
            <v>5</v>
          </cell>
          <cell r="H850">
            <v>84225</v>
          </cell>
        </row>
        <row r="851">
          <cell r="F851" t="str">
            <v>ESPALDERA</v>
          </cell>
          <cell r="G851">
            <v>3</v>
          </cell>
          <cell r="H851">
            <v>39618</v>
          </cell>
        </row>
        <row r="852">
          <cell r="F852" t="str">
            <v>ESPALDERA</v>
          </cell>
          <cell r="G852">
            <v>3.8</v>
          </cell>
          <cell r="H852">
            <v>47127.6</v>
          </cell>
        </row>
        <row r="853">
          <cell r="F853" t="str">
            <v>ESPALDERA</v>
          </cell>
          <cell r="G853">
            <v>4.5</v>
          </cell>
          <cell r="H853">
            <v>48600</v>
          </cell>
        </row>
        <row r="854">
          <cell r="F854" t="str">
            <v>Lira</v>
          </cell>
          <cell r="G854">
            <v>8.8000000000000007</v>
          </cell>
          <cell r="H854">
            <v>103241.60000000001</v>
          </cell>
        </row>
        <row r="855">
          <cell r="F855" t="str">
            <v>ESPALDERA</v>
          </cell>
          <cell r="G855">
            <v>3.8</v>
          </cell>
          <cell r="H855">
            <v>42860.2</v>
          </cell>
        </row>
        <row r="856">
          <cell r="F856" t="str">
            <v>ESPALDERA</v>
          </cell>
          <cell r="G856">
            <v>20</v>
          </cell>
          <cell r="H856">
            <v>229340</v>
          </cell>
        </row>
        <row r="857">
          <cell r="F857" t="str">
            <v>ESPALDERA</v>
          </cell>
          <cell r="G857">
            <v>9</v>
          </cell>
          <cell r="H857">
            <v>67195.8</v>
          </cell>
        </row>
        <row r="858">
          <cell r="F858" t="str">
            <v>ESPALDERA</v>
          </cell>
          <cell r="G858">
            <v>3</v>
          </cell>
          <cell r="H858">
            <v>59499.99</v>
          </cell>
        </row>
        <row r="859">
          <cell r="F859" t="str">
            <v>ESPALDERA</v>
          </cell>
          <cell r="G859">
            <v>8</v>
          </cell>
          <cell r="H859">
            <v>168928</v>
          </cell>
        </row>
        <row r="860">
          <cell r="F860" t="str">
            <v>ESPALDERA</v>
          </cell>
          <cell r="G860">
            <v>1.5</v>
          </cell>
          <cell r="H860">
            <v>5979.99</v>
          </cell>
        </row>
        <row r="861">
          <cell r="F861" t="str">
            <v>ESPALDERA</v>
          </cell>
          <cell r="G861">
            <v>2.5</v>
          </cell>
          <cell r="H861">
            <v>22370</v>
          </cell>
        </row>
        <row r="862">
          <cell r="F862" t="str">
            <v>ESPALDERA</v>
          </cell>
          <cell r="G862">
            <v>3.5</v>
          </cell>
          <cell r="H862">
            <v>67060</v>
          </cell>
        </row>
        <row r="863">
          <cell r="F863" t="str">
            <v>ESPALDERA</v>
          </cell>
          <cell r="G863">
            <v>8.5</v>
          </cell>
          <cell r="H863">
            <v>94430.84</v>
          </cell>
        </row>
        <row r="864">
          <cell r="F864" t="str">
            <v>ESPALDERA</v>
          </cell>
          <cell r="G864">
            <v>4</v>
          </cell>
          <cell r="H864">
            <v>52000</v>
          </cell>
        </row>
        <row r="865">
          <cell r="F865" t="str">
            <v>ESPALDERA</v>
          </cell>
          <cell r="G865">
            <v>16</v>
          </cell>
          <cell r="H865">
            <v>132480</v>
          </cell>
        </row>
        <row r="866">
          <cell r="F866" t="str">
            <v>PARRON</v>
          </cell>
          <cell r="G866">
            <v>3.4</v>
          </cell>
          <cell r="H866">
            <v>73409.399999999994</v>
          </cell>
        </row>
        <row r="867">
          <cell r="F867" t="str">
            <v>PARRON</v>
          </cell>
          <cell r="G867">
            <v>10</v>
          </cell>
          <cell r="H867">
            <v>190000</v>
          </cell>
        </row>
        <row r="868">
          <cell r="F868" t="str">
            <v>PARRON</v>
          </cell>
          <cell r="G868">
            <v>4.5</v>
          </cell>
          <cell r="H868">
            <v>68760</v>
          </cell>
        </row>
        <row r="869">
          <cell r="F869" t="str">
            <v>PARRON</v>
          </cell>
          <cell r="G869">
            <v>5.0999999999999996</v>
          </cell>
          <cell r="H869">
            <v>77928</v>
          </cell>
        </row>
        <row r="870">
          <cell r="F870" t="str">
            <v>LIRA</v>
          </cell>
          <cell r="G870">
            <v>39</v>
          </cell>
          <cell r="H870">
            <v>493350</v>
          </cell>
        </row>
        <row r="871">
          <cell r="F871" t="str">
            <v>ESPALDERA</v>
          </cell>
          <cell r="G871">
            <v>2.5</v>
          </cell>
          <cell r="H871">
            <v>20600</v>
          </cell>
        </row>
        <row r="872">
          <cell r="F872" t="str">
            <v>ESPALDERA</v>
          </cell>
          <cell r="G872">
            <v>4</v>
          </cell>
          <cell r="H872">
            <v>80270</v>
          </cell>
        </row>
        <row r="873">
          <cell r="F873" t="str">
            <v>CRUCETA</v>
          </cell>
          <cell r="G873">
            <v>0.56999999999999995</v>
          </cell>
          <cell r="H873">
            <v>8393.82</v>
          </cell>
        </row>
        <row r="874">
          <cell r="F874" t="str">
            <v>CRUCETA</v>
          </cell>
          <cell r="G874">
            <v>3.2</v>
          </cell>
          <cell r="H874">
            <v>38825.599999999999</v>
          </cell>
        </row>
        <row r="875">
          <cell r="F875" t="str">
            <v>ESPALDERA</v>
          </cell>
          <cell r="G875">
            <v>4.5</v>
          </cell>
          <cell r="H875">
            <v>67500</v>
          </cell>
        </row>
        <row r="876">
          <cell r="F876" t="str">
            <v>CRUCETA</v>
          </cell>
          <cell r="G876">
            <v>3.75</v>
          </cell>
          <cell r="H876">
            <v>44865</v>
          </cell>
        </row>
        <row r="877">
          <cell r="F877" t="str">
            <v>PARRON</v>
          </cell>
          <cell r="G877">
            <v>3.5</v>
          </cell>
          <cell r="H877">
            <v>70000</v>
          </cell>
        </row>
        <row r="878">
          <cell r="F878" t="str">
            <v>ESPALDERA</v>
          </cell>
          <cell r="G878">
            <v>2</v>
          </cell>
          <cell r="H878">
            <v>19762</v>
          </cell>
        </row>
        <row r="879">
          <cell r="F879" t="str">
            <v>ESPALDERA</v>
          </cell>
          <cell r="G879">
            <v>13</v>
          </cell>
          <cell r="H879">
            <v>117000</v>
          </cell>
        </row>
        <row r="880">
          <cell r="F880" t="str">
            <v>ESPALDERA</v>
          </cell>
          <cell r="G880">
            <v>3</v>
          </cell>
          <cell r="H880">
            <v>30000</v>
          </cell>
        </row>
        <row r="881">
          <cell r="F881" t="str">
            <v>ESPALDERA</v>
          </cell>
          <cell r="G881">
            <v>2.5</v>
          </cell>
          <cell r="H881">
            <v>10990</v>
          </cell>
        </row>
        <row r="882">
          <cell r="F882" t="str">
            <v>ESPALDERA</v>
          </cell>
          <cell r="G882">
            <v>2.4</v>
          </cell>
          <cell r="H882">
            <v>32587.200000000001</v>
          </cell>
        </row>
        <row r="883">
          <cell r="F883" t="str">
            <v>ESPALDERA</v>
          </cell>
          <cell r="G883">
            <v>2.4</v>
          </cell>
          <cell r="H883">
            <v>34804.800000000003</v>
          </cell>
        </row>
        <row r="884">
          <cell r="F884" t="str">
            <v>PARRON</v>
          </cell>
          <cell r="G884">
            <v>3.5</v>
          </cell>
          <cell r="H884">
            <v>70000</v>
          </cell>
        </row>
        <row r="885">
          <cell r="F885" t="str">
            <v>ESPALDERA</v>
          </cell>
          <cell r="G885">
            <v>2</v>
          </cell>
          <cell r="H885">
            <v>20000</v>
          </cell>
        </row>
        <row r="886">
          <cell r="F886" t="str">
            <v>ESPALDERA</v>
          </cell>
          <cell r="G886">
            <v>13.7</v>
          </cell>
          <cell r="H886">
            <v>117530</v>
          </cell>
        </row>
        <row r="887">
          <cell r="F887" t="str">
            <v>Lira</v>
          </cell>
          <cell r="G887">
            <v>1.1200000000000001</v>
          </cell>
          <cell r="H887">
            <v>33596.639999999999</v>
          </cell>
        </row>
        <row r="888">
          <cell r="F888" t="str">
            <v>Lira</v>
          </cell>
          <cell r="G888">
            <v>0.25</v>
          </cell>
          <cell r="H888">
            <v>5375</v>
          </cell>
        </row>
        <row r="889">
          <cell r="F889" t="str">
            <v>Lira</v>
          </cell>
          <cell r="G889">
            <v>2.4700000000000002</v>
          </cell>
          <cell r="H889">
            <v>53105</v>
          </cell>
        </row>
        <row r="890">
          <cell r="F890" t="str">
            <v>Lira</v>
          </cell>
          <cell r="G890">
            <v>1.83</v>
          </cell>
          <cell r="H890">
            <v>39345</v>
          </cell>
        </row>
        <row r="891">
          <cell r="F891" t="str">
            <v>Lira</v>
          </cell>
          <cell r="G891">
            <v>3.83</v>
          </cell>
          <cell r="H891">
            <v>82345</v>
          </cell>
        </row>
        <row r="892">
          <cell r="F892" t="str">
            <v>PARRON</v>
          </cell>
          <cell r="G892">
            <v>2.5</v>
          </cell>
          <cell r="H892">
            <v>46482.5</v>
          </cell>
        </row>
        <row r="893">
          <cell r="F893" t="str">
            <v>Lira</v>
          </cell>
          <cell r="G893">
            <v>0.3</v>
          </cell>
          <cell r="H893">
            <v>8999.1</v>
          </cell>
        </row>
        <row r="894">
          <cell r="F894" t="str">
            <v>ESPALDERA</v>
          </cell>
          <cell r="G894">
            <v>10</v>
          </cell>
          <cell r="H894">
            <v>78840</v>
          </cell>
        </row>
        <row r="895">
          <cell r="F895" t="str">
            <v>ESPALDERA</v>
          </cell>
          <cell r="G895">
            <v>2.37</v>
          </cell>
          <cell r="H895">
            <v>27356.91</v>
          </cell>
        </row>
        <row r="896">
          <cell r="F896" t="str">
            <v>ESPALDERA</v>
          </cell>
          <cell r="G896">
            <v>2</v>
          </cell>
          <cell r="H896">
            <v>10000</v>
          </cell>
        </row>
        <row r="897">
          <cell r="F897" t="str">
            <v>ESPALDERA</v>
          </cell>
          <cell r="G897">
            <v>4</v>
          </cell>
          <cell r="H897">
            <v>28000</v>
          </cell>
        </row>
        <row r="898">
          <cell r="F898" t="str">
            <v>ESPALDERA</v>
          </cell>
          <cell r="G898">
            <v>10</v>
          </cell>
          <cell r="H898">
            <v>200000</v>
          </cell>
        </row>
        <row r="899">
          <cell r="F899" t="str">
            <v>ESPALDERA</v>
          </cell>
          <cell r="G899">
            <v>33</v>
          </cell>
          <cell r="H899">
            <v>412500</v>
          </cell>
        </row>
        <row r="900">
          <cell r="F900" t="str">
            <v>ESPALDERA</v>
          </cell>
          <cell r="G900">
            <v>1.2</v>
          </cell>
          <cell r="H900">
            <v>15600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>
          <a:prstShdw prst="shdw18" dist="17961" dir="13500000">
            <a:srgbClr val="4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>
          <a:prstShdw prst="shdw18" dist="17961" dir="13500000">
            <a:srgbClr val="4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B1:G27"/>
  <sheetViews>
    <sheetView showGridLines="0" workbookViewId="0">
      <selection activeCell="B3" sqref="B3:G27"/>
    </sheetView>
  </sheetViews>
  <sheetFormatPr baseColWidth="10" defaultColWidth="11.42578125" defaultRowHeight="15" x14ac:dyDescent="0.2"/>
  <cols>
    <col min="1" max="1" width="12.42578125" style="6" bestFit="1" customWidth="1"/>
    <col min="2" max="2" width="15" style="6" bestFit="1" customWidth="1"/>
    <col min="3" max="4" width="44" style="6" bestFit="1" customWidth="1"/>
    <col min="5" max="5" width="41.28515625" style="6" bestFit="1" customWidth="1"/>
    <col min="6" max="6" width="18.7109375" style="6" customWidth="1"/>
    <col min="7" max="16384" width="11.42578125" style="6"/>
  </cols>
  <sheetData>
    <row r="1" spans="2:7" ht="51.75" customHeight="1" x14ac:dyDescent="0.2">
      <c r="B1" s="73" t="s">
        <v>121</v>
      </c>
      <c r="C1" s="74"/>
      <c r="D1" s="74"/>
      <c r="E1" s="75"/>
    </row>
    <row r="2" spans="2:7" s="1" customFormat="1" ht="24" thickBot="1" x14ac:dyDescent="0.4">
      <c r="B2" s="58"/>
    </row>
    <row r="3" spans="2:7" ht="15.75" x14ac:dyDescent="0.25">
      <c r="B3" s="2" t="s">
        <v>3</v>
      </c>
      <c r="C3" s="3" t="s">
        <v>0</v>
      </c>
      <c r="D3" s="4" t="s">
        <v>4</v>
      </c>
      <c r="E3" s="5" t="s">
        <v>120</v>
      </c>
      <c r="F3" s="5" t="s">
        <v>123</v>
      </c>
      <c r="G3" s="5" t="s">
        <v>124</v>
      </c>
    </row>
    <row r="4" spans="2:7" ht="16.5" thickBot="1" x14ac:dyDescent="0.3">
      <c r="B4" s="11"/>
      <c r="C4" s="9"/>
      <c r="D4" s="9"/>
      <c r="E4" s="10"/>
      <c r="F4" s="10"/>
      <c r="G4" s="10"/>
    </row>
    <row r="6" spans="2:7" ht="15.75" thickBot="1" x14ac:dyDescent="0.25"/>
    <row r="7" spans="2:7" ht="16.5" thickBot="1" x14ac:dyDescent="0.3">
      <c r="B7" s="60" t="s">
        <v>123</v>
      </c>
      <c r="C7" s="61" t="s">
        <v>3</v>
      </c>
      <c r="D7" s="61" t="s">
        <v>0</v>
      </c>
      <c r="E7" s="62" t="s">
        <v>4</v>
      </c>
      <c r="F7" s="59" t="s">
        <v>120</v>
      </c>
      <c r="G7" s="59" t="s">
        <v>124</v>
      </c>
    </row>
    <row r="8" spans="2:7" x14ac:dyDescent="0.2">
      <c r="B8" s="64">
        <v>1010</v>
      </c>
      <c r="C8" s="65" t="s">
        <v>6</v>
      </c>
      <c r="D8" s="66" t="s">
        <v>7</v>
      </c>
      <c r="E8" s="66" t="s">
        <v>8</v>
      </c>
      <c r="F8" s="66" t="s">
        <v>9</v>
      </c>
      <c r="G8" s="70">
        <v>250</v>
      </c>
    </row>
    <row r="9" spans="2:7" x14ac:dyDescent="0.2">
      <c r="B9" s="67">
        <v>1005</v>
      </c>
      <c r="C9" s="63" t="s">
        <v>10</v>
      </c>
      <c r="D9" s="7" t="s">
        <v>11</v>
      </c>
      <c r="E9" s="7" t="s">
        <v>12</v>
      </c>
      <c r="F9" s="7" t="s">
        <v>9</v>
      </c>
      <c r="G9" s="71">
        <v>300</v>
      </c>
    </row>
    <row r="10" spans="2:7" x14ac:dyDescent="0.2">
      <c r="B10" s="67">
        <v>2054</v>
      </c>
      <c r="C10" s="63" t="s">
        <v>13</v>
      </c>
      <c r="D10" s="7" t="s">
        <v>14</v>
      </c>
      <c r="E10" s="7" t="s">
        <v>15</v>
      </c>
      <c r="F10" s="7" t="s">
        <v>16</v>
      </c>
      <c r="G10" s="71">
        <v>320</v>
      </c>
    </row>
    <row r="11" spans="2:7" x14ac:dyDescent="0.2">
      <c r="B11" s="67">
        <v>2400.3333333333298</v>
      </c>
      <c r="C11" s="63" t="s">
        <v>17</v>
      </c>
      <c r="D11" s="7" t="s">
        <v>18</v>
      </c>
      <c r="E11" s="7" t="s">
        <v>19</v>
      </c>
      <c r="F11" s="7" t="s">
        <v>20</v>
      </c>
      <c r="G11" s="71">
        <v>500</v>
      </c>
    </row>
    <row r="12" spans="2:7" x14ac:dyDescent="0.2">
      <c r="B12" s="67">
        <v>2922.3333333333298</v>
      </c>
      <c r="C12" s="63" t="s">
        <v>21</v>
      </c>
      <c r="D12" s="7" t="s">
        <v>22</v>
      </c>
      <c r="E12" s="7" t="s">
        <v>23</v>
      </c>
      <c r="F12" s="7" t="s">
        <v>20</v>
      </c>
      <c r="G12" s="71">
        <v>700</v>
      </c>
    </row>
    <row r="13" spans="2:7" x14ac:dyDescent="0.2">
      <c r="B13" s="67">
        <v>3444.3333333333298</v>
      </c>
      <c r="C13" s="63" t="s">
        <v>24</v>
      </c>
      <c r="D13" s="7" t="s">
        <v>25</v>
      </c>
      <c r="E13" s="7" t="s">
        <v>26</v>
      </c>
      <c r="F13" s="7" t="s">
        <v>20</v>
      </c>
      <c r="G13" s="71">
        <v>250</v>
      </c>
    </row>
    <row r="14" spans="2:7" x14ac:dyDescent="0.2">
      <c r="B14" s="67">
        <v>3966.3333333333298</v>
      </c>
      <c r="C14" s="63" t="s">
        <v>27</v>
      </c>
      <c r="D14" s="7" t="s">
        <v>28</v>
      </c>
      <c r="E14" s="7" t="s">
        <v>29</v>
      </c>
      <c r="F14" s="7" t="s">
        <v>20</v>
      </c>
      <c r="G14" s="71">
        <v>300</v>
      </c>
    </row>
    <row r="15" spans="2:7" x14ac:dyDescent="0.2">
      <c r="B15" s="67">
        <v>4488.3333333333303</v>
      </c>
      <c r="C15" s="63" t="s">
        <v>30</v>
      </c>
      <c r="D15" s="7" t="s">
        <v>31</v>
      </c>
      <c r="E15" s="7" t="s">
        <v>32</v>
      </c>
      <c r="F15" s="7" t="s">
        <v>20</v>
      </c>
      <c r="G15" s="71">
        <v>320</v>
      </c>
    </row>
    <row r="16" spans="2:7" x14ac:dyDescent="0.2">
      <c r="B16" s="67">
        <v>5010.3333333333303</v>
      </c>
      <c r="C16" s="63" t="s">
        <v>33</v>
      </c>
      <c r="D16" s="7" t="s">
        <v>34</v>
      </c>
      <c r="E16" s="7" t="s">
        <v>35</v>
      </c>
      <c r="F16" s="7" t="s">
        <v>20</v>
      </c>
      <c r="G16" s="71">
        <v>250</v>
      </c>
    </row>
    <row r="17" spans="2:7" x14ac:dyDescent="0.2">
      <c r="B17" s="67">
        <v>5532.3333333333303</v>
      </c>
      <c r="C17" s="63" t="s">
        <v>36</v>
      </c>
      <c r="D17" s="7" t="s">
        <v>37</v>
      </c>
      <c r="E17" s="7" t="s">
        <v>38</v>
      </c>
      <c r="F17" s="7" t="s">
        <v>20</v>
      </c>
      <c r="G17" s="71">
        <v>300</v>
      </c>
    </row>
    <row r="18" spans="2:7" x14ac:dyDescent="0.2">
      <c r="B18" s="67">
        <v>6054.3333333333303</v>
      </c>
      <c r="C18" s="63" t="s">
        <v>39</v>
      </c>
      <c r="D18" s="7" t="s">
        <v>40</v>
      </c>
      <c r="E18" s="7" t="s">
        <v>41</v>
      </c>
      <c r="F18" s="7" t="s">
        <v>20</v>
      </c>
      <c r="G18" s="71">
        <v>320</v>
      </c>
    </row>
    <row r="19" spans="2:7" x14ac:dyDescent="0.2">
      <c r="B19" s="67">
        <v>6576.3333333333303</v>
      </c>
      <c r="C19" s="63" t="s">
        <v>42</v>
      </c>
      <c r="D19" s="7" t="s">
        <v>43</v>
      </c>
      <c r="E19" s="7" t="s">
        <v>44</v>
      </c>
      <c r="F19" s="7" t="s">
        <v>20</v>
      </c>
      <c r="G19" s="71">
        <v>500</v>
      </c>
    </row>
    <row r="20" spans="2:7" x14ac:dyDescent="0.2">
      <c r="B20" s="67">
        <v>7098.3333333333303</v>
      </c>
      <c r="C20" s="63" t="s">
        <v>45</v>
      </c>
      <c r="D20" s="7" t="s">
        <v>46</v>
      </c>
      <c r="E20" s="7" t="s">
        <v>47</v>
      </c>
      <c r="F20" s="7" t="s">
        <v>20</v>
      </c>
      <c r="G20" s="71">
        <v>700</v>
      </c>
    </row>
    <row r="21" spans="2:7" x14ac:dyDescent="0.2">
      <c r="B21" s="67">
        <v>7620.3333333333303</v>
      </c>
      <c r="C21" s="63" t="s">
        <v>48</v>
      </c>
      <c r="D21" s="7" t="s">
        <v>49</v>
      </c>
      <c r="E21" s="7" t="s">
        <v>50</v>
      </c>
      <c r="F21" s="7" t="s">
        <v>1</v>
      </c>
      <c r="G21" s="71">
        <v>700</v>
      </c>
    </row>
    <row r="22" spans="2:7" x14ac:dyDescent="0.2">
      <c r="B22" s="67">
        <v>8142.3333333333303</v>
      </c>
      <c r="C22" s="63" t="s">
        <v>51</v>
      </c>
      <c r="D22" s="7" t="s">
        <v>52</v>
      </c>
      <c r="E22" s="7" t="s">
        <v>53</v>
      </c>
      <c r="F22" s="7" t="s">
        <v>2</v>
      </c>
      <c r="G22" s="71">
        <v>320</v>
      </c>
    </row>
    <row r="23" spans="2:7" x14ac:dyDescent="0.2">
      <c r="B23" s="67">
        <v>8664.3333333333303</v>
      </c>
      <c r="C23" s="63" t="s">
        <v>54</v>
      </c>
      <c r="D23" s="7" t="s">
        <v>55</v>
      </c>
      <c r="E23" s="7" t="s">
        <v>56</v>
      </c>
      <c r="F23" s="7" t="s">
        <v>2</v>
      </c>
      <c r="G23" s="71">
        <v>300</v>
      </c>
    </row>
    <row r="24" spans="2:7" x14ac:dyDescent="0.2">
      <c r="B24" s="67">
        <v>9186.3333333333303</v>
      </c>
      <c r="C24" s="63" t="s">
        <v>57</v>
      </c>
      <c r="D24" s="7" t="s">
        <v>58</v>
      </c>
      <c r="E24" s="7" t="s">
        <v>59</v>
      </c>
      <c r="F24" s="7" t="s">
        <v>2</v>
      </c>
      <c r="G24" s="71">
        <v>320</v>
      </c>
    </row>
    <row r="25" spans="2:7" x14ac:dyDescent="0.2">
      <c r="B25" s="67">
        <v>9708.3333333333303</v>
      </c>
      <c r="C25" s="63" t="s">
        <v>5</v>
      </c>
      <c r="D25" s="7" t="s">
        <v>60</v>
      </c>
      <c r="E25" s="7" t="s">
        <v>61</v>
      </c>
      <c r="F25" s="7" t="s">
        <v>2</v>
      </c>
      <c r="G25" s="71">
        <v>500</v>
      </c>
    </row>
    <row r="26" spans="2:7" x14ac:dyDescent="0.2">
      <c r="B26" s="67">
        <v>10230.333333333299</v>
      </c>
      <c r="C26" s="63" t="s">
        <v>62</v>
      </c>
      <c r="D26" s="7" t="s">
        <v>63</v>
      </c>
      <c r="E26" s="7" t="s">
        <v>64</v>
      </c>
      <c r="F26" s="7" t="s">
        <v>2</v>
      </c>
      <c r="G26" s="71">
        <v>700</v>
      </c>
    </row>
    <row r="27" spans="2:7" ht="15.75" thickBot="1" x14ac:dyDescent="0.25">
      <c r="B27" s="68">
        <v>10752.333333333299</v>
      </c>
      <c r="C27" s="69" t="s">
        <v>65</v>
      </c>
      <c r="D27" s="8" t="s">
        <v>66</v>
      </c>
      <c r="E27" s="8" t="s">
        <v>67</v>
      </c>
      <c r="F27" s="8" t="s">
        <v>2</v>
      </c>
      <c r="G27" s="72">
        <v>400</v>
      </c>
    </row>
  </sheetData>
  <mergeCells count="1">
    <mergeCell ref="B1:E1"/>
  </mergeCells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DC9EF-8753-47EC-99E9-C1C449C4CD5E}">
  <dimension ref="B2:G30"/>
  <sheetViews>
    <sheetView workbookViewId="0">
      <selection activeCell="A8" sqref="A8"/>
    </sheetView>
  </sheetViews>
  <sheetFormatPr baseColWidth="10" defaultRowHeight="12.75" x14ac:dyDescent="0.2"/>
  <cols>
    <col min="2" max="2" width="15" bestFit="1" customWidth="1"/>
    <col min="3" max="4" width="44" bestFit="1" customWidth="1"/>
    <col min="5" max="5" width="41.28515625" bestFit="1" customWidth="1"/>
    <col min="6" max="6" width="18.7109375" customWidth="1"/>
  </cols>
  <sheetData>
    <row r="2" spans="2:7" ht="13.5" thickBot="1" x14ac:dyDescent="0.25">
      <c r="B2" t="s">
        <v>125</v>
      </c>
    </row>
    <row r="3" spans="2:7" ht="15.75" x14ac:dyDescent="0.25">
      <c r="B3" s="2" t="s">
        <v>3</v>
      </c>
      <c r="C3" s="3" t="s">
        <v>0</v>
      </c>
      <c r="D3" s="4" t="s">
        <v>4</v>
      </c>
      <c r="E3" s="5" t="s">
        <v>120</v>
      </c>
      <c r="F3" s="5" t="s">
        <v>123</v>
      </c>
      <c r="G3" s="5" t="s">
        <v>124</v>
      </c>
    </row>
    <row r="4" spans="2:7" ht="16.5" thickBot="1" x14ac:dyDescent="0.3">
      <c r="B4" s="11" t="s">
        <v>10</v>
      </c>
      <c r="C4" s="9" t="str">
        <f>LOOKUP(B4,C11:C30,D11:D30)</f>
        <v>Constructora Trebol Ltda.</v>
      </c>
      <c r="D4" s="9" t="str">
        <f>LOOKUP(B4,C11:C30,E11:E30)</f>
        <v>Av. Santa Maria# 2440</v>
      </c>
      <c r="E4" s="10" t="str">
        <f>LOOKUP(B4,C11:C30,F11:F30)</f>
        <v>Las Condes</v>
      </c>
      <c r="F4" s="83">
        <f>LOOKUP(B4,C11:C30,B11:B30)</f>
        <v>1005</v>
      </c>
      <c r="G4" s="84">
        <f>LOOKUP(B4,C11:C30,G11:G30)</f>
        <v>300</v>
      </c>
    </row>
    <row r="5" spans="2:7" ht="13.5" thickBot="1" x14ac:dyDescent="0.25">
      <c r="B5" t="s">
        <v>126</v>
      </c>
    </row>
    <row r="6" spans="2:7" ht="15.75" x14ac:dyDescent="0.25">
      <c r="B6" s="5" t="s">
        <v>123</v>
      </c>
      <c r="C6" s="3" t="s">
        <v>0</v>
      </c>
      <c r="D6" s="4" t="s">
        <v>4</v>
      </c>
      <c r="E6" s="5" t="s">
        <v>120</v>
      </c>
      <c r="F6" s="5" t="s">
        <v>3</v>
      </c>
      <c r="G6" s="5" t="s">
        <v>124</v>
      </c>
    </row>
    <row r="7" spans="2:7" ht="15.75" thickBot="1" x14ac:dyDescent="0.25">
      <c r="B7" s="85"/>
      <c r="C7" s="9"/>
      <c r="D7" s="9"/>
      <c r="E7" s="10"/>
      <c r="F7" s="10"/>
      <c r="G7" s="10"/>
    </row>
    <row r="8" spans="2:7" ht="15" x14ac:dyDescent="0.2">
      <c r="B8" s="6" t="s">
        <v>128</v>
      </c>
      <c r="C8" s="6"/>
      <c r="D8" s="6"/>
      <c r="E8" s="6"/>
      <c r="F8" s="6"/>
      <c r="G8" s="6"/>
    </row>
    <row r="9" spans="2:7" ht="15.75" thickBot="1" x14ac:dyDescent="0.25">
      <c r="B9" s="6"/>
      <c r="C9" s="6"/>
      <c r="D9" s="6"/>
      <c r="E9" s="6"/>
      <c r="F9" s="6"/>
      <c r="G9" s="6"/>
    </row>
    <row r="10" spans="2:7" ht="16.5" thickBot="1" x14ac:dyDescent="0.3">
      <c r="B10" s="60" t="s">
        <v>123</v>
      </c>
      <c r="C10" s="61" t="s">
        <v>3</v>
      </c>
      <c r="D10" s="61" t="s">
        <v>0</v>
      </c>
      <c r="E10" s="62" t="s">
        <v>4</v>
      </c>
      <c r="F10" s="59" t="s">
        <v>120</v>
      </c>
      <c r="G10" s="59" t="s">
        <v>124</v>
      </c>
    </row>
    <row r="11" spans="2:7" ht="15" x14ac:dyDescent="0.2">
      <c r="B11" s="64">
        <v>7098.3333333333303</v>
      </c>
      <c r="C11" s="65" t="s">
        <v>45</v>
      </c>
      <c r="D11" s="66" t="s">
        <v>46</v>
      </c>
      <c r="E11" s="66" t="s">
        <v>47</v>
      </c>
      <c r="F11" s="66" t="s">
        <v>20</v>
      </c>
      <c r="G11" s="70">
        <v>700</v>
      </c>
    </row>
    <row r="12" spans="2:7" ht="15" x14ac:dyDescent="0.2">
      <c r="B12" s="67">
        <v>6576.3333333333303</v>
      </c>
      <c r="C12" s="63" t="s">
        <v>42</v>
      </c>
      <c r="D12" s="7" t="s">
        <v>43</v>
      </c>
      <c r="E12" s="7" t="s">
        <v>44</v>
      </c>
      <c r="F12" s="7" t="s">
        <v>20</v>
      </c>
      <c r="G12" s="71">
        <v>500</v>
      </c>
    </row>
    <row r="13" spans="2:7" ht="15" x14ac:dyDescent="0.2">
      <c r="B13" s="67">
        <v>6054.3333333333303</v>
      </c>
      <c r="C13" s="63" t="s">
        <v>39</v>
      </c>
      <c r="D13" s="7" t="s">
        <v>40</v>
      </c>
      <c r="E13" s="7" t="s">
        <v>41</v>
      </c>
      <c r="F13" s="7" t="s">
        <v>20</v>
      </c>
      <c r="G13" s="71">
        <v>320</v>
      </c>
    </row>
    <row r="14" spans="2:7" ht="15" x14ac:dyDescent="0.2">
      <c r="B14" s="67">
        <v>5532.3333333333303</v>
      </c>
      <c r="C14" s="63" t="s">
        <v>36</v>
      </c>
      <c r="D14" s="7" t="s">
        <v>37</v>
      </c>
      <c r="E14" s="7" t="s">
        <v>38</v>
      </c>
      <c r="F14" s="7" t="s">
        <v>20</v>
      </c>
      <c r="G14" s="71">
        <v>300</v>
      </c>
    </row>
    <row r="15" spans="2:7" ht="15" x14ac:dyDescent="0.2">
      <c r="B15" s="67">
        <v>2054</v>
      </c>
      <c r="C15" s="63" t="s">
        <v>13</v>
      </c>
      <c r="D15" s="7" t="s">
        <v>14</v>
      </c>
      <c r="E15" s="7" t="s">
        <v>15</v>
      </c>
      <c r="F15" s="7" t="s">
        <v>16</v>
      </c>
      <c r="G15" s="71">
        <v>320</v>
      </c>
    </row>
    <row r="16" spans="2:7" ht="15" x14ac:dyDescent="0.2">
      <c r="B16" s="67">
        <v>1005</v>
      </c>
      <c r="C16" s="63" t="s">
        <v>10</v>
      </c>
      <c r="D16" s="7" t="s">
        <v>11</v>
      </c>
      <c r="E16" s="7" t="s">
        <v>12</v>
      </c>
      <c r="F16" s="7" t="s">
        <v>9</v>
      </c>
      <c r="G16" s="71">
        <v>300</v>
      </c>
    </row>
    <row r="17" spans="2:7" ht="15" x14ac:dyDescent="0.2">
      <c r="B17" s="67">
        <v>5010.3333333333303</v>
      </c>
      <c r="C17" s="63" t="s">
        <v>33</v>
      </c>
      <c r="D17" s="7" t="s">
        <v>34</v>
      </c>
      <c r="E17" s="7" t="s">
        <v>35</v>
      </c>
      <c r="F17" s="7" t="s">
        <v>20</v>
      </c>
      <c r="G17" s="71">
        <v>250</v>
      </c>
    </row>
    <row r="18" spans="2:7" ht="15" x14ac:dyDescent="0.2">
      <c r="B18" s="67">
        <v>4488.3333333333303</v>
      </c>
      <c r="C18" s="63" t="s">
        <v>30</v>
      </c>
      <c r="D18" s="7" t="s">
        <v>31</v>
      </c>
      <c r="E18" s="7" t="s">
        <v>32</v>
      </c>
      <c r="F18" s="7" t="s">
        <v>20</v>
      </c>
      <c r="G18" s="71">
        <v>320</v>
      </c>
    </row>
    <row r="19" spans="2:7" ht="15" x14ac:dyDescent="0.2">
      <c r="B19" s="67">
        <v>10752.333333333299</v>
      </c>
      <c r="C19" s="63" t="s">
        <v>65</v>
      </c>
      <c r="D19" s="7" t="s">
        <v>66</v>
      </c>
      <c r="E19" s="7" t="s">
        <v>67</v>
      </c>
      <c r="F19" s="7" t="s">
        <v>2</v>
      </c>
      <c r="G19" s="71">
        <v>400</v>
      </c>
    </row>
    <row r="20" spans="2:7" ht="15" x14ac:dyDescent="0.2">
      <c r="B20" s="67">
        <v>10230.333333333299</v>
      </c>
      <c r="C20" s="63" t="s">
        <v>62</v>
      </c>
      <c r="D20" s="7" t="s">
        <v>63</v>
      </c>
      <c r="E20" s="7" t="s">
        <v>64</v>
      </c>
      <c r="F20" s="7" t="s">
        <v>2</v>
      </c>
      <c r="G20" s="71">
        <v>700</v>
      </c>
    </row>
    <row r="21" spans="2:7" ht="15" x14ac:dyDescent="0.2">
      <c r="B21" s="67">
        <v>3966.3333333333298</v>
      </c>
      <c r="C21" s="63" t="s">
        <v>27</v>
      </c>
      <c r="D21" s="7" t="s">
        <v>28</v>
      </c>
      <c r="E21" s="7" t="s">
        <v>29</v>
      </c>
      <c r="F21" s="7" t="s">
        <v>20</v>
      </c>
      <c r="G21" s="71">
        <v>300</v>
      </c>
    </row>
    <row r="22" spans="2:7" ht="15" x14ac:dyDescent="0.2">
      <c r="B22" s="67">
        <v>9708.3333333333303</v>
      </c>
      <c r="C22" s="63" t="s">
        <v>5</v>
      </c>
      <c r="D22" s="7" t="s">
        <v>60</v>
      </c>
      <c r="E22" s="7" t="s">
        <v>61</v>
      </c>
      <c r="F22" s="7" t="s">
        <v>2</v>
      </c>
      <c r="G22" s="71">
        <v>500</v>
      </c>
    </row>
    <row r="23" spans="2:7" ht="15" x14ac:dyDescent="0.2">
      <c r="B23" s="67">
        <v>3444.3333333333298</v>
      </c>
      <c r="C23" s="63" t="s">
        <v>24</v>
      </c>
      <c r="D23" s="7" t="s">
        <v>25</v>
      </c>
      <c r="E23" s="7" t="s">
        <v>26</v>
      </c>
      <c r="F23" s="7" t="s">
        <v>20</v>
      </c>
      <c r="G23" s="71">
        <v>250</v>
      </c>
    </row>
    <row r="24" spans="2:7" ht="15" x14ac:dyDescent="0.2">
      <c r="B24" s="67">
        <v>2922.3333333333298</v>
      </c>
      <c r="C24" s="63" t="s">
        <v>21</v>
      </c>
      <c r="D24" s="7" t="s">
        <v>22</v>
      </c>
      <c r="E24" s="7" t="s">
        <v>23</v>
      </c>
      <c r="F24" s="7" t="s">
        <v>20</v>
      </c>
      <c r="G24" s="71">
        <v>700</v>
      </c>
    </row>
    <row r="25" spans="2:7" ht="15" x14ac:dyDescent="0.2">
      <c r="B25" s="67">
        <v>9186.3333333333303</v>
      </c>
      <c r="C25" s="63" t="s">
        <v>57</v>
      </c>
      <c r="D25" s="7" t="s">
        <v>58</v>
      </c>
      <c r="E25" s="7" t="s">
        <v>59</v>
      </c>
      <c r="F25" s="7" t="s">
        <v>2</v>
      </c>
      <c r="G25" s="71">
        <v>320</v>
      </c>
    </row>
    <row r="26" spans="2:7" ht="15" x14ac:dyDescent="0.2">
      <c r="B26" s="67">
        <v>8664.3333333333303</v>
      </c>
      <c r="C26" s="63" t="s">
        <v>54</v>
      </c>
      <c r="D26" s="7" t="s">
        <v>55</v>
      </c>
      <c r="E26" s="7" t="s">
        <v>56</v>
      </c>
      <c r="F26" s="7" t="s">
        <v>2</v>
      </c>
      <c r="G26" s="71">
        <v>300</v>
      </c>
    </row>
    <row r="27" spans="2:7" ht="15" x14ac:dyDescent="0.2">
      <c r="B27" s="67">
        <v>8142.3333333333303</v>
      </c>
      <c r="C27" s="63" t="s">
        <v>51</v>
      </c>
      <c r="D27" s="7" t="s">
        <v>52</v>
      </c>
      <c r="E27" s="7" t="s">
        <v>53</v>
      </c>
      <c r="F27" s="7" t="s">
        <v>2</v>
      </c>
      <c r="G27" s="71">
        <v>320</v>
      </c>
    </row>
    <row r="28" spans="2:7" ht="15" x14ac:dyDescent="0.2">
      <c r="B28" s="67">
        <v>1010</v>
      </c>
      <c r="C28" s="63" t="s">
        <v>6</v>
      </c>
      <c r="D28" s="7" t="s">
        <v>7</v>
      </c>
      <c r="E28" s="7" t="s">
        <v>8</v>
      </c>
      <c r="F28" s="7" t="s">
        <v>9</v>
      </c>
      <c r="G28" s="71">
        <v>250</v>
      </c>
    </row>
    <row r="29" spans="2:7" ht="15" x14ac:dyDescent="0.2">
      <c r="B29" s="67">
        <v>7620.3333333333303</v>
      </c>
      <c r="C29" s="63" t="s">
        <v>48</v>
      </c>
      <c r="D29" s="7" t="s">
        <v>49</v>
      </c>
      <c r="E29" s="7" t="s">
        <v>50</v>
      </c>
      <c r="F29" s="7" t="s">
        <v>1</v>
      </c>
      <c r="G29" s="71">
        <v>700</v>
      </c>
    </row>
    <row r="30" spans="2:7" ht="15.75" thickBot="1" x14ac:dyDescent="0.25">
      <c r="B30" s="68">
        <v>2400.3333333333298</v>
      </c>
      <c r="C30" s="69" t="s">
        <v>17</v>
      </c>
      <c r="D30" s="8" t="s">
        <v>18</v>
      </c>
      <c r="E30" s="8" t="s">
        <v>19</v>
      </c>
      <c r="F30" s="8" t="s">
        <v>127</v>
      </c>
      <c r="G30" s="72">
        <v>500</v>
      </c>
    </row>
  </sheetData>
  <sortState xmlns:xlrd2="http://schemas.microsoft.com/office/spreadsheetml/2017/richdata2" ref="B11:G30">
    <sortCondition ref="C11:C30"/>
  </sortState>
  <dataValidations count="1">
    <dataValidation type="list" allowBlank="1" showInputMessage="1" showErrorMessage="1" errorTitle="ERROR" error="ERROR_x000a_" promptTitle="Rut" prompt="Rut" sqref="B4" xr:uid="{128CC3C8-E07B-46B6-9CBB-6401CA4709CA}">
      <formula1>$C$11:$C$30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E1D61-F954-4E85-BCBB-28B30BA9DEAD}">
  <dimension ref="B1:H31"/>
  <sheetViews>
    <sheetView workbookViewId="0">
      <selection activeCell="B2" sqref="B2:G9"/>
    </sheetView>
  </sheetViews>
  <sheetFormatPr baseColWidth="10" defaultRowHeight="12.75" x14ac:dyDescent="0.2"/>
  <cols>
    <col min="2" max="2" width="15" bestFit="1" customWidth="1"/>
    <col min="3" max="4" width="44" bestFit="1" customWidth="1"/>
    <col min="5" max="5" width="41.28515625" bestFit="1" customWidth="1"/>
    <col min="6" max="6" width="18.7109375" customWidth="1"/>
  </cols>
  <sheetData>
    <row r="1" spans="2:8" ht="13.5" thickBot="1" x14ac:dyDescent="0.25"/>
    <row r="2" spans="2:8" ht="15.75" x14ac:dyDescent="0.25">
      <c r="B2" s="5" t="s">
        <v>123</v>
      </c>
      <c r="C2" s="3" t="s">
        <v>0</v>
      </c>
      <c r="D2" s="4" t="s">
        <v>4</v>
      </c>
      <c r="E2" s="5" t="s">
        <v>120</v>
      </c>
      <c r="F2" s="2" t="s">
        <v>3</v>
      </c>
      <c r="G2" s="5" t="s">
        <v>124</v>
      </c>
    </row>
    <row r="3" spans="2:8" ht="16.5" thickBot="1" x14ac:dyDescent="0.3">
      <c r="B3" s="82">
        <v>5010.3333333333303</v>
      </c>
      <c r="C3" s="9" t="str">
        <f>VLOOKUP($B$3,$B$12:$G$31,3,FALSE)</f>
        <v>Const. Santa Clara Ltda.</v>
      </c>
      <c r="D3" s="9" t="str">
        <f>VLOOKUP($B$3,$B$12:$G$31,4,FALSE)</f>
        <v>Av. Viel # 1456</v>
      </c>
      <c r="E3" s="9" t="str">
        <f>VLOOKUP($B$3,$B$12:$G$31,5,FALSE)</f>
        <v>Providencia</v>
      </c>
      <c r="F3" s="9" t="str">
        <f>VLOOKUP($B$3,$B$12:$G$31,2,FALSE)</f>
        <v>79.517.200-9</v>
      </c>
      <c r="G3" s="9">
        <f>VLOOKUP($B$3,$B$12:$G$31,6,FALSE)</f>
        <v>250</v>
      </c>
    </row>
    <row r="6" spans="2:8" ht="13.5" thickBot="1" x14ac:dyDescent="0.25"/>
    <row r="7" spans="2:8" ht="15.75" x14ac:dyDescent="0.25">
      <c r="B7" s="2" t="s">
        <v>3</v>
      </c>
      <c r="C7" s="3" t="s">
        <v>0</v>
      </c>
      <c r="D7" s="4" t="s">
        <v>4</v>
      </c>
      <c r="E7" s="5" t="s">
        <v>120</v>
      </c>
      <c r="F7" s="5" t="s">
        <v>123</v>
      </c>
      <c r="G7" s="5" t="s">
        <v>124</v>
      </c>
    </row>
    <row r="8" spans="2:8" ht="16.5" thickBot="1" x14ac:dyDescent="0.3">
      <c r="B8" s="11"/>
      <c r="C8" s="9"/>
      <c r="D8" s="9"/>
      <c r="E8" s="10"/>
      <c r="F8" s="10"/>
      <c r="G8" s="10"/>
    </row>
    <row r="9" spans="2:8" ht="15" x14ac:dyDescent="0.2">
      <c r="B9" s="6" t="s">
        <v>129</v>
      </c>
      <c r="C9" s="6"/>
      <c r="D9" s="6"/>
      <c r="E9" s="6"/>
      <c r="F9" s="6"/>
      <c r="G9" s="6"/>
    </row>
    <row r="10" spans="2:8" ht="16.5" thickBot="1" x14ac:dyDescent="0.3">
      <c r="B10" s="86">
        <v>1</v>
      </c>
      <c r="C10" s="86">
        <v>2</v>
      </c>
      <c r="D10" s="86">
        <v>3</v>
      </c>
      <c r="E10" s="86">
        <v>4</v>
      </c>
      <c r="F10" s="86">
        <v>5</v>
      </c>
      <c r="G10" s="86">
        <v>6</v>
      </c>
    </row>
    <row r="11" spans="2:8" ht="16.5" thickBot="1" x14ac:dyDescent="0.3">
      <c r="B11" s="60" t="s">
        <v>123</v>
      </c>
      <c r="C11" s="61" t="s">
        <v>3</v>
      </c>
      <c r="D11" s="61" t="s">
        <v>0</v>
      </c>
      <c r="E11" s="62" t="s">
        <v>4</v>
      </c>
      <c r="F11" s="59" t="s">
        <v>120</v>
      </c>
      <c r="G11" s="59" t="s">
        <v>124</v>
      </c>
    </row>
    <row r="12" spans="2:8" ht="15" x14ac:dyDescent="0.2">
      <c r="B12" s="64">
        <v>1010</v>
      </c>
      <c r="C12" s="65" t="s">
        <v>6</v>
      </c>
      <c r="D12" s="66" t="s">
        <v>7</v>
      </c>
      <c r="E12" s="66" t="s">
        <v>8</v>
      </c>
      <c r="F12" s="66" t="s">
        <v>9</v>
      </c>
      <c r="G12" s="70">
        <v>250</v>
      </c>
      <c r="H12" s="87"/>
    </row>
    <row r="13" spans="2:8" ht="15" x14ac:dyDescent="0.2">
      <c r="B13" s="67">
        <v>1005</v>
      </c>
      <c r="C13" s="63" t="s">
        <v>10</v>
      </c>
      <c r="D13" s="7" t="s">
        <v>11</v>
      </c>
      <c r="E13" s="7" t="s">
        <v>12</v>
      </c>
      <c r="F13" s="7" t="s">
        <v>9</v>
      </c>
      <c r="G13" s="71">
        <v>300</v>
      </c>
    </row>
    <row r="14" spans="2:8" ht="15" x14ac:dyDescent="0.2">
      <c r="B14" s="67">
        <v>2054</v>
      </c>
      <c r="C14" s="63" t="s">
        <v>13</v>
      </c>
      <c r="D14" s="7" t="s">
        <v>14</v>
      </c>
      <c r="E14" s="7" t="s">
        <v>15</v>
      </c>
      <c r="F14" s="7" t="s">
        <v>16</v>
      </c>
      <c r="G14" s="71">
        <v>320</v>
      </c>
    </row>
    <row r="15" spans="2:8" ht="15" x14ac:dyDescent="0.2">
      <c r="B15" s="67">
        <v>2400.3333333333298</v>
      </c>
      <c r="C15" s="63" t="s">
        <v>17</v>
      </c>
      <c r="D15" s="7" t="s">
        <v>18</v>
      </c>
      <c r="E15" s="7" t="s">
        <v>19</v>
      </c>
      <c r="F15" s="7" t="s">
        <v>20</v>
      </c>
      <c r="G15" s="71">
        <v>500</v>
      </c>
    </row>
    <row r="16" spans="2:8" ht="15" x14ac:dyDescent="0.2">
      <c r="B16" s="67">
        <v>2922.3333333333298</v>
      </c>
      <c r="C16" s="63" t="s">
        <v>21</v>
      </c>
      <c r="D16" s="7" t="s">
        <v>22</v>
      </c>
      <c r="E16" s="7" t="s">
        <v>23</v>
      </c>
      <c r="F16" s="7" t="s">
        <v>20</v>
      </c>
      <c r="G16" s="71">
        <v>700</v>
      </c>
    </row>
    <row r="17" spans="2:7" ht="15" x14ac:dyDescent="0.2">
      <c r="B17" s="67">
        <v>3444.3333333333298</v>
      </c>
      <c r="C17" s="63" t="s">
        <v>24</v>
      </c>
      <c r="D17" s="7" t="s">
        <v>25</v>
      </c>
      <c r="E17" s="7" t="s">
        <v>26</v>
      </c>
      <c r="F17" s="7" t="s">
        <v>20</v>
      </c>
      <c r="G17" s="71">
        <v>250</v>
      </c>
    </row>
    <row r="18" spans="2:7" ht="15" x14ac:dyDescent="0.2">
      <c r="B18" s="67">
        <v>3966.3333333333298</v>
      </c>
      <c r="C18" s="63" t="s">
        <v>27</v>
      </c>
      <c r="D18" s="7" t="s">
        <v>28</v>
      </c>
      <c r="E18" s="7" t="s">
        <v>29</v>
      </c>
      <c r="F18" s="7" t="s">
        <v>20</v>
      </c>
      <c r="G18" s="71">
        <v>300</v>
      </c>
    </row>
    <row r="19" spans="2:7" ht="15" x14ac:dyDescent="0.2">
      <c r="B19" s="67">
        <v>4488.3333333333303</v>
      </c>
      <c r="C19" s="63" t="s">
        <v>30</v>
      </c>
      <c r="D19" s="7" t="s">
        <v>31</v>
      </c>
      <c r="E19" s="7" t="s">
        <v>32</v>
      </c>
      <c r="F19" s="7" t="s">
        <v>20</v>
      </c>
      <c r="G19" s="71">
        <v>320</v>
      </c>
    </row>
    <row r="20" spans="2:7" ht="15" x14ac:dyDescent="0.2">
      <c r="B20" s="67">
        <v>5010.3333333333303</v>
      </c>
      <c r="C20" s="63" t="s">
        <v>33</v>
      </c>
      <c r="D20" s="7" t="s">
        <v>34</v>
      </c>
      <c r="E20" s="7" t="s">
        <v>35</v>
      </c>
      <c r="F20" s="7" t="s">
        <v>20</v>
      </c>
      <c r="G20" s="71">
        <v>250</v>
      </c>
    </row>
    <row r="21" spans="2:7" ht="15" x14ac:dyDescent="0.2">
      <c r="B21" s="67">
        <v>5532.3333333333303</v>
      </c>
      <c r="C21" s="63" t="s">
        <v>36</v>
      </c>
      <c r="D21" s="7" t="s">
        <v>37</v>
      </c>
      <c r="E21" s="7" t="s">
        <v>38</v>
      </c>
      <c r="F21" s="7" t="s">
        <v>20</v>
      </c>
      <c r="G21" s="71">
        <v>300</v>
      </c>
    </row>
    <row r="22" spans="2:7" ht="15" x14ac:dyDescent="0.2">
      <c r="B22" s="67">
        <v>6054.3333333333303</v>
      </c>
      <c r="C22" s="63" t="s">
        <v>39</v>
      </c>
      <c r="D22" s="7" t="s">
        <v>40</v>
      </c>
      <c r="E22" s="7" t="s">
        <v>41</v>
      </c>
      <c r="F22" s="7" t="s">
        <v>20</v>
      </c>
      <c r="G22" s="71">
        <v>320</v>
      </c>
    </row>
    <row r="23" spans="2:7" ht="15" x14ac:dyDescent="0.2">
      <c r="B23" s="67">
        <v>6576.3333333333303</v>
      </c>
      <c r="C23" s="63" t="s">
        <v>42</v>
      </c>
      <c r="D23" s="7" t="s">
        <v>43</v>
      </c>
      <c r="E23" s="7" t="s">
        <v>44</v>
      </c>
      <c r="F23" s="7" t="s">
        <v>20</v>
      </c>
      <c r="G23" s="71">
        <v>500</v>
      </c>
    </row>
    <row r="24" spans="2:7" ht="15" x14ac:dyDescent="0.2">
      <c r="B24" s="67">
        <v>7098.3333333333303</v>
      </c>
      <c r="C24" s="63" t="s">
        <v>45</v>
      </c>
      <c r="D24" s="7" t="s">
        <v>46</v>
      </c>
      <c r="E24" s="7" t="s">
        <v>47</v>
      </c>
      <c r="F24" s="7" t="s">
        <v>20</v>
      </c>
      <c r="G24" s="71">
        <v>700</v>
      </c>
    </row>
    <row r="25" spans="2:7" ht="15" x14ac:dyDescent="0.2">
      <c r="B25" s="67">
        <v>7620.3333333333303</v>
      </c>
      <c r="C25" s="63" t="s">
        <v>48</v>
      </c>
      <c r="D25" s="7" t="s">
        <v>49</v>
      </c>
      <c r="E25" s="7" t="s">
        <v>50</v>
      </c>
      <c r="F25" s="7" t="s">
        <v>1</v>
      </c>
      <c r="G25" s="71">
        <v>700</v>
      </c>
    </row>
    <row r="26" spans="2:7" ht="15" x14ac:dyDescent="0.2">
      <c r="B26" s="67">
        <v>8142.3333333333303</v>
      </c>
      <c r="C26" s="63" t="s">
        <v>51</v>
      </c>
      <c r="D26" s="7" t="s">
        <v>52</v>
      </c>
      <c r="E26" s="7" t="s">
        <v>53</v>
      </c>
      <c r="F26" s="7" t="s">
        <v>2</v>
      </c>
      <c r="G26" s="71">
        <v>320</v>
      </c>
    </row>
    <row r="27" spans="2:7" ht="15" x14ac:dyDescent="0.2">
      <c r="B27" s="67">
        <v>8664.3333333333303</v>
      </c>
      <c r="C27" s="63" t="s">
        <v>54</v>
      </c>
      <c r="D27" s="7" t="s">
        <v>55</v>
      </c>
      <c r="E27" s="7" t="s">
        <v>56</v>
      </c>
      <c r="F27" s="7" t="s">
        <v>2</v>
      </c>
      <c r="G27" s="71">
        <v>300</v>
      </c>
    </row>
    <row r="28" spans="2:7" ht="15" x14ac:dyDescent="0.2">
      <c r="B28" s="67">
        <v>9186.3333333333303</v>
      </c>
      <c r="C28" s="63" t="s">
        <v>57</v>
      </c>
      <c r="D28" s="7" t="s">
        <v>58</v>
      </c>
      <c r="E28" s="7" t="s">
        <v>59</v>
      </c>
      <c r="F28" s="7" t="s">
        <v>2</v>
      </c>
      <c r="G28" s="71">
        <v>320</v>
      </c>
    </row>
    <row r="29" spans="2:7" ht="15" x14ac:dyDescent="0.2">
      <c r="B29" s="67">
        <v>9708.3333333333303</v>
      </c>
      <c r="C29" s="63" t="s">
        <v>5</v>
      </c>
      <c r="D29" s="7" t="s">
        <v>60</v>
      </c>
      <c r="E29" s="7" t="s">
        <v>61</v>
      </c>
      <c r="F29" s="7" t="s">
        <v>2</v>
      </c>
      <c r="G29" s="71">
        <v>500</v>
      </c>
    </row>
    <row r="30" spans="2:7" ht="15" x14ac:dyDescent="0.2">
      <c r="B30" s="67">
        <v>10230.333333333299</v>
      </c>
      <c r="C30" s="63" t="s">
        <v>62</v>
      </c>
      <c r="D30" s="7" t="s">
        <v>63</v>
      </c>
      <c r="E30" s="7" t="s">
        <v>64</v>
      </c>
      <c r="F30" s="7" t="s">
        <v>2</v>
      </c>
      <c r="G30" s="71">
        <v>700</v>
      </c>
    </row>
    <row r="31" spans="2:7" ht="15.75" thickBot="1" x14ac:dyDescent="0.25">
      <c r="B31" s="68">
        <v>10752.333333333299</v>
      </c>
      <c r="C31" s="69" t="s">
        <v>65</v>
      </c>
      <c r="D31" s="8" t="s">
        <v>66</v>
      </c>
      <c r="E31" s="8" t="s">
        <v>67</v>
      </c>
      <c r="F31" s="8" t="s">
        <v>2</v>
      </c>
      <c r="G31" s="72">
        <v>400</v>
      </c>
    </row>
  </sheetData>
  <dataValidations count="1">
    <dataValidation type="list" allowBlank="1" showInputMessage="1" showErrorMessage="1" errorTitle="Error" error="Error" promptTitle="Codigo EE" prompt="Codigo EE" sqref="B3" xr:uid="{33DAE5B1-3680-43C4-ABE3-209FE3C9B66C}">
      <formula1>$B$12:$B$31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DB3D-7447-4583-9D4C-A4E434B93937}">
  <dimension ref="A9:V25"/>
  <sheetViews>
    <sheetView tabSelected="1" topLeftCell="A3" workbookViewId="0">
      <selection activeCell="G20" sqref="G20"/>
    </sheetView>
  </sheetViews>
  <sheetFormatPr baseColWidth="10" defaultRowHeight="12.75" x14ac:dyDescent="0.2"/>
  <cols>
    <col min="2" max="2" width="13" bestFit="1" customWidth="1"/>
    <col min="3" max="4" width="35" bestFit="1" customWidth="1"/>
    <col min="5" max="5" width="25.7109375" bestFit="1" customWidth="1"/>
    <col min="6" max="6" width="26.28515625" bestFit="1" customWidth="1"/>
    <col min="7" max="7" width="18.7109375" bestFit="1" customWidth="1"/>
    <col min="8" max="8" width="28.5703125" bestFit="1" customWidth="1"/>
    <col min="9" max="9" width="27.7109375" bestFit="1" customWidth="1"/>
    <col min="10" max="10" width="26.140625" bestFit="1" customWidth="1"/>
    <col min="11" max="11" width="26" bestFit="1" customWidth="1"/>
    <col min="12" max="12" width="36.7109375" bestFit="1" customWidth="1"/>
    <col min="13" max="13" width="29" bestFit="1" customWidth="1"/>
    <col min="14" max="14" width="21" bestFit="1" customWidth="1"/>
    <col min="15" max="15" width="25.42578125" bestFit="1" customWidth="1"/>
    <col min="16" max="16" width="41.28515625" bestFit="1" customWidth="1"/>
    <col min="17" max="17" width="44" bestFit="1" customWidth="1"/>
    <col min="18" max="18" width="28" bestFit="1" customWidth="1"/>
    <col min="19" max="19" width="30.140625" bestFit="1" customWidth="1"/>
    <col min="20" max="20" width="23.85546875" bestFit="1" customWidth="1"/>
    <col min="21" max="21" width="32.85546875" bestFit="1" customWidth="1"/>
    <col min="22" max="22" width="28.42578125" bestFit="1" customWidth="1"/>
  </cols>
  <sheetData>
    <row r="9" spans="1:22" ht="15.75" x14ac:dyDescent="0.25">
      <c r="A9" s="93">
        <v>1</v>
      </c>
      <c r="B9" s="88" t="s">
        <v>123</v>
      </c>
      <c r="C9" s="89">
        <v>1010</v>
      </c>
      <c r="D9" s="89">
        <v>1005</v>
      </c>
      <c r="E9" s="89">
        <v>2054</v>
      </c>
      <c r="F9" s="89">
        <v>2400.3333333333298</v>
      </c>
      <c r="G9" s="89">
        <v>2922.3333333333298</v>
      </c>
      <c r="H9" s="89">
        <v>3444.3333333333298</v>
      </c>
      <c r="I9" s="89">
        <v>3966.3333333333298</v>
      </c>
      <c r="J9" s="89">
        <v>4488.3333333333303</v>
      </c>
      <c r="K9" s="89">
        <v>5010.3333333333303</v>
      </c>
      <c r="L9" s="89">
        <v>5532.3333333333303</v>
      </c>
      <c r="M9" s="89">
        <v>6054.3333333333303</v>
      </c>
      <c r="N9" s="89">
        <v>6576.3333333333303</v>
      </c>
      <c r="O9" s="89">
        <v>7098.3333333333303</v>
      </c>
      <c r="P9" s="89">
        <v>7620.3333333333303</v>
      </c>
      <c r="Q9" s="89">
        <v>8142.3333333333303</v>
      </c>
      <c r="R9" s="89">
        <v>8664.3333333333303</v>
      </c>
      <c r="S9" s="89">
        <v>9186.3333333333303</v>
      </c>
      <c r="T9" s="89">
        <v>9708.3333333333303</v>
      </c>
      <c r="U9" s="89">
        <v>10230.333333333299</v>
      </c>
      <c r="V9" s="89">
        <v>10752.333333333299</v>
      </c>
    </row>
    <row r="10" spans="1:22" ht="15.75" x14ac:dyDescent="0.25">
      <c r="A10" s="93">
        <v>2</v>
      </c>
      <c r="B10" s="90" t="s">
        <v>3</v>
      </c>
      <c r="C10" s="63" t="s">
        <v>6</v>
      </c>
      <c r="D10" s="63" t="s">
        <v>10</v>
      </c>
      <c r="E10" s="63" t="s">
        <v>13</v>
      </c>
      <c r="F10" s="63" t="s">
        <v>17</v>
      </c>
      <c r="G10" s="63" t="s">
        <v>21</v>
      </c>
      <c r="H10" s="63" t="s">
        <v>24</v>
      </c>
      <c r="I10" s="63" t="s">
        <v>27</v>
      </c>
      <c r="J10" s="63" t="s">
        <v>30</v>
      </c>
      <c r="K10" s="63" t="s">
        <v>33</v>
      </c>
      <c r="L10" s="63" t="s">
        <v>36</v>
      </c>
      <c r="M10" s="63" t="s">
        <v>39</v>
      </c>
      <c r="N10" s="63" t="s">
        <v>42</v>
      </c>
      <c r="O10" s="63" t="s">
        <v>45</v>
      </c>
      <c r="P10" s="63" t="s">
        <v>48</v>
      </c>
      <c r="Q10" s="63" t="s">
        <v>51</v>
      </c>
      <c r="R10" s="63" t="s">
        <v>54</v>
      </c>
      <c r="S10" s="63" t="s">
        <v>57</v>
      </c>
      <c r="T10" s="63" t="s">
        <v>5</v>
      </c>
      <c r="U10" s="63" t="s">
        <v>62</v>
      </c>
      <c r="V10" s="63" t="s">
        <v>65</v>
      </c>
    </row>
    <row r="11" spans="1:22" ht="15.75" x14ac:dyDescent="0.25">
      <c r="A11" s="93">
        <v>3</v>
      </c>
      <c r="B11" s="90" t="s">
        <v>0</v>
      </c>
      <c r="C11" s="7" t="s">
        <v>7</v>
      </c>
      <c r="D11" s="7" t="s">
        <v>11</v>
      </c>
      <c r="E11" s="7" t="s">
        <v>14</v>
      </c>
      <c r="F11" s="7" t="s">
        <v>18</v>
      </c>
      <c r="G11" s="7" t="s">
        <v>22</v>
      </c>
      <c r="H11" s="7" t="s">
        <v>25</v>
      </c>
      <c r="I11" s="7" t="s">
        <v>28</v>
      </c>
      <c r="J11" s="7" t="s">
        <v>31</v>
      </c>
      <c r="K11" s="7" t="s">
        <v>34</v>
      </c>
      <c r="L11" s="7" t="s">
        <v>37</v>
      </c>
      <c r="M11" s="7" t="s">
        <v>40</v>
      </c>
      <c r="N11" s="7" t="s">
        <v>43</v>
      </c>
      <c r="O11" s="7" t="s">
        <v>46</v>
      </c>
      <c r="P11" s="7" t="s">
        <v>49</v>
      </c>
      <c r="Q11" s="7" t="s">
        <v>52</v>
      </c>
      <c r="R11" s="7" t="s">
        <v>55</v>
      </c>
      <c r="S11" s="7" t="s">
        <v>58</v>
      </c>
      <c r="T11" s="7" t="s">
        <v>60</v>
      </c>
      <c r="U11" s="7" t="s">
        <v>63</v>
      </c>
      <c r="V11" s="7" t="s">
        <v>66</v>
      </c>
    </row>
    <row r="12" spans="1:22" ht="15.75" x14ac:dyDescent="0.25">
      <c r="A12" s="93">
        <v>4</v>
      </c>
      <c r="B12" s="91" t="s">
        <v>4</v>
      </c>
      <c r="C12" s="7" t="s">
        <v>8</v>
      </c>
      <c r="D12" s="7" t="s">
        <v>12</v>
      </c>
      <c r="E12" s="7" t="s">
        <v>15</v>
      </c>
      <c r="F12" s="7" t="s">
        <v>19</v>
      </c>
      <c r="G12" s="7" t="s">
        <v>23</v>
      </c>
      <c r="H12" s="7" t="s">
        <v>26</v>
      </c>
      <c r="I12" s="7" t="s">
        <v>29</v>
      </c>
      <c r="J12" s="7" t="s">
        <v>32</v>
      </c>
      <c r="K12" s="7" t="s">
        <v>35</v>
      </c>
      <c r="L12" s="7" t="s">
        <v>38</v>
      </c>
      <c r="M12" s="7" t="s">
        <v>41</v>
      </c>
      <c r="N12" s="7" t="s">
        <v>44</v>
      </c>
      <c r="O12" s="7" t="s">
        <v>47</v>
      </c>
      <c r="P12" s="7" t="s">
        <v>50</v>
      </c>
      <c r="Q12" s="7" t="s">
        <v>53</v>
      </c>
      <c r="R12" s="7" t="s">
        <v>56</v>
      </c>
      <c r="S12" s="7" t="s">
        <v>59</v>
      </c>
      <c r="T12" s="7" t="s">
        <v>61</v>
      </c>
      <c r="U12" s="7" t="s">
        <v>64</v>
      </c>
      <c r="V12" s="7" t="s">
        <v>67</v>
      </c>
    </row>
    <row r="13" spans="1:22" ht="15.75" x14ac:dyDescent="0.25">
      <c r="A13" s="93">
        <v>5</v>
      </c>
      <c r="B13" s="90" t="s">
        <v>120</v>
      </c>
      <c r="C13" s="7" t="s">
        <v>9</v>
      </c>
      <c r="D13" s="7" t="s">
        <v>9</v>
      </c>
      <c r="E13" s="7" t="s">
        <v>16</v>
      </c>
      <c r="F13" s="7" t="s">
        <v>20</v>
      </c>
      <c r="G13" s="7" t="s">
        <v>20</v>
      </c>
      <c r="H13" s="7" t="s">
        <v>20</v>
      </c>
      <c r="I13" s="7" t="s">
        <v>20</v>
      </c>
      <c r="J13" s="7" t="s">
        <v>20</v>
      </c>
      <c r="K13" s="7" t="s">
        <v>20</v>
      </c>
      <c r="L13" s="7" t="s">
        <v>20</v>
      </c>
      <c r="M13" s="7" t="s">
        <v>20</v>
      </c>
      <c r="N13" s="7" t="s">
        <v>20</v>
      </c>
      <c r="O13" s="7" t="s">
        <v>20</v>
      </c>
      <c r="P13" s="7" t="s">
        <v>1</v>
      </c>
      <c r="Q13" s="7" t="s">
        <v>2</v>
      </c>
      <c r="R13" s="7" t="s">
        <v>2</v>
      </c>
      <c r="S13" s="7" t="s">
        <v>2</v>
      </c>
      <c r="T13" s="7" t="s">
        <v>2</v>
      </c>
      <c r="U13" s="7" t="s">
        <v>2</v>
      </c>
      <c r="V13" s="7" t="s">
        <v>2</v>
      </c>
    </row>
    <row r="14" spans="1:22" ht="15.75" x14ac:dyDescent="0.25">
      <c r="A14" s="93">
        <v>6</v>
      </c>
      <c r="B14" s="90" t="s">
        <v>124</v>
      </c>
      <c r="C14" s="92">
        <v>250</v>
      </c>
      <c r="D14" s="92">
        <v>300</v>
      </c>
      <c r="E14" s="92">
        <v>320</v>
      </c>
      <c r="F14" s="92">
        <v>500</v>
      </c>
      <c r="G14" s="92">
        <v>700</v>
      </c>
      <c r="H14" s="92">
        <v>250</v>
      </c>
      <c r="I14" s="92">
        <v>300</v>
      </c>
      <c r="J14" s="92">
        <v>320</v>
      </c>
      <c r="K14" s="92">
        <v>250</v>
      </c>
      <c r="L14" s="92">
        <v>300</v>
      </c>
      <c r="M14" s="92">
        <v>320</v>
      </c>
      <c r="N14" s="92">
        <v>500</v>
      </c>
      <c r="O14" s="92">
        <v>700</v>
      </c>
      <c r="P14" s="92">
        <v>700</v>
      </c>
      <c r="Q14" s="92">
        <v>320</v>
      </c>
      <c r="R14" s="92">
        <v>300</v>
      </c>
      <c r="S14" s="92">
        <v>320</v>
      </c>
      <c r="T14" s="92">
        <v>500</v>
      </c>
      <c r="U14" s="92">
        <v>700</v>
      </c>
      <c r="V14" s="92">
        <v>400</v>
      </c>
    </row>
    <row r="17" spans="2:7" ht="13.5" thickBot="1" x14ac:dyDescent="0.25"/>
    <row r="18" spans="2:7" ht="15.75" x14ac:dyDescent="0.25">
      <c r="B18" s="5" t="s">
        <v>123</v>
      </c>
      <c r="C18" s="3" t="s">
        <v>0</v>
      </c>
      <c r="D18" s="4" t="s">
        <v>4</v>
      </c>
      <c r="E18" s="5" t="s">
        <v>120</v>
      </c>
      <c r="F18" s="2" t="s">
        <v>3</v>
      </c>
      <c r="G18" s="5" t="s">
        <v>124</v>
      </c>
    </row>
    <row r="19" spans="2:7" ht="16.5" thickBot="1" x14ac:dyDescent="0.3">
      <c r="B19" s="82">
        <v>1010</v>
      </c>
      <c r="C19" s="9" t="str">
        <f>HLOOKUP($B$19,$C$9:$V$14,3,FALSE)</f>
        <v>Empresa Const. APF Ltda.</v>
      </c>
      <c r="D19" s="9" t="str">
        <f>HLOOKUP($B$19,$C$9:$V$14,4,FALSE)</f>
        <v>Paseo Las Palmas # 2212 Of. 22</v>
      </c>
      <c r="E19" s="9" t="str">
        <f>HLOOKUP($B$19,$C$9:$V$14,5,FALSE)</f>
        <v>Las Condes</v>
      </c>
      <c r="F19" s="9" t="str">
        <f>HLOOKUP($B$19,$C$9:$V$14,2,FALSE)</f>
        <v>91.300.000-5</v>
      </c>
      <c r="G19" s="9">
        <f>HLOOKUP($B$19,$C$9:$V$14,6,FALSE)</f>
        <v>250</v>
      </c>
    </row>
    <row r="22" spans="2:7" ht="13.5" thickBot="1" x14ac:dyDescent="0.25"/>
    <row r="23" spans="2:7" ht="15.75" x14ac:dyDescent="0.25">
      <c r="B23" s="2" t="s">
        <v>3</v>
      </c>
      <c r="C23" s="3" t="s">
        <v>0</v>
      </c>
      <c r="D23" s="4" t="s">
        <v>4</v>
      </c>
      <c r="E23" s="5" t="s">
        <v>120</v>
      </c>
      <c r="F23" s="5" t="s">
        <v>123</v>
      </c>
      <c r="G23" s="5" t="s">
        <v>124</v>
      </c>
    </row>
    <row r="24" spans="2:7" ht="16.5" thickBot="1" x14ac:dyDescent="0.3">
      <c r="B24" s="11"/>
      <c r="C24" s="9"/>
      <c r="D24" s="9"/>
      <c r="E24" s="10"/>
      <c r="F24" s="10"/>
      <c r="G24" s="10"/>
    </row>
    <row r="25" spans="2:7" ht="15" x14ac:dyDescent="0.2">
      <c r="B25" s="6" t="s">
        <v>130</v>
      </c>
      <c r="C25" s="6"/>
      <c r="D25" s="6"/>
      <c r="E25" s="6"/>
      <c r="F25" s="6"/>
      <c r="G25" s="6"/>
    </row>
  </sheetData>
  <dataValidations count="1">
    <dataValidation type="list" allowBlank="1" showInputMessage="1" showErrorMessage="1" errorTitle="Error" error="Error" promptTitle="Codigo EE" prompt="Codigo EE" sqref="B19" xr:uid="{99F3B21D-8877-4254-B05F-40DE4A123DC8}">
      <formula1>$C$9:$V$9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15"/>
  </sheetPr>
  <dimension ref="A1:P900"/>
  <sheetViews>
    <sheetView zoomScale="85" zoomScaleNormal="204" zoomScaleSheetLayoutView="108" workbookViewId="0">
      <selection activeCell="C10" sqref="C10"/>
    </sheetView>
  </sheetViews>
  <sheetFormatPr baseColWidth="10" defaultColWidth="11.42578125" defaultRowHeight="12.75" x14ac:dyDescent="0.2"/>
  <cols>
    <col min="1" max="1" width="12.28515625" style="14" customWidth="1"/>
    <col min="2" max="2" width="12.5703125" style="14" customWidth="1"/>
    <col min="3" max="3" width="12.42578125" style="14" bestFit="1" customWidth="1"/>
    <col min="4" max="4" width="7.7109375" style="14" customWidth="1"/>
    <col min="5" max="5" width="9.42578125" style="14" bestFit="1" customWidth="1"/>
    <col min="6" max="6" width="13.85546875" style="14" bestFit="1" customWidth="1"/>
    <col min="7" max="7" width="10.5703125" style="14" bestFit="1" customWidth="1"/>
    <col min="8" max="8" width="9.85546875" style="21" bestFit="1" customWidth="1"/>
    <col min="9" max="9" width="10.7109375" style="22" bestFit="1" customWidth="1"/>
    <col min="10" max="10" width="14.140625" style="57" customWidth="1"/>
    <col min="11" max="11" width="11.85546875" style="19" bestFit="1" customWidth="1"/>
    <col min="12" max="12" width="19" style="19" customWidth="1"/>
    <col min="13" max="13" width="9.42578125" style="45" customWidth="1"/>
    <col min="14" max="14" width="15.5703125" style="19" customWidth="1"/>
    <col min="15" max="15" width="11.42578125" style="19"/>
    <col min="16" max="16384" width="11.42578125" style="14"/>
  </cols>
  <sheetData>
    <row r="1" spans="1:16" s="13" customFormat="1" ht="90" customHeight="1" thickBot="1" x14ac:dyDescent="0.25">
      <c r="A1" s="76" t="s">
        <v>122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8"/>
      <c r="M1" s="20"/>
      <c r="N1" s="12"/>
    </row>
    <row r="2" spans="1:16" ht="12.75" customHeight="1" x14ac:dyDescent="0.2">
      <c r="J2" s="22"/>
      <c r="K2" s="14"/>
      <c r="L2" s="14"/>
      <c r="M2" s="23"/>
      <c r="N2" s="14"/>
      <c r="O2" s="14"/>
    </row>
    <row r="3" spans="1:16" x14ac:dyDescent="0.2">
      <c r="A3" s="79" t="s">
        <v>68</v>
      </c>
      <c r="B3" s="80"/>
      <c r="D3" s="24"/>
      <c r="E3" s="81"/>
      <c r="F3" s="81"/>
      <c r="G3" s="81"/>
      <c r="H3" s="81"/>
      <c r="I3" s="81"/>
      <c r="J3" s="25"/>
      <c r="K3" s="14"/>
      <c r="L3" s="14"/>
      <c r="M3" s="23"/>
      <c r="N3" s="14"/>
      <c r="O3" s="14"/>
    </row>
    <row r="4" spans="1:16" x14ac:dyDescent="0.2">
      <c r="A4" s="26" t="s">
        <v>69</v>
      </c>
      <c r="B4" s="27">
        <v>0.95</v>
      </c>
      <c r="D4" s="24"/>
      <c r="E4" s="24"/>
      <c r="F4" s="28"/>
      <c r="G4" s="28"/>
      <c r="H4" s="28"/>
      <c r="I4" s="29"/>
      <c r="J4" s="30"/>
      <c r="K4" s="14"/>
      <c r="L4" s="14"/>
      <c r="M4" s="23"/>
      <c r="N4" s="14"/>
      <c r="O4" s="14"/>
    </row>
    <row r="5" spans="1:16" x14ac:dyDescent="0.2">
      <c r="A5" s="26" t="s">
        <v>70</v>
      </c>
      <c r="B5" s="27">
        <v>0.8</v>
      </c>
      <c r="D5" s="24"/>
      <c r="E5" s="31"/>
      <c r="F5" s="32"/>
      <c r="G5" s="32"/>
      <c r="H5" s="32"/>
      <c r="I5" s="32"/>
      <c r="J5" s="33"/>
      <c r="K5" s="14"/>
      <c r="L5" s="14"/>
      <c r="M5" s="23"/>
      <c r="N5" s="14"/>
      <c r="O5" s="14"/>
    </row>
    <row r="6" spans="1:16" x14ac:dyDescent="0.2">
      <c r="A6" s="26" t="s">
        <v>71</v>
      </c>
      <c r="B6" s="27">
        <v>0.85</v>
      </c>
      <c r="D6" s="24"/>
      <c r="E6" s="31"/>
      <c r="F6" s="32"/>
      <c r="G6" s="32"/>
      <c r="H6" s="32"/>
      <c r="I6" s="32"/>
      <c r="J6" s="33"/>
      <c r="K6" s="14"/>
      <c r="L6" s="14"/>
      <c r="M6" s="23"/>
      <c r="N6" s="14"/>
      <c r="O6" s="14"/>
    </row>
    <row r="7" spans="1:16" x14ac:dyDescent="0.2">
      <c r="A7" s="26" t="s">
        <v>72</v>
      </c>
      <c r="B7" s="27">
        <v>0.9</v>
      </c>
      <c r="D7" s="24"/>
      <c r="E7" s="31"/>
      <c r="F7" s="32"/>
      <c r="G7" s="32"/>
      <c r="H7" s="32"/>
      <c r="I7" s="32"/>
      <c r="J7" s="33"/>
      <c r="K7" s="14"/>
      <c r="L7" s="14"/>
      <c r="M7" s="23"/>
      <c r="N7" s="14"/>
      <c r="O7" s="14"/>
    </row>
    <row r="8" spans="1:16" x14ac:dyDescent="0.2">
      <c r="J8" s="22"/>
      <c r="K8" s="14"/>
      <c r="L8" s="14"/>
      <c r="M8" s="23"/>
      <c r="N8" s="14"/>
      <c r="O8" s="14"/>
    </row>
    <row r="9" spans="1:16" ht="13.5" thickBot="1" x14ac:dyDescent="0.25">
      <c r="J9" s="22"/>
      <c r="K9" s="14"/>
      <c r="L9" s="14"/>
      <c r="M9" s="23"/>
      <c r="N9" s="15" t="s">
        <v>73</v>
      </c>
      <c r="O9" s="16"/>
      <c r="P9" s="16"/>
    </row>
    <row r="10" spans="1:16" ht="27.75" thickBot="1" x14ac:dyDescent="0.25">
      <c r="A10" s="34" t="s">
        <v>74</v>
      </c>
      <c r="B10" s="35" t="s">
        <v>75</v>
      </c>
      <c r="C10" s="35" t="s">
        <v>76</v>
      </c>
      <c r="D10" s="35" t="s">
        <v>77</v>
      </c>
      <c r="E10" s="35" t="s">
        <v>78</v>
      </c>
      <c r="F10" s="35" t="s">
        <v>79</v>
      </c>
      <c r="G10" s="35" t="s">
        <v>80</v>
      </c>
      <c r="H10" s="35" t="s">
        <v>81</v>
      </c>
      <c r="I10" s="35" t="s">
        <v>82</v>
      </c>
      <c r="J10" s="35" t="s">
        <v>83</v>
      </c>
      <c r="K10" s="36" t="s">
        <v>84</v>
      </c>
      <c r="L10" s="37" t="s">
        <v>116</v>
      </c>
      <c r="M10" s="23"/>
      <c r="N10" s="17" t="s">
        <v>83</v>
      </c>
      <c r="O10" s="17" t="s">
        <v>84</v>
      </c>
      <c r="P10" s="17" t="s">
        <v>116</v>
      </c>
    </row>
    <row r="11" spans="1:16" ht="13.5" customHeight="1" x14ac:dyDescent="0.3">
      <c r="A11" s="38">
        <v>44</v>
      </c>
      <c r="B11" s="39" t="s">
        <v>85</v>
      </c>
      <c r="C11" s="39" t="s">
        <v>86</v>
      </c>
      <c r="D11" s="39" t="s">
        <v>87</v>
      </c>
      <c r="E11" s="39" t="s">
        <v>88</v>
      </c>
      <c r="F11" s="39" t="s">
        <v>70</v>
      </c>
      <c r="G11" s="40">
        <v>2.2999999999999998</v>
      </c>
      <c r="H11" s="41">
        <v>23719.9</v>
      </c>
      <c r="I11" s="42">
        <v>12</v>
      </c>
      <c r="J11" s="43"/>
      <c r="K11" s="44"/>
      <c r="L11" s="44"/>
      <c r="N11" s="18">
        <v>8250.4</v>
      </c>
      <c r="O11" s="18">
        <v>23719.9</v>
      </c>
      <c r="P11" s="46" t="s">
        <v>117</v>
      </c>
    </row>
    <row r="12" spans="1:16" ht="13.5" customHeight="1" x14ac:dyDescent="0.3">
      <c r="A12" s="38">
        <v>0</v>
      </c>
      <c r="B12" s="39" t="s">
        <v>89</v>
      </c>
      <c r="C12" s="39" t="s">
        <v>90</v>
      </c>
      <c r="D12" s="39" t="s">
        <v>87</v>
      </c>
      <c r="E12" s="39" t="s">
        <v>91</v>
      </c>
      <c r="F12" s="39" t="s">
        <v>70</v>
      </c>
      <c r="G12" s="40">
        <v>4</v>
      </c>
      <c r="H12" s="41">
        <v>88000</v>
      </c>
      <c r="I12" s="42">
        <v>12</v>
      </c>
      <c r="J12" s="47"/>
      <c r="K12" s="48"/>
      <c r="L12" s="48"/>
      <c r="N12" s="18">
        <v>17600</v>
      </c>
      <c r="O12" s="18">
        <v>0</v>
      </c>
      <c r="P12" s="46" t="s">
        <v>117</v>
      </c>
    </row>
    <row r="13" spans="1:16" ht="13.5" customHeight="1" x14ac:dyDescent="0.3">
      <c r="A13" s="38">
        <v>50</v>
      </c>
      <c r="B13" s="39" t="s">
        <v>89</v>
      </c>
      <c r="C13" s="39" t="s">
        <v>86</v>
      </c>
      <c r="D13" s="39" t="s">
        <v>87</v>
      </c>
      <c r="E13" s="39" t="s">
        <v>92</v>
      </c>
      <c r="F13" s="39" t="s">
        <v>69</v>
      </c>
      <c r="G13" s="40">
        <v>5</v>
      </c>
      <c r="H13" s="41">
        <v>41895</v>
      </c>
      <c r="I13" s="42">
        <v>12</v>
      </c>
      <c r="J13" s="47"/>
      <c r="K13" s="48"/>
      <c r="L13" s="48"/>
      <c r="N13" s="18">
        <v>7960.05</v>
      </c>
      <c r="O13" s="18">
        <v>0</v>
      </c>
      <c r="P13" s="46" t="s">
        <v>117</v>
      </c>
    </row>
    <row r="14" spans="1:16" ht="13.5" customHeight="1" x14ac:dyDescent="0.3">
      <c r="A14" s="38">
        <v>50</v>
      </c>
      <c r="B14" s="39" t="s">
        <v>89</v>
      </c>
      <c r="C14" s="39" t="s">
        <v>86</v>
      </c>
      <c r="D14" s="39" t="s">
        <v>87</v>
      </c>
      <c r="E14" s="39" t="s">
        <v>92</v>
      </c>
      <c r="F14" s="39" t="s">
        <v>69</v>
      </c>
      <c r="G14" s="40">
        <v>5</v>
      </c>
      <c r="H14" s="41">
        <v>44000</v>
      </c>
      <c r="I14" s="42">
        <v>12</v>
      </c>
      <c r="J14" s="47"/>
      <c r="K14" s="48"/>
      <c r="L14" s="48"/>
      <c r="N14" s="18">
        <v>8360</v>
      </c>
      <c r="O14" s="18">
        <v>0</v>
      </c>
      <c r="P14" s="46" t="s">
        <v>117</v>
      </c>
    </row>
    <row r="15" spans="1:16" ht="13.5" customHeight="1" x14ac:dyDescent="0.3">
      <c r="A15" s="38">
        <v>50</v>
      </c>
      <c r="B15" s="39" t="s">
        <v>85</v>
      </c>
      <c r="C15" s="39" t="s">
        <v>86</v>
      </c>
      <c r="D15" s="39" t="s">
        <v>87</v>
      </c>
      <c r="E15" s="39" t="s">
        <v>92</v>
      </c>
      <c r="F15" s="39" t="s">
        <v>69</v>
      </c>
      <c r="G15" s="40">
        <v>8</v>
      </c>
      <c r="H15" s="41">
        <v>71824</v>
      </c>
      <c r="I15" s="42">
        <v>11</v>
      </c>
      <c r="J15" s="47"/>
      <c r="K15" s="48"/>
      <c r="L15" s="48"/>
      <c r="N15" s="18">
        <v>8529.1</v>
      </c>
      <c r="O15" s="18">
        <v>71824</v>
      </c>
      <c r="P15" s="46" t="s">
        <v>117</v>
      </c>
    </row>
    <row r="16" spans="1:16" ht="13.5" customHeight="1" x14ac:dyDescent="0.3">
      <c r="A16" s="38">
        <v>50</v>
      </c>
      <c r="B16" s="39" t="s">
        <v>89</v>
      </c>
      <c r="C16" s="39" t="s">
        <v>86</v>
      </c>
      <c r="D16" s="39" t="s">
        <v>87</v>
      </c>
      <c r="E16" s="39" t="s">
        <v>92</v>
      </c>
      <c r="F16" s="39" t="s">
        <v>69</v>
      </c>
      <c r="G16" s="40">
        <v>10</v>
      </c>
      <c r="H16" s="41">
        <v>94000</v>
      </c>
      <c r="I16" s="42">
        <v>12</v>
      </c>
      <c r="J16" s="47"/>
      <c r="K16" s="48"/>
      <c r="L16" s="48"/>
      <c r="N16" s="18">
        <v>8930</v>
      </c>
      <c r="O16" s="18">
        <v>0</v>
      </c>
      <c r="P16" s="46" t="s">
        <v>117</v>
      </c>
    </row>
    <row r="17" spans="1:16" ht="13.5" customHeight="1" x14ac:dyDescent="0.3">
      <c r="A17" s="38">
        <v>50</v>
      </c>
      <c r="B17" s="39" t="s">
        <v>89</v>
      </c>
      <c r="C17" s="39" t="s">
        <v>86</v>
      </c>
      <c r="D17" s="39" t="s">
        <v>87</v>
      </c>
      <c r="E17" s="39" t="s">
        <v>92</v>
      </c>
      <c r="F17" s="39" t="s">
        <v>69</v>
      </c>
      <c r="G17" s="40">
        <v>14</v>
      </c>
      <c r="H17" s="41">
        <v>119784</v>
      </c>
      <c r="I17" s="42">
        <v>12</v>
      </c>
      <c r="J17" s="47"/>
      <c r="K17" s="48"/>
      <c r="L17" s="48"/>
      <c r="N17" s="18">
        <v>8128.2</v>
      </c>
      <c r="O17" s="18">
        <v>0</v>
      </c>
      <c r="P17" s="46" t="s">
        <v>118</v>
      </c>
    </row>
    <row r="18" spans="1:16" ht="13.5" customHeight="1" x14ac:dyDescent="0.3">
      <c r="A18" s="38">
        <v>0</v>
      </c>
      <c r="B18" s="39" t="s">
        <v>89</v>
      </c>
      <c r="C18" s="39" t="s">
        <v>90</v>
      </c>
      <c r="D18" s="39" t="s">
        <v>93</v>
      </c>
      <c r="E18" s="39" t="s">
        <v>91</v>
      </c>
      <c r="F18" s="39" t="s">
        <v>72</v>
      </c>
      <c r="G18" s="40">
        <v>17.8</v>
      </c>
      <c r="H18" s="41">
        <v>147100.1</v>
      </c>
      <c r="I18" s="42">
        <v>12</v>
      </c>
      <c r="J18" s="47"/>
      <c r="K18" s="48"/>
      <c r="L18" s="48"/>
      <c r="N18" s="18">
        <v>7437.6455056179775</v>
      </c>
      <c r="O18" s="18">
        <v>0</v>
      </c>
      <c r="P18" s="46" t="s">
        <v>118</v>
      </c>
    </row>
    <row r="19" spans="1:16" ht="13.5" customHeight="1" x14ac:dyDescent="0.3">
      <c r="A19" s="38">
        <v>43</v>
      </c>
      <c r="B19" s="39" t="s">
        <v>85</v>
      </c>
      <c r="C19" s="39" t="s">
        <v>86</v>
      </c>
      <c r="D19" s="39" t="s">
        <v>87</v>
      </c>
      <c r="E19" s="39" t="s">
        <v>88</v>
      </c>
      <c r="F19" s="39" t="s">
        <v>70</v>
      </c>
      <c r="G19" s="40">
        <v>4</v>
      </c>
      <c r="H19" s="41">
        <v>41252</v>
      </c>
      <c r="I19" s="42">
        <v>11.5</v>
      </c>
      <c r="J19" s="47"/>
      <c r="K19" s="48"/>
      <c r="L19" s="48"/>
      <c r="N19" s="18">
        <v>8250.4</v>
      </c>
      <c r="O19" s="18">
        <v>41252</v>
      </c>
      <c r="P19" s="46" t="s">
        <v>117</v>
      </c>
    </row>
    <row r="20" spans="1:16" ht="13.5" customHeight="1" x14ac:dyDescent="0.3">
      <c r="A20" s="38">
        <v>55</v>
      </c>
      <c r="B20" s="39" t="s">
        <v>89</v>
      </c>
      <c r="C20" s="39" t="s">
        <v>86</v>
      </c>
      <c r="D20" s="39" t="s">
        <v>87</v>
      </c>
      <c r="E20" s="39" t="s">
        <v>91</v>
      </c>
      <c r="F20" s="39" t="s">
        <v>69</v>
      </c>
      <c r="G20" s="40">
        <v>25</v>
      </c>
      <c r="H20" s="41">
        <v>287000</v>
      </c>
      <c r="I20" s="42">
        <v>11.5</v>
      </c>
      <c r="J20" s="47"/>
      <c r="K20" s="48"/>
      <c r="L20" s="48"/>
      <c r="N20" s="18">
        <v>10906</v>
      </c>
      <c r="O20" s="18">
        <v>0</v>
      </c>
      <c r="P20" s="46" t="s">
        <v>118</v>
      </c>
    </row>
    <row r="21" spans="1:16" ht="13.5" customHeight="1" x14ac:dyDescent="0.3">
      <c r="A21" s="38">
        <v>43</v>
      </c>
      <c r="B21" s="39" t="s">
        <v>89</v>
      </c>
      <c r="C21" s="39" t="s">
        <v>86</v>
      </c>
      <c r="D21" s="39" t="s">
        <v>87</v>
      </c>
      <c r="E21" s="39" t="s">
        <v>88</v>
      </c>
      <c r="F21" s="39" t="s">
        <v>70</v>
      </c>
      <c r="G21" s="40">
        <v>4.2</v>
      </c>
      <c r="H21" s="41">
        <v>43314.6</v>
      </c>
      <c r="I21" s="42">
        <v>12</v>
      </c>
      <c r="J21" s="47"/>
      <c r="K21" s="48"/>
      <c r="L21" s="48"/>
      <c r="N21" s="18">
        <v>8250.4</v>
      </c>
      <c r="O21" s="18">
        <v>0</v>
      </c>
      <c r="P21" s="46" t="s">
        <v>117</v>
      </c>
    </row>
    <row r="22" spans="1:16" ht="13.5" customHeight="1" x14ac:dyDescent="0.3">
      <c r="A22" s="38">
        <v>43</v>
      </c>
      <c r="B22" s="39" t="s">
        <v>89</v>
      </c>
      <c r="C22" s="39" t="s">
        <v>86</v>
      </c>
      <c r="D22" s="39" t="s">
        <v>87</v>
      </c>
      <c r="E22" s="39" t="s">
        <v>88</v>
      </c>
      <c r="F22" s="39" t="s">
        <v>70</v>
      </c>
      <c r="G22" s="40">
        <v>3</v>
      </c>
      <c r="H22" s="41">
        <v>30939</v>
      </c>
      <c r="I22" s="42">
        <v>12</v>
      </c>
      <c r="J22" s="47"/>
      <c r="K22" s="48"/>
      <c r="L22" s="48"/>
      <c r="N22" s="18">
        <v>8250.4</v>
      </c>
      <c r="O22" s="18">
        <v>0</v>
      </c>
      <c r="P22" s="46" t="s">
        <v>117</v>
      </c>
    </row>
    <row r="23" spans="1:16" ht="13.5" customHeight="1" x14ac:dyDescent="0.3">
      <c r="A23" s="38">
        <v>43</v>
      </c>
      <c r="B23" s="39" t="s">
        <v>85</v>
      </c>
      <c r="C23" s="39" t="s">
        <v>86</v>
      </c>
      <c r="D23" s="39" t="s">
        <v>87</v>
      </c>
      <c r="E23" s="39" t="s">
        <v>88</v>
      </c>
      <c r="F23" s="39" t="s">
        <v>70</v>
      </c>
      <c r="G23" s="40">
        <v>2</v>
      </c>
      <c r="H23" s="41">
        <v>20626</v>
      </c>
      <c r="I23" s="42">
        <v>12</v>
      </c>
      <c r="J23" s="47"/>
      <c r="K23" s="48"/>
      <c r="L23" s="48"/>
      <c r="N23" s="18">
        <v>8250.4</v>
      </c>
      <c r="O23" s="18">
        <v>20626</v>
      </c>
      <c r="P23" s="46" t="s">
        <v>117</v>
      </c>
    </row>
    <row r="24" spans="1:16" ht="13.5" customHeight="1" x14ac:dyDescent="0.3">
      <c r="A24" s="38">
        <v>43</v>
      </c>
      <c r="B24" s="39" t="s">
        <v>89</v>
      </c>
      <c r="C24" s="39" t="s">
        <v>86</v>
      </c>
      <c r="D24" s="39" t="s">
        <v>87</v>
      </c>
      <c r="E24" s="39" t="s">
        <v>88</v>
      </c>
      <c r="F24" s="39" t="s">
        <v>72</v>
      </c>
      <c r="G24" s="40">
        <v>2</v>
      </c>
      <c r="H24" s="41">
        <v>21258</v>
      </c>
      <c r="I24" s="42">
        <v>12</v>
      </c>
      <c r="J24" s="47"/>
      <c r="K24" s="48"/>
      <c r="L24" s="48"/>
      <c r="N24" s="18">
        <v>9566.1</v>
      </c>
      <c r="O24" s="18">
        <v>0</v>
      </c>
      <c r="P24" s="46" t="s">
        <v>117</v>
      </c>
    </row>
    <row r="25" spans="1:16" ht="13.5" customHeight="1" x14ac:dyDescent="0.3">
      <c r="A25" s="38">
        <v>43</v>
      </c>
      <c r="B25" s="39" t="s">
        <v>89</v>
      </c>
      <c r="C25" s="39" t="s">
        <v>86</v>
      </c>
      <c r="D25" s="39" t="s">
        <v>87</v>
      </c>
      <c r="E25" s="39" t="s">
        <v>91</v>
      </c>
      <c r="F25" s="39" t="s">
        <v>72</v>
      </c>
      <c r="G25" s="40">
        <v>1.8</v>
      </c>
      <c r="H25" s="41">
        <v>17290.8</v>
      </c>
      <c r="I25" s="42">
        <v>11</v>
      </c>
      <c r="J25" s="47"/>
      <c r="K25" s="48"/>
      <c r="L25" s="48"/>
      <c r="N25" s="18">
        <v>8645.4</v>
      </c>
      <c r="O25" s="18">
        <v>0</v>
      </c>
      <c r="P25" s="46" t="s">
        <v>117</v>
      </c>
    </row>
    <row r="26" spans="1:16" ht="13.5" customHeight="1" x14ac:dyDescent="0.3">
      <c r="A26" s="38">
        <v>19</v>
      </c>
      <c r="B26" s="39" t="s">
        <v>94</v>
      </c>
      <c r="C26" s="39" t="s">
        <v>95</v>
      </c>
      <c r="D26" s="39" t="s">
        <v>93</v>
      </c>
      <c r="E26" s="39" t="s">
        <v>88</v>
      </c>
      <c r="F26" s="39" t="s">
        <v>69</v>
      </c>
      <c r="G26" s="40">
        <v>15.4</v>
      </c>
      <c r="H26" s="41">
        <v>200200</v>
      </c>
      <c r="I26" s="42">
        <v>12</v>
      </c>
      <c r="J26" s="47"/>
      <c r="K26" s="48"/>
      <c r="L26" s="48"/>
      <c r="N26" s="18">
        <v>12350</v>
      </c>
      <c r="O26" s="18">
        <v>200200</v>
      </c>
      <c r="P26" s="46" t="s">
        <v>117</v>
      </c>
    </row>
    <row r="27" spans="1:16" ht="13.5" customHeight="1" x14ac:dyDescent="0.3">
      <c r="A27" s="38">
        <v>0</v>
      </c>
      <c r="B27" s="39" t="s">
        <v>94</v>
      </c>
      <c r="C27" s="39" t="s">
        <v>86</v>
      </c>
      <c r="D27" s="39" t="s">
        <v>87</v>
      </c>
      <c r="E27" s="39" t="s">
        <v>91</v>
      </c>
      <c r="F27" s="39" t="s">
        <v>69</v>
      </c>
      <c r="G27" s="40">
        <v>6</v>
      </c>
      <c r="H27" s="41">
        <v>90000</v>
      </c>
      <c r="I27" s="42">
        <v>12</v>
      </c>
      <c r="J27" s="47"/>
      <c r="K27" s="48"/>
      <c r="L27" s="48"/>
      <c r="N27" s="18">
        <v>14250</v>
      </c>
      <c r="O27" s="18">
        <v>0</v>
      </c>
      <c r="P27" s="46" t="s">
        <v>119</v>
      </c>
    </row>
    <row r="28" spans="1:16" ht="13.5" customHeight="1" x14ac:dyDescent="0.3">
      <c r="A28" s="38">
        <v>60</v>
      </c>
      <c r="B28" s="39" t="s">
        <v>89</v>
      </c>
      <c r="C28" s="39" t="s">
        <v>96</v>
      </c>
      <c r="D28" s="39" t="s">
        <v>87</v>
      </c>
      <c r="E28" s="39" t="s">
        <v>91</v>
      </c>
      <c r="F28" s="39" t="s">
        <v>70</v>
      </c>
      <c r="G28" s="40">
        <v>10.19</v>
      </c>
      <c r="H28" s="41">
        <v>181443.1</v>
      </c>
      <c r="I28" s="42">
        <v>12</v>
      </c>
      <c r="J28" s="47"/>
      <c r="K28" s="48"/>
      <c r="L28" s="48"/>
      <c r="N28" s="18">
        <v>14244.796859666341</v>
      </c>
      <c r="O28" s="18">
        <v>0</v>
      </c>
      <c r="P28" s="46" t="s">
        <v>118</v>
      </c>
    </row>
    <row r="29" spans="1:16" ht="13.5" customHeight="1" x14ac:dyDescent="0.3">
      <c r="A29" s="38">
        <v>60</v>
      </c>
      <c r="B29" s="39" t="s">
        <v>89</v>
      </c>
      <c r="C29" s="39" t="s">
        <v>86</v>
      </c>
      <c r="D29" s="39" t="s">
        <v>87</v>
      </c>
      <c r="E29" s="39" t="s">
        <v>91</v>
      </c>
      <c r="F29" s="39" t="s">
        <v>69</v>
      </c>
      <c r="G29" s="40">
        <v>0.3</v>
      </c>
      <c r="H29" s="41">
        <v>4200</v>
      </c>
      <c r="I29" s="42">
        <v>11</v>
      </c>
      <c r="J29" s="47"/>
      <c r="K29" s="48"/>
      <c r="L29" s="48"/>
      <c r="N29" s="18">
        <v>13300</v>
      </c>
      <c r="O29" s="18">
        <v>0</v>
      </c>
      <c r="P29" s="46" t="s">
        <v>117</v>
      </c>
    </row>
    <row r="30" spans="1:16" ht="13.5" customHeight="1" x14ac:dyDescent="0.3">
      <c r="A30" s="38">
        <v>60</v>
      </c>
      <c r="B30" s="39" t="s">
        <v>89</v>
      </c>
      <c r="C30" s="39" t="s">
        <v>86</v>
      </c>
      <c r="D30" s="39" t="s">
        <v>87</v>
      </c>
      <c r="E30" s="39" t="s">
        <v>91</v>
      </c>
      <c r="F30" s="39" t="s">
        <v>70</v>
      </c>
      <c r="G30" s="40">
        <v>4.5</v>
      </c>
      <c r="H30" s="41">
        <v>87934.5</v>
      </c>
      <c r="I30" s="42">
        <v>12</v>
      </c>
      <c r="J30" s="47"/>
      <c r="K30" s="48"/>
      <c r="L30" s="48"/>
      <c r="N30" s="18">
        <v>15632.8</v>
      </c>
      <c r="O30" s="18">
        <v>0</v>
      </c>
      <c r="P30" s="46" t="s">
        <v>117</v>
      </c>
    </row>
    <row r="31" spans="1:16" ht="13.5" customHeight="1" x14ac:dyDescent="0.3">
      <c r="A31" s="38">
        <v>60</v>
      </c>
      <c r="B31" s="39" t="s">
        <v>85</v>
      </c>
      <c r="C31" s="39" t="s">
        <v>86</v>
      </c>
      <c r="D31" s="39" t="s">
        <v>87</v>
      </c>
      <c r="E31" s="39" t="s">
        <v>91</v>
      </c>
      <c r="F31" s="39" t="s">
        <v>70</v>
      </c>
      <c r="G31" s="40">
        <v>4.5</v>
      </c>
      <c r="H31" s="41">
        <v>87934.5</v>
      </c>
      <c r="I31" s="42">
        <v>12</v>
      </c>
      <c r="J31" s="47"/>
      <c r="K31" s="48"/>
      <c r="L31" s="48"/>
      <c r="N31" s="18">
        <v>15632.8</v>
      </c>
      <c r="O31" s="18">
        <v>87934.5</v>
      </c>
      <c r="P31" s="46" t="s">
        <v>117</v>
      </c>
    </row>
    <row r="32" spans="1:16" ht="13.5" customHeight="1" x14ac:dyDescent="0.3">
      <c r="A32" s="38">
        <v>60</v>
      </c>
      <c r="B32" s="39" t="s">
        <v>85</v>
      </c>
      <c r="C32" s="39" t="s">
        <v>86</v>
      </c>
      <c r="D32" s="39" t="s">
        <v>87</v>
      </c>
      <c r="E32" s="39" t="s">
        <v>91</v>
      </c>
      <c r="F32" s="39" t="s">
        <v>69</v>
      </c>
      <c r="G32" s="40">
        <v>1.2</v>
      </c>
      <c r="H32" s="41">
        <v>16800</v>
      </c>
      <c r="I32" s="42">
        <v>11.5</v>
      </c>
      <c r="J32" s="47"/>
      <c r="K32" s="48"/>
      <c r="L32" s="48"/>
      <c r="N32" s="18">
        <v>13300</v>
      </c>
      <c r="O32" s="18">
        <v>16800</v>
      </c>
      <c r="P32" s="46" t="s">
        <v>117</v>
      </c>
    </row>
    <row r="33" spans="1:16" ht="13.5" customHeight="1" x14ac:dyDescent="0.3">
      <c r="A33" s="38">
        <v>60</v>
      </c>
      <c r="B33" s="39" t="s">
        <v>89</v>
      </c>
      <c r="C33" s="39" t="s">
        <v>86</v>
      </c>
      <c r="D33" s="39" t="s">
        <v>87</v>
      </c>
      <c r="E33" s="39" t="s">
        <v>91</v>
      </c>
      <c r="F33" s="39" t="s">
        <v>70</v>
      </c>
      <c r="G33" s="40">
        <v>9.5</v>
      </c>
      <c r="H33" s="41">
        <v>185639.5</v>
      </c>
      <c r="I33" s="42">
        <v>12</v>
      </c>
      <c r="J33" s="47"/>
      <c r="K33" s="48"/>
      <c r="L33" s="48"/>
      <c r="N33" s="18">
        <v>15632.8</v>
      </c>
      <c r="O33" s="18">
        <v>0</v>
      </c>
      <c r="P33" s="46" t="s">
        <v>118</v>
      </c>
    </row>
    <row r="34" spans="1:16" ht="13.5" customHeight="1" x14ac:dyDescent="0.3">
      <c r="A34" s="38">
        <v>60</v>
      </c>
      <c r="B34" s="39" t="s">
        <v>89</v>
      </c>
      <c r="C34" s="39" t="s">
        <v>90</v>
      </c>
      <c r="D34" s="39" t="s">
        <v>87</v>
      </c>
      <c r="E34" s="39" t="s">
        <v>91</v>
      </c>
      <c r="F34" s="39" t="s">
        <v>70</v>
      </c>
      <c r="G34" s="40">
        <v>5.2</v>
      </c>
      <c r="H34" s="41">
        <v>20800</v>
      </c>
      <c r="I34" s="42">
        <v>12</v>
      </c>
      <c r="J34" s="47"/>
      <c r="K34" s="48"/>
      <c r="L34" s="48"/>
      <c r="N34" s="18">
        <v>3200</v>
      </c>
      <c r="O34" s="18">
        <v>0</v>
      </c>
      <c r="P34" s="46" t="s">
        <v>117</v>
      </c>
    </row>
    <row r="35" spans="1:16" ht="13.5" customHeight="1" x14ac:dyDescent="0.3">
      <c r="A35" s="38">
        <v>0</v>
      </c>
      <c r="B35" s="39" t="s">
        <v>89</v>
      </c>
      <c r="C35" s="39" t="s">
        <v>86</v>
      </c>
      <c r="D35" s="39" t="s">
        <v>87</v>
      </c>
      <c r="E35" s="39" t="s">
        <v>97</v>
      </c>
      <c r="F35" s="39" t="s">
        <v>70</v>
      </c>
      <c r="G35" s="40">
        <v>8</v>
      </c>
      <c r="H35" s="41">
        <v>176000</v>
      </c>
      <c r="I35" s="42">
        <v>11</v>
      </c>
      <c r="J35" s="47"/>
      <c r="K35" s="48"/>
      <c r="L35" s="48"/>
      <c r="N35" s="18">
        <v>17600</v>
      </c>
      <c r="O35" s="18">
        <v>0</v>
      </c>
      <c r="P35" s="46" t="s">
        <v>118</v>
      </c>
    </row>
    <row r="36" spans="1:16" ht="13.5" customHeight="1" x14ac:dyDescent="0.3">
      <c r="A36" s="38">
        <v>60</v>
      </c>
      <c r="B36" s="39" t="s">
        <v>89</v>
      </c>
      <c r="C36" s="39" t="s">
        <v>95</v>
      </c>
      <c r="D36" s="39" t="s">
        <v>87</v>
      </c>
      <c r="E36" s="39" t="s">
        <v>91</v>
      </c>
      <c r="F36" s="39" t="s">
        <v>69</v>
      </c>
      <c r="G36" s="40">
        <v>0.64</v>
      </c>
      <c r="H36" s="41">
        <v>8960</v>
      </c>
      <c r="I36" s="42">
        <v>12</v>
      </c>
      <c r="J36" s="47"/>
      <c r="K36" s="48"/>
      <c r="L36" s="48"/>
      <c r="N36" s="18">
        <v>13300</v>
      </c>
      <c r="O36" s="18">
        <v>0</v>
      </c>
      <c r="P36" s="46" t="s">
        <v>117</v>
      </c>
    </row>
    <row r="37" spans="1:16" ht="13.5" customHeight="1" x14ac:dyDescent="0.3">
      <c r="A37" s="38">
        <v>0</v>
      </c>
      <c r="B37" s="39" t="s">
        <v>89</v>
      </c>
      <c r="C37" s="39" t="s">
        <v>86</v>
      </c>
      <c r="D37" s="39" t="s">
        <v>87</v>
      </c>
      <c r="E37" s="39" t="s">
        <v>97</v>
      </c>
      <c r="F37" s="39" t="s">
        <v>69</v>
      </c>
      <c r="G37" s="40">
        <v>3.5</v>
      </c>
      <c r="H37" s="41">
        <v>49000</v>
      </c>
      <c r="I37" s="42">
        <v>12</v>
      </c>
      <c r="J37" s="47"/>
      <c r="K37" s="48"/>
      <c r="L37" s="48"/>
      <c r="N37" s="18">
        <v>13300</v>
      </c>
      <c r="O37" s="18">
        <v>0</v>
      </c>
      <c r="P37" s="46" t="s">
        <v>117</v>
      </c>
    </row>
    <row r="38" spans="1:16" ht="13.5" customHeight="1" x14ac:dyDescent="0.3">
      <c r="A38" s="38">
        <v>0</v>
      </c>
      <c r="B38" s="39" t="s">
        <v>94</v>
      </c>
      <c r="C38" s="39" t="s">
        <v>95</v>
      </c>
      <c r="D38" s="39" t="s">
        <v>87</v>
      </c>
      <c r="E38" s="39" t="s">
        <v>92</v>
      </c>
      <c r="F38" s="39" t="s">
        <v>69</v>
      </c>
      <c r="G38" s="40">
        <v>7.21</v>
      </c>
      <c r="H38" s="41">
        <v>65000</v>
      </c>
      <c r="I38" s="42">
        <v>11</v>
      </c>
      <c r="J38" s="47"/>
      <c r="K38" s="48"/>
      <c r="L38" s="48"/>
      <c r="N38" s="18">
        <v>8564.4937586685155</v>
      </c>
      <c r="O38" s="18">
        <v>0</v>
      </c>
      <c r="P38" s="46" t="s">
        <v>119</v>
      </c>
    </row>
    <row r="39" spans="1:16" ht="13.5" customHeight="1" x14ac:dyDescent="0.3">
      <c r="A39" s="38">
        <v>55</v>
      </c>
      <c r="B39" s="39" t="s">
        <v>89</v>
      </c>
      <c r="C39" s="39" t="s">
        <v>86</v>
      </c>
      <c r="D39" s="39" t="s">
        <v>87</v>
      </c>
      <c r="E39" s="39" t="s">
        <v>91</v>
      </c>
      <c r="F39" s="39" t="s">
        <v>69</v>
      </c>
      <c r="G39" s="40">
        <v>9.5</v>
      </c>
      <c r="H39" s="41">
        <v>109060</v>
      </c>
      <c r="I39" s="42">
        <v>12</v>
      </c>
      <c r="J39" s="47"/>
      <c r="K39" s="48"/>
      <c r="L39" s="48"/>
      <c r="N39" s="18">
        <v>10906</v>
      </c>
      <c r="O39" s="18">
        <v>0</v>
      </c>
      <c r="P39" s="46" t="s">
        <v>118</v>
      </c>
    </row>
    <row r="40" spans="1:16" ht="13.5" customHeight="1" x14ac:dyDescent="0.3">
      <c r="A40" s="38">
        <v>55</v>
      </c>
      <c r="B40" s="39" t="s">
        <v>89</v>
      </c>
      <c r="C40" s="39" t="s">
        <v>86</v>
      </c>
      <c r="D40" s="39" t="s">
        <v>87</v>
      </c>
      <c r="E40" s="39" t="s">
        <v>91</v>
      </c>
      <c r="F40" s="39" t="s">
        <v>69</v>
      </c>
      <c r="G40" s="40">
        <v>3</v>
      </c>
      <c r="H40" s="41">
        <v>34440</v>
      </c>
      <c r="I40" s="42">
        <v>12</v>
      </c>
      <c r="J40" s="47"/>
      <c r="K40" s="48"/>
      <c r="L40" s="48"/>
      <c r="N40" s="18">
        <v>10906</v>
      </c>
      <c r="O40" s="18">
        <v>0</v>
      </c>
      <c r="P40" s="46" t="s">
        <v>117</v>
      </c>
    </row>
    <row r="41" spans="1:16" ht="13.5" customHeight="1" x14ac:dyDescent="0.3">
      <c r="A41" s="38">
        <v>60</v>
      </c>
      <c r="B41" s="39" t="s">
        <v>89</v>
      </c>
      <c r="C41" s="39" t="s">
        <v>95</v>
      </c>
      <c r="D41" s="39" t="s">
        <v>87</v>
      </c>
      <c r="E41" s="39" t="s">
        <v>91</v>
      </c>
      <c r="F41" s="39" t="s">
        <v>70</v>
      </c>
      <c r="G41" s="40">
        <v>1</v>
      </c>
      <c r="H41" s="41">
        <v>13000</v>
      </c>
      <c r="I41" s="42">
        <v>12</v>
      </c>
      <c r="J41" s="47"/>
      <c r="K41" s="48"/>
      <c r="L41" s="48"/>
      <c r="N41" s="18">
        <v>10400</v>
      </c>
      <c r="O41" s="18">
        <v>0</v>
      </c>
      <c r="P41" s="46" t="s">
        <v>117</v>
      </c>
    </row>
    <row r="42" spans="1:16" ht="13.5" customHeight="1" x14ac:dyDescent="0.3">
      <c r="A42" s="38">
        <v>0</v>
      </c>
      <c r="B42" s="39" t="s">
        <v>98</v>
      </c>
      <c r="C42" s="39" t="s">
        <v>99</v>
      </c>
      <c r="D42" s="39" t="s">
        <v>93</v>
      </c>
      <c r="E42" s="39" t="s">
        <v>91</v>
      </c>
      <c r="F42" s="39" t="s">
        <v>69</v>
      </c>
      <c r="G42" s="40">
        <v>27</v>
      </c>
      <c r="H42" s="41">
        <v>229500</v>
      </c>
      <c r="I42" s="42">
        <v>12</v>
      </c>
      <c r="J42" s="47"/>
      <c r="K42" s="48"/>
      <c r="L42" s="48"/>
      <c r="N42" s="18">
        <v>8075</v>
      </c>
      <c r="O42" s="18">
        <v>0</v>
      </c>
      <c r="P42" s="46" t="s">
        <v>117</v>
      </c>
    </row>
    <row r="43" spans="1:16" ht="13.5" customHeight="1" x14ac:dyDescent="0.3">
      <c r="A43" s="38">
        <v>19</v>
      </c>
      <c r="B43" s="39" t="s">
        <v>94</v>
      </c>
      <c r="C43" s="39" t="s">
        <v>99</v>
      </c>
      <c r="D43" s="39" t="s">
        <v>93</v>
      </c>
      <c r="E43" s="39" t="s">
        <v>88</v>
      </c>
      <c r="F43" s="39" t="s">
        <v>69</v>
      </c>
      <c r="G43" s="40">
        <v>15</v>
      </c>
      <c r="H43" s="41">
        <v>150000</v>
      </c>
      <c r="I43" s="42">
        <v>12</v>
      </c>
      <c r="J43" s="47"/>
      <c r="K43" s="48"/>
      <c r="L43" s="48"/>
      <c r="N43" s="18">
        <v>9500</v>
      </c>
      <c r="O43" s="18">
        <v>150000</v>
      </c>
      <c r="P43" s="46" t="s">
        <v>117</v>
      </c>
    </row>
    <row r="44" spans="1:16" ht="13.5" customHeight="1" x14ac:dyDescent="0.3">
      <c r="A44" s="38">
        <v>0</v>
      </c>
      <c r="B44" s="39" t="s">
        <v>85</v>
      </c>
      <c r="C44" s="39" t="s">
        <v>90</v>
      </c>
      <c r="D44" s="39" t="s">
        <v>93</v>
      </c>
      <c r="E44" s="39" t="s">
        <v>92</v>
      </c>
      <c r="F44" s="39" t="s">
        <v>69</v>
      </c>
      <c r="G44" s="40">
        <v>4</v>
      </c>
      <c r="H44" s="41">
        <v>48000</v>
      </c>
      <c r="I44" s="42">
        <v>12</v>
      </c>
      <c r="J44" s="47"/>
      <c r="K44" s="48"/>
      <c r="L44" s="48"/>
      <c r="N44" s="18">
        <v>11400</v>
      </c>
      <c r="O44" s="18">
        <v>0</v>
      </c>
      <c r="P44" s="46" t="s">
        <v>117</v>
      </c>
    </row>
    <row r="45" spans="1:16" ht="13.5" customHeight="1" x14ac:dyDescent="0.3">
      <c r="A45" s="38">
        <v>0</v>
      </c>
      <c r="B45" s="39" t="s">
        <v>89</v>
      </c>
      <c r="C45" s="39" t="s">
        <v>86</v>
      </c>
      <c r="D45" s="39" t="s">
        <v>87</v>
      </c>
      <c r="E45" s="39" t="s">
        <v>92</v>
      </c>
      <c r="F45" s="39" t="s">
        <v>69</v>
      </c>
      <c r="G45" s="40">
        <v>8.48</v>
      </c>
      <c r="H45" s="41">
        <v>93280</v>
      </c>
      <c r="I45" s="42">
        <v>12</v>
      </c>
      <c r="J45" s="47"/>
      <c r="K45" s="48"/>
      <c r="L45" s="48"/>
      <c r="N45" s="18">
        <v>10450</v>
      </c>
      <c r="O45" s="18">
        <v>0</v>
      </c>
      <c r="P45" s="46" t="s">
        <v>117</v>
      </c>
    </row>
    <row r="46" spans="1:16" ht="13.5" customHeight="1" x14ac:dyDescent="0.3">
      <c r="A46" s="38">
        <v>0</v>
      </c>
      <c r="B46" s="39" t="s">
        <v>89</v>
      </c>
      <c r="C46" s="39" t="s">
        <v>90</v>
      </c>
      <c r="D46" s="39" t="s">
        <v>93</v>
      </c>
      <c r="E46" s="39" t="s">
        <v>91</v>
      </c>
      <c r="F46" s="39" t="s">
        <v>69</v>
      </c>
      <c r="G46" s="40">
        <v>6</v>
      </c>
      <c r="H46" s="41">
        <v>80000</v>
      </c>
      <c r="I46" s="42">
        <v>12</v>
      </c>
      <c r="J46" s="47"/>
      <c r="K46" s="48"/>
      <c r="L46" s="48"/>
      <c r="N46" s="18">
        <v>12666.666666666666</v>
      </c>
      <c r="O46" s="18">
        <v>0</v>
      </c>
      <c r="P46" s="46" t="s">
        <v>117</v>
      </c>
    </row>
    <row r="47" spans="1:16" ht="13.5" customHeight="1" x14ac:dyDescent="0.3">
      <c r="A47" s="38">
        <v>0</v>
      </c>
      <c r="B47" s="39" t="s">
        <v>98</v>
      </c>
      <c r="C47" s="39" t="s">
        <v>86</v>
      </c>
      <c r="D47" s="39" t="s">
        <v>93</v>
      </c>
      <c r="E47" s="39" t="s">
        <v>97</v>
      </c>
      <c r="F47" s="39" t="s">
        <v>69</v>
      </c>
      <c r="G47" s="40">
        <v>15</v>
      </c>
      <c r="H47" s="41">
        <v>45000</v>
      </c>
      <c r="I47" s="42">
        <v>12</v>
      </c>
      <c r="J47" s="47"/>
      <c r="K47" s="48"/>
      <c r="L47" s="48"/>
      <c r="N47" s="18">
        <v>2850</v>
      </c>
      <c r="O47" s="18">
        <v>0</v>
      </c>
      <c r="P47" s="46" t="s">
        <v>117</v>
      </c>
    </row>
    <row r="48" spans="1:16" ht="13.5" customHeight="1" x14ac:dyDescent="0.3">
      <c r="A48" s="38">
        <v>0</v>
      </c>
      <c r="B48" s="39" t="s">
        <v>98</v>
      </c>
      <c r="C48" s="39" t="s">
        <v>90</v>
      </c>
      <c r="D48" s="39" t="s">
        <v>93</v>
      </c>
      <c r="E48" s="39" t="s">
        <v>91</v>
      </c>
      <c r="F48" s="39" t="s">
        <v>69</v>
      </c>
      <c r="G48" s="40">
        <v>9</v>
      </c>
      <c r="H48" s="41">
        <v>90000</v>
      </c>
      <c r="I48" s="42">
        <v>12</v>
      </c>
      <c r="J48" s="47"/>
      <c r="K48" s="48"/>
      <c r="L48" s="48"/>
      <c r="N48" s="18">
        <v>9500</v>
      </c>
      <c r="O48" s="18">
        <v>0</v>
      </c>
      <c r="P48" s="46" t="s">
        <v>117</v>
      </c>
    </row>
    <row r="49" spans="1:16" ht="13.5" customHeight="1" x14ac:dyDescent="0.3">
      <c r="A49" s="38">
        <v>0</v>
      </c>
      <c r="B49" s="39" t="s">
        <v>98</v>
      </c>
      <c r="C49" s="39" t="s">
        <v>99</v>
      </c>
      <c r="D49" s="39" t="s">
        <v>93</v>
      </c>
      <c r="E49" s="39" t="s">
        <v>97</v>
      </c>
      <c r="F49" s="39" t="s">
        <v>69</v>
      </c>
      <c r="G49" s="40">
        <v>5</v>
      </c>
      <c r="H49" s="41">
        <v>35000</v>
      </c>
      <c r="I49" s="42">
        <v>12</v>
      </c>
      <c r="J49" s="47"/>
      <c r="K49" s="48"/>
      <c r="L49" s="48"/>
      <c r="N49" s="18">
        <v>6650</v>
      </c>
      <c r="O49" s="18">
        <v>0</v>
      </c>
      <c r="P49" s="46" t="s">
        <v>117</v>
      </c>
    </row>
    <row r="50" spans="1:16" ht="13.5" customHeight="1" x14ac:dyDescent="0.3">
      <c r="A50" s="38">
        <v>42</v>
      </c>
      <c r="B50" s="39" t="s">
        <v>94</v>
      </c>
      <c r="C50" s="39" t="s">
        <v>90</v>
      </c>
      <c r="D50" s="39" t="s">
        <v>87</v>
      </c>
      <c r="E50" s="39" t="s">
        <v>92</v>
      </c>
      <c r="F50" s="39" t="s">
        <v>69</v>
      </c>
      <c r="G50" s="40">
        <v>6</v>
      </c>
      <c r="H50" s="41">
        <v>56964</v>
      </c>
      <c r="I50" s="42">
        <v>12</v>
      </c>
      <c r="J50" s="47"/>
      <c r="K50" s="48"/>
      <c r="L50" s="48"/>
      <c r="N50" s="18">
        <v>9019.2999999999993</v>
      </c>
      <c r="O50" s="18">
        <v>56964</v>
      </c>
      <c r="P50" s="46" t="s">
        <v>119</v>
      </c>
    </row>
    <row r="51" spans="1:16" ht="13.5" customHeight="1" x14ac:dyDescent="0.3">
      <c r="A51" s="38">
        <v>0</v>
      </c>
      <c r="B51" s="39" t="s">
        <v>89</v>
      </c>
      <c r="C51" s="39" t="s">
        <v>86</v>
      </c>
      <c r="D51" s="39" t="s">
        <v>93</v>
      </c>
      <c r="E51" s="39" t="s">
        <v>91</v>
      </c>
      <c r="F51" s="39" t="s">
        <v>69</v>
      </c>
      <c r="G51" s="40">
        <v>11</v>
      </c>
      <c r="H51" s="41">
        <v>54340</v>
      </c>
      <c r="I51" s="42">
        <v>12</v>
      </c>
      <c r="J51" s="47"/>
      <c r="K51" s="48"/>
      <c r="L51" s="48"/>
      <c r="N51" s="18">
        <v>4693</v>
      </c>
      <c r="O51" s="18">
        <v>0</v>
      </c>
      <c r="P51" s="46" t="s">
        <v>117</v>
      </c>
    </row>
    <row r="52" spans="1:16" ht="13.5" customHeight="1" x14ac:dyDescent="0.3">
      <c r="A52" s="38">
        <v>0</v>
      </c>
      <c r="B52" s="39" t="s">
        <v>89</v>
      </c>
      <c r="C52" s="39" t="s">
        <v>86</v>
      </c>
      <c r="D52" s="39" t="s">
        <v>93</v>
      </c>
      <c r="E52" s="39" t="s">
        <v>91</v>
      </c>
      <c r="F52" s="39" t="s">
        <v>69</v>
      </c>
      <c r="G52" s="40">
        <v>11</v>
      </c>
      <c r="H52" s="41">
        <v>168410</v>
      </c>
      <c r="I52" s="42">
        <v>12</v>
      </c>
      <c r="J52" s="47"/>
      <c r="K52" s="48"/>
      <c r="L52" s="48"/>
      <c r="N52" s="18">
        <v>14544.5</v>
      </c>
      <c r="O52" s="18">
        <v>0</v>
      </c>
      <c r="P52" s="46" t="s">
        <v>118</v>
      </c>
    </row>
    <row r="53" spans="1:16" ht="13.5" customHeight="1" x14ac:dyDescent="0.3">
      <c r="A53" s="38">
        <v>675</v>
      </c>
      <c r="B53" s="39" t="s">
        <v>85</v>
      </c>
      <c r="C53" s="39" t="s">
        <v>95</v>
      </c>
      <c r="D53" s="39" t="s">
        <v>93</v>
      </c>
      <c r="E53" s="39" t="s">
        <v>92</v>
      </c>
      <c r="F53" s="39" t="s">
        <v>69</v>
      </c>
      <c r="G53" s="40">
        <v>5.51</v>
      </c>
      <c r="H53" s="41">
        <v>28101</v>
      </c>
      <c r="I53" s="42">
        <v>11</v>
      </c>
      <c r="J53" s="47"/>
      <c r="K53" s="48"/>
      <c r="L53" s="48"/>
      <c r="N53" s="18">
        <v>4845</v>
      </c>
      <c r="O53" s="18">
        <v>28101</v>
      </c>
      <c r="P53" s="46" t="s">
        <v>117</v>
      </c>
    </row>
    <row r="54" spans="1:16" ht="13.5" customHeight="1" x14ac:dyDescent="0.3">
      <c r="A54" s="38">
        <v>0</v>
      </c>
      <c r="B54" s="39" t="s">
        <v>98</v>
      </c>
      <c r="C54" s="39" t="s">
        <v>99</v>
      </c>
      <c r="D54" s="39" t="s">
        <v>93</v>
      </c>
      <c r="E54" s="39" t="s">
        <v>97</v>
      </c>
      <c r="F54" s="39" t="s">
        <v>69</v>
      </c>
      <c r="G54" s="40">
        <v>15</v>
      </c>
      <c r="H54" s="41">
        <v>45000</v>
      </c>
      <c r="I54" s="42">
        <v>12</v>
      </c>
      <c r="J54" s="47"/>
      <c r="K54" s="48"/>
      <c r="L54" s="48"/>
      <c r="N54" s="18">
        <v>2850</v>
      </c>
      <c r="O54" s="18">
        <v>0</v>
      </c>
      <c r="P54" s="46" t="s">
        <v>117</v>
      </c>
    </row>
    <row r="55" spans="1:16" ht="13.5" customHeight="1" x14ac:dyDescent="0.3">
      <c r="A55" s="38">
        <v>0</v>
      </c>
      <c r="B55" s="39" t="s">
        <v>89</v>
      </c>
      <c r="C55" s="39" t="s">
        <v>86</v>
      </c>
      <c r="D55" s="39" t="s">
        <v>93</v>
      </c>
      <c r="E55" s="39" t="s">
        <v>97</v>
      </c>
      <c r="F55" s="39" t="s">
        <v>69</v>
      </c>
      <c r="G55" s="40">
        <v>19</v>
      </c>
      <c r="H55" s="41">
        <v>168790.1</v>
      </c>
      <c r="I55" s="42">
        <v>12</v>
      </c>
      <c r="J55" s="47"/>
      <c r="K55" s="48"/>
      <c r="L55" s="48"/>
      <c r="N55" s="18">
        <v>8439.505000000001</v>
      </c>
      <c r="O55" s="18">
        <v>0</v>
      </c>
      <c r="P55" s="46" t="s">
        <v>118</v>
      </c>
    </row>
    <row r="56" spans="1:16" ht="13.5" customHeight="1" x14ac:dyDescent="0.3">
      <c r="A56" s="38">
        <v>0</v>
      </c>
      <c r="B56" s="39" t="s">
        <v>89</v>
      </c>
      <c r="C56" s="39" t="s">
        <v>90</v>
      </c>
      <c r="D56" s="39" t="s">
        <v>93</v>
      </c>
      <c r="E56" s="39" t="s">
        <v>91</v>
      </c>
      <c r="F56" s="39" t="s">
        <v>69</v>
      </c>
      <c r="G56" s="40">
        <v>3</v>
      </c>
      <c r="H56" s="41">
        <v>64040.01</v>
      </c>
      <c r="I56" s="42">
        <v>12</v>
      </c>
      <c r="J56" s="47"/>
      <c r="K56" s="48"/>
      <c r="L56" s="48"/>
      <c r="N56" s="18">
        <v>20279.336500000001</v>
      </c>
      <c r="O56" s="18">
        <v>0</v>
      </c>
      <c r="P56" s="46" t="s">
        <v>117</v>
      </c>
    </row>
    <row r="57" spans="1:16" ht="13.5" customHeight="1" x14ac:dyDescent="0.3">
      <c r="A57" s="38">
        <v>0</v>
      </c>
      <c r="B57" s="39" t="s">
        <v>85</v>
      </c>
      <c r="C57" s="39" t="s">
        <v>99</v>
      </c>
      <c r="D57" s="39" t="s">
        <v>87</v>
      </c>
      <c r="E57" s="39" t="s">
        <v>88</v>
      </c>
      <c r="F57" s="39" t="s">
        <v>69</v>
      </c>
      <c r="G57" s="40">
        <v>13</v>
      </c>
      <c r="H57" s="41">
        <v>130000</v>
      </c>
      <c r="I57" s="42">
        <v>12</v>
      </c>
      <c r="J57" s="47"/>
      <c r="K57" s="48"/>
      <c r="L57" s="48"/>
      <c r="N57" s="18">
        <v>9500</v>
      </c>
      <c r="O57" s="18">
        <v>0</v>
      </c>
      <c r="P57" s="46" t="s">
        <v>117</v>
      </c>
    </row>
    <row r="58" spans="1:16" ht="13.5" customHeight="1" x14ac:dyDescent="0.3">
      <c r="A58" s="38">
        <v>0</v>
      </c>
      <c r="B58" s="39" t="s">
        <v>85</v>
      </c>
      <c r="C58" s="39" t="s">
        <v>86</v>
      </c>
      <c r="D58" s="39" t="s">
        <v>87</v>
      </c>
      <c r="E58" s="39" t="s">
        <v>92</v>
      </c>
      <c r="F58" s="39" t="s">
        <v>69</v>
      </c>
      <c r="G58" s="40">
        <v>16</v>
      </c>
      <c r="H58" s="41">
        <v>67200</v>
      </c>
      <c r="I58" s="42">
        <v>12</v>
      </c>
      <c r="J58" s="47"/>
      <c r="K58" s="48"/>
      <c r="L58" s="48"/>
      <c r="N58" s="18">
        <v>3990</v>
      </c>
      <c r="O58" s="18">
        <v>0</v>
      </c>
      <c r="P58" s="46" t="s">
        <v>117</v>
      </c>
    </row>
    <row r="59" spans="1:16" ht="13.5" customHeight="1" x14ac:dyDescent="0.3">
      <c r="A59" s="38">
        <v>0</v>
      </c>
      <c r="B59" s="39" t="s">
        <v>85</v>
      </c>
      <c r="C59" s="39" t="s">
        <v>95</v>
      </c>
      <c r="D59" s="39" t="s">
        <v>87</v>
      </c>
      <c r="E59" s="39" t="s">
        <v>88</v>
      </c>
      <c r="F59" s="39" t="s">
        <v>69</v>
      </c>
      <c r="G59" s="40">
        <v>5</v>
      </c>
      <c r="H59" s="41">
        <v>20000</v>
      </c>
      <c r="I59" s="42">
        <v>12</v>
      </c>
      <c r="J59" s="47"/>
      <c r="K59" s="48"/>
      <c r="L59" s="48"/>
      <c r="N59" s="18">
        <v>3800</v>
      </c>
      <c r="O59" s="18">
        <v>0</v>
      </c>
      <c r="P59" s="46" t="s">
        <v>117</v>
      </c>
    </row>
    <row r="60" spans="1:16" ht="13.5" customHeight="1" x14ac:dyDescent="0.3">
      <c r="A60" s="38">
        <v>76</v>
      </c>
      <c r="B60" s="39" t="s">
        <v>100</v>
      </c>
      <c r="C60" s="39" t="s">
        <v>95</v>
      </c>
      <c r="D60" s="39" t="s">
        <v>87</v>
      </c>
      <c r="E60" s="39" t="s">
        <v>91</v>
      </c>
      <c r="F60" s="39" t="s">
        <v>69</v>
      </c>
      <c r="G60" s="40">
        <v>8.5</v>
      </c>
      <c r="H60" s="41">
        <v>144500</v>
      </c>
      <c r="I60" s="42">
        <v>12</v>
      </c>
      <c r="J60" s="47"/>
      <c r="K60" s="48"/>
      <c r="L60" s="48"/>
      <c r="N60" s="18">
        <v>16150</v>
      </c>
      <c r="O60" s="18">
        <v>0</v>
      </c>
      <c r="P60" s="46" t="s">
        <v>117</v>
      </c>
    </row>
    <row r="61" spans="1:16" ht="13.5" customHeight="1" x14ac:dyDescent="0.3">
      <c r="A61" s="38">
        <v>0</v>
      </c>
      <c r="B61" s="39" t="s">
        <v>100</v>
      </c>
      <c r="C61" s="39" t="s">
        <v>96</v>
      </c>
      <c r="D61" s="39" t="s">
        <v>87</v>
      </c>
      <c r="E61" s="39" t="s">
        <v>92</v>
      </c>
      <c r="F61" s="39" t="s">
        <v>69</v>
      </c>
      <c r="G61" s="40">
        <v>5.5</v>
      </c>
      <c r="H61" s="41">
        <v>27500</v>
      </c>
      <c r="I61" s="42">
        <v>12</v>
      </c>
      <c r="J61" s="47"/>
      <c r="K61" s="48"/>
      <c r="L61" s="48"/>
      <c r="N61" s="18">
        <v>4750</v>
      </c>
      <c r="O61" s="18">
        <v>0</v>
      </c>
      <c r="P61" s="46" t="s">
        <v>117</v>
      </c>
    </row>
    <row r="62" spans="1:16" ht="13.5" customHeight="1" x14ac:dyDescent="0.3">
      <c r="A62" s="38">
        <v>76</v>
      </c>
      <c r="B62" s="39" t="s">
        <v>100</v>
      </c>
      <c r="C62" s="39" t="s">
        <v>86</v>
      </c>
      <c r="D62" s="39" t="s">
        <v>87</v>
      </c>
      <c r="E62" s="39" t="s">
        <v>91</v>
      </c>
      <c r="F62" s="39" t="s">
        <v>69</v>
      </c>
      <c r="G62" s="40">
        <v>3.4</v>
      </c>
      <c r="H62" s="41">
        <v>40800</v>
      </c>
      <c r="I62" s="42">
        <v>12</v>
      </c>
      <c r="J62" s="47"/>
      <c r="K62" s="48"/>
      <c r="L62" s="48"/>
      <c r="N62" s="18">
        <v>11400</v>
      </c>
      <c r="O62" s="18">
        <v>0</v>
      </c>
      <c r="P62" s="46" t="s">
        <v>117</v>
      </c>
    </row>
    <row r="63" spans="1:16" ht="13.5" customHeight="1" x14ac:dyDescent="0.3">
      <c r="A63" s="38">
        <v>76</v>
      </c>
      <c r="B63" s="39" t="s">
        <v>100</v>
      </c>
      <c r="C63" s="39" t="s">
        <v>86</v>
      </c>
      <c r="D63" s="39" t="s">
        <v>87</v>
      </c>
      <c r="E63" s="39" t="s">
        <v>91</v>
      </c>
      <c r="F63" s="39" t="s">
        <v>69</v>
      </c>
      <c r="G63" s="40">
        <v>5</v>
      </c>
      <c r="H63" s="41">
        <v>60000</v>
      </c>
      <c r="I63" s="42">
        <v>12</v>
      </c>
      <c r="J63" s="47"/>
      <c r="K63" s="48"/>
      <c r="L63" s="48"/>
      <c r="N63" s="18">
        <v>11400</v>
      </c>
      <c r="O63" s="18">
        <v>0</v>
      </c>
      <c r="P63" s="46" t="s">
        <v>117</v>
      </c>
    </row>
    <row r="64" spans="1:16" ht="13.5" customHeight="1" x14ac:dyDescent="0.3">
      <c r="A64" s="38">
        <v>76</v>
      </c>
      <c r="B64" s="39" t="s">
        <v>100</v>
      </c>
      <c r="C64" s="39" t="s">
        <v>86</v>
      </c>
      <c r="D64" s="39" t="s">
        <v>87</v>
      </c>
      <c r="E64" s="39" t="s">
        <v>91</v>
      </c>
      <c r="F64" s="39" t="s">
        <v>69</v>
      </c>
      <c r="G64" s="40">
        <v>3.9</v>
      </c>
      <c r="H64" s="41">
        <v>46800</v>
      </c>
      <c r="I64" s="42">
        <v>12</v>
      </c>
      <c r="J64" s="47"/>
      <c r="K64" s="48"/>
      <c r="L64" s="48"/>
      <c r="N64" s="18">
        <v>11400</v>
      </c>
      <c r="O64" s="18">
        <v>0</v>
      </c>
      <c r="P64" s="46" t="s">
        <v>117</v>
      </c>
    </row>
    <row r="65" spans="1:16" ht="13.5" customHeight="1" x14ac:dyDescent="0.3">
      <c r="A65" s="38">
        <v>76</v>
      </c>
      <c r="B65" s="39" t="s">
        <v>100</v>
      </c>
      <c r="C65" s="39" t="s">
        <v>86</v>
      </c>
      <c r="D65" s="39" t="s">
        <v>87</v>
      </c>
      <c r="E65" s="39" t="s">
        <v>91</v>
      </c>
      <c r="F65" s="39" t="s">
        <v>69</v>
      </c>
      <c r="G65" s="40">
        <v>5.8</v>
      </c>
      <c r="H65" s="41">
        <v>69600</v>
      </c>
      <c r="I65" s="42">
        <v>12</v>
      </c>
      <c r="J65" s="47"/>
      <c r="K65" s="48"/>
      <c r="L65" s="48"/>
      <c r="N65" s="18">
        <v>11400</v>
      </c>
      <c r="O65" s="18">
        <v>0</v>
      </c>
      <c r="P65" s="46" t="s">
        <v>117</v>
      </c>
    </row>
    <row r="66" spans="1:16" ht="13.5" customHeight="1" x14ac:dyDescent="0.3">
      <c r="A66" s="38">
        <v>76</v>
      </c>
      <c r="B66" s="39" t="s">
        <v>100</v>
      </c>
      <c r="C66" s="39" t="s">
        <v>86</v>
      </c>
      <c r="D66" s="39" t="s">
        <v>87</v>
      </c>
      <c r="E66" s="39" t="s">
        <v>91</v>
      </c>
      <c r="F66" s="39" t="s">
        <v>69</v>
      </c>
      <c r="G66" s="40">
        <v>2.5</v>
      </c>
      <c r="H66" s="41">
        <v>30000</v>
      </c>
      <c r="I66" s="42">
        <v>12</v>
      </c>
      <c r="J66" s="47"/>
      <c r="K66" s="48"/>
      <c r="L66" s="48"/>
      <c r="N66" s="18">
        <v>11400</v>
      </c>
      <c r="O66" s="18">
        <v>0</v>
      </c>
      <c r="P66" s="46" t="s">
        <v>117</v>
      </c>
    </row>
    <row r="67" spans="1:16" ht="13.5" customHeight="1" x14ac:dyDescent="0.3">
      <c r="A67" s="38">
        <v>76</v>
      </c>
      <c r="B67" s="39" t="s">
        <v>100</v>
      </c>
      <c r="C67" s="39" t="s">
        <v>86</v>
      </c>
      <c r="D67" s="39" t="s">
        <v>87</v>
      </c>
      <c r="E67" s="39" t="s">
        <v>91</v>
      </c>
      <c r="F67" s="39" t="s">
        <v>69</v>
      </c>
      <c r="G67" s="40">
        <v>5.8</v>
      </c>
      <c r="H67" s="41">
        <v>69600</v>
      </c>
      <c r="I67" s="42">
        <v>12</v>
      </c>
      <c r="J67" s="47"/>
      <c r="K67" s="48"/>
      <c r="L67" s="48"/>
      <c r="N67" s="18">
        <v>11400</v>
      </c>
      <c r="O67" s="18">
        <v>0</v>
      </c>
      <c r="P67" s="46" t="s">
        <v>117</v>
      </c>
    </row>
    <row r="68" spans="1:16" ht="13.5" customHeight="1" x14ac:dyDescent="0.3">
      <c r="A68" s="38">
        <v>76</v>
      </c>
      <c r="B68" s="39" t="s">
        <v>100</v>
      </c>
      <c r="C68" s="39" t="s">
        <v>86</v>
      </c>
      <c r="D68" s="39" t="s">
        <v>87</v>
      </c>
      <c r="E68" s="39" t="s">
        <v>91</v>
      </c>
      <c r="F68" s="39" t="s">
        <v>69</v>
      </c>
      <c r="G68" s="40">
        <v>7.85</v>
      </c>
      <c r="H68" s="41">
        <v>94200</v>
      </c>
      <c r="I68" s="42">
        <v>12</v>
      </c>
      <c r="J68" s="47"/>
      <c r="K68" s="48"/>
      <c r="L68" s="48"/>
      <c r="N68" s="18">
        <v>11400</v>
      </c>
      <c r="O68" s="18">
        <v>0</v>
      </c>
      <c r="P68" s="46" t="s">
        <v>117</v>
      </c>
    </row>
    <row r="69" spans="1:16" ht="13.5" customHeight="1" x14ac:dyDescent="0.3">
      <c r="A69" s="38">
        <v>76</v>
      </c>
      <c r="B69" s="39" t="s">
        <v>100</v>
      </c>
      <c r="C69" s="39" t="s">
        <v>86</v>
      </c>
      <c r="D69" s="39" t="s">
        <v>87</v>
      </c>
      <c r="E69" s="39" t="s">
        <v>91</v>
      </c>
      <c r="F69" s="39" t="s">
        <v>69</v>
      </c>
      <c r="G69" s="40">
        <v>5.8</v>
      </c>
      <c r="H69" s="41">
        <v>69600</v>
      </c>
      <c r="I69" s="42">
        <v>12</v>
      </c>
      <c r="J69" s="47"/>
      <c r="K69" s="48"/>
      <c r="L69" s="48"/>
      <c r="N69" s="18">
        <v>11400</v>
      </c>
      <c r="O69" s="18">
        <v>0</v>
      </c>
      <c r="P69" s="46" t="s">
        <v>117</v>
      </c>
    </row>
    <row r="70" spans="1:16" ht="13.5" customHeight="1" x14ac:dyDescent="0.3">
      <c r="A70" s="38">
        <v>76</v>
      </c>
      <c r="B70" s="39" t="s">
        <v>100</v>
      </c>
      <c r="C70" s="39" t="s">
        <v>86</v>
      </c>
      <c r="D70" s="39" t="s">
        <v>87</v>
      </c>
      <c r="E70" s="39" t="s">
        <v>91</v>
      </c>
      <c r="F70" s="39" t="s">
        <v>69</v>
      </c>
      <c r="G70" s="40">
        <v>2.5</v>
      </c>
      <c r="H70" s="41">
        <v>30000</v>
      </c>
      <c r="I70" s="42">
        <v>12</v>
      </c>
      <c r="J70" s="47"/>
      <c r="K70" s="48"/>
      <c r="L70" s="48"/>
      <c r="N70" s="18">
        <v>11400</v>
      </c>
      <c r="O70" s="18">
        <v>0</v>
      </c>
      <c r="P70" s="46" t="s">
        <v>117</v>
      </c>
    </row>
    <row r="71" spans="1:16" ht="13.5" customHeight="1" x14ac:dyDescent="0.3">
      <c r="A71" s="38">
        <v>76</v>
      </c>
      <c r="B71" s="39" t="s">
        <v>100</v>
      </c>
      <c r="C71" s="39" t="s">
        <v>95</v>
      </c>
      <c r="D71" s="39" t="s">
        <v>87</v>
      </c>
      <c r="E71" s="39" t="s">
        <v>91</v>
      </c>
      <c r="F71" s="39" t="s">
        <v>69</v>
      </c>
      <c r="G71" s="40">
        <v>3.85</v>
      </c>
      <c r="H71" s="41">
        <v>65450</v>
      </c>
      <c r="I71" s="42">
        <v>12</v>
      </c>
      <c r="J71" s="47"/>
      <c r="K71" s="48"/>
      <c r="L71" s="48"/>
      <c r="N71" s="18">
        <v>16150</v>
      </c>
      <c r="O71" s="18">
        <v>0</v>
      </c>
      <c r="P71" s="46" t="s">
        <v>117</v>
      </c>
    </row>
    <row r="72" spans="1:16" ht="13.5" customHeight="1" x14ac:dyDescent="0.3">
      <c r="A72" s="38">
        <v>76</v>
      </c>
      <c r="B72" s="39" t="s">
        <v>100</v>
      </c>
      <c r="C72" s="39" t="s">
        <v>95</v>
      </c>
      <c r="D72" s="39" t="s">
        <v>87</v>
      </c>
      <c r="E72" s="39" t="s">
        <v>91</v>
      </c>
      <c r="F72" s="39" t="s">
        <v>69</v>
      </c>
      <c r="G72" s="40">
        <v>4.62</v>
      </c>
      <c r="H72" s="41">
        <v>78540</v>
      </c>
      <c r="I72" s="42">
        <v>12</v>
      </c>
      <c r="J72" s="47"/>
      <c r="K72" s="48"/>
      <c r="L72" s="48"/>
      <c r="N72" s="18">
        <v>16150</v>
      </c>
      <c r="O72" s="18">
        <v>0</v>
      </c>
      <c r="P72" s="46" t="s">
        <v>117</v>
      </c>
    </row>
    <row r="73" spans="1:16" ht="13.5" customHeight="1" x14ac:dyDescent="0.3">
      <c r="A73" s="38">
        <v>76</v>
      </c>
      <c r="B73" s="39" t="s">
        <v>100</v>
      </c>
      <c r="C73" s="39" t="s">
        <v>95</v>
      </c>
      <c r="D73" s="39" t="s">
        <v>87</v>
      </c>
      <c r="E73" s="39" t="s">
        <v>91</v>
      </c>
      <c r="F73" s="39" t="s">
        <v>69</v>
      </c>
      <c r="G73" s="40">
        <v>5.2</v>
      </c>
      <c r="H73" s="41">
        <v>88400</v>
      </c>
      <c r="I73" s="42">
        <v>12</v>
      </c>
      <c r="J73" s="47"/>
      <c r="K73" s="48"/>
      <c r="L73" s="48"/>
      <c r="N73" s="18">
        <v>16150</v>
      </c>
      <c r="O73" s="18">
        <v>0</v>
      </c>
      <c r="P73" s="46" t="s">
        <v>117</v>
      </c>
    </row>
    <row r="74" spans="1:16" ht="13.5" customHeight="1" x14ac:dyDescent="0.3">
      <c r="A74" s="38">
        <v>76</v>
      </c>
      <c r="B74" s="39" t="s">
        <v>100</v>
      </c>
      <c r="C74" s="39" t="s">
        <v>95</v>
      </c>
      <c r="D74" s="39" t="s">
        <v>87</v>
      </c>
      <c r="E74" s="39" t="s">
        <v>91</v>
      </c>
      <c r="F74" s="39" t="s">
        <v>69</v>
      </c>
      <c r="G74" s="40">
        <v>2.2999999999999998</v>
      </c>
      <c r="H74" s="41">
        <v>39100</v>
      </c>
      <c r="I74" s="42">
        <v>12</v>
      </c>
      <c r="J74" s="47"/>
      <c r="K74" s="48"/>
      <c r="L74" s="48"/>
      <c r="N74" s="18">
        <v>16150</v>
      </c>
      <c r="O74" s="18">
        <v>0</v>
      </c>
      <c r="P74" s="46" t="s">
        <v>117</v>
      </c>
    </row>
    <row r="75" spans="1:16" ht="13.5" customHeight="1" x14ac:dyDescent="0.3">
      <c r="A75" s="38">
        <v>76</v>
      </c>
      <c r="B75" s="39" t="s">
        <v>100</v>
      </c>
      <c r="C75" s="39" t="s">
        <v>95</v>
      </c>
      <c r="D75" s="39" t="s">
        <v>87</v>
      </c>
      <c r="E75" s="39" t="s">
        <v>91</v>
      </c>
      <c r="F75" s="39" t="s">
        <v>69</v>
      </c>
      <c r="G75" s="40">
        <v>4.6500000000000004</v>
      </c>
      <c r="H75" s="41">
        <v>79050</v>
      </c>
      <c r="I75" s="42">
        <v>12</v>
      </c>
      <c r="J75" s="47"/>
      <c r="K75" s="48"/>
      <c r="L75" s="48"/>
      <c r="N75" s="18">
        <v>16150</v>
      </c>
      <c r="O75" s="18">
        <v>0</v>
      </c>
      <c r="P75" s="46" t="s">
        <v>117</v>
      </c>
    </row>
    <row r="76" spans="1:16" ht="13.5" customHeight="1" x14ac:dyDescent="0.3">
      <c r="A76" s="38">
        <v>76</v>
      </c>
      <c r="B76" s="39" t="s">
        <v>100</v>
      </c>
      <c r="C76" s="39" t="s">
        <v>99</v>
      </c>
      <c r="D76" s="39" t="s">
        <v>87</v>
      </c>
      <c r="E76" s="39" t="s">
        <v>92</v>
      </c>
      <c r="F76" s="39" t="s">
        <v>69</v>
      </c>
      <c r="G76" s="40">
        <v>8.33</v>
      </c>
      <c r="H76" s="41">
        <v>83300</v>
      </c>
      <c r="I76" s="42">
        <v>12</v>
      </c>
      <c r="J76" s="47"/>
      <c r="K76" s="48"/>
      <c r="L76" s="48"/>
      <c r="N76" s="18">
        <v>9500</v>
      </c>
      <c r="O76" s="18">
        <v>0</v>
      </c>
      <c r="P76" s="46" t="s">
        <v>117</v>
      </c>
    </row>
    <row r="77" spans="1:16" ht="13.5" customHeight="1" x14ac:dyDescent="0.3">
      <c r="A77" s="38">
        <v>76</v>
      </c>
      <c r="B77" s="39" t="s">
        <v>100</v>
      </c>
      <c r="C77" s="39" t="s">
        <v>86</v>
      </c>
      <c r="D77" s="39" t="s">
        <v>87</v>
      </c>
      <c r="E77" s="39" t="s">
        <v>91</v>
      </c>
      <c r="F77" s="39" t="s">
        <v>69</v>
      </c>
      <c r="G77" s="40">
        <v>7.25</v>
      </c>
      <c r="H77" s="41">
        <v>87000</v>
      </c>
      <c r="I77" s="42">
        <v>12</v>
      </c>
      <c r="J77" s="47"/>
      <c r="K77" s="48"/>
      <c r="L77" s="48"/>
      <c r="N77" s="18">
        <v>11400</v>
      </c>
      <c r="O77" s="18">
        <v>0</v>
      </c>
      <c r="P77" s="46" t="s">
        <v>117</v>
      </c>
    </row>
    <row r="78" spans="1:16" ht="13.5" customHeight="1" x14ac:dyDescent="0.3">
      <c r="A78" s="38">
        <v>0</v>
      </c>
      <c r="B78" s="39" t="s">
        <v>100</v>
      </c>
      <c r="C78" s="39" t="s">
        <v>95</v>
      </c>
      <c r="D78" s="39" t="s">
        <v>87</v>
      </c>
      <c r="E78" s="39" t="s">
        <v>91</v>
      </c>
      <c r="F78" s="39" t="s">
        <v>70</v>
      </c>
      <c r="G78" s="40">
        <v>2.6</v>
      </c>
      <c r="H78" s="41">
        <v>44200</v>
      </c>
      <c r="I78" s="42">
        <v>12</v>
      </c>
      <c r="J78" s="47"/>
      <c r="K78" s="48"/>
      <c r="L78" s="48"/>
      <c r="N78" s="18">
        <v>13600</v>
      </c>
      <c r="O78" s="18">
        <v>0</v>
      </c>
      <c r="P78" s="46" t="s">
        <v>117</v>
      </c>
    </row>
    <row r="79" spans="1:16" ht="13.5" customHeight="1" x14ac:dyDescent="0.3">
      <c r="A79" s="38">
        <v>0</v>
      </c>
      <c r="B79" s="39" t="s">
        <v>101</v>
      </c>
      <c r="C79" s="39" t="s">
        <v>86</v>
      </c>
      <c r="D79" s="39" t="s">
        <v>87</v>
      </c>
      <c r="E79" s="39" t="s">
        <v>91</v>
      </c>
      <c r="F79" s="39" t="s">
        <v>69</v>
      </c>
      <c r="G79" s="40">
        <v>27.3</v>
      </c>
      <c r="H79" s="41">
        <v>404586</v>
      </c>
      <c r="I79" s="42">
        <v>12</v>
      </c>
      <c r="J79" s="47"/>
      <c r="K79" s="48"/>
      <c r="L79" s="48"/>
      <c r="N79" s="18">
        <v>14079</v>
      </c>
      <c r="O79" s="18">
        <v>0</v>
      </c>
      <c r="P79" s="46" t="s">
        <v>117</v>
      </c>
    </row>
    <row r="80" spans="1:16" ht="13.5" customHeight="1" x14ac:dyDescent="0.3">
      <c r="A80" s="38">
        <v>0</v>
      </c>
      <c r="B80" s="39" t="s">
        <v>101</v>
      </c>
      <c r="C80" s="39" t="s">
        <v>86</v>
      </c>
      <c r="D80" s="39" t="s">
        <v>87</v>
      </c>
      <c r="E80" s="39" t="s">
        <v>91</v>
      </c>
      <c r="F80" s="39" t="s">
        <v>69</v>
      </c>
      <c r="G80" s="40">
        <v>6.1</v>
      </c>
      <c r="H80" s="41">
        <v>70156.100000000006</v>
      </c>
      <c r="I80" s="42">
        <v>12</v>
      </c>
      <c r="J80" s="47"/>
      <c r="K80" s="48"/>
      <c r="L80" s="48"/>
      <c r="N80" s="18">
        <v>10925.95</v>
      </c>
      <c r="O80" s="18">
        <v>0</v>
      </c>
      <c r="P80" s="46" t="s">
        <v>117</v>
      </c>
    </row>
    <row r="81" spans="1:16" ht="13.5" customHeight="1" x14ac:dyDescent="0.3">
      <c r="A81" s="38">
        <v>0</v>
      </c>
      <c r="B81" s="39" t="s">
        <v>101</v>
      </c>
      <c r="C81" s="39" t="s">
        <v>95</v>
      </c>
      <c r="D81" s="39" t="s">
        <v>87</v>
      </c>
      <c r="E81" s="39" t="s">
        <v>91</v>
      </c>
      <c r="F81" s="39" t="s">
        <v>69</v>
      </c>
      <c r="G81" s="40">
        <v>11</v>
      </c>
      <c r="H81" s="41">
        <v>91300</v>
      </c>
      <c r="I81" s="42">
        <v>12</v>
      </c>
      <c r="J81" s="47"/>
      <c r="K81" s="48"/>
      <c r="L81" s="48"/>
      <c r="N81" s="18">
        <v>7885</v>
      </c>
      <c r="O81" s="18">
        <v>0</v>
      </c>
      <c r="P81" s="46" t="s">
        <v>117</v>
      </c>
    </row>
    <row r="82" spans="1:16" ht="13.5" customHeight="1" x14ac:dyDescent="0.3">
      <c r="A82" s="38">
        <v>0</v>
      </c>
      <c r="B82" s="39" t="s">
        <v>100</v>
      </c>
      <c r="C82" s="39" t="s">
        <v>86</v>
      </c>
      <c r="D82" s="39" t="s">
        <v>93</v>
      </c>
      <c r="E82" s="39" t="s">
        <v>91</v>
      </c>
      <c r="F82" s="39" t="s">
        <v>69</v>
      </c>
      <c r="G82" s="40">
        <v>3.5</v>
      </c>
      <c r="H82" s="41">
        <v>50676.5</v>
      </c>
      <c r="I82" s="42">
        <v>12</v>
      </c>
      <c r="J82" s="47"/>
      <c r="K82" s="48"/>
      <c r="L82" s="48"/>
      <c r="N82" s="18">
        <v>13755.05</v>
      </c>
      <c r="O82" s="18">
        <v>0</v>
      </c>
      <c r="P82" s="46" t="s">
        <v>117</v>
      </c>
    </row>
    <row r="83" spans="1:16" ht="13.5" customHeight="1" x14ac:dyDescent="0.3">
      <c r="A83" s="38">
        <v>0</v>
      </c>
      <c r="B83" s="39" t="s">
        <v>100</v>
      </c>
      <c r="C83" s="39" t="s">
        <v>86</v>
      </c>
      <c r="D83" s="39" t="s">
        <v>93</v>
      </c>
      <c r="E83" s="39" t="s">
        <v>91</v>
      </c>
      <c r="F83" s="39" t="s">
        <v>69</v>
      </c>
      <c r="G83" s="40">
        <v>10.199999999999999</v>
      </c>
      <c r="H83" s="41">
        <v>147685.79999999999</v>
      </c>
      <c r="I83" s="42">
        <v>12</v>
      </c>
      <c r="J83" s="47"/>
      <c r="K83" s="48"/>
      <c r="L83" s="48"/>
      <c r="N83" s="18">
        <v>13755.05</v>
      </c>
      <c r="O83" s="18">
        <v>0</v>
      </c>
      <c r="P83" s="46" t="s">
        <v>117</v>
      </c>
    </row>
    <row r="84" spans="1:16" ht="13.5" customHeight="1" x14ac:dyDescent="0.3">
      <c r="A84" s="38">
        <v>0</v>
      </c>
      <c r="B84" s="39" t="s">
        <v>100</v>
      </c>
      <c r="C84" s="39" t="s">
        <v>96</v>
      </c>
      <c r="D84" s="39" t="s">
        <v>93</v>
      </c>
      <c r="E84" s="39" t="s">
        <v>91</v>
      </c>
      <c r="F84" s="39" t="s">
        <v>69</v>
      </c>
      <c r="G84" s="40">
        <v>1</v>
      </c>
      <c r="H84" s="41">
        <v>11090</v>
      </c>
      <c r="I84" s="42">
        <v>12</v>
      </c>
      <c r="J84" s="47"/>
      <c r="K84" s="48"/>
      <c r="L84" s="48"/>
      <c r="N84" s="18">
        <v>10535.5</v>
      </c>
      <c r="O84" s="18">
        <v>0</v>
      </c>
      <c r="P84" s="46" t="s">
        <v>117</v>
      </c>
    </row>
    <row r="85" spans="1:16" ht="13.5" customHeight="1" x14ac:dyDescent="0.3">
      <c r="A85" s="38">
        <v>76</v>
      </c>
      <c r="B85" s="39" t="s">
        <v>100</v>
      </c>
      <c r="C85" s="39" t="s">
        <v>86</v>
      </c>
      <c r="D85" s="39" t="s">
        <v>87</v>
      </c>
      <c r="E85" s="39" t="s">
        <v>91</v>
      </c>
      <c r="F85" s="39" t="s">
        <v>69</v>
      </c>
      <c r="G85" s="40">
        <v>4.3499999999999996</v>
      </c>
      <c r="H85" s="41">
        <v>52200</v>
      </c>
      <c r="I85" s="42">
        <v>12</v>
      </c>
      <c r="J85" s="47"/>
      <c r="K85" s="48"/>
      <c r="L85" s="48"/>
      <c r="N85" s="18">
        <v>11400</v>
      </c>
      <c r="O85" s="18">
        <v>0</v>
      </c>
      <c r="P85" s="46" t="s">
        <v>117</v>
      </c>
    </row>
    <row r="86" spans="1:16" ht="13.5" customHeight="1" x14ac:dyDescent="0.3">
      <c r="A86" s="38">
        <v>0</v>
      </c>
      <c r="B86" s="39" t="s">
        <v>100</v>
      </c>
      <c r="C86" s="39" t="s">
        <v>86</v>
      </c>
      <c r="D86" s="39" t="s">
        <v>87</v>
      </c>
      <c r="E86" s="39" t="s">
        <v>88</v>
      </c>
      <c r="F86" s="39" t="s">
        <v>69</v>
      </c>
      <c r="G86" s="40">
        <v>8</v>
      </c>
      <c r="H86" s="41">
        <v>88000</v>
      </c>
      <c r="I86" s="42">
        <v>12</v>
      </c>
      <c r="J86" s="47"/>
      <c r="K86" s="48"/>
      <c r="L86" s="48"/>
      <c r="N86" s="18">
        <v>10450</v>
      </c>
      <c r="O86" s="18">
        <v>0</v>
      </c>
      <c r="P86" s="46" t="s">
        <v>117</v>
      </c>
    </row>
    <row r="87" spans="1:16" ht="13.5" customHeight="1" x14ac:dyDescent="0.3">
      <c r="A87" s="38">
        <v>0</v>
      </c>
      <c r="B87" s="39" t="s">
        <v>100</v>
      </c>
      <c r="C87" s="39" t="s">
        <v>86</v>
      </c>
      <c r="D87" s="39" t="s">
        <v>87</v>
      </c>
      <c r="E87" s="39" t="s">
        <v>88</v>
      </c>
      <c r="F87" s="39" t="s">
        <v>70</v>
      </c>
      <c r="G87" s="40">
        <v>14</v>
      </c>
      <c r="H87" s="41">
        <v>308000</v>
      </c>
      <c r="I87" s="42">
        <v>12</v>
      </c>
      <c r="J87" s="47"/>
      <c r="K87" s="48"/>
      <c r="L87" s="48"/>
      <c r="N87" s="18">
        <v>17600</v>
      </c>
      <c r="O87" s="18">
        <v>0</v>
      </c>
      <c r="P87" s="46" t="s">
        <v>117</v>
      </c>
    </row>
    <row r="88" spans="1:16" ht="13.5" customHeight="1" x14ac:dyDescent="0.3">
      <c r="A88" s="38">
        <v>0</v>
      </c>
      <c r="B88" s="39" t="s">
        <v>100</v>
      </c>
      <c r="C88" s="39" t="s">
        <v>95</v>
      </c>
      <c r="D88" s="39" t="s">
        <v>87</v>
      </c>
      <c r="E88" s="39" t="s">
        <v>91</v>
      </c>
      <c r="F88" s="39" t="s">
        <v>70</v>
      </c>
      <c r="G88" s="40">
        <v>3</v>
      </c>
      <c r="H88" s="41">
        <v>51000</v>
      </c>
      <c r="I88" s="42">
        <v>12</v>
      </c>
      <c r="J88" s="47"/>
      <c r="K88" s="48"/>
      <c r="L88" s="48"/>
      <c r="N88" s="18">
        <v>13600</v>
      </c>
      <c r="O88" s="18">
        <v>0</v>
      </c>
      <c r="P88" s="46" t="s">
        <v>117</v>
      </c>
    </row>
    <row r="89" spans="1:16" ht="13.5" customHeight="1" x14ac:dyDescent="0.3">
      <c r="A89" s="38">
        <v>0</v>
      </c>
      <c r="B89" s="39" t="s">
        <v>100</v>
      </c>
      <c r="C89" s="39" t="s">
        <v>95</v>
      </c>
      <c r="D89" s="39" t="s">
        <v>87</v>
      </c>
      <c r="E89" s="39" t="s">
        <v>91</v>
      </c>
      <c r="F89" s="39" t="s">
        <v>70</v>
      </c>
      <c r="G89" s="40">
        <v>3</v>
      </c>
      <c r="H89" s="41">
        <v>51000</v>
      </c>
      <c r="I89" s="42">
        <v>12</v>
      </c>
      <c r="J89" s="47"/>
      <c r="K89" s="48"/>
      <c r="L89" s="48"/>
      <c r="N89" s="18">
        <v>13600</v>
      </c>
      <c r="O89" s="18">
        <v>0</v>
      </c>
      <c r="P89" s="46" t="s">
        <v>117</v>
      </c>
    </row>
    <row r="90" spans="1:16" ht="13.5" customHeight="1" x14ac:dyDescent="0.3">
      <c r="A90" s="38">
        <v>0</v>
      </c>
      <c r="B90" s="39" t="s">
        <v>100</v>
      </c>
      <c r="C90" s="39" t="s">
        <v>95</v>
      </c>
      <c r="D90" s="39" t="s">
        <v>87</v>
      </c>
      <c r="E90" s="39" t="s">
        <v>91</v>
      </c>
      <c r="F90" s="39" t="s">
        <v>70</v>
      </c>
      <c r="G90" s="40">
        <v>1.4</v>
      </c>
      <c r="H90" s="41">
        <v>23800</v>
      </c>
      <c r="I90" s="42">
        <v>12</v>
      </c>
      <c r="J90" s="47"/>
      <c r="K90" s="48"/>
      <c r="L90" s="48"/>
      <c r="N90" s="18">
        <v>13600</v>
      </c>
      <c r="O90" s="18">
        <v>0</v>
      </c>
      <c r="P90" s="46" t="s">
        <v>117</v>
      </c>
    </row>
    <row r="91" spans="1:16" ht="13.5" customHeight="1" x14ac:dyDescent="0.3">
      <c r="A91" s="38">
        <v>0</v>
      </c>
      <c r="B91" s="39" t="s">
        <v>89</v>
      </c>
      <c r="C91" s="39" t="s">
        <v>86</v>
      </c>
      <c r="D91" s="39" t="s">
        <v>87</v>
      </c>
      <c r="E91" s="39" t="s">
        <v>91</v>
      </c>
      <c r="F91" s="39" t="s">
        <v>69</v>
      </c>
      <c r="G91" s="40">
        <v>4.2</v>
      </c>
      <c r="H91" s="41">
        <v>21000</v>
      </c>
      <c r="I91" s="42">
        <v>12</v>
      </c>
      <c r="J91" s="47"/>
      <c r="K91" s="48"/>
      <c r="L91" s="48"/>
      <c r="N91" s="18">
        <v>4750</v>
      </c>
      <c r="O91" s="18">
        <v>0</v>
      </c>
      <c r="P91" s="46" t="s">
        <v>117</v>
      </c>
    </row>
    <row r="92" spans="1:16" ht="13.5" customHeight="1" x14ac:dyDescent="0.3">
      <c r="A92" s="38">
        <v>0</v>
      </c>
      <c r="B92" s="39" t="s">
        <v>89</v>
      </c>
      <c r="C92" s="39" t="s">
        <v>102</v>
      </c>
      <c r="D92" s="39" t="s">
        <v>93</v>
      </c>
      <c r="E92" s="39" t="s">
        <v>91</v>
      </c>
      <c r="F92" s="39" t="s">
        <v>69</v>
      </c>
      <c r="G92" s="40">
        <v>3.2</v>
      </c>
      <c r="H92" s="41">
        <v>22400</v>
      </c>
      <c r="I92" s="42">
        <v>12</v>
      </c>
      <c r="J92" s="47"/>
      <c r="K92" s="48"/>
      <c r="L92" s="48"/>
      <c r="N92" s="18">
        <v>6650</v>
      </c>
      <c r="O92" s="18">
        <v>0</v>
      </c>
      <c r="P92" s="46" t="s">
        <v>117</v>
      </c>
    </row>
    <row r="93" spans="1:16" ht="13.5" customHeight="1" x14ac:dyDescent="0.3">
      <c r="A93" s="38">
        <v>0</v>
      </c>
      <c r="B93" s="39" t="s">
        <v>89</v>
      </c>
      <c r="C93" s="39" t="s">
        <v>95</v>
      </c>
      <c r="D93" s="39" t="s">
        <v>87</v>
      </c>
      <c r="E93" s="39" t="s">
        <v>91</v>
      </c>
      <c r="F93" s="39" t="s">
        <v>69</v>
      </c>
      <c r="G93" s="40">
        <v>3.2</v>
      </c>
      <c r="H93" s="41">
        <v>32000</v>
      </c>
      <c r="I93" s="42">
        <v>12</v>
      </c>
      <c r="J93" s="47"/>
      <c r="K93" s="48"/>
      <c r="L93" s="48"/>
      <c r="N93" s="18">
        <v>9500</v>
      </c>
      <c r="O93" s="18">
        <v>0</v>
      </c>
      <c r="P93" s="46" t="s">
        <v>117</v>
      </c>
    </row>
    <row r="94" spans="1:16" ht="13.5" customHeight="1" x14ac:dyDescent="0.3">
      <c r="A94" s="38">
        <v>0</v>
      </c>
      <c r="B94" s="39" t="s">
        <v>89</v>
      </c>
      <c r="C94" s="39" t="s">
        <v>96</v>
      </c>
      <c r="D94" s="39" t="s">
        <v>93</v>
      </c>
      <c r="E94" s="39" t="s">
        <v>88</v>
      </c>
      <c r="F94" s="39" t="s">
        <v>69</v>
      </c>
      <c r="G94" s="40">
        <v>10.3</v>
      </c>
      <c r="H94" s="41">
        <v>129999.9</v>
      </c>
      <c r="I94" s="42">
        <v>12</v>
      </c>
      <c r="J94" s="47"/>
      <c r="K94" s="48"/>
      <c r="L94" s="48"/>
      <c r="N94" s="18">
        <v>11990.28203883495</v>
      </c>
      <c r="O94" s="18">
        <v>0</v>
      </c>
      <c r="P94" s="46" t="s">
        <v>118</v>
      </c>
    </row>
    <row r="95" spans="1:16" ht="13.5" customHeight="1" x14ac:dyDescent="0.3">
      <c r="A95" s="38">
        <v>0</v>
      </c>
      <c r="B95" s="39" t="s">
        <v>89</v>
      </c>
      <c r="C95" s="39" t="s">
        <v>90</v>
      </c>
      <c r="D95" s="39" t="s">
        <v>93</v>
      </c>
      <c r="E95" s="39" t="s">
        <v>91</v>
      </c>
      <c r="F95" s="39" t="s">
        <v>69</v>
      </c>
      <c r="G95" s="40">
        <v>10</v>
      </c>
      <c r="H95" s="41">
        <v>125960</v>
      </c>
      <c r="I95" s="42">
        <v>12</v>
      </c>
      <c r="J95" s="47"/>
      <c r="K95" s="48"/>
      <c r="L95" s="48"/>
      <c r="N95" s="18">
        <v>11966.2</v>
      </c>
      <c r="O95" s="18">
        <v>0</v>
      </c>
      <c r="P95" s="46" t="s">
        <v>118</v>
      </c>
    </row>
    <row r="96" spans="1:16" ht="13.5" customHeight="1" x14ac:dyDescent="0.3">
      <c r="A96" s="38">
        <v>0</v>
      </c>
      <c r="B96" s="39" t="s">
        <v>94</v>
      </c>
      <c r="C96" s="39" t="s">
        <v>103</v>
      </c>
      <c r="D96" s="39" t="s">
        <v>87</v>
      </c>
      <c r="E96" s="39" t="s">
        <v>92</v>
      </c>
      <c r="F96" s="39" t="s">
        <v>69</v>
      </c>
      <c r="G96" s="40">
        <v>1.9</v>
      </c>
      <c r="H96" s="41">
        <v>23750</v>
      </c>
      <c r="I96" s="42">
        <v>12</v>
      </c>
      <c r="J96" s="47"/>
      <c r="K96" s="48"/>
      <c r="L96" s="48"/>
      <c r="N96" s="18">
        <v>11875</v>
      </c>
      <c r="O96" s="18">
        <v>0</v>
      </c>
      <c r="P96" s="46" t="s">
        <v>119</v>
      </c>
    </row>
    <row r="97" spans="1:16" ht="13.5" customHeight="1" x14ac:dyDescent="0.3">
      <c r="A97" s="38">
        <v>76</v>
      </c>
      <c r="B97" s="39" t="s">
        <v>100</v>
      </c>
      <c r="C97" s="39" t="s">
        <v>99</v>
      </c>
      <c r="D97" s="39" t="s">
        <v>87</v>
      </c>
      <c r="E97" s="39" t="s">
        <v>92</v>
      </c>
      <c r="F97" s="39" t="s">
        <v>69</v>
      </c>
      <c r="G97" s="40">
        <v>3.73</v>
      </c>
      <c r="H97" s="41">
        <v>37300</v>
      </c>
      <c r="I97" s="42">
        <v>12</v>
      </c>
      <c r="J97" s="47"/>
      <c r="K97" s="48"/>
      <c r="L97" s="48"/>
      <c r="N97" s="18">
        <v>9500</v>
      </c>
      <c r="O97" s="18">
        <v>0</v>
      </c>
      <c r="P97" s="46" t="s">
        <v>117</v>
      </c>
    </row>
    <row r="98" spans="1:16" ht="13.5" customHeight="1" x14ac:dyDescent="0.3">
      <c r="A98" s="38">
        <v>68</v>
      </c>
      <c r="B98" s="39" t="s">
        <v>89</v>
      </c>
      <c r="C98" s="39" t="s">
        <v>95</v>
      </c>
      <c r="D98" s="39" t="s">
        <v>87</v>
      </c>
      <c r="E98" s="39" t="s">
        <v>92</v>
      </c>
      <c r="F98" s="39" t="s">
        <v>69</v>
      </c>
      <c r="G98" s="40">
        <v>4.0999999999999996</v>
      </c>
      <c r="H98" s="41">
        <v>53300</v>
      </c>
      <c r="I98" s="42">
        <v>12</v>
      </c>
      <c r="J98" s="47"/>
      <c r="K98" s="48"/>
      <c r="L98" s="48"/>
      <c r="N98" s="18">
        <v>12350</v>
      </c>
      <c r="O98" s="18">
        <v>0</v>
      </c>
      <c r="P98" s="46" t="s">
        <v>117</v>
      </c>
    </row>
    <row r="99" spans="1:16" ht="13.5" customHeight="1" x14ac:dyDescent="0.3">
      <c r="A99" s="38">
        <v>68</v>
      </c>
      <c r="B99" s="39" t="s">
        <v>89</v>
      </c>
      <c r="C99" s="39" t="s">
        <v>95</v>
      </c>
      <c r="D99" s="39" t="s">
        <v>87</v>
      </c>
      <c r="E99" s="39" t="s">
        <v>92</v>
      </c>
      <c r="F99" s="39" t="s">
        <v>69</v>
      </c>
      <c r="G99" s="40">
        <v>4.17</v>
      </c>
      <c r="H99" s="41">
        <v>54210</v>
      </c>
      <c r="I99" s="42">
        <v>12</v>
      </c>
      <c r="J99" s="47"/>
      <c r="K99" s="48"/>
      <c r="L99" s="48"/>
      <c r="N99" s="18">
        <v>12350</v>
      </c>
      <c r="O99" s="18">
        <v>0</v>
      </c>
      <c r="P99" s="46" t="s">
        <v>117</v>
      </c>
    </row>
    <row r="100" spans="1:16" ht="13.5" customHeight="1" x14ac:dyDescent="0.3">
      <c r="A100" s="38">
        <v>68</v>
      </c>
      <c r="B100" s="39" t="s">
        <v>89</v>
      </c>
      <c r="C100" s="39" t="s">
        <v>95</v>
      </c>
      <c r="D100" s="39" t="s">
        <v>87</v>
      </c>
      <c r="E100" s="39" t="s">
        <v>92</v>
      </c>
      <c r="F100" s="39" t="s">
        <v>69</v>
      </c>
      <c r="G100" s="40">
        <v>1.78</v>
      </c>
      <c r="H100" s="41">
        <v>23140</v>
      </c>
      <c r="I100" s="42">
        <v>12</v>
      </c>
      <c r="J100" s="47"/>
      <c r="K100" s="48"/>
      <c r="L100" s="48"/>
      <c r="N100" s="18">
        <v>12350</v>
      </c>
      <c r="O100" s="18">
        <v>0</v>
      </c>
      <c r="P100" s="46" t="s">
        <v>117</v>
      </c>
    </row>
    <row r="101" spans="1:16" ht="13.5" customHeight="1" x14ac:dyDescent="0.3">
      <c r="A101" s="38">
        <v>0</v>
      </c>
      <c r="B101" s="39" t="s">
        <v>89</v>
      </c>
      <c r="C101" s="39" t="s">
        <v>86</v>
      </c>
      <c r="D101" s="39" t="s">
        <v>87</v>
      </c>
      <c r="E101" s="39" t="s">
        <v>88</v>
      </c>
      <c r="F101" s="39" t="s">
        <v>69</v>
      </c>
      <c r="G101" s="40">
        <v>14</v>
      </c>
      <c r="H101" s="41">
        <v>189000</v>
      </c>
      <c r="I101" s="42">
        <v>12</v>
      </c>
      <c r="J101" s="47"/>
      <c r="K101" s="48"/>
      <c r="L101" s="48"/>
      <c r="N101" s="18">
        <v>12825</v>
      </c>
      <c r="O101" s="18">
        <v>0</v>
      </c>
      <c r="P101" s="46" t="s">
        <v>118</v>
      </c>
    </row>
    <row r="102" spans="1:16" ht="13.5" customHeight="1" x14ac:dyDescent="0.3">
      <c r="A102" s="38">
        <v>0</v>
      </c>
      <c r="B102" s="39" t="s">
        <v>94</v>
      </c>
      <c r="C102" s="39" t="s">
        <v>86</v>
      </c>
      <c r="D102" s="39" t="s">
        <v>87</v>
      </c>
      <c r="E102" s="39" t="s">
        <v>88</v>
      </c>
      <c r="F102" s="39" t="s">
        <v>69</v>
      </c>
      <c r="G102" s="40">
        <v>14</v>
      </c>
      <c r="H102" s="41">
        <v>166600</v>
      </c>
      <c r="I102" s="42">
        <v>12</v>
      </c>
      <c r="J102" s="47"/>
      <c r="K102" s="48"/>
      <c r="L102" s="48"/>
      <c r="N102" s="18">
        <v>11305</v>
      </c>
      <c r="O102" s="18">
        <v>0</v>
      </c>
      <c r="P102" s="46" t="s">
        <v>117</v>
      </c>
    </row>
    <row r="103" spans="1:16" ht="13.5" customHeight="1" x14ac:dyDescent="0.3">
      <c r="A103" s="38">
        <v>68</v>
      </c>
      <c r="B103" s="39" t="s">
        <v>89</v>
      </c>
      <c r="C103" s="39" t="s">
        <v>90</v>
      </c>
      <c r="D103" s="39" t="s">
        <v>93</v>
      </c>
      <c r="E103" s="39" t="s">
        <v>91</v>
      </c>
      <c r="F103" s="39" t="s">
        <v>69</v>
      </c>
      <c r="G103" s="40">
        <v>0.57999999999999996</v>
      </c>
      <c r="H103" s="41">
        <v>6890.0050000000001</v>
      </c>
      <c r="I103" s="42">
        <v>12</v>
      </c>
      <c r="J103" s="47"/>
      <c r="K103" s="48"/>
      <c r="L103" s="48"/>
      <c r="N103" s="18">
        <v>11285.353017241379</v>
      </c>
      <c r="O103" s="18">
        <v>0</v>
      </c>
      <c r="P103" s="46" t="s">
        <v>117</v>
      </c>
    </row>
    <row r="104" spans="1:16" ht="13.5" customHeight="1" x14ac:dyDescent="0.3">
      <c r="A104" s="38">
        <v>0</v>
      </c>
      <c r="B104" s="39" t="s">
        <v>94</v>
      </c>
      <c r="C104" s="39" t="s">
        <v>95</v>
      </c>
      <c r="D104" s="39" t="s">
        <v>87</v>
      </c>
      <c r="E104" s="39" t="s">
        <v>92</v>
      </c>
      <c r="F104" s="39" t="s">
        <v>69</v>
      </c>
      <c r="G104" s="40">
        <v>7.1</v>
      </c>
      <c r="H104" s="41">
        <v>63900</v>
      </c>
      <c r="I104" s="42">
        <v>12</v>
      </c>
      <c r="J104" s="47"/>
      <c r="K104" s="48"/>
      <c r="L104" s="48"/>
      <c r="N104" s="18">
        <v>8550</v>
      </c>
      <c r="O104" s="18">
        <v>0</v>
      </c>
      <c r="P104" s="46" t="s">
        <v>119</v>
      </c>
    </row>
    <row r="105" spans="1:16" ht="13.5" customHeight="1" x14ac:dyDescent="0.3">
      <c r="A105" s="38">
        <v>0</v>
      </c>
      <c r="B105" s="39" t="s">
        <v>94</v>
      </c>
      <c r="C105" s="39" t="s">
        <v>104</v>
      </c>
      <c r="D105" s="39" t="s">
        <v>87</v>
      </c>
      <c r="E105" s="39" t="s">
        <v>92</v>
      </c>
      <c r="F105" s="39" t="s">
        <v>69</v>
      </c>
      <c r="G105" s="40">
        <v>3.3</v>
      </c>
      <c r="H105" s="41">
        <v>37950</v>
      </c>
      <c r="I105" s="42">
        <v>12</v>
      </c>
      <c r="J105" s="47"/>
      <c r="K105" s="48"/>
      <c r="L105" s="48"/>
      <c r="N105" s="18">
        <v>10925</v>
      </c>
      <c r="O105" s="18">
        <v>0</v>
      </c>
      <c r="P105" s="46" t="s">
        <v>119</v>
      </c>
    </row>
    <row r="106" spans="1:16" ht="13.5" customHeight="1" x14ac:dyDescent="0.3">
      <c r="A106" s="38">
        <v>0</v>
      </c>
      <c r="B106" s="39" t="s">
        <v>89</v>
      </c>
      <c r="C106" s="39" t="s">
        <v>86</v>
      </c>
      <c r="D106" s="39" t="s">
        <v>93</v>
      </c>
      <c r="E106" s="39" t="s">
        <v>91</v>
      </c>
      <c r="F106" s="39" t="s">
        <v>69</v>
      </c>
      <c r="G106" s="40">
        <v>3.2</v>
      </c>
      <c r="H106" s="41">
        <v>32671.55</v>
      </c>
      <c r="I106" s="42">
        <v>12</v>
      </c>
      <c r="J106" s="47"/>
      <c r="K106" s="48"/>
      <c r="L106" s="48"/>
      <c r="N106" s="18">
        <v>9699.3664062499993</v>
      </c>
      <c r="O106" s="18">
        <v>0</v>
      </c>
      <c r="P106" s="46" t="s">
        <v>117</v>
      </c>
    </row>
    <row r="107" spans="1:16" ht="13.5" customHeight="1" x14ac:dyDescent="0.3">
      <c r="A107" s="38">
        <v>0</v>
      </c>
      <c r="B107" s="39" t="s">
        <v>89</v>
      </c>
      <c r="C107" s="39" t="s">
        <v>86</v>
      </c>
      <c r="D107" s="39" t="s">
        <v>93</v>
      </c>
      <c r="E107" s="39" t="s">
        <v>91</v>
      </c>
      <c r="F107" s="39" t="s">
        <v>69</v>
      </c>
      <c r="G107" s="40">
        <v>2</v>
      </c>
      <c r="H107" s="41">
        <v>20419.72</v>
      </c>
      <c r="I107" s="42">
        <v>12</v>
      </c>
      <c r="J107" s="47"/>
      <c r="K107" s="48"/>
      <c r="L107" s="48"/>
      <c r="N107" s="18">
        <v>9699.3670000000002</v>
      </c>
      <c r="O107" s="18">
        <v>0</v>
      </c>
      <c r="P107" s="46" t="s">
        <v>117</v>
      </c>
    </row>
    <row r="108" spans="1:16" ht="13.5" customHeight="1" x14ac:dyDescent="0.3">
      <c r="A108" s="38">
        <v>0</v>
      </c>
      <c r="B108" s="39" t="s">
        <v>89</v>
      </c>
      <c r="C108" s="39" t="s">
        <v>86</v>
      </c>
      <c r="D108" s="39" t="s">
        <v>93</v>
      </c>
      <c r="E108" s="39" t="s">
        <v>91</v>
      </c>
      <c r="F108" s="39" t="s">
        <v>69</v>
      </c>
      <c r="G108" s="40">
        <v>8</v>
      </c>
      <c r="H108" s="41">
        <v>81678.880000000005</v>
      </c>
      <c r="I108" s="42">
        <v>12</v>
      </c>
      <c r="J108" s="47"/>
      <c r="K108" s="48"/>
      <c r="L108" s="48"/>
      <c r="N108" s="18">
        <v>9699.3670000000002</v>
      </c>
      <c r="O108" s="18">
        <v>0</v>
      </c>
      <c r="P108" s="46" t="s">
        <v>117</v>
      </c>
    </row>
    <row r="109" spans="1:16" ht="13.5" customHeight="1" x14ac:dyDescent="0.3">
      <c r="A109" s="38">
        <v>0</v>
      </c>
      <c r="B109" s="39" t="s">
        <v>98</v>
      </c>
      <c r="C109" s="39" t="s">
        <v>96</v>
      </c>
      <c r="D109" s="39" t="s">
        <v>87</v>
      </c>
      <c r="E109" s="39" t="s">
        <v>92</v>
      </c>
      <c r="F109" s="39" t="s">
        <v>69</v>
      </c>
      <c r="G109" s="40">
        <v>7</v>
      </c>
      <c r="H109" s="41">
        <v>100000</v>
      </c>
      <c r="I109" s="42">
        <v>12</v>
      </c>
      <c r="J109" s="47"/>
      <c r="K109" s="48"/>
      <c r="L109" s="48"/>
      <c r="N109" s="18">
        <v>13571.428571428571</v>
      </c>
      <c r="O109" s="18">
        <v>0</v>
      </c>
      <c r="P109" s="46" t="s">
        <v>117</v>
      </c>
    </row>
    <row r="110" spans="1:16" ht="13.5" customHeight="1" x14ac:dyDescent="0.3">
      <c r="A110" s="38">
        <v>0</v>
      </c>
      <c r="B110" s="39" t="s">
        <v>94</v>
      </c>
      <c r="C110" s="39" t="s">
        <v>86</v>
      </c>
      <c r="D110" s="39" t="s">
        <v>87</v>
      </c>
      <c r="E110" s="39" t="s">
        <v>88</v>
      </c>
      <c r="F110" s="39" t="s">
        <v>69</v>
      </c>
      <c r="G110" s="40">
        <v>19.100000000000001</v>
      </c>
      <c r="H110" s="41">
        <v>227290</v>
      </c>
      <c r="I110" s="42">
        <v>12</v>
      </c>
      <c r="J110" s="47"/>
      <c r="K110" s="48"/>
      <c r="L110" s="48"/>
      <c r="N110" s="18">
        <v>11305</v>
      </c>
      <c r="O110" s="18">
        <v>0</v>
      </c>
      <c r="P110" s="46" t="s">
        <v>117</v>
      </c>
    </row>
    <row r="111" spans="1:16" ht="13.5" customHeight="1" x14ac:dyDescent="0.3">
      <c r="A111" s="38">
        <v>0</v>
      </c>
      <c r="B111" s="39" t="s">
        <v>89</v>
      </c>
      <c r="C111" s="39" t="s">
        <v>86</v>
      </c>
      <c r="D111" s="39" t="s">
        <v>87</v>
      </c>
      <c r="E111" s="39" t="s">
        <v>88</v>
      </c>
      <c r="F111" s="39" t="s">
        <v>69</v>
      </c>
      <c r="G111" s="40">
        <v>34.9</v>
      </c>
      <c r="H111" s="41">
        <v>401350</v>
      </c>
      <c r="I111" s="42">
        <v>12</v>
      </c>
      <c r="J111" s="47"/>
      <c r="K111" s="48"/>
      <c r="L111" s="48"/>
      <c r="N111" s="18">
        <v>10925</v>
      </c>
      <c r="O111" s="18">
        <v>0</v>
      </c>
      <c r="P111" s="46" t="s">
        <v>118</v>
      </c>
    </row>
    <row r="112" spans="1:16" ht="13.5" customHeight="1" x14ac:dyDescent="0.3">
      <c r="A112" s="38">
        <v>0</v>
      </c>
      <c r="B112" s="39" t="s">
        <v>89</v>
      </c>
      <c r="C112" s="39" t="s">
        <v>86</v>
      </c>
      <c r="D112" s="39" t="s">
        <v>87</v>
      </c>
      <c r="E112" s="39" t="s">
        <v>92</v>
      </c>
      <c r="F112" s="39" t="s">
        <v>69</v>
      </c>
      <c r="G112" s="40">
        <v>15</v>
      </c>
      <c r="H112" s="41">
        <v>165000</v>
      </c>
      <c r="I112" s="42">
        <v>12</v>
      </c>
      <c r="J112" s="47"/>
      <c r="K112" s="48"/>
      <c r="L112" s="48"/>
      <c r="N112" s="18">
        <v>10450</v>
      </c>
      <c r="O112" s="18">
        <v>0</v>
      </c>
      <c r="P112" s="46" t="s">
        <v>118</v>
      </c>
    </row>
    <row r="113" spans="1:16" ht="13.5" customHeight="1" x14ac:dyDescent="0.3">
      <c r="A113" s="38">
        <v>0</v>
      </c>
      <c r="B113" s="39" t="s">
        <v>89</v>
      </c>
      <c r="C113" s="39" t="s">
        <v>95</v>
      </c>
      <c r="D113" s="39" t="s">
        <v>87</v>
      </c>
      <c r="E113" s="39" t="s">
        <v>88</v>
      </c>
      <c r="F113" s="39" t="s">
        <v>69</v>
      </c>
      <c r="G113" s="40">
        <v>23.5</v>
      </c>
      <c r="H113" s="41">
        <v>282000</v>
      </c>
      <c r="I113" s="42">
        <v>12</v>
      </c>
      <c r="J113" s="47"/>
      <c r="K113" s="48"/>
      <c r="L113" s="48"/>
      <c r="N113" s="18">
        <v>11400</v>
      </c>
      <c r="O113" s="18">
        <v>0</v>
      </c>
      <c r="P113" s="46" t="s">
        <v>118</v>
      </c>
    </row>
    <row r="114" spans="1:16" ht="13.5" customHeight="1" x14ac:dyDescent="0.3">
      <c r="A114" s="38">
        <v>0</v>
      </c>
      <c r="B114" s="39" t="s">
        <v>89</v>
      </c>
      <c r="C114" s="39" t="s">
        <v>96</v>
      </c>
      <c r="D114" s="39" t="s">
        <v>87</v>
      </c>
      <c r="E114" s="39" t="s">
        <v>91</v>
      </c>
      <c r="F114" s="39" t="s">
        <v>69</v>
      </c>
      <c r="G114" s="40">
        <v>14.35</v>
      </c>
      <c r="H114" s="41">
        <v>200900</v>
      </c>
      <c r="I114" s="42">
        <v>12</v>
      </c>
      <c r="J114" s="47"/>
      <c r="K114" s="48"/>
      <c r="L114" s="48"/>
      <c r="N114" s="18">
        <v>13300</v>
      </c>
      <c r="O114" s="18">
        <v>0</v>
      </c>
      <c r="P114" s="46" t="s">
        <v>118</v>
      </c>
    </row>
    <row r="115" spans="1:16" ht="13.5" customHeight="1" x14ac:dyDescent="0.3">
      <c r="A115" s="38">
        <v>0</v>
      </c>
      <c r="B115" s="39" t="s">
        <v>89</v>
      </c>
      <c r="C115" s="39" t="s">
        <v>99</v>
      </c>
      <c r="D115" s="39" t="s">
        <v>87</v>
      </c>
      <c r="E115" s="39" t="s">
        <v>88</v>
      </c>
      <c r="F115" s="39" t="s">
        <v>69</v>
      </c>
      <c r="G115" s="40">
        <v>7.5</v>
      </c>
      <c r="H115" s="41">
        <v>75000</v>
      </c>
      <c r="I115" s="42">
        <v>12</v>
      </c>
      <c r="J115" s="47"/>
      <c r="K115" s="48"/>
      <c r="L115" s="48"/>
      <c r="N115" s="18">
        <v>9500</v>
      </c>
      <c r="O115" s="18">
        <v>0</v>
      </c>
      <c r="P115" s="46" t="s">
        <v>117</v>
      </c>
    </row>
    <row r="116" spans="1:16" ht="13.5" customHeight="1" x14ac:dyDescent="0.3">
      <c r="A116" s="38">
        <v>0</v>
      </c>
      <c r="B116" s="39" t="s">
        <v>89</v>
      </c>
      <c r="C116" s="39" t="s">
        <v>99</v>
      </c>
      <c r="D116" s="39" t="s">
        <v>87</v>
      </c>
      <c r="E116" s="39" t="s">
        <v>88</v>
      </c>
      <c r="F116" s="39" t="s">
        <v>69</v>
      </c>
      <c r="G116" s="40">
        <v>7.5</v>
      </c>
      <c r="H116" s="41">
        <v>90000</v>
      </c>
      <c r="I116" s="42">
        <v>12</v>
      </c>
      <c r="J116" s="47"/>
      <c r="K116" s="48"/>
      <c r="L116" s="48"/>
      <c r="N116" s="18">
        <v>11400</v>
      </c>
      <c r="O116" s="18">
        <v>0</v>
      </c>
      <c r="P116" s="46" t="s">
        <v>117</v>
      </c>
    </row>
    <row r="117" spans="1:16" ht="13.5" customHeight="1" x14ac:dyDescent="0.3">
      <c r="A117" s="38">
        <v>68</v>
      </c>
      <c r="B117" s="39" t="s">
        <v>89</v>
      </c>
      <c r="C117" s="39" t="s">
        <v>86</v>
      </c>
      <c r="D117" s="39" t="s">
        <v>93</v>
      </c>
      <c r="E117" s="39" t="s">
        <v>88</v>
      </c>
      <c r="F117" s="39" t="s">
        <v>69</v>
      </c>
      <c r="G117" s="40">
        <v>3.35</v>
      </c>
      <c r="H117" s="41">
        <v>33500</v>
      </c>
      <c r="I117" s="42">
        <v>12</v>
      </c>
      <c r="J117" s="47"/>
      <c r="K117" s="48"/>
      <c r="L117" s="48"/>
      <c r="N117" s="18">
        <v>9500</v>
      </c>
      <c r="O117" s="18">
        <v>0</v>
      </c>
      <c r="P117" s="46" t="s">
        <v>117</v>
      </c>
    </row>
    <row r="118" spans="1:16" ht="13.5" customHeight="1" x14ac:dyDescent="0.3">
      <c r="A118" s="38">
        <v>68</v>
      </c>
      <c r="B118" s="39" t="s">
        <v>89</v>
      </c>
      <c r="C118" s="39" t="s">
        <v>103</v>
      </c>
      <c r="D118" s="39" t="s">
        <v>87</v>
      </c>
      <c r="E118" s="39" t="s">
        <v>92</v>
      </c>
      <c r="F118" s="39" t="s">
        <v>69</v>
      </c>
      <c r="G118" s="40">
        <v>3.9</v>
      </c>
      <c r="H118" s="41">
        <v>31200</v>
      </c>
      <c r="I118" s="42">
        <v>12</v>
      </c>
      <c r="J118" s="47"/>
      <c r="K118" s="48"/>
      <c r="L118" s="48"/>
      <c r="N118" s="18">
        <v>7600</v>
      </c>
      <c r="O118" s="18">
        <v>0</v>
      </c>
      <c r="P118" s="46" t="s">
        <v>117</v>
      </c>
    </row>
    <row r="119" spans="1:16" ht="13.5" customHeight="1" x14ac:dyDescent="0.3">
      <c r="A119" s="38">
        <v>68</v>
      </c>
      <c r="B119" s="39" t="s">
        <v>89</v>
      </c>
      <c r="C119" s="39" t="s">
        <v>86</v>
      </c>
      <c r="D119" s="39" t="s">
        <v>93</v>
      </c>
      <c r="E119" s="39" t="s">
        <v>92</v>
      </c>
      <c r="F119" s="39" t="s">
        <v>69</v>
      </c>
      <c r="G119" s="40">
        <v>5.95</v>
      </c>
      <c r="H119" s="41">
        <v>35700</v>
      </c>
      <c r="I119" s="42">
        <v>12</v>
      </c>
      <c r="J119" s="47"/>
      <c r="K119" s="48"/>
      <c r="L119" s="48"/>
      <c r="N119" s="18">
        <v>5700</v>
      </c>
      <c r="O119" s="18">
        <v>0</v>
      </c>
      <c r="P119" s="46" t="s">
        <v>117</v>
      </c>
    </row>
    <row r="120" spans="1:16" ht="13.5" customHeight="1" x14ac:dyDescent="0.3">
      <c r="A120" s="38">
        <v>68</v>
      </c>
      <c r="B120" s="39" t="s">
        <v>89</v>
      </c>
      <c r="C120" s="39" t="s">
        <v>86</v>
      </c>
      <c r="D120" s="39" t="s">
        <v>87</v>
      </c>
      <c r="E120" s="39" t="s">
        <v>92</v>
      </c>
      <c r="F120" s="39" t="s">
        <v>69</v>
      </c>
      <c r="G120" s="40">
        <v>7</v>
      </c>
      <c r="H120" s="41">
        <v>42000</v>
      </c>
      <c r="I120" s="42">
        <v>12</v>
      </c>
      <c r="J120" s="47"/>
      <c r="K120" s="48"/>
      <c r="L120" s="48"/>
      <c r="N120" s="18">
        <v>5700</v>
      </c>
      <c r="O120" s="18">
        <v>0</v>
      </c>
      <c r="P120" s="46" t="s">
        <v>117</v>
      </c>
    </row>
    <row r="121" spans="1:16" ht="13.5" customHeight="1" x14ac:dyDescent="0.3">
      <c r="A121" s="38">
        <v>68</v>
      </c>
      <c r="B121" s="39" t="s">
        <v>89</v>
      </c>
      <c r="C121" s="39" t="s">
        <v>86</v>
      </c>
      <c r="D121" s="39" t="s">
        <v>87</v>
      </c>
      <c r="E121" s="39" t="s">
        <v>92</v>
      </c>
      <c r="F121" s="39" t="s">
        <v>69</v>
      </c>
      <c r="G121" s="40">
        <v>8</v>
      </c>
      <c r="H121" s="41">
        <v>72000</v>
      </c>
      <c r="I121" s="42">
        <v>12</v>
      </c>
      <c r="J121" s="47"/>
      <c r="K121" s="48"/>
      <c r="L121" s="48"/>
      <c r="N121" s="18">
        <v>8550</v>
      </c>
      <c r="O121" s="18">
        <v>0</v>
      </c>
      <c r="P121" s="46" t="s">
        <v>117</v>
      </c>
    </row>
    <row r="122" spans="1:16" ht="13.5" customHeight="1" x14ac:dyDescent="0.3">
      <c r="A122" s="38">
        <v>68</v>
      </c>
      <c r="B122" s="39" t="s">
        <v>89</v>
      </c>
      <c r="C122" s="39" t="s">
        <v>86</v>
      </c>
      <c r="D122" s="39" t="s">
        <v>93</v>
      </c>
      <c r="E122" s="39" t="s">
        <v>91</v>
      </c>
      <c r="F122" s="39" t="s">
        <v>69</v>
      </c>
      <c r="G122" s="40">
        <v>3.33</v>
      </c>
      <c r="H122" s="41">
        <v>35000</v>
      </c>
      <c r="I122" s="42">
        <v>12</v>
      </c>
      <c r="J122" s="47"/>
      <c r="K122" s="48"/>
      <c r="L122" s="48"/>
      <c r="N122" s="18">
        <v>9984.9849849849852</v>
      </c>
      <c r="O122" s="18">
        <v>0</v>
      </c>
      <c r="P122" s="46" t="s">
        <v>117</v>
      </c>
    </row>
    <row r="123" spans="1:16" ht="13.5" customHeight="1" x14ac:dyDescent="0.3">
      <c r="A123" s="38">
        <v>68</v>
      </c>
      <c r="B123" s="39" t="s">
        <v>89</v>
      </c>
      <c r="C123" s="39" t="s">
        <v>86</v>
      </c>
      <c r="D123" s="39" t="s">
        <v>87</v>
      </c>
      <c r="E123" s="39" t="s">
        <v>88</v>
      </c>
      <c r="F123" s="39" t="s">
        <v>69</v>
      </c>
      <c r="G123" s="40">
        <v>2.5</v>
      </c>
      <c r="H123" s="41">
        <v>22500</v>
      </c>
      <c r="I123" s="42">
        <v>12</v>
      </c>
      <c r="J123" s="47"/>
      <c r="K123" s="48"/>
      <c r="L123" s="48"/>
      <c r="N123" s="18">
        <v>8550</v>
      </c>
      <c r="O123" s="18">
        <v>0</v>
      </c>
      <c r="P123" s="46" t="s">
        <v>117</v>
      </c>
    </row>
    <row r="124" spans="1:16" ht="13.5" customHeight="1" x14ac:dyDescent="0.3">
      <c r="A124" s="38">
        <v>0</v>
      </c>
      <c r="B124" s="39" t="s">
        <v>100</v>
      </c>
      <c r="C124" s="39" t="s">
        <v>90</v>
      </c>
      <c r="D124" s="39" t="s">
        <v>87</v>
      </c>
      <c r="E124" s="39" t="s">
        <v>92</v>
      </c>
      <c r="F124" s="39" t="s">
        <v>69</v>
      </c>
      <c r="G124" s="40">
        <v>9</v>
      </c>
      <c r="H124" s="41">
        <v>108000</v>
      </c>
      <c r="I124" s="42">
        <v>12</v>
      </c>
      <c r="J124" s="47"/>
      <c r="K124" s="48"/>
      <c r="L124" s="48"/>
      <c r="N124" s="18">
        <v>11400</v>
      </c>
      <c r="O124" s="18">
        <v>0</v>
      </c>
      <c r="P124" s="46" t="s">
        <v>117</v>
      </c>
    </row>
    <row r="125" spans="1:16" ht="13.5" customHeight="1" x14ac:dyDescent="0.3">
      <c r="A125" s="38">
        <v>251</v>
      </c>
      <c r="B125" s="39" t="s">
        <v>89</v>
      </c>
      <c r="C125" s="39" t="s">
        <v>95</v>
      </c>
      <c r="D125" s="39" t="s">
        <v>87</v>
      </c>
      <c r="E125" s="39" t="s">
        <v>92</v>
      </c>
      <c r="F125" s="39" t="s">
        <v>69</v>
      </c>
      <c r="G125" s="40">
        <v>11.97</v>
      </c>
      <c r="H125" s="41">
        <v>94167.99</v>
      </c>
      <c r="I125" s="42">
        <v>12</v>
      </c>
      <c r="J125" s="47"/>
      <c r="K125" s="48"/>
      <c r="L125" s="48"/>
      <c r="N125" s="18">
        <v>7473.65</v>
      </c>
      <c r="O125" s="18">
        <v>0</v>
      </c>
      <c r="P125" s="46" t="s">
        <v>117</v>
      </c>
    </row>
    <row r="126" spans="1:16" ht="13.5" customHeight="1" x14ac:dyDescent="0.3">
      <c r="A126" s="38">
        <v>251</v>
      </c>
      <c r="B126" s="39" t="s">
        <v>89</v>
      </c>
      <c r="C126" s="39" t="s">
        <v>95</v>
      </c>
      <c r="D126" s="39" t="s">
        <v>93</v>
      </c>
      <c r="E126" s="39" t="s">
        <v>92</v>
      </c>
      <c r="F126" s="39" t="s">
        <v>69</v>
      </c>
      <c r="G126" s="40">
        <v>15</v>
      </c>
      <c r="H126" s="41">
        <v>104040</v>
      </c>
      <c r="I126" s="42">
        <v>12</v>
      </c>
      <c r="J126" s="47"/>
      <c r="K126" s="48"/>
      <c r="L126" s="48"/>
      <c r="N126" s="18">
        <v>6589.2</v>
      </c>
      <c r="O126" s="18">
        <v>0</v>
      </c>
      <c r="P126" s="46" t="s">
        <v>118</v>
      </c>
    </row>
    <row r="127" spans="1:16" ht="13.5" customHeight="1" x14ac:dyDescent="0.3">
      <c r="A127" s="38">
        <v>251</v>
      </c>
      <c r="B127" s="39" t="s">
        <v>89</v>
      </c>
      <c r="C127" s="39" t="s">
        <v>105</v>
      </c>
      <c r="D127" s="39" t="s">
        <v>93</v>
      </c>
      <c r="E127" s="39" t="s">
        <v>88</v>
      </c>
      <c r="F127" s="39" t="s">
        <v>69</v>
      </c>
      <c r="G127" s="40">
        <v>6.3</v>
      </c>
      <c r="H127" s="41">
        <v>114140</v>
      </c>
      <c r="I127" s="42">
        <v>12</v>
      </c>
      <c r="J127" s="47"/>
      <c r="K127" s="48"/>
      <c r="L127" s="48"/>
      <c r="N127" s="18">
        <v>17211.5873015873</v>
      </c>
      <c r="O127" s="18">
        <v>0</v>
      </c>
      <c r="P127" s="46" t="s">
        <v>118</v>
      </c>
    </row>
    <row r="128" spans="1:16" ht="13.5" customHeight="1" x14ac:dyDescent="0.3">
      <c r="A128" s="38">
        <v>0</v>
      </c>
      <c r="B128" s="39" t="s">
        <v>100</v>
      </c>
      <c r="C128" s="39" t="s">
        <v>86</v>
      </c>
      <c r="D128" s="39" t="s">
        <v>87</v>
      </c>
      <c r="E128" s="39" t="s">
        <v>91</v>
      </c>
      <c r="F128" s="39" t="s">
        <v>70</v>
      </c>
      <c r="G128" s="40">
        <v>8</v>
      </c>
      <c r="H128" s="41">
        <v>181464.8</v>
      </c>
      <c r="I128" s="42">
        <v>12</v>
      </c>
      <c r="J128" s="47"/>
      <c r="K128" s="48"/>
      <c r="L128" s="48"/>
      <c r="N128" s="18">
        <v>18146.48</v>
      </c>
      <c r="O128" s="18">
        <v>0</v>
      </c>
      <c r="P128" s="46" t="s">
        <v>117</v>
      </c>
    </row>
    <row r="129" spans="1:16" ht="13.5" customHeight="1" x14ac:dyDescent="0.3">
      <c r="A129" s="38">
        <v>0</v>
      </c>
      <c r="B129" s="39" t="s">
        <v>100</v>
      </c>
      <c r="C129" s="39" t="s">
        <v>86</v>
      </c>
      <c r="D129" s="39" t="s">
        <v>87</v>
      </c>
      <c r="E129" s="39" t="s">
        <v>91</v>
      </c>
      <c r="F129" s="39" t="s">
        <v>69</v>
      </c>
      <c r="G129" s="40">
        <v>5.6</v>
      </c>
      <c r="H129" s="41">
        <v>75088.89</v>
      </c>
      <c r="I129" s="42">
        <v>12</v>
      </c>
      <c r="J129" s="47"/>
      <c r="K129" s="48"/>
      <c r="L129" s="48"/>
      <c r="N129" s="18">
        <v>12738.293839285714</v>
      </c>
      <c r="O129" s="18">
        <v>0</v>
      </c>
      <c r="P129" s="46" t="s">
        <v>117</v>
      </c>
    </row>
    <row r="130" spans="1:16" ht="13.5" customHeight="1" x14ac:dyDescent="0.3">
      <c r="A130" s="38">
        <v>0</v>
      </c>
      <c r="B130" s="39" t="s">
        <v>100</v>
      </c>
      <c r="C130" s="39" t="s">
        <v>86</v>
      </c>
      <c r="D130" s="39" t="s">
        <v>87</v>
      </c>
      <c r="E130" s="39" t="s">
        <v>91</v>
      </c>
      <c r="F130" s="39" t="s">
        <v>69</v>
      </c>
      <c r="G130" s="40">
        <v>4.3</v>
      </c>
      <c r="H130" s="41">
        <v>56316.63</v>
      </c>
      <c r="I130" s="42">
        <v>12</v>
      </c>
      <c r="J130" s="47"/>
      <c r="K130" s="48"/>
      <c r="L130" s="48"/>
      <c r="N130" s="18">
        <v>12442.046162790697</v>
      </c>
      <c r="O130" s="18">
        <v>0</v>
      </c>
      <c r="P130" s="46" t="s">
        <v>117</v>
      </c>
    </row>
    <row r="131" spans="1:16" ht="13.5" customHeight="1" x14ac:dyDescent="0.3">
      <c r="A131" s="38">
        <v>0</v>
      </c>
      <c r="B131" s="39" t="s">
        <v>100</v>
      </c>
      <c r="C131" s="39" t="s">
        <v>90</v>
      </c>
      <c r="D131" s="39" t="s">
        <v>87</v>
      </c>
      <c r="E131" s="39" t="s">
        <v>91</v>
      </c>
      <c r="F131" s="39" t="s">
        <v>69</v>
      </c>
      <c r="G131" s="40">
        <v>1</v>
      </c>
      <c r="H131" s="41">
        <v>12000</v>
      </c>
      <c r="I131" s="42">
        <v>12</v>
      </c>
      <c r="J131" s="47"/>
      <c r="K131" s="48"/>
      <c r="L131" s="48"/>
      <c r="N131" s="18">
        <v>11400</v>
      </c>
      <c r="O131" s="18">
        <v>0</v>
      </c>
      <c r="P131" s="46" t="s">
        <v>117</v>
      </c>
    </row>
    <row r="132" spans="1:16" ht="13.5" customHeight="1" x14ac:dyDescent="0.3">
      <c r="A132" s="38">
        <v>0</v>
      </c>
      <c r="B132" s="39" t="s">
        <v>100</v>
      </c>
      <c r="C132" s="39" t="s">
        <v>99</v>
      </c>
      <c r="D132" s="39" t="s">
        <v>87</v>
      </c>
      <c r="E132" s="39" t="s">
        <v>88</v>
      </c>
      <c r="F132" s="39" t="s">
        <v>69</v>
      </c>
      <c r="G132" s="40">
        <v>11</v>
      </c>
      <c r="H132" s="41">
        <v>132000</v>
      </c>
      <c r="I132" s="42">
        <v>12</v>
      </c>
      <c r="J132" s="47"/>
      <c r="K132" s="48"/>
      <c r="L132" s="48"/>
      <c r="N132" s="18">
        <v>11400</v>
      </c>
      <c r="O132" s="18">
        <v>0</v>
      </c>
      <c r="P132" s="46" t="s">
        <v>117</v>
      </c>
    </row>
    <row r="133" spans="1:16" ht="13.5" customHeight="1" x14ac:dyDescent="0.3">
      <c r="A133" s="38">
        <v>33</v>
      </c>
      <c r="B133" s="39" t="s">
        <v>94</v>
      </c>
      <c r="C133" s="39" t="s">
        <v>86</v>
      </c>
      <c r="D133" s="39" t="s">
        <v>87</v>
      </c>
      <c r="E133" s="39" t="s">
        <v>97</v>
      </c>
      <c r="F133" s="39" t="s">
        <v>69</v>
      </c>
      <c r="G133" s="40">
        <v>9</v>
      </c>
      <c r="H133" s="41">
        <v>81000</v>
      </c>
      <c r="I133" s="42">
        <v>12</v>
      </c>
      <c r="J133" s="47"/>
      <c r="K133" s="48"/>
      <c r="L133" s="48"/>
      <c r="N133" s="18">
        <v>8550</v>
      </c>
      <c r="O133" s="18">
        <v>81000</v>
      </c>
      <c r="P133" s="46" t="s">
        <v>119</v>
      </c>
    </row>
    <row r="134" spans="1:16" ht="13.5" customHeight="1" x14ac:dyDescent="0.3">
      <c r="A134" s="38">
        <v>33</v>
      </c>
      <c r="B134" s="39" t="s">
        <v>94</v>
      </c>
      <c r="C134" s="39" t="s">
        <v>86</v>
      </c>
      <c r="D134" s="39" t="s">
        <v>87</v>
      </c>
      <c r="E134" s="39" t="s">
        <v>97</v>
      </c>
      <c r="F134" s="39" t="s">
        <v>72</v>
      </c>
      <c r="G134" s="40">
        <v>3.5</v>
      </c>
      <c r="H134" s="41">
        <v>60620</v>
      </c>
      <c r="I134" s="42">
        <v>12</v>
      </c>
      <c r="J134" s="47"/>
      <c r="K134" s="48"/>
      <c r="L134" s="48"/>
      <c r="N134" s="18">
        <v>15588</v>
      </c>
      <c r="O134" s="18">
        <v>60620</v>
      </c>
      <c r="P134" s="46" t="s">
        <v>119</v>
      </c>
    </row>
    <row r="135" spans="1:16" ht="13.5" customHeight="1" x14ac:dyDescent="0.3">
      <c r="A135" s="38">
        <v>33</v>
      </c>
      <c r="B135" s="39" t="s">
        <v>94</v>
      </c>
      <c r="C135" s="39" t="s">
        <v>86</v>
      </c>
      <c r="D135" s="39" t="s">
        <v>87</v>
      </c>
      <c r="E135" s="39" t="s">
        <v>97</v>
      </c>
      <c r="F135" s="39" t="s">
        <v>72</v>
      </c>
      <c r="G135" s="40">
        <v>30.6</v>
      </c>
      <c r="H135" s="41">
        <v>530000</v>
      </c>
      <c r="I135" s="42">
        <v>12</v>
      </c>
      <c r="J135" s="47"/>
      <c r="K135" s="48"/>
      <c r="L135" s="48"/>
      <c r="N135" s="18">
        <v>15588.235294117647</v>
      </c>
      <c r="O135" s="18">
        <v>530000</v>
      </c>
      <c r="P135" s="46" t="s">
        <v>117</v>
      </c>
    </row>
    <row r="136" spans="1:16" ht="13.5" customHeight="1" x14ac:dyDescent="0.3">
      <c r="A136" s="38">
        <v>33</v>
      </c>
      <c r="B136" s="39" t="s">
        <v>94</v>
      </c>
      <c r="C136" s="39" t="s">
        <v>106</v>
      </c>
      <c r="D136" s="39" t="s">
        <v>87</v>
      </c>
      <c r="E136" s="39" t="s">
        <v>97</v>
      </c>
      <c r="F136" s="39" t="s">
        <v>72</v>
      </c>
      <c r="G136" s="40">
        <v>26.09</v>
      </c>
      <c r="H136" s="41">
        <v>417440</v>
      </c>
      <c r="I136" s="42">
        <v>11.5</v>
      </c>
      <c r="J136" s="47"/>
      <c r="K136" s="48"/>
      <c r="L136" s="48"/>
      <c r="N136" s="18">
        <v>14400</v>
      </c>
      <c r="O136" s="18">
        <v>417440</v>
      </c>
      <c r="P136" s="46" t="s">
        <v>117</v>
      </c>
    </row>
    <row r="137" spans="1:16" ht="13.5" customHeight="1" x14ac:dyDescent="0.3">
      <c r="A137" s="38">
        <v>33</v>
      </c>
      <c r="B137" s="39" t="s">
        <v>94</v>
      </c>
      <c r="C137" s="39" t="s">
        <v>107</v>
      </c>
      <c r="D137" s="39" t="s">
        <v>87</v>
      </c>
      <c r="E137" s="39" t="s">
        <v>92</v>
      </c>
      <c r="F137" s="39" t="s">
        <v>72</v>
      </c>
      <c r="G137" s="40">
        <v>1</v>
      </c>
      <c r="H137" s="41">
        <v>6000</v>
      </c>
      <c r="I137" s="42">
        <v>12</v>
      </c>
      <c r="J137" s="47"/>
      <c r="K137" s="48"/>
      <c r="L137" s="48"/>
      <c r="N137" s="18">
        <v>5400</v>
      </c>
      <c r="O137" s="18">
        <v>6000</v>
      </c>
      <c r="P137" s="46" t="s">
        <v>119</v>
      </c>
    </row>
    <row r="138" spans="1:16" ht="13.5" customHeight="1" x14ac:dyDescent="0.3">
      <c r="A138" s="38">
        <v>0</v>
      </c>
      <c r="B138" s="39" t="s">
        <v>89</v>
      </c>
      <c r="C138" s="39" t="s">
        <v>99</v>
      </c>
      <c r="D138" s="39" t="s">
        <v>87</v>
      </c>
      <c r="E138" s="39" t="s">
        <v>92</v>
      </c>
      <c r="F138" s="39" t="s">
        <v>69</v>
      </c>
      <c r="G138" s="40">
        <v>2.91</v>
      </c>
      <c r="H138" s="41">
        <v>27482.04</v>
      </c>
      <c r="I138" s="42">
        <v>12</v>
      </c>
      <c r="J138" s="47"/>
      <c r="K138" s="48"/>
      <c r="L138" s="48"/>
      <c r="N138" s="18">
        <v>8971.7999999999993</v>
      </c>
      <c r="O138" s="18">
        <v>0</v>
      </c>
      <c r="P138" s="46" t="s">
        <v>117</v>
      </c>
    </row>
    <row r="139" spans="1:16" ht="13.5" customHeight="1" x14ac:dyDescent="0.3">
      <c r="A139" s="38">
        <v>0</v>
      </c>
      <c r="B139" s="39" t="s">
        <v>89</v>
      </c>
      <c r="C139" s="39" t="s">
        <v>95</v>
      </c>
      <c r="D139" s="39" t="s">
        <v>93</v>
      </c>
      <c r="E139" s="39" t="s">
        <v>91</v>
      </c>
      <c r="F139" s="39" t="s">
        <v>69</v>
      </c>
      <c r="G139" s="49">
        <v>2.7</v>
      </c>
      <c r="H139" s="41">
        <v>380000</v>
      </c>
      <c r="I139" s="42">
        <v>12</v>
      </c>
      <c r="J139" s="47"/>
      <c r="K139" s="48"/>
      <c r="L139" s="48"/>
      <c r="N139" s="18">
        <v>133703.70370370368</v>
      </c>
      <c r="O139" s="18">
        <v>0</v>
      </c>
      <c r="P139" s="46" t="s">
        <v>118</v>
      </c>
    </row>
    <row r="140" spans="1:16" ht="13.5" customHeight="1" x14ac:dyDescent="0.3">
      <c r="A140" s="38">
        <v>0</v>
      </c>
      <c r="B140" s="39" t="s">
        <v>89</v>
      </c>
      <c r="C140" s="39" t="s">
        <v>105</v>
      </c>
      <c r="D140" s="39" t="s">
        <v>93</v>
      </c>
      <c r="E140" s="39" t="s">
        <v>88</v>
      </c>
      <c r="F140" s="39" t="s">
        <v>69</v>
      </c>
      <c r="G140" s="40">
        <v>5.7</v>
      </c>
      <c r="H140" s="41">
        <v>45700</v>
      </c>
      <c r="I140" s="42">
        <v>12</v>
      </c>
      <c r="J140" s="47"/>
      <c r="K140" s="48"/>
      <c r="L140" s="48"/>
      <c r="N140" s="18">
        <v>7616.6666666666661</v>
      </c>
      <c r="O140" s="18">
        <v>0</v>
      </c>
      <c r="P140" s="46" t="s">
        <v>117</v>
      </c>
    </row>
    <row r="141" spans="1:16" ht="13.5" customHeight="1" x14ac:dyDescent="0.3">
      <c r="A141" s="38">
        <v>0</v>
      </c>
      <c r="B141" s="39" t="s">
        <v>89</v>
      </c>
      <c r="C141" s="39" t="s">
        <v>99</v>
      </c>
      <c r="D141" s="39" t="s">
        <v>93</v>
      </c>
      <c r="E141" s="39" t="s">
        <v>88</v>
      </c>
      <c r="F141" s="39" t="s">
        <v>69</v>
      </c>
      <c r="G141" s="49">
        <v>11.5</v>
      </c>
      <c r="H141" s="41">
        <v>400000</v>
      </c>
      <c r="I141" s="42">
        <v>12</v>
      </c>
      <c r="J141" s="47"/>
      <c r="K141" s="48"/>
      <c r="L141" s="48"/>
      <c r="N141" s="18">
        <v>33043.478260869568</v>
      </c>
      <c r="O141" s="18">
        <v>0</v>
      </c>
      <c r="P141" s="46" t="s">
        <v>118</v>
      </c>
    </row>
    <row r="142" spans="1:16" ht="13.5" customHeight="1" x14ac:dyDescent="0.3">
      <c r="A142" s="38">
        <v>0</v>
      </c>
      <c r="B142" s="39" t="s">
        <v>89</v>
      </c>
      <c r="C142" s="39" t="s">
        <v>99</v>
      </c>
      <c r="D142" s="39" t="s">
        <v>87</v>
      </c>
      <c r="E142" s="39" t="s">
        <v>92</v>
      </c>
      <c r="F142" s="39" t="s">
        <v>69</v>
      </c>
      <c r="G142" s="40">
        <v>0.69</v>
      </c>
      <c r="H142" s="41">
        <v>8970</v>
      </c>
      <c r="I142" s="42">
        <v>12</v>
      </c>
      <c r="J142" s="47"/>
      <c r="K142" s="48"/>
      <c r="L142" s="48"/>
      <c r="N142" s="18">
        <v>12350</v>
      </c>
      <c r="O142" s="18">
        <v>0</v>
      </c>
      <c r="P142" s="46" t="s">
        <v>117</v>
      </c>
    </row>
    <row r="143" spans="1:16" ht="13.5" customHeight="1" x14ac:dyDescent="0.3">
      <c r="A143" s="38">
        <v>0</v>
      </c>
      <c r="B143" s="39" t="s">
        <v>89</v>
      </c>
      <c r="C143" s="39" t="s">
        <v>99</v>
      </c>
      <c r="D143" s="39" t="s">
        <v>87</v>
      </c>
      <c r="E143" s="39" t="s">
        <v>92</v>
      </c>
      <c r="F143" s="39" t="s">
        <v>69</v>
      </c>
      <c r="G143" s="40">
        <v>7.94</v>
      </c>
      <c r="H143" s="41">
        <v>115574.6</v>
      </c>
      <c r="I143" s="42">
        <v>12</v>
      </c>
      <c r="J143" s="47"/>
      <c r="K143" s="48"/>
      <c r="L143" s="48"/>
      <c r="N143" s="18">
        <v>13828.195214105792</v>
      </c>
      <c r="O143" s="18">
        <v>0</v>
      </c>
      <c r="P143" s="46" t="s">
        <v>118</v>
      </c>
    </row>
    <row r="144" spans="1:16" ht="13.5" customHeight="1" x14ac:dyDescent="0.3">
      <c r="A144" s="38">
        <v>0</v>
      </c>
      <c r="B144" s="39" t="s">
        <v>89</v>
      </c>
      <c r="C144" s="39" t="s">
        <v>99</v>
      </c>
      <c r="D144" s="39" t="s">
        <v>87</v>
      </c>
      <c r="E144" s="39" t="s">
        <v>92</v>
      </c>
      <c r="F144" s="39" t="s">
        <v>69</v>
      </c>
      <c r="G144" s="40">
        <v>3.59</v>
      </c>
      <c r="H144" s="41">
        <v>36018.47</v>
      </c>
      <c r="I144" s="42">
        <v>12</v>
      </c>
      <c r="J144" s="47"/>
      <c r="K144" s="48"/>
      <c r="L144" s="48"/>
      <c r="N144" s="18">
        <v>9531.35</v>
      </c>
      <c r="O144" s="18">
        <v>0</v>
      </c>
      <c r="P144" s="46" t="s">
        <v>117</v>
      </c>
    </row>
    <row r="145" spans="1:16" ht="13.5" customHeight="1" x14ac:dyDescent="0.3">
      <c r="A145" s="38">
        <v>0</v>
      </c>
      <c r="B145" s="39" t="s">
        <v>89</v>
      </c>
      <c r="C145" s="39" t="s">
        <v>99</v>
      </c>
      <c r="D145" s="39" t="s">
        <v>87</v>
      </c>
      <c r="E145" s="39" t="s">
        <v>92</v>
      </c>
      <c r="F145" s="39" t="s">
        <v>69</v>
      </c>
      <c r="G145" s="40">
        <v>3.21</v>
      </c>
      <c r="H145" s="41">
        <v>40872.93</v>
      </c>
      <c r="I145" s="42">
        <v>12</v>
      </c>
      <c r="J145" s="47"/>
      <c r="K145" s="48"/>
      <c r="L145" s="48"/>
      <c r="N145" s="18">
        <v>12096.35</v>
      </c>
      <c r="O145" s="18">
        <v>0</v>
      </c>
      <c r="P145" s="46" t="s">
        <v>117</v>
      </c>
    </row>
    <row r="146" spans="1:16" ht="13.5" customHeight="1" x14ac:dyDescent="0.3">
      <c r="A146" s="38">
        <v>251</v>
      </c>
      <c r="B146" s="39" t="s">
        <v>89</v>
      </c>
      <c r="C146" s="39" t="s">
        <v>102</v>
      </c>
      <c r="D146" s="39" t="s">
        <v>87</v>
      </c>
      <c r="E146" s="39" t="s">
        <v>92</v>
      </c>
      <c r="F146" s="39" t="s">
        <v>69</v>
      </c>
      <c r="G146" s="40">
        <v>12.74</v>
      </c>
      <c r="H146" s="41">
        <v>202374.9</v>
      </c>
      <c r="I146" s="42">
        <v>12</v>
      </c>
      <c r="J146" s="47"/>
      <c r="K146" s="48"/>
      <c r="L146" s="48"/>
      <c r="N146" s="18">
        <v>15090.75</v>
      </c>
      <c r="O146" s="18">
        <v>0</v>
      </c>
      <c r="P146" s="46" t="s">
        <v>118</v>
      </c>
    </row>
    <row r="147" spans="1:16" ht="13.5" customHeight="1" x14ac:dyDescent="0.3">
      <c r="A147" s="38">
        <v>0</v>
      </c>
      <c r="B147" s="39" t="s">
        <v>89</v>
      </c>
      <c r="C147" s="39" t="s">
        <v>99</v>
      </c>
      <c r="D147" s="39" t="s">
        <v>87</v>
      </c>
      <c r="E147" s="39" t="s">
        <v>92</v>
      </c>
      <c r="F147" s="39" t="s">
        <v>69</v>
      </c>
      <c r="G147" s="40">
        <v>2.86</v>
      </c>
      <c r="H147" s="41">
        <v>30401.8</v>
      </c>
      <c r="I147" s="42">
        <v>12</v>
      </c>
      <c r="J147" s="47"/>
      <c r="K147" s="48"/>
      <c r="L147" s="48"/>
      <c r="N147" s="18">
        <v>10098.5</v>
      </c>
      <c r="O147" s="18">
        <v>0</v>
      </c>
      <c r="P147" s="46" t="s">
        <v>117</v>
      </c>
    </row>
    <row r="148" spans="1:16" ht="13.5" customHeight="1" x14ac:dyDescent="0.3">
      <c r="A148" s="38">
        <v>251</v>
      </c>
      <c r="B148" s="39" t="s">
        <v>89</v>
      </c>
      <c r="C148" s="39" t="s">
        <v>102</v>
      </c>
      <c r="D148" s="39" t="s">
        <v>87</v>
      </c>
      <c r="E148" s="39" t="s">
        <v>92</v>
      </c>
      <c r="F148" s="39" t="s">
        <v>69</v>
      </c>
      <c r="G148" s="40">
        <v>3.2</v>
      </c>
      <c r="H148" s="41">
        <v>38528</v>
      </c>
      <c r="I148" s="42">
        <v>12</v>
      </c>
      <c r="J148" s="47"/>
      <c r="K148" s="48"/>
      <c r="L148" s="48"/>
      <c r="N148" s="18">
        <v>11438</v>
      </c>
      <c r="O148" s="18">
        <v>0</v>
      </c>
      <c r="P148" s="46" t="s">
        <v>117</v>
      </c>
    </row>
    <row r="149" spans="1:16" ht="13.5" customHeight="1" x14ac:dyDescent="0.3">
      <c r="A149" s="38">
        <v>0</v>
      </c>
      <c r="B149" s="39" t="s">
        <v>89</v>
      </c>
      <c r="C149" s="39" t="s">
        <v>99</v>
      </c>
      <c r="D149" s="39" t="s">
        <v>93</v>
      </c>
      <c r="E149" s="39" t="s">
        <v>92</v>
      </c>
      <c r="F149" s="39" t="s">
        <v>69</v>
      </c>
      <c r="G149" s="49">
        <v>4.8</v>
      </c>
      <c r="H149" s="41">
        <v>400000</v>
      </c>
      <c r="I149" s="42">
        <v>12</v>
      </c>
      <c r="J149" s="47"/>
      <c r="K149" s="48"/>
      <c r="L149" s="48"/>
      <c r="N149" s="18">
        <v>79166.666666666672</v>
      </c>
      <c r="O149" s="18">
        <v>0</v>
      </c>
      <c r="P149" s="46" t="s">
        <v>118</v>
      </c>
    </row>
    <row r="150" spans="1:16" ht="13.5" customHeight="1" x14ac:dyDescent="0.3">
      <c r="A150" s="38">
        <v>251</v>
      </c>
      <c r="B150" s="39" t="s">
        <v>89</v>
      </c>
      <c r="C150" s="39" t="s">
        <v>86</v>
      </c>
      <c r="D150" s="39" t="s">
        <v>93</v>
      </c>
      <c r="E150" s="39" t="s">
        <v>88</v>
      </c>
      <c r="F150" s="39" t="s">
        <v>69</v>
      </c>
      <c r="G150" s="40">
        <v>0.7</v>
      </c>
      <c r="H150" s="41">
        <v>12840</v>
      </c>
      <c r="I150" s="42">
        <v>12</v>
      </c>
      <c r="J150" s="47"/>
      <c r="K150" s="48"/>
      <c r="L150" s="48"/>
      <c r="N150" s="18">
        <v>17425.714285714286</v>
      </c>
      <c r="O150" s="18">
        <v>0</v>
      </c>
      <c r="P150" s="46" t="s">
        <v>117</v>
      </c>
    </row>
    <row r="151" spans="1:16" ht="13.5" customHeight="1" x14ac:dyDescent="0.3">
      <c r="A151" s="38">
        <v>251</v>
      </c>
      <c r="B151" s="39" t="s">
        <v>89</v>
      </c>
      <c r="C151" s="39" t="s">
        <v>86</v>
      </c>
      <c r="D151" s="39" t="s">
        <v>87</v>
      </c>
      <c r="E151" s="39" t="s">
        <v>92</v>
      </c>
      <c r="F151" s="39" t="s">
        <v>69</v>
      </c>
      <c r="G151" s="40">
        <v>16.95</v>
      </c>
      <c r="H151" s="41">
        <v>202467.8</v>
      </c>
      <c r="I151" s="42">
        <v>12</v>
      </c>
      <c r="J151" s="47"/>
      <c r="K151" s="48"/>
      <c r="L151" s="48"/>
      <c r="N151" s="18">
        <v>11347.752802359881</v>
      </c>
      <c r="O151" s="18">
        <v>0</v>
      </c>
      <c r="P151" s="46" t="s">
        <v>118</v>
      </c>
    </row>
    <row r="152" spans="1:16" ht="13.5" customHeight="1" x14ac:dyDescent="0.3">
      <c r="A152" s="38">
        <v>251</v>
      </c>
      <c r="B152" s="39" t="s">
        <v>89</v>
      </c>
      <c r="C152" s="39" t="s">
        <v>86</v>
      </c>
      <c r="D152" s="39" t="s">
        <v>87</v>
      </c>
      <c r="E152" s="39" t="s">
        <v>92</v>
      </c>
      <c r="F152" s="39" t="s">
        <v>69</v>
      </c>
      <c r="G152" s="40">
        <v>68.37</v>
      </c>
      <c r="H152" s="41">
        <v>445088.7</v>
      </c>
      <c r="I152" s="42">
        <v>12</v>
      </c>
      <c r="J152" s="47"/>
      <c r="K152" s="48"/>
      <c r="L152" s="48"/>
      <c r="N152" s="18">
        <v>6184.5</v>
      </c>
      <c r="O152" s="18">
        <v>0</v>
      </c>
      <c r="P152" s="46" t="s">
        <v>118</v>
      </c>
    </row>
    <row r="153" spans="1:16" ht="13.5" customHeight="1" x14ac:dyDescent="0.3">
      <c r="A153" s="38">
        <v>251</v>
      </c>
      <c r="B153" s="39" t="s">
        <v>89</v>
      </c>
      <c r="C153" s="39" t="s">
        <v>86</v>
      </c>
      <c r="D153" s="39" t="s">
        <v>87</v>
      </c>
      <c r="E153" s="39" t="s">
        <v>92</v>
      </c>
      <c r="F153" s="39" t="s">
        <v>69</v>
      </c>
      <c r="G153" s="40">
        <v>6.38</v>
      </c>
      <c r="H153" s="41">
        <v>50689.1</v>
      </c>
      <c r="I153" s="42">
        <v>12</v>
      </c>
      <c r="J153" s="47"/>
      <c r="K153" s="48"/>
      <c r="L153" s="48"/>
      <c r="N153" s="18">
        <v>7547.75</v>
      </c>
      <c r="O153" s="18">
        <v>0</v>
      </c>
      <c r="P153" s="46" t="s">
        <v>117</v>
      </c>
    </row>
    <row r="154" spans="1:16" ht="13.5" customHeight="1" x14ac:dyDescent="0.3">
      <c r="A154" s="38">
        <v>675</v>
      </c>
      <c r="B154" s="39" t="s">
        <v>85</v>
      </c>
      <c r="C154" s="39" t="s">
        <v>86</v>
      </c>
      <c r="D154" s="39" t="s">
        <v>93</v>
      </c>
      <c r="E154" s="39" t="s">
        <v>91</v>
      </c>
      <c r="F154" s="39" t="s">
        <v>69</v>
      </c>
      <c r="G154" s="40">
        <v>7.21</v>
      </c>
      <c r="H154" s="41">
        <v>104545</v>
      </c>
      <c r="I154" s="42">
        <v>11</v>
      </c>
      <c r="J154" s="47"/>
      <c r="K154" s="48"/>
      <c r="L154" s="48"/>
      <c r="N154" s="18">
        <v>13775</v>
      </c>
      <c r="O154" s="18">
        <v>104545</v>
      </c>
      <c r="P154" s="46" t="s">
        <v>117</v>
      </c>
    </row>
    <row r="155" spans="1:16" ht="13.5" customHeight="1" x14ac:dyDescent="0.3">
      <c r="A155" s="38">
        <v>0</v>
      </c>
      <c r="B155" s="39" t="s">
        <v>89</v>
      </c>
      <c r="C155" s="39" t="s">
        <v>99</v>
      </c>
      <c r="D155" s="39" t="s">
        <v>87</v>
      </c>
      <c r="E155" s="39" t="s">
        <v>92</v>
      </c>
      <c r="F155" s="39" t="s">
        <v>69</v>
      </c>
      <c r="G155" s="40">
        <v>3.37</v>
      </c>
      <c r="H155" s="41">
        <v>35610.79</v>
      </c>
      <c r="I155" s="42">
        <v>12</v>
      </c>
      <c r="J155" s="47"/>
      <c r="K155" s="48"/>
      <c r="L155" s="48"/>
      <c r="N155" s="18">
        <v>10038.65</v>
      </c>
      <c r="O155" s="18">
        <v>0</v>
      </c>
      <c r="P155" s="46" t="s">
        <v>117</v>
      </c>
    </row>
    <row r="156" spans="1:16" ht="13.5" customHeight="1" x14ac:dyDescent="0.3">
      <c r="A156" s="38">
        <v>675</v>
      </c>
      <c r="B156" s="39" t="s">
        <v>85</v>
      </c>
      <c r="C156" s="39" t="s">
        <v>102</v>
      </c>
      <c r="D156" s="39" t="s">
        <v>93</v>
      </c>
      <c r="E156" s="39" t="s">
        <v>92</v>
      </c>
      <c r="F156" s="39" t="s">
        <v>69</v>
      </c>
      <c r="G156" s="40">
        <v>4.8899999999999997</v>
      </c>
      <c r="H156" s="41">
        <v>43521</v>
      </c>
      <c r="I156" s="42">
        <v>11</v>
      </c>
      <c r="J156" s="47"/>
      <c r="K156" s="48"/>
      <c r="L156" s="48"/>
      <c r="N156" s="18">
        <v>8455</v>
      </c>
      <c r="O156" s="18">
        <v>43521</v>
      </c>
      <c r="P156" s="46" t="s">
        <v>117</v>
      </c>
    </row>
    <row r="157" spans="1:16" ht="13.5" customHeight="1" x14ac:dyDescent="0.3">
      <c r="A157" s="38">
        <v>33</v>
      </c>
      <c r="B157" s="39" t="s">
        <v>94</v>
      </c>
      <c r="C157" s="39" t="s">
        <v>95</v>
      </c>
      <c r="D157" s="39" t="s">
        <v>87</v>
      </c>
      <c r="E157" s="39" t="s">
        <v>97</v>
      </c>
      <c r="F157" s="39" t="s">
        <v>72</v>
      </c>
      <c r="G157" s="40">
        <v>16</v>
      </c>
      <c r="H157" s="41">
        <v>210000</v>
      </c>
      <c r="I157" s="42">
        <v>12</v>
      </c>
      <c r="J157" s="47"/>
      <c r="K157" s="48"/>
      <c r="L157" s="48"/>
      <c r="N157" s="18">
        <v>11812.5</v>
      </c>
      <c r="O157" s="18">
        <v>210000</v>
      </c>
      <c r="P157" s="46" t="s">
        <v>117</v>
      </c>
    </row>
    <row r="158" spans="1:16" ht="13.5" customHeight="1" x14ac:dyDescent="0.3">
      <c r="A158" s="38">
        <v>675</v>
      </c>
      <c r="B158" s="39" t="s">
        <v>85</v>
      </c>
      <c r="C158" s="39" t="s">
        <v>86</v>
      </c>
      <c r="D158" s="39" t="s">
        <v>93</v>
      </c>
      <c r="E158" s="39" t="s">
        <v>92</v>
      </c>
      <c r="F158" s="39" t="s">
        <v>69</v>
      </c>
      <c r="G158" s="40">
        <v>4.3499999999999996</v>
      </c>
      <c r="H158" s="41">
        <v>28275</v>
      </c>
      <c r="I158" s="42">
        <v>11</v>
      </c>
      <c r="J158" s="47"/>
      <c r="K158" s="48"/>
      <c r="L158" s="48"/>
      <c r="N158" s="18">
        <v>6175</v>
      </c>
      <c r="O158" s="18">
        <v>28275</v>
      </c>
      <c r="P158" s="46" t="s">
        <v>117</v>
      </c>
    </row>
    <row r="159" spans="1:16" ht="13.5" customHeight="1" x14ac:dyDescent="0.3">
      <c r="A159" s="38">
        <v>675</v>
      </c>
      <c r="B159" s="39" t="s">
        <v>85</v>
      </c>
      <c r="C159" s="39" t="s">
        <v>102</v>
      </c>
      <c r="D159" s="39" t="s">
        <v>93</v>
      </c>
      <c r="E159" s="39" t="s">
        <v>92</v>
      </c>
      <c r="F159" s="39" t="s">
        <v>69</v>
      </c>
      <c r="G159" s="40">
        <v>2.37</v>
      </c>
      <c r="H159" s="41">
        <v>28440</v>
      </c>
      <c r="I159" s="42">
        <v>11</v>
      </c>
      <c r="J159" s="47"/>
      <c r="K159" s="48"/>
      <c r="L159" s="48"/>
      <c r="N159" s="18">
        <v>11400</v>
      </c>
      <c r="O159" s="18">
        <v>28440</v>
      </c>
      <c r="P159" s="46" t="s">
        <v>117</v>
      </c>
    </row>
    <row r="160" spans="1:16" ht="13.5" customHeight="1" x14ac:dyDescent="0.3">
      <c r="A160" s="38">
        <v>675</v>
      </c>
      <c r="B160" s="39" t="s">
        <v>85</v>
      </c>
      <c r="C160" s="39" t="s">
        <v>102</v>
      </c>
      <c r="D160" s="39" t="s">
        <v>93</v>
      </c>
      <c r="E160" s="39" t="s">
        <v>92</v>
      </c>
      <c r="F160" s="39" t="s">
        <v>69</v>
      </c>
      <c r="G160" s="40">
        <v>1.9</v>
      </c>
      <c r="H160" s="41">
        <v>22800</v>
      </c>
      <c r="I160" s="42">
        <v>11</v>
      </c>
      <c r="J160" s="47"/>
      <c r="K160" s="48"/>
      <c r="L160" s="48"/>
      <c r="N160" s="18">
        <v>11400</v>
      </c>
      <c r="O160" s="18">
        <v>22800</v>
      </c>
      <c r="P160" s="46" t="s">
        <v>117</v>
      </c>
    </row>
    <row r="161" spans="1:16" ht="13.5" customHeight="1" x14ac:dyDescent="0.3">
      <c r="A161" s="38">
        <v>675</v>
      </c>
      <c r="B161" s="39" t="s">
        <v>85</v>
      </c>
      <c r="C161" s="39" t="s">
        <v>102</v>
      </c>
      <c r="D161" s="39" t="s">
        <v>93</v>
      </c>
      <c r="E161" s="39" t="s">
        <v>92</v>
      </c>
      <c r="F161" s="39" t="s">
        <v>69</v>
      </c>
      <c r="G161" s="40">
        <v>1.7</v>
      </c>
      <c r="H161" s="41">
        <v>20400</v>
      </c>
      <c r="I161" s="42">
        <v>11</v>
      </c>
      <c r="J161" s="47"/>
      <c r="K161" s="48"/>
      <c r="L161" s="48"/>
      <c r="N161" s="18">
        <v>11400</v>
      </c>
      <c r="O161" s="18">
        <v>20400</v>
      </c>
      <c r="P161" s="46" t="s">
        <v>117</v>
      </c>
    </row>
    <row r="162" spans="1:16" ht="13.5" customHeight="1" x14ac:dyDescent="0.3">
      <c r="A162" s="38">
        <v>675</v>
      </c>
      <c r="B162" s="39" t="s">
        <v>85</v>
      </c>
      <c r="C162" s="39" t="s">
        <v>102</v>
      </c>
      <c r="D162" s="39" t="s">
        <v>93</v>
      </c>
      <c r="E162" s="39" t="s">
        <v>92</v>
      </c>
      <c r="F162" s="39" t="s">
        <v>69</v>
      </c>
      <c r="G162" s="40">
        <v>15.06</v>
      </c>
      <c r="H162" s="41">
        <v>225900</v>
      </c>
      <c r="I162" s="42">
        <v>11</v>
      </c>
      <c r="J162" s="47"/>
      <c r="K162" s="48"/>
      <c r="L162" s="48"/>
      <c r="N162" s="18">
        <v>14250</v>
      </c>
      <c r="O162" s="18">
        <v>225900</v>
      </c>
      <c r="P162" s="46" t="s">
        <v>117</v>
      </c>
    </row>
    <row r="163" spans="1:16" ht="13.5" customHeight="1" x14ac:dyDescent="0.3">
      <c r="A163" s="38">
        <v>675</v>
      </c>
      <c r="B163" s="39" t="s">
        <v>85</v>
      </c>
      <c r="C163" s="39" t="s">
        <v>102</v>
      </c>
      <c r="D163" s="39" t="s">
        <v>93</v>
      </c>
      <c r="E163" s="39" t="s">
        <v>92</v>
      </c>
      <c r="F163" s="39" t="s">
        <v>69</v>
      </c>
      <c r="G163" s="40">
        <v>2.88</v>
      </c>
      <c r="H163" s="41">
        <v>25632</v>
      </c>
      <c r="I163" s="42">
        <v>11</v>
      </c>
      <c r="J163" s="47"/>
      <c r="K163" s="48"/>
      <c r="L163" s="48"/>
      <c r="N163" s="18">
        <v>8455</v>
      </c>
      <c r="O163" s="18">
        <v>25632</v>
      </c>
      <c r="P163" s="46" t="s">
        <v>117</v>
      </c>
    </row>
    <row r="164" spans="1:16" ht="13.5" customHeight="1" x14ac:dyDescent="0.3">
      <c r="A164" s="38">
        <v>675</v>
      </c>
      <c r="B164" s="39" t="s">
        <v>85</v>
      </c>
      <c r="C164" s="39" t="s">
        <v>86</v>
      </c>
      <c r="D164" s="39" t="s">
        <v>93</v>
      </c>
      <c r="E164" s="39" t="s">
        <v>92</v>
      </c>
      <c r="F164" s="39" t="s">
        <v>69</v>
      </c>
      <c r="G164" s="40">
        <v>4.3099999999999996</v>
      </c>
      <c r="H164" s="41">
        <v>31032</v>
      </c>
      <c r="I164" s="42">
        <v>11</v>
      </c>
      <c r="J164" s="47"/>
      <c r="K164" s="48"/>
      <c r="L164" s="48"/>
      <c r="N164" s="18">
        <v>6840</v>
      </c>
      <c r="O164" s="18">
        <v>31032</v>
      </c>
      <c r="P164" s="46" t="s">
        <v>117</v>
      </c>
    </row>
    <row r="165" spans="1:16" ht="13.5" customHeight="1" x14ac:dyDescent="0.3">
      <c r="A165" s="38">
        <v>675</v>
      </c>
      <c r="B165" s="39" t="s">
        <v>85</v>
      </c>
      <c r="C165" s="39" t="s">
        <v>102</v>
      </c>
      <c r="D165" s="39" t="s">
        <v>93</v>
      </c>
      <c r="E165" s="39" t="s">
        <v>92</v>
      </c>
      <c r="F165" s="39" t="s">
        <v>69</v>
      </c>
      <c r="G165" s="40">
        <v>1.6</v>
      </c>
      <c r="H165" s="41">
        <v>14240</v>
      </c>
      <c r="I165" s="42">
        <v>11</v>
      </c>
      <c r="J165" s="47"/>
      <c r="K165" s="48"/>
      <c r="L165" s="48"/>
      <c r="N165" s="18">
        <v>8455</v>
      </c>
      <c r="O165" s="18">
        <v>14240</v>
      </c>
      <c r="P165" s="46" t="s">
        <v>117</v>
      </c>
    </row>
    <row r="166" spans="1:16" ht="13.5" customHeight="1" x14ac:dyDescent="0.3">
      <c r="A166" s="38">
        <v>675</v>
      </c>
      <c r="B166" s="39" t="s">
        <v>85</v>
      </c>
      <c r="C166" s="39" t="s">
        <v>86</v>
      </c>
      <c r="D166" s="39" t="s">
        <v>93</v>
      </c>
      <c r="E166" s="39" t="s">
        <v>92</v>
      </c>
      <c r="F166" s="39" t="s">
        <v>69</v>
      </c>
      <c r="G166" s="40">
        <v>2.5</v>
      </c>
      <c r="H166" s="41">
        <v>5000</v>
      </c>
      <c r="I166" s="42">
        <v>11</v>
      </c>
      <c r="J166" s="47"/>
      <c r="K166" s="48"/>
      <c r="L166" s="48"/>
      <c r="N166" s="18">
        <v>1900</v>
      </c>
      <c r="O166" s="18">
        <v>5000</v>
      </c>
      <c r="P166" s="46" t="s">
        <v>117</v>
      </c>
    </row>
    <row r="167" spans="1:16" ht="13.5" customHeight="1" x14ac:dyDescent="0.3">
      <c r="A167" s="38">
        <v>675</v>
      </c>
      <c r="B167" s="39" t="s">
        <v>85</v>
      </c>
      <c r="C167" s="39" t="s">
        <v>95</v>
      </c>
      <c r="D167" s="39" t="s">
        <v>93</v>
      </c>
      <c r="E167" s="39" t="s">
        <v>92</v>
      </c>
      <c r="F167" s="39" t="s">
        <v>69</v>
      </c>
      <c r="G167" s="40">
        <v>0.8</v>
      </c>
      <c r="H167" s="41">
        <v>9848</v>
      </c>
      <c r="I167" s="42">
        <v>11</v>
      </c>
      <c r="J167" s="47"/>
      <c r="K167" s="48"/>
      <c r="L167" s="48"/>
      <c r="N167" s="18">
        <v>11694.5</v>
      </c>
      <c r="O167" s="18">
        <v>9848</v>
      </c>
      <c r="P167" s="46" t="s">
        <v>117</v>
      </c>
    </row>
    <row r="168" spans="1:16" ht="13.5" customHeight="1" x14ac:dyDescent="0.3">
      <c r="A168" s="38">
        <v>675</v>
      </c>
      <c r="B168" s="39" t="s">
        <v>85</v>
      </c>
      <c r="C168" s="39" t="s">
        <v>95</v>
      </c>
      <c r="D168" s="39" t="s">
        <v>93</v>
      </c>
      <c r="E168" s="39" t="s">
        <v>92</v>
      </c>
      <c r="F168" s="39" t="s">
        <v>69</v>
      </c>
      <c r="G168" s="40">
        <v>3.4</v>
      </c>
      <c r="H168" s="41">
        <v>43656</v>
      </c>
      <c r="I168" s="42">
        <v>11</v>
      </c>
      <c r="J168" s="47"/>
      <c r="K168" s="48"/>
      <c r="L168" s="48"/>
      <c r="N168" s="18">
        <v>12198</v>
      </c>
      <c r="O168" s="18">
        <v>43656</v>
      </c>
      <c r="P168" s="46" t="s">
        <v>117</v>
      </c>
    </row>
    <row r="169" spans="1:16" ht="13.5" customHeight="1" x14ac:dyDescent="0.3">
      <c r="A169" s="38">
        <v>675</v>
      </c>
      <c r="B169" s="39" t="s">
        <v>85</v>
      </c>
      <c r="C169" s="39" t="s">
        <v>95</v>
      </c>
      <c r="D169" s="39" t="s">
        <v>93</v>
      </c>
      <c r="E169" s="39" t="s">
        <v>92</v>
      </c>
      <c r="F169" s="39" t="s">
        <v>69</v>
      </c>
      <c r="G169" s="40">
        <v>4</v>
      </c>
      <c r="H169" s="41">
        <v>55800</v>
      </c>
      <c r="I169" s="42">
        <v>11</v>
      </c>
      <c r="J169" s="47"/>
      <c r="K169" s="48"/>
      <c r="L169" s="48"/>
      <c r="N169" s="18">
        <v>13252.5</v>
      </c>
      <c r="O169" s="18">
        <v>55800</v>
      </c>
      <c r="P169" s="46" t="s">
        <v>117</v>
      </c>
    </row>
    <row r="170" spans="1:16" ht="13.5" customHeight="1" x14ac:dyDescent="0.3">
      <c r="A170" s="38">
        <v>675</v>
      </c>
      <c r="B170" s="39" t="s">
        <v>85</v>
      </c>
      <c r="C170" s="39" t="s">
        <v>95</v>
      </c>
      <c r="D170" s="39" t="s">
        <v>93</v>
      </c>
      <c r="E170" s="39" t="s">
        <v>92</v>
      </c>
      <c r="F170" s="39" t="s">
        <v>69</v>
      </c>
      <c r="G170" s="40">
        <v>3.9</v>
      </c>
      <c r="H170" s="41">
        <v>50076</v>
      </c>
      <c r="I170" s="42">
        <v>11</v>
      </c>
      <c r="J170" s="47"/>
      <c r="K170" s="48"/>
      <c r="L170" s="48"/>
      <c r="N170" s="18">
        <v>12198</v>
      </c>
      <c r="O170" s="18">
        <v>50076</v>
      </c>
      <c r="P170" s="46" t="s">
        <v>117</v>
      </c>
    </row>
    <row r="171" spans="1:16" ht="13.5" customHeight="1" x14ac:dyDescent="0.3">
      <c r="A171" s="38">
        <v>675</v>
      </c>
      <c r="B171" s="39" t="s">
        <v>85</v>
      </c>
      <c r="C171" s="39" t="s">
        <v>95</v>
      </c>
      <c r="D171" s="39" t="s">
        <v>93</v>
      </c>
      <c r="E171" s="39" t="s">
        <v>92</v>
      </c>
      <c r="F171" s="39" t="s">
        <v>69</v>
      </c>
      <c r="G171" s="40">
        <v>3.9</v>
      </c>
      <c r="H171" s="41">
        <v>47814</v>
      </c>
      <c r="I171" s="42">
        <v>11</v>
      </c>
      <c r="J171" s="47"/>
      <c r="K171" s="48"/>
      <c r="L171" s="48"/>
      <c r="N171" s="18">
        <v>11647</v>
      </c>
      <c r="O171" s="18">
        <v>47814</v>
      </c>
      <c r="P171" s="46" t="s">
        <v>117</v>
      </c>
    </row>
    <row r="172" spans="1:16" ht="13.5" customHeight="1" x14ac:dyDescent="0.3">
      <c r="A172" s="38">
        <v>675</v>
      </c>
      <c r="B172" s="39" t="s">
        <v>85</v>
      </c>
      <c r="C172" s="39" t="s">
        <v>95</v>
      </c>
      <c r="D172" s="39" t="s">
        <v>93</v>
      </c>
      <c r="E172" s="39" t="s">
        <v>92</v>
      </c>
      <c r="F172" s="39" t="s">
        <v>69</v>
      </c>
      <c r="G172" s="40">
        <v>3.9</v>
      </c>
      <c r="H172" s="41">
        <v>49218</v>
      </c>
      <c r="I172" s="42">
        <v>11</v>
      </c>
      <c r="J172" s="47"/>
      <c r="K172" s="48"/>
      <c r="L172" s="48"/>
      <c r="N172" s="18">
        <v>11989</v>
      </c>
      <c r="O172" s="18">
        <v>49218</v>
      </c>
      <c r="P172" s="46" t="s">
        <v>117</v>
      </c>
    </row>
    <row r="173" spans="1:16" ht="13.5" customHeight="1" x14ac:dyDescent="0.3">
      <c r="A173" s="38">
        <v>675</v>
      </c>
      <c r="B173" s="39" t="s">
        <v>85</v>
      </c>
      <c r="C173" s="39" t="s">
        <v>95</v>
      </c>
      <c r="D173" s="39" t="s">
        <v>93</v>
      </c>
      <c r="E173" s="39" t="s">
        <v>92</v>
      </c>
      <c r="F173" s="39" t="s">
        <v>69</v>
      </c>
      <c r="G173" s="40">
        <v>3.8</v>
      </c>
      <c r="H173" s="41">
        <v>50312</v>
      </c>
      <c r="I173" s="42">
        <v>11</v>
      </c>
      <c r="J173" s="47"/>
      <c r="K173" s="48"/>
      <c r="L173" s="48"/>
      <c r="N173" s="18">
        <v>12578</v>
      </c>
      <c r="O173" s="18">
        <v>50312</v>
      </c>
      <c r="P173" s="46" t="s">
        <v>117</v>
      </c>
    </row>
    <row r="174" spans="1:16" ht="13.5" customHeight="1" x14ac:dyDescent="0.3">
      <c r="A174" s="38">
        <v>675</v>
      </c>
      <c r="B174" s="39" t="s">
        <v>85</v>
      </c>
      <c r="C174" s="39" t="s">
        <v>102</v>
      </c>
      <c r="D174" s="39" t="s">
        <v>93</v>
      </c>
      <c r="E174" s="39" t="s">
        <v>92</v>
      </c>
      <c r="F174" s="39" t="s">
        <v>69</v>
      </c>
      <c r="G174" s="40">
        <v>2.91</v>
      </c>
      <c r="H174" s="41">
        <v>25899</v>
      </c>
      <c r="I174" s="42">
        <v>11</v>
      </c>
      <c r="J174" s="47"/>
      <c r="K174" s="48"/>
      <c r="L174" s="48"/>
      <c r="N174" s="18">
        <v>8455</v>
      </c>
      <c r="O174" s="18">
        <v>25899</v>
      </c>
      <c r="P174" s="46" t="s">
        <v>117</v>
      </c>
    </row>
    <row r="175" spans="1:16" ht="13.5" customHeight="1" x14ac:dyDescent="0.3">
      <c r="A175" s="38">
        <v>675</v>
      </c>
      <c r="B175" s="39" t="s">
        <v>85</v>
      </c>
      <c r="C175" s="39" t="s">
        <v>86</v>
      </c>
      <c r="D175" s="39" t="s">
        <v>93</v>
      </c>
      <c r="E175" s="39" t="s">
        <v>92</v>
      </c>
      <c r="F175" s="39" t="s">
        <v>69</v>
      </c>
      <c r="G175" s="40">
        <v>12.41</v>
      </c>
      <c r="H175" s="41">
        <v>104244</v>
      </c>
      <c r="I175" s="42">
        <v>11</v>
      </c>
      <c r="J175" s="47"/>
      <c r="K175" s="48"/>
      <c r="L175" s="48"/>
      <c r="N175" s="18">
        <v>7980</v>
      </c>
      <c r="O175" s="18">
        <v>104244</v>
      </c>
      <c r="P175" s="46" t="s">
        <v>117</v>
      </c>
    </row>
    <row r="176" spans="1:16" ht="13.5" customHeight="1" x14ac:dyDescent="0.3">
      <c r="A176" s="38">
        <v>0</v>
      </c>
      <c r="B176" s="39" t="s">
        <v>89</v>
      </c>
      <c r="C176" s="39" t="s">
        <v>102</v>
      </c>
      <c r="D176" s="39" t="s">
        <v>93</v>
      </c>
      <c r="E176" s="39" t="s">
        <v>91</v>
      </c>
      <c r="F176" s="39" t="s">
        <v>69</v>
      </c>
      <c r="G176" s="49">
        <v>1.2</v>
      </c>
      <c r="H176" s="41">
        <v>250000</v>
      </c>
      <c r="I176" s="42">
        <v>12</v>
      </c>
      <c r="J176" s="47"/>
      <c r="K176" s="48"/>
      <c r="L176" s="48"/>
      <c r="N176" s="18">
        <v>197916.66666666666</v>
      </c>
      <c r="O176" s="18">
        <v>0</v>
      </c>
      <c r="P176" s="46" t="s">
        <v>118</v>
      </c>
    </row>
    <row r="177" spans="1:16" ht="13.5" customHeight="1" x14ac:dyDescent="0.3">
      <c r="A177" s="38">
        <v>675</v>
      </c>
      <c r="B177" s="39" t="s">
        <v>85</v>
      </c>
      <c r="C177" s="39" t="s">
        <v>86</v>
      </c>
      <c r="D177" s="39" t="s">
        <v>93</v>
      </c>
      <c r="E177" s="39" t="s">
        <v>91</v>
      </c>
      <c r="F177" s="39" t="s">
        <v>69</v>
      </c>
      <c r="G177" s="40">
        <v>3.03</v>
      </c>
      <c r="H177" s="41">
        <v>30300</v>
      </c>
      <c r="I177" s="42">
        <v>11</v>
      </c>
      <c r="J177" s="47"/>
      <c r="K177" s="48"/>
      <c r="L177" s="48"/>
      <c r="N177" s="18">
        <v>9500</v>
      </c>
      <c r="O177" s="18">
        <v>30300</v>
      </c>
      <c r="P177" s="46" t="s">
        <v>117</v>
      </c>
    </row>
    <row r="178" spans="1:16" ht="13.5" customHeight="1" x14ac:dyDescent="0.3">
      <c r="A178" s="38">
        <v>675</v>
      </c>
      <c r="B178" s="39" t="s">
        <v>85</v>
      </c>
      <c r="C178" s="39" t="s">
        <v>86</v>
      </c>
      <c r="D178" s="39" t="s">
        <v>93</v>
      </c>
      <c r="E178" s="39" t="s">
        <v>91</v>
      </c>
      <c r="F178" s="39" t="s">
        <v>69</v>
      </c>
      <c r="G178" s="40">
        <v>14.24</v>
      </c>
      <c r="H178" s="41">
        <v>170880</v>
      </c>
      <c r="I178" s="42">
        <v>11</v>
      </c>
      <c r="J178" s="47"/>
      <c r="K178" s="48"/>
      <c r="L178" s="48"/>
      <c r="N178" s="18">
        <v>11400</v>
      </c>
      <c r="O178" s="18">
        <v>170880</v>
      </c>
      <c r="P178" s="46" t="s">
        <v>117</v>
      </c>
    </row>
    <row r="179" spans="1:16" ht="13.5" customHeight="1" x14ac:dyDescent="0.3">
      <c r="A179" s="38">
        <v>675</v>
      </c>
      <c r="B179" s="39" t="s">
        <v>85</v>
      </c>
      <c r="C179" s="39" t="s">
        <v>86</v>
      </c>
      <c r="D179" s="39" t="s">
        <v>93</v>
      </c>
      <c r="E179" s="39" t="s">
        <v>92</v>
      </c>
      <c r="F179" s="39" t="s">
        <v>69</v>
      </c>
      <c r="G179" s="40">
        <v>3.26</v>
      </c>
      <c r="H179" s="41">
        <v>18256</v>
      </c>
      <c r="I179" s="42">
        <v>11</v>
      </c>
      <c r="J179" s="47"/>
      <c r="K179" s="48"/>
      <c r="L179" s="48"/>
      <c r="N179" s="18">
        <v>5320</v>
      </c>
      <c r="O179" s="18">
        <v>18256</v>
      </c>
      <c r="P179" s="46" t="s">
        <v>117</v>
      </c>
    </row>
    <row r="180" spans="1:16" ht="13.5" customHeight="1" x14ac:dyDescent="0.3">
      <c r="A180" s="38">
        <v>675</v>
      </c>
      <c r="B180" s="39" t="s">
        <v>85</v>
      </c>
      <c r="C180" s="39" t="s">
        <v>86</v>
      </c>
      <c r="D180" s="39" t="s">
        <v>93</v>
      </c>
      <c r="E180" s="39" t="s">
        <v>92</v>
      </c>
      <c r="F180" s="39" t="s">
        <v>69</v>
      </c>
      <c r="G180" s="40">
        <v>3.94</v>
      </c>
      <c r="H180" s="41">
        <v>24822</v>
      </c>
      <c r="I180" s="42">
        <v>11</v>
      </c>
      <c r="J180" s="47"/>
      <c r="K180" s="48"/>
      <c r="L180" s="48"/>
      <c r="N180" s="18">
        <v>5985</v>
      </c>
      <c r="O180" s="18">
        <v>24822</v>
      </c>
      <c r="P180" s="46" t="s">
        <v>117</v>
      </c>
    </row>
    <row r="181" spans="1:16" ht="13.5" customHeight="1" x14ac:dyDescent="0.3">
      <c r="A181" s="38">
        <v>675</v>
      </c>
      <c r="B181" s="39" t="s">
        <v>85</v>
      </c>
      <c r="C181" s="39" t="s">
        <v>86</v>
      </c>
      <c r="D181" s="39" t="s">
        <v>93</v>
      </c>
      <c r="E181" s="39" t="s">
        <v>92</v>
      </c>
      <c r="F181" s="39" t="s">
        <v>69</v>
      </c>
      <c r="G181" s="40">
        <v>4.3600000000000003</v>
      </c>
      <c r="H181" s="41">
        <v>24416</v>
      </c>
      <c r="I181" s="42">
        <v>11</v>
      </c>
      <c r="J181" s="47"/>
      <c r="K181" s="48"/>
      <c r="L181" s="48"/>
      <c r="N181" s="18">
        <v>5320</v>
      </c>
      <c r="O181" s="18">
        <v>24416</v>
      </c>
      <c r="P181" s="46" t="s">
        <v>117</v>
      </c>
    </row>
    <row r="182" spans="1:16" ht="13.5" customHeight="1" x14ac:dyDescent="0.3">
      <c r="A182" s="38">
        <v>675</v>
      </c>
      <c r="B182" s="39" t="s">
        <v>85</v>
      </c>
      <c r="C182" s="39" t="s">
        <v>86</v>
      </c>
      <c r="D182" s="39" t="s">
        <v>93</v>
      </c>
      <c r="E182" s="39" t="s">
        <v>92</v>
      </c>
      <c r="F182" s="39" t="s">
        <v>69</v>
      </c>
      <c r="G182" s="40">
        <v>4.08</v>
      </c>
      <c r="H182" s="41">
        <v>22032</v>
      </c>
      <c r="I182" s="42">
        <v>11</v>
      </c>
      <c r="J182" s="47"/>
      <c r="K182" s="48"/>
      <c r="L182" s="48"/>
      <c r="N182" s="18">
        <v>5130</v>
      </c>
      <c r="O182" s="18">
        <v>22032</v>
      </c>
      <c r="P182" s="46" t="s">
        <v>117</v>
      </c>
    </row>
    <row r="183" spans="1:16" ht="13.5" customHeight="1" x14ac:dyDescent="0.3">
      <c r="A183" s="38">
        <v>675</v>
      </c>
      <c r="B183" s="39" t="s">
        <v>85</v>
      </c>
      <c r="C183" s="39" t="s">
        <v>86</v>
      </c>
      <c r="D183" s="39" t="s">
        <v>93</v>
      </c>
      <c r="E183" s="39" t="s">
        <v>92</v>
      </c>
      <c r="F183" s="39" t="s">
        <v>69</v>
      </c>
      <c r="G183" s="40">
        <v>4.32</v>
      </c>
      <c r="H183" s="41">
        <v>25488</v>
      </c>
      <c r="I183" s="42">
        <v>11</v>
      </c>
      <c r="J183" s="47"/>
      <c r="K183" s="48"/>
      <c r="L183" s="48"/>
      <c r="N183" s="18">
        <v>5605</v>
      </c>
      <c r="O183" s="18">
        <v>25488</v>
      </c>
      <c r="P183" s="46" t="s">
        <v>117</v>
      </c>
    </row>
    <row r="184" spans="1:16" ht="13.5" customHeight="1" x14ac:dyDescent="0.3">
      <c r="A184" s="38">
        <v>675</v>
      </c>
      <c r="B184" s="39" t="s">
        <v>85</v>
      </c>
      <c r="C184" s="39" t="s">
        <v>86</v>
      </c>
      <c r="D184" s="39" t="s">
        <v>93</v>
      </c>
      <c r="E184" s="39" t="s">
        <v>92</v>
      </c>
      <c r="F184" s="39" t="s">
        <v>69</v>
      </c>
      <c r="G184" s="40">
        <v>12.41</v>
      </c>
      <c r="H184" s="41">
        <v>79424</v>
      </c>
      <c r="I184" s="42">
        <v>11</v>
      </c>
      <c r="J184" s="47"/>
      <c r="K184" s="48"/>
      <c r="L184" s="48"/>
      <c r="N184" s="18">
        <v>6080</v>
      </c>
      <c r="O184" s="18">
        <v>79424</v>
      </c>
      <c r="P184" s="46" t="s">
        <v>117</v>
      </c>
    </row>
    <row r="185" spans="1:16" ht="13.5" customHeight="1" x14ac:dyDescent="0.3">
      <c r="A185" s="38">
        <v>33</v>
      </c>
      <c r="B185" s="39" t="s">
        <v>94</v>
      </c>
      <c r="C185" s="39" t="s">
        <v>99</v>
      </c>
      <c r="D185" s="39" t="s">
        <v>87</v>
      </c>
      <c r="E185" s="39" t="s">
        <v>97</v>
      </c>
      <c r="F185" s="39" t="s">
        <v>72</v>
      </c>
      <c r="G185" s="40">
        <v>16</v>
      </c>
      <c r="H185" s="41">
        <v>210000</v>
      </c>
      <c r="I185" s="42">
        <v>12</v>
      </c>
      <c r="J185" s="47"/>
      <c r="K185" s="48"/>
      <c r="L185" s="48"/>
      <c r="N185" s="18">
        <v>11812.5</v>
      </c>
      <c r="O185" s="18">
        <v>210000</v>
      </c>
      <c r="P185" s="46" t="s">
        <v>117</v>
      </c>
    </row>
    <row r="186" spans="1:16" ht="13.5" customHeight="1" x14ac:dyDescent="0.3">
      <c r="A186" s="38">
        <v>675</v>
      </c>
      <c r="B186" s="39" t="s">
        <v>85</v>
      </c>
      <c r="C186" s="39" t="s">
        <v>86</v>
      </c>
      <c r="D186" s="39" t="s">
        <v>93</v>
      </c>
      <c r="E186" s="39" t="s">
        <v>92</v>
      </c>
      <c r="F186" s="39" t="s">
        <v>69</v>
      </c>
      <c r="G186" s="40">
        <v>11.75</v>
      </c>
      <c r="H186" s="41">
        <v>101050</v>
      </c>
      <c r="I186" s="42">
        <v>11</v>
      </c>
      <c r="J186" s="47"/>
      <c r="K186" s="48"/>
      <c r="L186" s="48"/>
      <c r="N186" s="18">
        <v>8170</v>
      </c>
      <c r="O186" s="18">
        <v>101050</v>
      </c>
      <c r="P186" s="46" t="s">
        <v>117</v>
      </c>
    </row>
    <row r="187" spans="1:16" ht="13.5" customHeight="1" x14ac:dyDescent="0.3">
      <c r="A187" s="38">
        <v>675</v>
      </c>
      <c r="B187" s="39" t="s">
        <v>85</v>
      </c>
      <c r="C187" s="39" t="s">
        <v>86</v>
      </c>
      <c r="D187" s="39" t="s">
        <v>93</v>
      </c>
      <c r="E187" s="39" t="s">
        <v>92</v>
      </c>
      <c r="F187" s="39" t="s">
        <v>69</v>
      </c>
      <c r="G187" s="40">
        <v>6.8</v>
      </c>
      <c r="H187" s="41">
        <v>47600</v>
      </c>
      <c r="I187" s="42">
        <v>11</v>
      </c>
      <c r="J187" s="47"/>
      <c r="K187" s="48"/>
      <c r="L187" s="48"/>
      <c r="N187" s="18">
        <v>6650</v>
      </c>
      <c r="O187" s="18">
        <v>47600</v>
      </c>
      <c r="P187" s="46" t="s">
        <v>117</v>
      </c>
    </row>
    <row r="188" spans="1:16" ht="13.5" customHeight="1" x14ac:dyDescent="0.3">
      <c r="A188" s="38">
        <v>675</v>
      </c>
      <c r="B188" s="39" t="s">
        <v>85</v>
      </c>
      <c r="C188" s="39" t="s">
        <v>86</v>
      </c>
      <c r="D188" s="39" t="s">
        <v>93</v>
      </c>
      <c r="E188" s="39" t="s">
        <v>92</v>
      </c>
      <c r="F188" s="39" t="s">
        <v>69</v>
      </c>
      <c r="G188" s="40">
        <v>7.13</v>
      </c>
      <c r="H188" s="41">
        <v>47058</v>
      </c>
      <c r="I188" s="42">
        <v>11</v>
      </c>
      <c r="J188" s="47"/>
      <c r="K188" s="48"/>
      <c r="L188" s="48"/>
      <c r="N188" s="18">
        <v>6270</v>
      </c>
      <c r="O188" s="18">
        <v>47058</v>
      </c>
      <c r="P188" s="46" t="s">
        <v>117</v>
      </c>
    </row>
    <row r="189" spans="1:16" ht="13.5" customHeight="1" x14ac:dyDescent="0.3">
      <c r="A189" s="38">
        <v>675</v>
      </c>
      <c r="B189" s="39" t="s">
        <v>85</v>
      </c>
      <c r="C189" s="39" t="s">
        <v>86</v>
      </c>
      <c r="D189" s="39" t="s">
        <v>93</v>
      </c>
      <c r="E189" s="39" t="s">
        <v>92</v>
      </c>
      <c r="F189" s="39" t="s">
        <v>69</v>
      </c>
      <c r="G189" s="40">
        <v>2.21</v>
      </c>
      <c r="H189" s="41">
        <v>15249</v>
      </c>
      <c r="I189" s="42">
        <v>11</v>
      </c>
      <c r="J189" s="47"/>
      <c r="K189" s="48"/>
      <c r="L189" s="48"/>
      <c r="N189" s="18">
        <v>6555</v>
      </c>
      <c r="O189" s="18">
        <v>15249</v>
      </c>
      <c r="P189" s="46" t="s">
        <v>117</v>
      </c>
    </row>
    <row r="190" spans="1:16" ht="13.5" customHeight="1" x14ac:dyDescent="0.3">
      <c r="A190" s="38">
        <v>675</v>
      </c>
      <c r="B190" s="39" t="s">
        <v>85</v>
      </c>
      <c r="C190" s="39" t="s">
        <v>86</v>
      </c>
      <c r="D190" s="39" t="s">
        <v>93</v>
      </c>
      <c r="E190" s="39" t="s">
        <v>92</v>
      </c>
      <c r="F190" s="39" t="s">
        <v>69</v>
      </c>
      <c r="G190" s="40">
        <v>2.4</v>
      </c>
      <c r="H190" s="41">
        <v>4800</v>
      </c>
      <c r="I190" s="42">
        <v>11</v>
      </c>
      <c r="J190" s="47"/>
      <c r="K190" s="48"/>
      <c r="L190" s="48"/>
      <c r="N190" s="18">
        <v>1900</v>
      </c>
      <c r="O190" s="18">
        <v>4800</v>
      </c>
      <c r="P190" s="46" t="s">
        <v>117</v>
      </c>
    </row>
    <row r="191" spans="1:16" ht="13.5" customHeight="1" x14ac:dyDescent="0.3">
      <c r="A191" s="38">
        <v>675</v>
      </c>
      <c r="B191" s="39" t="s">
        <v>85</v>
      </c>
      <c r="C191" s="39" t="s">
        <v>86</v>
      </c>
      <c r="D191" s="39" t="s">
        <v>93</v>
      </c>
      <c r="E191" s="39" t="s">
        <v>92</v>
      </c>
      <c r="F191" s="39" t="s">
        <v>69</v>
      </c>
      <c r="G191" s="40">
        <v>2.4</v>
      </c>
      <c r="H191" s="41">
        <v>3600</v>
      </c>
      <c r="I191" s="42">
        <v>11</v>
      </c>
      <c r="J191" s="47"/>
      <c r="K191" s="48"/>
      <c r="L191" s="48"/>
      <c r="N191" s="18">
        <v>1425</v>
      </c>
      <c r="O191" s="18">
        <v>3600</v>
      </c>
      <c r="P191" s="46" t="s">
        <v>117</v>
      </c>
    </row>
    <row r="192" spans="1:16" ht="13.5" customHeight="1" x14ac:dyDescent="0.3">
      <c r="A192" s="38">
        <v>675</v>
      </c>
      <c r="B192" s="39" t="s">
        <v>85</v>
      </c>
      <c r="C192" s="39" t="s">
        <v>86</v>
      </c>
      <c r="D192" s="39" t="s">
        <v>93</v>
      </c>
      <c r="E192" s="39" t="s">
        <v>92</v>
      </c>
      <c r="F192" s="39" t="s">
        <v>69</v>
      </c>
      <c r="G192" s="40">
        <v>2.9</v>
      </c>
      <c r="H192" s="41">
        <v>5800</v>
      </c>
      <c r="I192" s="42">
        <v>11</v>
      </c>
      <c r="J192" s="47"/>
      <c r="K192" s="48"/>
      <c r="L192" s="48"/>
      <c r="N192" s="18">
        <v>1900</v>
      </c>
      <c r="O192" s="18">
        <v>5800</v>
      </c>
      <c r="P192" s="46" t="s">
        <v>117</v>
      </c>
    </row>
    <row r="193" spans="1:16" ht="13.5" customHeight="1" x14ac:dyDescent="0.3">
      <c r="A193" s="38">
        <v>675</v>
      </c>
      <c r="B193" s="39" t="s">
        <v>85</v>
      </c>
      <c r="C193" s="39" t="s">
        <v>86</v>
      </c>
      <c r="D193" s="39" t="s">
        <v>93</v>
      </c>
      <c r="E193" s="39" t="s">
        <v>92</v>
      </c>
      <c r="F193" s="39" t="s">
        <v>69</v>
      </c>
      <c r="G193" s="40">
        <v>12.05</v>
      </c>
      <c r="H193" s="41">
        <v>75915</v>
      </c>
      <c r="I193" s="42">
        <v>11</v>
      </c>
      <c r="J193" s="47"/>
      <c r="K193" s="48"/>
      <c r="L193" s="48"/>
      <c r="N193" s="18">
        <v>5985</v>
      </c>
      <c r="O193" s="18">
        <v>75915</v>
      </c>
      <c r="P193" s="46" t="s">
        <v>117</v>
      </c>
    </row>
    <row r="194" spans="1:16" ht="13.5" customHeight="1" x14ac:dyDescent="0.3">
      <c r="A194" s="38">
        <v>0</v>
      </c>
      <c r="B194" s="39" t="s">
        <v>94</v>
      </c>
      <c r="C194" s="39" t="s">
        <v>86</v>
      </c>
      <c r="D194" s="39" t="s">
        <v>87</v>
      </c>
      <c r="E194" s="39" t="s">
        <v>92</v>
      </c>
      <c r="F194" s="39" t="s">
        <v>69</v>
      </c>
      <c r="G194" s="40">
        <v>5.8</v>
      </c>
      <c r="H194" s="41">
        <v>42995.4</v>
      </c>
      <c r="I194" s="42">
        <v>12</v>
      </c>
      <c r="J194" s="47"/>
      <c r="K194" s="48"/>
      <c r="L194" s="48"/>
      <c r="N194" s="18">
        <v>7042.35</v>
      </c>
      <c r="O194" s="18">
        <v>0</v>
      </c>
      <c r="P194" s="46" t="s">
        <v>119</v>
      </c>
    </row>
    <row r="195" spans="1:16" ht="13.5" customHeight="1" x14ac:dyDescent="0.3">
      <c r="A195" s="38">
        <v>0</v>
      </c>
      <c r="B195" s="39" t="s">
        <v>94</v>
      </c>
      <c r="C195" s="39" t="s">
        <v>99</v>
      </c>
      <c r="D195" s="39" t="s">
        <v>87</v>
      </c>
      <c r="E195" s="39" t="s">
        <v>91</v>
      </c>
      <c r="F195" s="39" t="s">
        <v>69</v>
      </c>
      <c r="G195" s="40">
        <v>0.3</v>
      </c>
      <c r="H195" s="41">
        <v>4800</v>
      </c>
      <c r="I195" s="42">
        <v>12</v>
      </c>
      <c r="J195" s="47"/>
      <c r="K195" s="48"/>
      <c r="L195" s="48"/>
      <c r="N195" s="18">
        <v>15200</v>
      </c>
      <c r="O195" s="18">
        <v>0</v>
      </c>
      <c r="P195" s="46" t="s">
        <v>119</v>
      </c>
    </row>
    <row r="196" spans="1:16" ht="13.5" customHeight="1" x14ac:dyDescent="0.3">
      <c r="A196" s="38">
        <v>0</v>
      </c>
      <c r="B196" s="39" t="s">
        <v>89</v>
      </c>
      <c r="C196" s="39" t="s">
        <v>86</v>
      </c>
      <c r="D196" s="39" t="s">
        <v>87</v>
      </c>
      <c r="E196" s="39" t="s">
        <v>91</v>
      </c>
      <c r="F196" s="39" t="s">
        <v>69</v>
      </c>
      <c r="G196" s="40">
        <v>15</v>
      </c>
      <c r="H196" s="41">
        <v>172200</v>
      </c>
      <c r="I196" s="42">
        <v>12</v>
      </c>
      <c r="J196" s="47"/>
      <c r="K196" s="48"/>
      <c r="L196" s="48"/>
      <c r="N196" s="18">
        <v>10906</v>
      </c>
      <c r="O196" s="18">
        <v>0</v>
      </c>
      <c r="P196" s="46" t="s">
        <v>118</v>
      </c>
    </row>
    <row r="197" spans="1:16" ht="13.5" customHeight="1" x14ac:dyDescent="0.3">
      <c r="A197" s="38">
        <v>0</v>
      </c>
      <c r="B197" s="39" t="s">
        <v>89</v>
      </c>
      <c r="C197" s="39" t="s">
        <v>86</v>
      </c>
      <c r="D197" s="39" t="s">
        <v>87</v>
      </c>
      <c r="E197" s="39" t="s">
        <v>91</v>
      </c>
      <c r="F197" s="39" t="s">
        <v>69</v>
      </c>
      <c r="G197" s="40">
        <v>9.5</v>
      </c>
      <c r="H197" s="41">
        <v>109060</v>
      </c>
      <c r="I197" s="42">
        <v>12</v>
      </c>
      <c r="J197" s="47"/>
      <c r="K197" s="48"/>
      <c r="L197" s="48"/>
      <c r="N197" s="18">
        <v>10906</v>
      </c>
      <c r="O197" s="18">
        <v>0</v>
      </c>
      <c r="P197" s="46" t="s">
        <v>118</v>
      </c>
    </row>
    <row r="198" spans="1:16" ht="13.5" customHeight="1" x14ac:dyDescent="0.3">
      <c r="A198" s="38">
        <v>0</v>
      </c>
      <c r="B198" s="39" t="s">
        <v>89</v>
      </c>
      <c r="C198" s="39" t="s">
        <v>86</v>
      </c>
      <c r="D198" s="39" t="s">
        <v>87</v>
      </c>
      <c r="E198" s="39" t="s">
        <v>91</v>
      </c>
      <c r="F198" s="39" t="s">
        <v>69</v>
      </c>
      <c r="G198" s="40">
        <v>3</v>
      </c>
      <c r="H198" s="41">
        <v>34440</v>
      </c>
      <c r="I198" s="42">
        <v>12</v>
      </c>
      <c r="J198" s="47"/>
      <c r="K198" s="48"/>
      <c r="L198" s="48"/>
      <c r="N198" s="18">
        <v>10906</v>
      </c>
      <c r="O198" s="18">
        <v>0</v>
      </c>
      <c r="P198" s="46" t="s">
        <v>117</v>
      </c>
    </row>
    <row r="199" spans="1:16" ht="13.5" customHeight="1" x14ac:dyDescent="0.3">
      <c r="A199" s="38">
        <v>0</v>
      </c>
      <c r="B199" s="39" t="s">
        <v>94</v>
      </c>
      <c r="C199" s="39" t="s">
        <v>86</v>
      </c>
      <c r="D199" s="39" t="s">
        <v>87</v>
      </c>
      <c r="E199" s="39" t="s">
        <v>91</v>
      </c>
      <c r="F199" s="39" t="s">
        <v>69</v>
      </c>
      <c r="G199" s="40">
        <v>18</v>
      </c>
      <c r="H199" s="41">
        <v>258336</v>
      </c>
      <c r="I199" s="42">
        <v>12</v>
      </c>
      <c r="J199" s="47"/>
      <c r="K199" s="48"/>
      <c r="L199" s="48"/>
      <c r="N199" s="18">
        <v>13634.4</v>
      </c>
      <c r="O199" s="18">
        <v>0</v>
      </c>
      <c r="P199" s="46" t="s">
        <v>117</v>
      </c>
    </row>
    <row r="200" spans="1:16" ht="13.5" customHeight="1" x14ac:dyDescent="0.3">
      <c r="A200" s="38">
        <v>0</v>
      </c>
      <c r="B200" s="39" t="s">
        <v>89</v>
      </c>
      <c r="C200" s="39" t="s">
        <v>86</v>
      </c>
      <c r="D200" s="39" t="s">
        <v>93</v>
      </c>
      <c r="E200" s="39" t="s">
        <v>97</v>
      </c>
      <c r="F200" s="39" t="s">
        <v>69</v>
      </c>
      <c r="G200" s="40">
        <v>12</v>
      </c>
      <c r="H200" s="41">
        <v>71940</v>
      </c>
      <c r="I200" s="42">
        <v>12</v>
      </c>
      <c r="J200" s="47"/>
      <c r="K200" s="48"/>
      <c r="L200" s="48"/>
      <c r="N200" s="18">
        <v>5695.25</v>
      </c>
      <c r="O200" s="18">
        <v>0</v>
      </c>
      <c r="P200" s="46" t="s">
        <v>117</v>
      </c>
    </row>
    <row r="201" spans="1:16" ht="13.5" customHeight="1" x14ac:dyDescent="0.3">
      <c r="A201" s="38">
        <v>34</v>
      </c>
      <c r="B201" s="39" t="s">
        <v>98</v>
      </c>
      <c r="C201" s="39" t="s">
        <v>104</v>
      </c>
      <c r="D201" s="39" t="s">
        <v>87</v>
      </c>
      <c r="E201" s="39" t="s">
        <v>88</v>
      </c>
      <c r="F201" s="39" t="s">
        <v>69</v>
      </c>
      <c r="G201" s="40">
        <v>3.5</v>
      </c>
      <c r="H201" s="41">
        <v>45864</v>
      </c>
      <c r="I201" s="42">
        <v>12</v>
      </c>
      <c r="J201" s="47"/>
      <c r="K201" s="48"/>
      <c r="L201" s="48"/>
      <c r="N201" s="18">
        <v>12448.8</v>
      </c>
      <c r="O201" s="18">
        <v>0</v>
      </c>
      <c r="P201" s="46" t="s">
        <v>117</v>
      </c>
    </row>
    <row r="202" spans="1:16" ht="13.5" customHeight="1" x14ac:dyDescent="0.3">
      <c r="A202" s="38">
        <v>0</v>
      </c>
      <c r="B202" s="39" t="s">
        <v>94</v>
      </c>
      <c r="C202" s="39" t="s">
        <v>102</v>
      </c>
      <c r="D202" s="39" t="s">
        <v>87</v>
      </c>
      <c r="E202" s="39" t="s">
        <v>92</v>
      </c>
      <c r="F202" s="39" t="s">
        <v>69</v>
      </c>
      <c r="G202" s="40">
        <v>6.5</v>
      </c>
      <c r="H202" s="41">
        <v>32500</v>
      </c>
      <c r="I202" s="42">
        <v>12</v>
      </c>
      <c r="J202" s="47"/>
      <c r="K202" s="48"/>
      <c r="L202" s="48"/>
      <c r="N202" s="18">
        <v>4750</v>
      </c>
      <c r="O202" s="18">
        <v>0</v>
      </c>
      <c r="P202" s="46" t="s">
        <v>119</v>
      </c>
    </row>
    <row r="203" spans="1:16" ht="13.5" customHeight="1" x14ac:dyDescent="0.3">
      <c r="A203" s="38">
        <v>0</v>
      </c>
      <c r="B203" s="39" t="s">
        <v>94</v>
      </c>
      <c r="C203" s="39" t="s">
        <v>99</v>
      </c>
      <c r="D203" s="39" t="s">
        <v>87</v>
      </c>
      <c r="E203" s="39" t="s">
        <v>92</v>
      </c>
      <c r="F203" s="39" t="s">
        <v>69</v>
      </c>
      <c r="G203" s="40">
        <v>9.6999999999999993</v>
      </c>
      <c r="H203" s="41">
        <v>69248.3</v>
      </c>
      <c r="I203" s="42">
        <v>12</v>
      </c>
      <c r="J203" s="47"/>
      <c r="K203" s="48"/>
      <c r="L203" s="48"/>
      <c r="N203" s="18">
        <v>6782.05</v>
      </c>
      <c r="O203" s="18">
        <v>0</v>
      </c>
      <c r="P203" s="46" t="s">
        <v>119</v>
      </c>
    </row>
    <row r="204" spans="1:16" ht="13.5" customHeight="1" x14ac:dyDescent="0.3">
      <c r="A204" s="38">
        <v>0</v>
      </c>
      <c r="B204" s="39" t="s">
        <v>94</v>
      </c>
      <c r="C204" s="39" t="s">
        <v>86</v>
      </c>
      <c r="D204" s="39" t="s">
        <v>87</v>
      </c>
      <c r="E204" s="39" t="s">
        <v>91</v>
      </c>
      <c r="F204" s="39" t="s">
        <v>108</v>
      </c>
      <c r="G204" s="40">
        <v>5.7</v>
      </c>
      <c r="H204" s="41">
        <v>91200</v>
      </c>
      <c r="I204" s="42">
        <v>12</v>
      </c>
      <c r="J204" s="47"/>
      <c r="K204" s="48"/>
      <c r="L204" s="48"/>
      <c r="N204" s="18">
        <v>14400</v>
      </c>
      <c r="O204" s="18">
        <v>0</v>
      </c>
      <c r="P204" s="46" t="s">
        <v>119</v>
      </c>
    </row>
    <row r="205" spans="1:16" ht="13.5" customHeight="1" x14ac:dyDescent="0.3">
      <c r="A205" s="38">
        <v>0</v>
      </c>
      <c r="B205" s="39" t="s">
        <v>94</v>
      </c>
      <c r="C205" s="39" t="s">
        <v>86</v>
      </c>
      <c r="D205" s="39" t="s">
        <v>87</v>
      </c>
      <c r="E205" s="39" t="s">
        <v>91</v>
      </c>
      <c r="F205" s="39" t="s">
        <v>70</v>
      </c>
      <c r="G205" s="40">
        <v>2.2000000000000002</v>
      </c>
      <c r="H205" s="41">
        <v>48400</v>
      </c>
      <c r="I205" s="42">
        <v>12</v>
      </c>
      <c r="J205" s="47"/>
      <c r="K205" s="48"/>
      <c r="L205" s="48"/>
      <c r="N205" s="18">
        <v>17600</v>
      </c>
      <c r="O205" s="18">
        <v>0</v>
      </c>
      <c r="P205" s="46" t="s">
        <v>119</v>
      </c>
    </row>
    <row r="206" spans="1:16" ht="13.5" customHeight="1" x14ac:dyDescent="0.3">
      <c r="A206" s="38">
        <v>0</v>
      </c>
      <c r="B206" s="39" t="s">
        <v>89</v>
      </c>
      <c r="C206" s="39" t="s">
        <v>95</v>
      </c>
      <c r="D206" s="39" t="s">
        <v>87</v>
      </c>
      <c r="E206" s="39" t="s">
        <v>92</v>
      </c>
      <c r="F206" s="39" t="s">
        <v>69</v>
      </c>
      <c r="G206" s="40">
        <v>18</v>
      </c>
      <c r="H206" s="41">
        <v>166914</v>
      </c>
      <c r="I206" s="42">
        <v>12</v>
      </c>
      <c r="J206" s="47"/>
      <c r="K206" s="48"/>
      <c r="L206" s="48"/>
      <c r="N206" s="18">
        <v>8809.35</v>
      </c>
      <c r="O206" s="18">
        <v>0</v>
      </c>
      <c r="P206" s="46" t="s">
        <v>118</v>
      </c>
    </row>
    <row r="207" spans="1:16" ht="13.5" customHeight="1" x14ac:dyDescent="0.3">
      <c r="A207" s="38">
        <v>0</v>
      </c>
      <c r="B207" s="39" t="s">
        <v>89</v>
      </c>
      <c r="C207" s="39" t="s">
        <v>95</v>
      </c>
      <c r="D207" s="39" t="s">
        <v>93</v>
      </c>
      <c r="E207" s="39" t="s">
        <v>97</v>
      </c>
      <c r="F207" s="39" t="s">
        <v>69</v>
      </c>
      <c r="G207" s="40">
        <v>8</v>
      </c>
      <c r="H207" s="41">
        <v>99609.919999999998</v>
      </c>
      <c r="I207" s="42">
        <v>12</v>
      </c>
      <c r="J207" s="47"/>
      <c r="K207" s="48"/>
      <c r="L207" s="48"/>
      <c r="N207" s="18">
        <v>11828.678</v>
      </c>
      <c r="O207" s="18">
        <v>0</v>
      </c>
      <c r="P207" s="46" t="s">
        <v>117</v>
      </c>
    </row>
    <row r="208" spans="1:16" ht="13.5" customHeight="1" x14ac:dyDescent="0.3">
      <c r="A208" s="38">
        <v>0</v>
      </c>
      <c r="B208" s="39" t="s">
        <v>89</v>
      </c>
      <c r="C208" s="39" t="s">
        <v>86</v>
      </c>
      <c r="D208" s="39" t="s">
        <v>93</v>
      </c>
      <c r="E208" s="39" t="s">
        <v>97</v>
      </c>
      <c r="F208" s="39" t="s">
        <v>69</v>
      </c>
      <c r="G208" s="40">
        <v>5</v>
      </c>
      <c r="H208" s="41">
        <v>31470</v>
      </c>
      <c r="I208" s="42">
        <v>12</v>
      </c>
      <c r="J208" s="47"/>
      <c r="K208" s="48"/>
      <c r="L208" s="48"/>
      <c r="N208" s="18">
        <v>5979.3</v>
      </c>
      <c r="O208" s="18">
        <v>0</v>
      </c>
      <c r="P208" s="46" t="s">
        <v>117</v>
      </c>
    </row>
    <row r="209" spans="1:16" ht="13.5" customHeight="1" x14ac:dyDescent="0.3">
      <c r="A209" s="38">
        <v>22</v>
      </c>
      <c r="B209" s="39" t="s">
        <v>85</v>
      </c>
      <c r="C209" s="39" t="s">
        <v>86</v>
      </c>
      <c r="D209" s="39" t="s">
        <v>87</v>
      </c>
      <c r="E209" s="39" t="s">
        <v>92</v>
      </c>
      <c r="F209" s="39" t="s">
        <v>69</v>
      </c>
      <c r="G209" s="40">
        <v>2</v>
      </c>
      <c r="H209" s="41">
        <v>16192</v>
      </c>
      <c r="I209" s="42">
        <v>12</v>
      </c>
      <c r="J209" s="47"/>
      <c r="K209" s="48"/>
      <c r="L209" s="48"/>
      <c r="N209" s="18">
        <v>7691.2</v>
      </c>
      <c r="O209" s="18">
        <v>16192</v>
      </c>
      <c r="P209" s="46" t="s">
        <v>117</v>
      </c>
    </row>
    <row r="210" spans="1:16" ht="13.5" customHeight="1" x14ac:dyDescent="0.3">
      <c r="A210" s="38">
        <v>22</v>
      </c>
      <c r="B210" s="39" t="s">
        <v>85</v>
      </c>
      <c r="C210" s="39" t="s">
        <v>86</v>
      </c>
      <c r="D210" s="39" t="s">
        <v>87</v>
      </c>
      <c r="E210" s="39" t="s">
        <v>92</v>
      </c>
      <c r="F210" s="39" t="s">
        <v>69</v>
      </c>
      <c r="G210" s="40">
        <v>2</v>
      </c>
      <c r="H210" s="41">
        <v>16192</v>
      </c>
      <c r="I210" s="42">
        <v>12</v>
      </c>
      <c r="J210" s="47"/>
      <c r="K210" s="48"/>
      <c r="L210" s="48"/>
      <c r="N210" s="18">
        <v>7691.2</v>
      </c>
      <c r="O210" s="18">
        <v>16192</v>
      </c>
      <c r="P210" s="46" t="s">
        <v>117</v>
      </c>
    </row>
    <row r="211" spans="1:16" ht="13.5" customHeight="1" x14ac:dyDescent="0.3">
      <c r="A211" s="38">
        <v>22</v>
      </c>
      <c r="B211" s="39" t="s">
        <v>85</v>
      </c>
      <c r="C211" s="39" t="s">
        <v>86</v>
      </c>
      <c r="D211" s="39" t="s">
        <v>87</v>
      </c>
      <c r="E211" s="39" t="s">
        <v>92</v>
      </c>
      <c r="F211" s="39" t="s">
        <v>69</v>
      </c>
      <c r="G211" s="40">
        <v>2</v>
      </c>
      <c r="H211" s="41">
        <v>16192</v>
      </c>
      <c r="I211" s="42">
        <v>12</v>
      </c>
      <c r="J211" s="47"/>
      <c r="K211" s="48"/>
      <c r="L211" s="48"/>
      <c r="N211" s="18">
        <v>7691.2</v>
      </c>
      <c r="O211" s="18">
        <v>16192</v>
      </c>
      <c r="P211" s="46" t="s">
        <v>117</v>
      </c>
    </row>
    <row r="212" spans="1:16" ht="13.5" customHeight="1" x14ac:dyDescent="0.3">
      <c r="A212" s="38">
        <v>22</v>
      </c>
      <c r="B212" s="39" t="s">
        <v>85</v>
      </c>
      <c r="C212" s="39" t="s">
        <v>86</v>
      </c>
      <c r="D212" s="39" t="s">
        <v>87</v>
      </c>
      <c r="E212" s="39" t="s">
        <v>92</v>
      </c>
      <c r="F212" s="39" t="s">
        <v>69</v>
      </c>
      <c r="G212" s="40">
        <v>2</v>
      </c>
      <c r="H212" s="41">
        <v>16192</v>
      </c>
      <c r="I212" s="42">
        <v>12</v>
      </c>
      <c r="J212" s="47"/>
      <c r="K212" s="48"/>
      <c r="L212" s="48"/>
      <c r="N212" s="18">
        <v>7691.2</v>
      </c>
      <c r="O212" s="18">
        <v>16192</v>
      </c>
      <c r="P212" s="46" t="s">
        <v>117</v>
      </c>
    </row>
    <row r="213" spans="1:16" ht="13.5" customHeight="1" x14ac:dyDescent="0.3">
      <c r="A213" s="38">
        <v>22</v>
      </c>
      <c r="B213" s="39" t="s">
        <v>85</v>
      </c>
      <c r="C213" s="39" t="s">
        <v>86</v>
      </c>
      <c r="D213" s="39" t="s">
        <v>87</v>
      </c>
      <c r="E213" s="39" t="s">
        <v>92</v>
      </c>
      <c r="F213" s="39" t="s">
        <v>69</v>
      </c>
      <c r="G213" s="40">
        <v>2</v>
      </c>
      <c r="H213" s="41">
        <v>16192</v>
      </c>
      <c r="I213" s="42">
        <v>12</v>
      </c>
      <c r="J213" s="47"/>
      <c r="K213" s="48"/>
      <c r="L213" s="48"/>
      <c r="N213" s="18">
        <v>7691.2</v>
      </c>
      <c r="O213" s="18">
        <v>16192</v>
      </c>
      <c r="P213" s="46" t="s">
        <v>117</v>
      </c>
    </row>
    <row r="214" spans="1:16" ht="13.5" customHeight="1" x14ac:dyDescent="0.3">
      <c r="A214" s="38">
        <v>22</v>
      </c>
      <c r="B214" s="39" t="s">
        <v>85</v>
      </c>
      <c r="C214" s="39" t="s">
        <v>86</v>
      </c>
      <c r="D214" s="39" t="s">
        <v>87</v>
      </c>
      <c r="E214" s="39" t="s">
        <v>92</v>
      </c>
      <c r="F214" s="39" t="s">
        <v>69</v>
      </c>
      <c r="G214" s="40">
        <v>3</v>
      </c>
      <c r="H214" s="41">
        <v>24288</v>
      </c>
      <c r="I214" s="42">
        <v>12</v>
      </c>
      <c r="J214" s="47"/>
      <c r="K214" s="48"/>
      <c r="L214" s="48"/>
      <c r="N214" s="18">
        <v>7691.2</v>
      </c>
      <c r="O214" s="18">
        <v>24288</v>
      </c>
      <c r="P214" s="46" t="s">
        <v>117</v>
      </c>
    </row>
    <row r="215" spans="1:16" ht="13.5" customHeight="1" x14ac:dyDescent="0.3">
      <c r="A215" s="38">
        <v>22</v>
      </c>
      <c r="B215" s="39" t="s">
        <v>85</v>
      </c>
      <c r="C215" s="39" t="s">
        <v>86</v>
      </c>
      <c r="D215" s="39" t="s">
        <v>87</v>
      </c>
      <c r="E215" s="39" t="s">
        <v>92</v>
      </c>
      <c r="F215" s="39" t="s">
        <v>69</v>
      </c>
      <c r="G215" s="40">
        <v>3</v>
      </c>
      <c r="H215" s="41">
        <v>24288</v>
      </c>
      <c r="I215" s="42">
        <v>12</v>
      </c>
      <c r="J215" s="47"/>
      <c r="K215" s="48"/>
      <c r="L215" s="48"/>
      <c r="N215" s="18">
        <v>7691.2</v>
      </c>
      <c r="O215" s="18">
        <v>24288</v>
      </c>
      <c r="P215" s="46" t="s">
        <v>117</v>
      </c>
    </row>
    <row r="216" spans="1:16" ht="13.5" customHeight="1" x14ac:dyDescent="0.3">
      <c r="A216" s="38">
        <v>34</v>
      </c>
      <c r="B216" s="39" t="s">
        <v>98</v>
      </c>
      <c r="C216" s="39" t="s">
        <v>104</v>
      </c>
      <c r="D216" s="39" t="s">
        <v>87</v>
      </c>
      <c r="E216" s="39" t="s">
        <v>92</v>
      </c>
      <c r="F216" s="39" t="s">
        <v>69</v>
      </c>
      <c r="G216" s="40">
        <v>1.5</v>
      </c>
      <c r="H216" s="41">
        <v>15210</v>
      </c>
      <c r="I216" s="42">
        <v>12</v>
      </c>
      <c r="J216" s="47"/>
      <c r="K216" s="48"/>
      <c r="L216" s="48"/>
      <c r="N216" s="18">
        <v>9633</v>
      </c>
      <c r="O216" s="18">
        <v>0</v>
      </c>
      <c r="P216" s="46" t="s">
        <v>117</v>
      </c>
    </row>
    <row r="217" spans="1:16" ht="13.5" customHeight="1" x14ac:dyDescent="0.3">
      <c r="A217" s="38">
        <v>22</v>
      </c>
      <c r="B217" s="39" t="s">
        <v>85</v>
      </c>
      <c r="C217" s="39" t="s">
        <v>86</v>
      </c>
      <c r="D217" s="39" t="s">
        <v>87</v>
      </c>
      <c r="E217" s="39" t="s">
        <v>92</v>
      </c>
      <c r="F217" s="39" t="s">
        <v>69</v>
      </c>
      <c r="G217" s="40">
        <v>3</v>
      </c>
      <c r="H217" s="41">
        <v>24288</v>
      </c>
      <c r="I217" s="42">
        <v>12</v>
      </c>
      <c r="J217" s="47"/>
      <c r="K217" s="48"/>
      <c r="L217" s="48"/>
      <c r="N217" s="18">
        <v>7691.2</v>
      </c>
      <c r="O217" s="18">
        <v>24288</v>
      </c>
      <c r="P217" s="46" t="s">
        <v>117</v>
      </c>
    </row>
    <row r="218" spans="1:16" ht="13.5" customHeight="1" x14ac:dyDescent="0.3">
      <c r="A218" s="38">
        <v>0</v>
      </c>
      <c r="B218" s="39" t="s">
        <v>89</v>
      </c>
      <c r="C218" s="39" t="s">
        <v>95</v>
      </c>
      <c r="D218" s="39" t="s">
        <v>93</v>
      </c>
      <c r="E218" s="39" t="s">
        <v>97</v>
      </c>
      <c r="F218" s="39" t="s">
        <v>69</v>
      </c>
      <c r="G218" s="40">
        <v>3</v>
      </c>
      <c r="H218" s="41">
        <v>27859.95</v>
      </c>
      <c r="I218" s="42">
        <v>12</v>
      </c>
      <c r="J218" s="47"/>
      <c r="K218" s="48"/>
      <c r="L218" s="48"/>
      <c r="N218" s="18">
        <v>8822.3174999999992</v>
      </c>
      <c r="O218" s="18">
        <v>0</v>
      </c>
      <c r="P218" s="46" t="s">
        <v>117</v>
      </c>
    </row>
    <row r="219" spans="1:16" ht="13.5" customHeight="1" x14ac:dyDescent="0.3">
      <c r="A219" s="38">
        <v>0</v>
      </c>
      <c r="B219" s="39" t="s">
        <v>89</v>
      </c>
      <c r="C219" s="39" t="s">
        <v>99</v>
      </c>
      <c r="D219" s="39" t="s">
        <v>93</v>
      </c>
      <c r="E219" s="39" t="s">
        <v>97</v>
      </c>
      <c r="F219" s="39" t="s">
        <v>69</v>
      </c>
      <c r="G219" s="40">
        <v>2</v>
      </c>
      <c r="H219" s="41">
        <v>36510</v>
      </c>
      <c r="I219" s="42">
        <v>12</v>
      </c>
      <c r="J219" s="47"/>
      <c r="K219" s="48"/>
      <c r="L219" s="48"/>
      <c r="N219" s="18">
        <v>17342.25</v>
      </c>
      <c r="O219" s="18">
        <v>0</v>
      </c>
      <c r="P219" s="46" t="s">
        <v>117</v>
      </c>
    </row>
    <row r="220" spans="1:16" ht="13.5" customHeight="1" x14ac:dyDescent="0.3">
      <c r="A220" s="38">
        <v>34</v>
      </c>
      <c r="B220" s="39" t="s">
        <v>98</v>
      </c>
      <c r="C220" s="39" t="s">
        <v>86</v>
      </c>
      <c r="D220" s="39" t="s">
        <v>87</v>
      </c>
      <c r="E220" s="39" t="s">
        <v>91</v>
      </c>
      <c r="F220" s="39" t="s">
        <v>70</v>
      </c>
      <c r="G220" s="40">
        <v>2.5</v>
      </c>
      <c r="H220" s="41">
        <v>66375</v>
      </c>
      <c r="I220" s="42">
        <v>12</v>
      </c>
      <c r="J220" s="47"/>
      <c r="K220" s="48"/>
      <c r="L220" s="48"/>
      <c r="N220" s="18">
        <v>21240</v>
      </c>
      <c r="O220" s="18">
        <v>0</v>
      </c>
      <c r="P220" s="46" t="s">
        <v>117</v>
      </c>
    </row>
    <row r="221" spans="1:16" ht="13.5" customHeight="1" x14ac:dyDescent="0.3">
      <c r="A221" s="38">
        <v>34</v>
      </c>
      <c r="B221" s="39" t="s">
        <v>98</v>
      </c>
      <c r="C221" s="39" t="s">
        <v>86</v>
      </c>
      <c r="D221" s="39" t="s">
        <v>87</v>
      </c>
      <c r="E221" s="39" t="s">
        <v>91</v>
      </c>
      <c r="F221" s="39" t="s">
        <v>70</v>
      </c>
      <c r="G221" s="40">
        <v>2.5</v>
      </c>
      <c r="H221" s="41">
        <v>59125</v>
      </c>
      <c r="I221" s="42">
        <v>12</v>
      </c>
      <c r="J221" s="47"/>
      <c r="K221" s="48"/>
      <c r="L221" s="48"/>
      <c r="N221" s="18">
        <v>18920</v>
      </c>
      <c r="O221" s="18">
        <v>0</v>
      </c>
      <c r="P221" s="46" t="s">
        <v>117</v>
      </c>
    </row>
    <row r="222" spans="1:16" ht="13.5" customHeight="1" x14ac:dyDescent="0.3">
      <c r="A222" s="38">
        <v>34</v>
      </c>
      <c r="B222" s="39" t="s">
        <v>98</v>
      </c>
      <c r="C222" s="39" t="s">
        <v>86</v>
      </c>
      <c r="D222" s="39" t="s">
        <v>87</v>
      </c>
      <c r="E222" s="39" t="s">
        <v>91</v>
      </c>
      <c r="F222" s="39" t="s">
        <v>70</v>
      </c>
      <c r="G222" s="40">
        <v>2.5</v>
      </c>
      <c r="H222" s="41">
        <v>57000</v>
      </c>
      <c r="I222" s="42">
        <v>12</v>
      </c>
      <c r="J222" s="47"/>
      <c r="K222" s="48"/>
      <c r="L222" s="48"/>
      <c r="N222" s="18">
        <v>18240</v>
      </c>
      <c r="O222" s="18">
        <v>0</v>
      </c>
      <c r="P222" s="46" t="s">
        <v>117</v>
      </c>
    </row>
    <row r="223" spans="1:16" ht="13.5" customHeight="1" x14ac:dyDescent="0.3">
      <c r="A223" s="38">
        <v>34</v>
      </c>
      <c r="B223" s="39" t="s">
        <v>89</v>
      </c>
      <c r="C223" s="39" t="s">
        <v>86</v>
      </c>
      <c r="D223" s="39" t="s">
        <v>87</v>
      </c>
      <c r="E223" s="39" t="s">
        <v>91</v>
      </c>
      <c r="F223" s="39" t="s">
        <v>70</v>
      </c>
      <c r="G223" s="40">
        <v>2.5</v>
      </c>
      <c r="H223" s="41">
        <v>55875</v>
      </c>
      <c r="I223" s="42">
        <v>12</v>
      </c>
      <c r="J223" s="47"/>
      <c r="K223" s="48"/>
      <c r="L223" s="48"/>
      <c r="N223" s="18">
        <v>17880</v>
      </c>
      <c r="O223" s="18">
        <v>0</v>
      </c>
      <c r="P223" s="46" t="s">
        <v>117</v>
      </c>
    </row>
    <row r="224" spans="1:16" ht="13.5" customHeight="1" x14ac:dyDescent="0.3">
      <c r="A224" s="38">
        <v>22</v>
      </c>
      <c r="B224" s="39" t="s">
        <v>85</v>
      </c>
      <c r="C224" s="39" t="s">
        <v>86</v>
      </c>
      <c r="D224" s="39" t="s">
        <v>87</v>
      </c>
      <c r="E224" s="39" t="s">
        <v>92</v>
      </c>
      <c r="F224" s="39" t="s">
        <v>69</v>
      </c>
      <c r="G224" s="40">
        <v>3</v>
      </c>
      <c r="H224" s="41">
        <v>24288</v>
      </c>
      <c r="I224" s="42">
        <v>12</v>
      </c>
      <c r="J224" s="47"/>
      <c r="K224" s="48"/>
      <c r="L224" s="48"/>
      <c r="N224" s="18">
        <v>7691.2</v>
      </c>
      <c r="O224" s="18">
        <v>24288</v>
      </c>
      <c r="P224" s="46" t="s">
        <v>117</v>
      </c>
    </row>
    <row r="225" spans="1:16" ht="13.5" customHeight="1" x14ac:dyDescent="0.3">
      <c r="A225" s="38">
        <v>0</v>
      </c>
      <c r="B225" s="39" t="s">
        <v>89</v>
      </c>
      <c r="C225" s="39" t="s">
        <v>86</v>
      </c>
      <c r="D225" s="39" t="s">
        <v>87</v>
      </c>
      <c r="E225" s="39" t="s">
        <v>92</v>
      </c>
      <c r="F225" s="39" t="s">
        <v>69</v>
      </c>
      <c r="G225" s="40">
        <v>10</v>
      </c>
      <c r="H225" s="41">
        <v>74830</v>
      </c>
      <c r="I225" s="42">
        <v>12</v>
      </c>
      <c r="J225" s="47"/>
      <c r="K225" s="48"/>
      <c r="L225" s="48"/>
      <c r="N225" s="18">
        <v>7108.85</v>
      </c>
      <c r="O225" s="18">
        <v>0</v>
      </c>
      <c r="P225" s="46" t="s">
        <v>117</v>
      </c>
    </row>
    <row r="226" spans="1:16" ht="13.5" customHeight="1" x14ac:dyDescent="0.3">
      <c r="A226" s="38">
        <v>0</v>
      </c>
      <c r="B226" s="39" t="s">
        <v>94</v>
      </c>
      <c r="C226" s="39" t="s">
        <v>86</v>
      </c>
      <c r="D226" s="39" t="s">
        <v>87</v>
      </c>
      <c r="E226" s="39" t="s">
        <v>91</v>
      </c>
      <c r="F226" s="39" t="s">
        <v>69</v>
      </c>
      <c r="G226" s="40">
        <v>5.3</v>
      </c>
      <c r="H226" s="41">
        <v>74200</v>
      </c>
      <c r="I226" s="42">
        <v>12</v>
      </c>
      <c r="J226" s="47"/>
      <c r="K226" s="48"/>
      <c r="L226" s="48"/>
      <c r="N226" s="18">
        <v>13300</v>
      </c>
      <c r="O226" s="18">
        <v>0</v>
      </c>
      <c r="P226" s="46" t="s">
        <v>119</v>
      </c>
    </row>
    <row r="227" spans="1:16" ht="13.5" customHeight="1" x14ac:dyDescent="0.3">
      <c r="A227" s="38">
        <v>0</v>
      </c>
      <c r="B227" s="39" t="s">
        <v>89</v>
      </c>
      <c r="C227" s="39" t="s">
        <v>90</v>
      </c>
      <c r="D227" s="39" t="s">
        <v>87</v>
      </c>
      <c r="E227" s="39" t="s">
        <v>92</v>
      </c>
      <c r="F227" s="39" t="s">
        <v>69</v>
      </c>
      <c r="G227" s="40">
        <v>13</v>
      </c>
      <c r="H227" s="41">
        <v>147290</v>
      </c>
      <c r="I227" s="42">
        <v>11.5</v>
      </c>
      <c r="J227" s="47"/>
      <c r="K227" s="48"/>
      <c r="L227" s="48"/>
      <c r="N227" s="18">
        <v>10763.5</v>
      </c>
      <c r="O227" s="18">
        <v>0</v>
      </c>
      <c r="P227" s="46" t="s">
        <v>118</v>
      </c>
    </row>
    <row r="228" spans="1:16" ht="13.5" customHeight="1" x14ac:dyDescent="0.3">
      <c r="A228" s="38">
        <v>52</v>
      </c>
      <c r="B228" s="39" t="s">
        <v>94</v>
      </c>
      <c r="C228" s="39" t="s">
        <v>106</v>
      </c>
      <c r="D228" s="39" t="s">
        <v>93</v>
      </c>
      <c r="E228" s="39" t="s">
        <v>97</v>
      </c>
      <c r="F228" s="39" t="s">
        <v>69</v>
      </c>
      <c r="G228" s="40">
        <v>9</v>
      </c>
      <c r="H228" s="41">
        <v>31500</v>
      </c>
      <c r="I228" s="42">
        <v>12</v>
      </c>
      <c r="J228" s="47"/>
      <c r="K228" s="48"/>
      <c r="L228" s="48"/>
      <c r="N228" s="18">
        <v>3325</v>
      </c>
      <c r="O228" s="18">
        <v>31500</v>
      </c>
      <c r="P228" s="46" t="s">
        <v>119</v>
      </c>
    </row>
    <row r="229" spans="1:16" ht="13.5" customHeight="1" x14ac:dyDescent="0.3">
      <c r="A229" s="38">
        <v>0</v>
      </c>
      <c r="B229" s="39" t="s">
        <v>89</v>
      </c>
      <c r="C229" s="39" t="s">
        <v>95</v>
      </c>
      <c r="D229" s="39" t="s">
        <v>87</v>
      </c>
      <c r="E229" s="39" t="s">
        <v>92</v>
      </c>
      <c r="F229" s="39" t="s">
        <v>69</v>
      </c>
      <c r="G229" s="40">
        <v>7.11</v>
      </c>
      <c r="H229" s="41">
        <v>79873.740000000005</v>
      </c>
      <c r="I229" s="42">
        <v>12</v>
      </c>
      <c r="J229" s="47"/>
      <c r="K229" s="48"/>
      <c r="L229" s="48"/>
      <c r="N229" s="18">
        <v>10672.3</v>
      </c>
      <c r="O229" s="18">
        <v>0</v>
      </c>
      <c r="P229" s="46" t="s">
        <v>117</v>
      </c>
    </row>
    <row r="230" spans="1:16" ht="13.5" customHeight="1" x14ac:dyDescent="0.3">
      <c r="A230" s="38">
        <v>1045</v>
      </c>
      <c r="B230" s="39" t="s">
        <v>89</v>
      </c>
      <c r="C230" s="39" t="s">
        <v>106</v>
      </c>
      <c r="D230" s="39" t="s">
        <v>93</v>
      </c>
      <c r="E230" s="39" t="s">
        <v>97</v>
      </c>
      <c r="F230" s="39" t="s">
        <v>69</v>
      </c>
      <c r="G230" s="40">
        <v>1</v>
      </c>
      <c r="H230" s="41">
        <v>100</v>
      </c>
      <c r="I230" s="42">
        <v>11.5</v>
      </c>
      <c r="J230" s="47"/>
      <c r="K230" s="48"/>
      <c r="L230" s="48"/>
      <c r="N230" s="18">
        <v>95</v>
      </c>
      <c r="O230" s="18">
        <v>0</v>
      </c>
      <c r="P230" s="46" t="s">
        <v>117</v>
      </c>
    </row>
    <row r="231" spans="1:16" ht="13.5" customHeight="1" x14ac:dyDescent="0.3">
      <c r="A231" s="38">
        <v>0</v>
      </c>
      <c r="B231" s="39" t="s">
        <v>89</v>
      </c>
      <c r="C231" s="39" t="s">
        <v>86</v>
      </c>
      <c r="D231" s="39" t="s">
        <v>87</v>
      </c>
      <c r="E231" s="39" t="s">
        <v>88</v>
      </c>
      <c r="F231" s="39" t="s">
        <v>69</v>
      </c>
      <c r="G231" s="40">
        <v>1.5</v>
      </c>
      <c r="H231" s="41">
        <v>15463.5</v>
      </c>
      <c r="I231" s="42">
        <v>12</v>
      </c>
      <c r="J231" s="47"/>
      <c r="K231" s="48"/>
      <c r="L231" s="48"/>
      <c r="N231" s="18">
        <v>9793.5499999999993</v>
      </c>
      <c r="O231" s="18">
        <v>0</v>
      </c>
      <c r="P231" s="46" t="s">
        <v>117</v>
      </c>
    </row>
    <row r="232" spans="1:16" ht="13.5" customHeight="1" x14ac:dyDescent="0.3">
      <c r="A232" s="38">
        <v>0</v>
      </c>
      <c r="B232" s="39" t="s">
        <v>89</v>
      </c>
      <c r="C232" s="39" t="s">
        <v>86</v>
      </c>
      <c r="D232" s="39" t="s">
        <v>87</v>
      </c>
      <c r="E232" s="39" t="s">
        <v>92</v>
      </c>
      <c r="F232" s="39" t="s">
        <v>69</v>
      </c>
      <c r="G232" s="40">
        <v>3.75</v>
      </c>
      <c r="H232" s="41">
        <v>31875</v>
      </c>
      <c r="I232" s="42">
        <v>12</v>
      </c>
      <c r="J232" s="47"/>
      <c r="K232" s="48"/>
      <c r="L232" s="48"/>
      <c r="N232" s="18">
        <v>8075</v>
      </c>
      <c r="O232" s="18">
        <v>0</v>
      </c>
      <c r="P232" s="46" t="s">
        <v>117</v>
      </c>
    </row>
    <row r="233" spans="1:16" ht="13.5" customHeight="1" x14ac:dyDescent="0.3">
      <c r="A233" s="38">
        <v>0</v>
      </c>
      <c r="B233" s="39" t="s">
        <v>89</v>
      </c>
      <c r="C233" s="39" t="s">
        <v>86</v>
      </c>
      <c r="D233" s="39" t="s">
        <v>87</v>
      </c>
      <c r="E233" s="39" t="s">
        <v>92</v>
      </c>
      <c r="F233" s="39" t="s">
        <v>69</v>
      </c>
      <c r="G233" s="40">
        <v>3.75</v>
      </c>
      <c r="H233" s="41">
        <v>32613.75</v>
      </c>
      <c r="I233" s="42">
        <v>12</v>
      </c>
      <c r="J233" s="47"/>
      <c r="K233" s="48"/>
      <c r="L233" s="48"/>
      <c r="N233" s="18">
        <v>8262.15</v>
      </c>
      <c r="O233" s="18">
        <v>0</v>
      </c>
      <c r="P233" s="46" t="s">
        <v>117</v>
      </c>
    </row>
    <row r="234" spans="1:16" ht="13.5" customHeight="1" x14ac:dyDescent="0.3">
      <c r="A234" s="38">
        <v>0</v>
      </c>
      <c r="B234" s="39" t="s">
        <v>89</v>
      </c>
      <c r="C234" s="39" t="s">
        <v>86</v>
      </c>
      <c r="D234" s="39" t="s">
        <v>87</v>
      </c>
      <c r="E234" s="39" t="s">
        <v>92</v>
      </c>
      <c r="F234" s="39" t="s">
        <v>69</v>
      </c>
      <c r="G234" s="40">
        <v>11</v>
      </c>
      <c r="H234" s="41">
        <v>72061</v>
      </c>
      <c r="I234" s="42">
        <v>12</v>
      </c>
      <c r="J234" s="47"/>
      <c r="K234" s="48"/>
      <c r="L234" s="48"/>
      <c r="N234" s="18">
        <v>6223.45</v>
      </c>
      <c r="O234" s="18">
        <v>0</v>
      </c>
      <c r="P234" s="46" t="s">
        <v>117</v>
      </c>
    </row>
    <row r="235" spans="1:16" ht="13.5" customHeight="1" x14ac:dyDescent="0.3">
      <c r="A235" s="38">
        <v>173</v>
      </c>
      <c r="B235" s="39" t="s">
        <v>89</v>
      </c>
      <c r="C235" s="39" t="s">
        <v>102</v>
      </c>
      <c r="D235" s="39" t="s">
        <v>87</v>
      </c>
      <c r="E235" s="39" t="s">
        <v>92</v>
      </c>
      <c r="F235" s="39" t="s">
        <v>69</v>
      </c>
      <c r="G235" s="40">
        <v>11</v>
      </c>
      <c r="H235" s="41">
        <v>115500</v>
      </c>
      <c r="I235" s="42">
        <v>12</v>
      </c>
      <c r="J235" s="47"/>
      <c r="K235" s="48"/>
      <c r="L235" s="48"/>
      <c r="N235" s="18">
        <v>9975</v>
      </c>
      <c r="O235" s="18">
        <v>0</v>
      </c>
      <c r="P235" s="46" t="s">
        <v>118</v>
      </c>
    </row>
    <row r="236" spans="1:16" ht="13.5" customHeight="1" x14ac:dyDescent="0.3">
      <c r="A236" s="38">
        <v>0</v>
      </c>
      <c r="B236" s="39" t="s">
        <v>89</v>
      </c>
      <c r="C236" s="39" t="s">
        <v>86</v>
      </c>
      <c r="D236" s="39" t="s">
        <v>87</v>
      </c>
      <c r="E236" s="39" t="s">
        <v>92</v>
      </c>
      <c r="F236" s="39" t="s">
        <v>69</v>
      </c>
      <c r="G236" s="40">
        <v>10</v>
      </c>
      <c r="H236" s="41">
        <v>76830</v>
      </c>
      <c r="I236" s="42">
        <v>12</v>
      </c>
      <c r="J236" s="47"/>
      <c r="K236" s="48"/>
      <c r="L236" s="48"/>
      <c r="N236" s="18">
        <v>7298.85</v>
      </c>
      <c r="O236" s="18">
        <v>0</v>
      </c>
      <c r="P236" s="46" t="s">
        <v>117</v>
      </c>
    </row>
    <row r="237" spans="1:16" ht="13.5" customHeight="1" x14ac:dyDescent="0.3">
      <c r="A237" s="38">
        <v>0</v>
      </c>
      <c r="B237" s="39" t="s">
        <v>89</v>
      </c>
      <c r="C237" s="39" t="s">
        <v>86</v>
      </c>
      <c r="D237" s="39" t="s">
        <v>87</v>
      </c>
      <c r="E237" s="39" t="s">
        <v>92</v>
      </c>
      <c r="F237" s="39" t="s">
        <v>69</v>
      </c>
      <c r="G237" s="40">
        <v>15</v>
      </c>
      <c r="H237" s="41">
        <v>98505</v>
      </c>
      <c r="I237" s="42">
        <v>12</v>
      </c>
      <c r="J237" s="47"/>
      <c r="K237" s="48"/>
      <c r="L237" s="48"/>
      <c r="N237" s="18">
        <v>6238.65</v>
      </c>
      <c r="O237" s="18">
        <v>0</v>
      </c>
      <c r="P237" s="46" t="s">
        <v>117</v>
      </c>
    </row>
    <row r="238" spans="1:16" ht="13.5" customHeight="1" x14ac:dyDescent="0.3">
      <c r="A238" s="38">
        <v>0</v>
      </c>
      <c r="B238" s="39" t="s">
        <v>89</v>
      </c>
      <c r="C238" s="39" t="s">
        <v>86</v>
      </c>
      <c r="D238" s="39" t="s">
        <v>87</v>
      </c>
      <c r="E238" s="39" t="s">
        <v>92</v>
      </c>
      <c r="F238" s="39" t="s">
        <v>69</v>
      </c>
      <c r="G238" s="40">
        <v>15</v>
      </c>
      <c r="H238" s="41">
        <v>104745</v>
      </c>
      <c r="I238" s="42">
        <v>12</v>
      </c>
      <c r="J238" s="47"/>
      <c r="K238" s="48"/>
      <c r="L238" s="48"/>
      <c r="N238" s="18">
        <v>6633.85</v>
      </c>
      <c r="O238" s="18">
        <v>0</v>
      </c>
      <c r="P238" s="46" t="s">
        <v>118</v>
      </c>
    </row>
    <row r="239" spans="1:16" ht="13.5" customHeight="1" x14ac:dyDescent="0.3">
      <c r="A239" s="38">
        <v>0</v>
      </c>
      <c r="B239" s="39" t="s">
        <v>89</v>
      </c>
      <c r="C239" s="39" t="s">
        <v>86</v>
      </c>
      <c r="D239" s="39" t="s">
        <v>93</v>
      </c>
      <c r="E239" s="39" t="s">
        <v>91</v>
      </c>
      <c r="F239" s="39" t="s">
        <v>69</v>
      </c>
      <c r="G239" s="49">
        <v>2.6</v>
      </c>
      <c r="H239" s="41">
        <v>1100000</v>
      </c>
      <c r="I239" s="42">
        <v>12</v>
      </c>
      <c r="J239" s="47"/>
      <c r="K239" s="48"/>
      <c r="L239" s="48"/>
      <c r="N239" s="18">
        <v>401923.07692307688</v>
      </c>
      <c r="O239" s="18">
        <v>0</v>
      </c>
      <c r="P239" s="46" t="s">
        <v>118</v>
      </c>
    </row>
    <row r="240" spans="1:16" ht="13.5" customHeight="1" x14ac:dyDescent="0.3">
      <c r="A240" s="38">
        <v>0</v>
      </c>
      <c r="B240" s="39" t="s">
        <v>89</v>
      </c>
      <c r="C240" s="39" t="s">
        <v>86</v>
      </c>
      <c r="D240" s="39" t="s">
        <v>93</v>
      </c>
      <c r="E240" s="39" t="s">
        <v>91</v>
      </c>
      <c r="F240" s="39" t="s">
        <v>69</v>
      </c>
      <c r="G240" s="49">
        <v>2.2999999999999998</v>
      </c>
      <c r="H240" s="41">
        <v>300000</v>
      </c>
      <c r="I240" s="42">
        <v>12</v>
      </c>
      <c r="J240" s="47"/>
      <c r="K240" s="48"/>
      <c r="L240" s="48"/>
      <c r="N240" s="18">
        <v>123913.04347826088</v>
      </c>
      <c r="O240" s="18">
        <v>0</v>
      </c>
      <c r="P240" s="46" t="s">
        <v>118</v>
      </c>
    </row>
    <row r="241" spans="1:16" ht="13.5" customHeight="1" x14ac:dyDescent="0.3">
      <c r="A241" s="38">
        <v>675</v>
      </c>
      <c r="B241" s="39" t="s">
        <v>85</v>
      </c>
      <c r="C241" s="39" t="s">
        <v>95</v>
      </c>
      <c r="D241" s="39" t="s">
        <v>93</v>
      </c>
      <c r="E241" s="39" t="s">
        <v>91</v>
      </c>
      <c r="F241" s="39" t="s">
        <v>69</v>
      </c>
      <c r="G241" s="40">
        <v>5.3</v>
      </c>
      <c r="H241" s="41">
        <v>127200</v>
      </c>
      <c r="I241" s="42">
        <v>11</v>
      </c>
      <c r="J241" s="47"/>
      <c r="K241" s="48"/>
      <c r="L241" s="48"/>
      <c r="N241" s="18">
        <v>22800</v>
      </c>
      <c r="O241" s="18">
        <v>127200</v>
      </c>
      <c r="P241" s="46" t="s">
        <v>117</v>
      </c>
    </row>
    <row r="242" spans="1:16" ht="13.5" customHeight="1" x14ac:dyDescent="0.3">
      <c r="A242" s="38">
        <v>0</v>
      </c>
      <c r="B242" s="39" t="s">
        <v>89</v>
      </c>
      <c r="C242" s="39" t="s">
        <v>86</v>
      </c>
      <c r="D242" s="39" t="s">
        <v>87</v>
      </c>
      <c r="E242" s="39" t="s">
        <v>92</v>
      </c>
      <c r="F242" s="39" t="s">
        <v>69</v>
      </c>
      <c r="G242" s="40">
        <v>3.75</v>
      </c>
      <c r="H242" s="41">
        <v>32842.5</v>
      </c>
      <c r="I242" s="42">
        <v>12</v>
      </c>
      <c r="J242" s="47"/>
      <c r="K242" s="48"/>
      <c r="L242" s="48"/>
      <c r="N242" s="18">
        <v>8320.1</v>
      </c>
      <c r="O242" s="18">
        <v>0</v>
      </c>
      <c r="P242" s="46" t="s">
        <v>117</v>
      </c>
    </row>
    <row r="243" spans="1:16" ht="13.5" customHeight="1" x14ac:dyDescent="0.3">
      <c r="A243" s="38">
        <v>0</v>
      </c>
      <c r="B243" s="39" t="s">
        <v>94</v>
      </c>
      <c r="C243" s="39" t="s">
        <v>99</v>
      </c>
      <c r="D243" s="39" t="s">
        <v>87</v>
      </c>
      <c r="E243" s="39" t="s">
        <v>92</v>
      </c>
      <c r="F243" s="39" t="s">
        <v>69</v>
      </c>
      <c r="G243" s="40">
        <v>4.5</v>
      </c>
      <c r="H243" s="41">
        <v>49500</v>
      </c>
      <c r="I243" s="42">
        <v>12</v>
      </c>
      <c r="J243" s="47"/>
      <c r="K243" s="48"/>
      <c r="L243" s="48"/>
      <c r="N243" s="18">
        <v>10450</v>
      </c>
      <c r="O243" s="18">
        <v>0</v>
      </c>
      <c r="P243" s="46" t="s">
        <v>119</v>
      </c>
    </row>
    <row r="244" spans="1:16" ht="13.5" customHeight="1" x14ac:dyDescent="0.3">
      <c r="A244" s="38">
        <v>45</v>
      </c>
      <c r="B244" s="39" t="s">
        <v>85</v>
      </c>
      <c r="C244" s="39" t="s">
        <v>90</v>
      </c>
      <c r="D244" s="39" t="s">
        <v>87</v>
      </c>
      <c r="E244" s="39" t="s">
        <v>91</v>
      </c>
      <c r="F244" s="39" t="s">
        <v>69</v>
      </c>
      <c r="G244" s="40">
        <v>10</v>
      </c>
      <c r="H244" s="41">
        <v>89810</v>
      </c>
      <c r="I244" s="42">
        <v>12</v>
      </c>
      <c r="J244" s="47"/>
      <c r="K244" s="48"/>
      <c r="L244" s="48"/>
      <c r="N244" s="18">
        <v>8531.9500000000007</v>
      </c>
      <c r="O244" s="18">
        <v>89810</v>
      </c>
      <c r="P244" s="46" t="s">
        <v>117</v>
      </c>
    </row>
    <row r="245" spans="1:16" ht="13.5" customHeight="1" x14ac:dyDescent="0.3">
      <c r="A245" s="38">
        <v>45</v>
      </c>
      <c r="B245" s="39" t="s">
        <v>94</v>
      </c>
      <c r="C245" s="39" t="s">
        <v>95</v>
      </c>
      <c r="D245" s="39" t="s">
        <v>87</v>
      </c>
      <c r="E245" s="39" t="s">
        <v>92</v>
      </c>
      <c r="F245" s="39" t="s">
        <v>69</v>
      </c>
      <c r="G245" s="40">
        <v>2</v>
      </c>
      <c r="H245" s="41">
        <v>18960</v>
      </c>
      <c r="I245" s="42">
        <v>12</v>
      </c>
      <c r="J245" s="47"/>
      <c r="K245" s="48"/>
      <c r="L245" s="48"/>
      <c r="N245" s="18">
        <v>9006</v>
      </c>
      <c r="O245" s="18">
        <v>18960</v>
      </c>
      <c r="P245" s="46" t="s">
        <v>119</v>
      </c>
    </row>
    <row r="246" spans="1:16" ht="13.5" customHeight="1" x14ac:dyDescent="0.3">
      <c r="A246" s="38">
        <v>1045</v>
      </c>
      <c r="B246" s="39" t="s">
        <v>85</v>
      </c>
      <c r="C246" s="39" t="s">
        <v>95</v>
      </c>
      <c r="D246" s="39" t="s">
        <v>87</v>
      </c>
      <c r="E246" s="39" t="s">
        <v>92</v>
      </c>
      <c r="F246" s="39" t="s">
        <v>69</v>
      </c>
      <c r="G246" s="40">
        <v>12</v>
      </c>
      <c r="H246" s="41">
        <v>72000</v>
      </c>
      <c r="I246" s="42">
        <v>12</v>
      </c>
      <c r="J246" s="47"/>
      <c r="K246" s="48"/>
      <c r="L246" s="48"/>
      <c r="N246" s="18">
        <v>5700</v>
      </c>
      <c r="O246" s="18">
        <v>72000</v>
      </c>
      <c r="P246" s="46" t="s">
        <v>117</v>
      </c>
    </row>
    <row r="247" spans="1:16" ht="13.5" customHeight="1" x14ac:dyDescent="0.3">
      <c r="A247" s="38">
        <v>1045</v>
      </c>
      <c r="B247" s="39" t="s">
        <v>85</v>
      </c>
      <c r="C247" s="39" t="s">
        <v>99</v>
      </c>
      <c r="D247" s="39" t="s">
        <v>87</v>
      </c>
      <c r="E247" s="39" t="s">
        <v>92</v>
      </c>
      <c r="F247" s="39" t="s">
        <v>69</v>
      </c>
      <c r="G247" s="40">
        <v>12</v>
      </c>
      <c r="H247" s="41">
        <v>76980</v>
      </c>
      <c r="I247" s="42">
        <v>12</v>
      </c>
      <c r="J247" s="47"/>
      <c r="K247" s="48"/>
      <c r="L247" s="48"/>
      <c r="N247" s="18">
        <v>6094.25</v>
      </c>
      <c r="O247" s="18">
        <v>76980</v>
      </c>
      <c r="P247" s="46" t="s">
        <v>117</v>
      </c>
    </row>
    <row r="248" spans="1:16" ht="13.5" customHeight="1" x14ac:dyDescent="0.3">
      <c r="A248" s="38">
        <v>0</v>
      </c>
      <c r="B248" s="39" t="s">
        <v>89</v>
      </c>
      <c r="C248" s="39" t="s">
        <v>86</v>
      </c>
      <c r="D248" s="39" t="s">
        <v>87</v>
      </c>
      <c r="E248" s="39" t="s">
        <v>92</v>
      </c>
      <c r="F248" s="39" t="s">
        <v>69</v>
      </c>
      <c r="G248" s="40">
        <v>3.75</v>
      </c>
      <c r="H248" s="41">
        <v>32396.25</v>
      </c>
      <c r="I248" s="42">
        <v>12</v>
      </c>
      <c r="J248" s="47"/>
      <c r="K248" s="48"/>
      <c r="L248" s="48"/>
      <c r="N248" s="18">
        <v>8207.0499999999993</v>
      </c>
      <c r="O248" s="18">
        <v>0</v>
      </c>
      <c r="P248" s="46" t="s">
        <v>117</v>
      </c>
    </row>
    <row r="249" spans="1:16" ht="13.5" customHeight="1" x14ac:dyDescent="0.3">
      <c r="A249" s="38">
        <v>0</v>
      </c>
      <c r="B249" s="39" t="s">
        <v>89</v>
      </c>
      <c r="C249" s="39" t="s">
        <v>96</v>
      </c>
      <c r="D249" s="39" t="s">
        <v>87</v>
      </c>
      <c r="E249" s="39" t="s">
        <v>92</v>
      </c>
      <c r="F249" s="39" t="s">
        <v>69</v>
      </c>
      <c r="G249" s="40">
        <v>8.5</v>
      </c>
      <c r="H249" s="41">
        <v>68000</v>
      </c>
      <c r="I249" s="42">
        <v>12</v>
      </c>
      <c r="J249" s="47"/>
      <c r="K249" s="48"/>
      <c r="L249" s="48"/>
      <c r="N249" s="18">
        <v>7600</v>
      </c>
      <c r="O249" s="18">
        <v>0</v>
      </c>
      <c r="P249" s="46" t="s">
        <v>117</v>
      </c>
    </row>
    <row r="250" spans="1:16" ht="13.5" customHeight="1" x14ac:dyDescent="0.3">
      <c r="A250" s="38">
        <v>0</v>
      </c>
      <c r="B250" s="39" t="s">
        <v>89</v>
      </c>
      <c r="C250" s="39" t="s">
        <v>95</v>
      </c>
      <c r="D250" s="39" t="s">
        <v>87</v>
      </c>
      <c r="E250" s="39" t="s">
        <v>92</v>
      </c>
      <c r="F250" s="39" t="s">
        <v>69</v>
      </c>
      <c r="G250" s="40">
        <v>7</v>
      </c>
      <c r="H250" s="41">
        <v>60515</v>
      </c>
      <c r="I250" s="42">
        <v>12</v>
      </c>
      <c r="J250" s="47"/>
      <c r="K250" s="48"/>
      <c r="L250" s="48"/>
      <c r="N250" s="18">
        <v>8212.75</v>
      </c>
      <c r="O250" s="18">
        <v>0</v>
      </c>
      <c r="P250" s="46" t="s">
        <v>117</v>
      </c>
    </row>
    <row r="251" spans="1:16" ht="13.5" customHeight="1" x14ac:dyDescent="0.3">
      <c r="A251" s="38">
        <v>0</v>
      </c>
      <c r="B251" s="39" t="s">
        <v>89</v>
      </c>
      <c r="C251" s="39" t="s">
        <v>96</v>
      </c>
      <c r="D251" s="39" t="s">
        <v>87</v>
      </c>
      <c r="E251" s="39" t="s">
        <v>92</v>
      </c>
      <c r="F251" s="39" t="s">
        <v>69</v>
      </c>
      <c r="G251" s="40">
        <v>7.7</v>
      </c>
      <c r="H251" s="41">
        <v>61600</v>
      </c>
      <c r="I251" s="42">
        <v>12</v>
      </c>
      <c r="J251" s="47"/>
      <c r="K251" s="48"/>
      <c r="L251" s="48"/>
      <c r="N251" s="18">
        <v>7600</v>
      </c>
      <c r="O251" s="18">
        <v>0</v>
      </c>
      <c r="P251" s="46" t="s">
        <v>117</v>
      </c>
    </row>
    <row r="252" spans="1:16" ht="13.5" customHeight="1" x14ac:dyDescent="0.3">
      <c r="A252" s="38">
        <v>0</v>
      </c>
      <c r="B252" s="39" t="s">
        <v>89</v>
      </c>
      <c r="C252" s="39" t="s">
        <v>95</v>
      </c>
      <c r="D252" s="39" t="s">
        <v>87</v>
      </c>
      <c r="E252" s="39" t="s">
        <v>92</v>
      </c>
      <c r="F252" s="39" t="s">
        <v>69</v>
      </c>
      <c r="G252" s="40">
        <v>5</v>
      </c>
      <c r="H252" s="41">
        <v>44150</v>
      </c>
      <c r="I252" s="42">
        <v>12</v>
      </c>
      <c r="J252" s="47"/>
      <c r="K252" s="48"/>
      <c r="L252" s="48"/>
      <c r="N252" s="18">
        <v>8388.5</v>
      </c>
      <c r="O252" s="18">
        <v>0</v>
      </c>
      <c r="P252" s="46" t="s">
        <v>117</v>
      </c>
    </row>
    <row r="253" spans="1:16" ht="13.5" customHeight="1" x14ac:dyDescent="0.3">
      <c r="A253" s="38">
        <v>0</v>
      </c>
      <c r="B253" s="39" t="s">
        <v>89</v>
      </c>
      <c r="C253" s="39" t="s">
        <v>96</v>
      </c>
      <c r="D253" s="39" t="s">
        <v>87</v>
      </c>
      <c r="E253" s="39" t="s">
        <v>92</v>
      </c>
      <c r="F253" s="39" t="s">
        <v>69</v>
      </c>
      <c r="G253" s="40">
        <v>3</v>
      </c>
      <c r="H253" s="41">
        <v>21000</v>
      </c>
      <c r="I253" s="42">
        <v>12</v>
      </c>
      <c r="J253" s="47"/>
      <c r="K253" s="48"/>
      <c r="L253" s="48"/>
      <c r="N253" s="18">
        <v>6650</v>
      </c>
      <c r="O253" s="18">
        <v>0</v>
      </c>
      <c r="P253" s="46" t="s">
        <v>117</v>
      </c>
    </row>
    <row r="254" spans="1:16" ht="13.5" customHeight="1" x14ac:dyDescent="0.3">
      <c r="A254" s="38">
        <v>0</v>
      </c>
      <c r="B254" s="39" t="s">
        <v>89</v>
      </c>
      <c r="C254" s="39" t="s">
        <v>96</v>
      </c>
      <c r="D254" s="39" t="s">
        <v>87</v>
      </c>
      <c r="E254" s="39" t="s">
        <v>92</v>
      </c>
      <c r="F254" s="39" t="s">
        <v>69</v>
      </c>
      <c r="G254" s="40">
        <v>3</v>
      </c>
      <c r="H254" s="41">
        <v>21000</v>
      </c>
      <c r="I254" s="42">
        <v>12</v>
      </c>
      <c r="J254" s="47"/>
      <c r="K254" s="48"/>
      <c r="L254" s="48"/>
      <c r="N254" s="18">
        <v>6650</v>
      </c>
      <c r="O254" s="18">
        <v>0</v>
      </c>
      <c r="P254" s="46" t="s">
        <v>117</v>
      </c>
    </row>
    <row r="255" spans="1:16" ht="13.5" customHeight="1" x14ac:dyDescent="0.3">
      <c r="A255" s="38">
        <v>0</v>
      </c>
      <c r="B255" s="39" t="s">
        <v>89</v>
      </c>
      <c r="C255" s="39" t="s">
        <v>99</v>
      </c>
      <c r="D255" s="39" t="s">
        <v>87</v>
      </c>
      <c r="E255" s="39" t="s">
        <v>88</v>
      </c>
      <c r="F255" s="39" t="s">
        <v>69</v>
      </c>
      <c r="G255" s="40">
        <v>13</v>
      </c>
      <c r="H255" s="41">
        <v>169104</v>
      </c>
      <c r="I255" s="42">
        <v>12</v>
      </c>
      <c r="J255" s="47"/>
      <c r="K255" s="48"/>
      <c r="L255" s="48"/>
      <c r="N255" s="18">
        <v>12357.6</v>
      </c>
      <c r="O255" s="18">
        <v>0</v>
      </c>
      <c r="P255" s="46" t="s">
        <v>118</v>
      </c>
    </row>
    <row r="256" spans="1:16" ht="13.5" customHeight="1" x14ac:dyDescent="0.3">
      <c r="A256" s="38">
        <v>668</v>
      </c>
      <c r="B256" s="39" t="s">
        <v>85</v>
      </c>
      <c r="C256" s="39" t="s">
        <v>99</v>
      </c>
      <c r="D256" s="39" t="s">
        <v>93</v>
      </c>
      <c r="E256" s="39" t="s">
        <v>92</v>
      </c>
      <c r="F256" s="39" t="s">
        <v>69</v>
      </c>
      <c r="G256" s="40">
        <v>8.19</v>
      </c>
      <c r="H256" s="41">
        <v>63882</v>
      </c>
      <c r="I256" s="42">
        <v>11</v>
      </c>
      <c r="J256" s="47"/>
      <c r="K256" s="48"/>
      <c r="L256" s="48"/>
      <c r="N256" s="18">
        <v>7410</v>
      </c>
      <c r="O256" s="18">
        <v>63882</v>
      </c>
      <c r="P256" s="46" t="s">
        <v>117</v>
      </c>
    </row>
    <row r="257" spans="1:16" ht="13.5" customHeight="1" x14ac:dyDescent="0.3">
      <c r="A257" s="38">
        <v>668</v>
      </c>
      <c r="B257" s="39" t="s">
        <v>85</v>
      </c>
      <c r="C257" s="39" t="s">
        <v>96</v>
      </c>
      <c r="D257" s="39" t="s">
        <v>93</v>
      </c>
      <c r="E257" s="39" t="s">
        <v>91</v>
      </c>
      <c r="F257" s="39" t="s">
        <v>69</v>
      </c>
      <c r="G257" s="40">
        <v>1.9</v>
      </c>
      <c r="H257" s="41">
        <v>28500</v>
      </c>
      <c r="I257" s="42">
        <v>11</v>
      </c>
      <c r="J257" s="47"/>
      <c r="K257" s="48"/>
      <c r="L257" s="48"/>
      <c r="N257" s="18">
        <v>14250</v>
      </c>
      <c r="O257" s="18">
        <v>28500</v>
      </c>
      <c r="P257" s="46" t="s">
        <v>117</v>
      </c>
    </row>
    <row r="258" spans="1:16" ht="13.5" customHeight="1" x14ac:dyDescent="0.3">
      <c r="A258" s="38">
        <v>668</v>
      </c>
      <c r="B258" s="39" t="s">
        <v>85</v>
      </c>
      <c r="C258" s="39" t="s">
        <v>96</v>
      </c>
      <c r="D258" s="39" t="s">
        <v>93</v>
      </c>
      <c r="E258" s="39" t="s">
        <v>91</v>
      </c>
      <c r="F258" s="39" t="s">
        <v>69</v>
      </c>
      <c r="G258" s="40">
        <v>7.39</v>
      </c>
      <c r="H258" s="41">
        <v>96070</v>
      </c>
      <c r="I258" s="42">
        <v>11</v>
      </c>
      <c r="J258" s="47"/>
      <c r="K258" s="48"/>
      <c r="L258" s="48"/>
      <c r="N258" s="18">
        <v>12350</v>
      </c>
      <c r="O258" s="18">
        <v>96070</v>
      </c>
      <c r="P258" s="46" t="s">
        <v>117</v>
      </c>
    </row>
    <row r="259" spans="1:16" ht="13.5" customHeight="1" x14ac:dyDescent="0.3">
      <c r="A259" s="38">
        <v>668</v>
      </c>
      <c r="B259" s="39" t="s">
        <v>85</v>
      </c>
      <c r="C259" s="39" t="s">
        <v>96</v>
      </c>
      <c r="D259" s="39" t="s">
        <v>93</v>
      </c>
      <c r="E259" s="39" t="s">
        <v>91</v>
      </c>
      <c r="F259" s="39" t="s">
        <v>69</v>
      </c>
      <c r="G259" s="40">
        <v>3.3</v>
      </c>
      <c r="H259" s="41">
        <v>33000</v>
      </c>
      <c r="I259" s="42">
        <v>11</v>
      </c>
      <c r="J259" s="47"/>
      <c r="K259" s="48"/>
      <c r="L259" s="48"/>
      <c r="N259" s="18">
        <v>9500</v>
      </c>
      <c r="O259" s="18">
        <v>33000</v>
      </c>
      <c r="P259" s="46" t="s">
        <v>117</v>
      </c>
    </row>
    <row r="260" spans="1:16" ht="13.5" customHeight="1" x14ac:dyDescent="0.3">
      <c r="A260" s="38">
        <v>668</v>
      </c>
      <c r="B260" s="39" t="s">
        <v>85</v>
      </c>
      <c r="C260" s="39" t="s">
        <v>99</v>
      </c>
      <c r="D260" s="39" t="s">
        <v>93</v>
      </c>
      <c r="E260" s="39" t="s">
        <v>92</v>
      </c>
      <c r="F260" s="39" t="s">
        <v>69</v>
      </c>
      <c r="G260" s="40">
        <v>2.33</v>
      </c>
      <c r="H260" s="41">
        <v>16543</v>
      </c>
      <c r="I260" s="42">
        <v>11</v>
      </c>
      <c r="J260" s="47"/>
      <c r="K260" s="48"/>
      <c r="L260" s="48"/>
      <c r="N260" s="18">
        <v>6745</v>
      </c>
      <c r="O260" s="18">
        <v>16543</v>
      </c>
      <c r="P260" s="46" t="s">
        <v>117</v>
      </c>
    </row>
    <row r="261" spans="1:16" ht="13.5" customHeight="1" x14ac:dyDescent="0.3">
      <c r="A261" s="38">
        <v>668</v>
      </c>
      <c r="B261" s="39" t="s">
        <v>85</v>
      </c>
      <c r="C261" s="39" t="s">
        <v>99</v>
      </c>
      <c r="D261" s="39" t="s">
        <v>93</v>
      </c>
      <c r="E261" s="39" t="s">
        <v>92</v>
      </c>
      <c r="F261" s="39" t="s">
        <v>69</v>
      </c>
      <c r="G261" s="40">
        <v>12.07</v>
      </c>
      <c r="H261" s="41">
        <v>90525</v>
      </c>
      <c r="I261" s="42">
        <v>11</v>
      </c>
      <c r="J261" s="47"/>
      <c r="K261" s="48"/>
      <c r="L261" s="48"/>
      <c r="N261" s="18">
        <v>7125</v>
      </c>
      <c r="O261" s="18">
        <v>90525</v>
      </c>
      <c r="P261" s="46" t="s">
        <v>117</v>
      </c>
    </row>
    <row r="262" spans="1:16" ht="13.5" customHeight="1" x14ac:dyDescent="0.3">
      <c r="A262" s="38">
        <v>668</v>
      </c>
      <c r="B262" s="39" t="s">
        <v>85</v>
      </c>
      <c r="C262" s="39" t="s">
        <v>99</v>
      </c>
      <c r="D262" s="39" t="s">
        <v>93</v>
      </c>
      <c r="E262" s="39" t="s">
        <v>92</v>
      </c>
      <c r="F262" s="39" t="s">
        <v>69</v>
      </c>
      <c r="G262" s="40">
        <v>3.48</v>
      </c>
      <c r="H262" s="41">
        <v>27492</v>
      </c>
      <c r="I262" s="42">
        <v>11</v>
      </c>
      <c r="J262" s="47"/>
      <c r="K262" s="48"/>
      <c r="L262" s="48"/>
      <c r="N262" s="18">
        <v>7505</v>
      </c>
      <c r="O262" s="18">
        <v>27492</v>
      </c>
      <c r="P262" s="46" t="s">
        <v>117</v>
      </c>
    </row>
    <row r="263" spans="1:16" ht="13.5" customHeight="1" x14ac:dyDescent="0.3">
      <c r="A263" s="38">
        <v>805</v>
      </c>
      <c r="B263" s="39" t="s">
        <v>100</v>
      </c>
      <c r="C263" s="39" t="s">
        <v>86</v>
      </c>
      <c r="D263" s="39" t="s">
        <v>87</v>
      </c>
      <c r="E263" s="39" t="s">
        <v>92</v>
      </c>
      <c r="F263" s="39" t="s">
        <v>69</v>
      </c>
      <c r="G263" s="40">
        <v>80.900000000000006</v>
      </c>
      <c r="H263" s="41">
        <v>888282</v>
      </c>
      <c r="I263" s="42">
        <v>12</v>
      </c>
      <c r="J263" s="47"/>
      <c r="K263" s="48"/>
      <c r="L263" s="48"/>
      <c r="N263" s="18">
        <v>10431</v>
      </c>
      <c r="O263" s="18">
        <v>0</v>
      </c>
      <c r="P263" s="46" t="s">
        <v>117</v>
      </c>
    </row>
    <row r="264" spans="1:16" ht="13.5" customHeight="1" x14ac:dyDescent="0.3">
      <c r="A264" s="38">
        <v>668</v>
      </c>
      <c r="B264" s="39" t="s">
        <v>85</v>
      </c>
      <c r="C264" s="39" t="s">
        <v>99</v>
      </c>
      <c r="D264" s="39" t="s">
        <v>93</v>
      </c>
      <c r="E264" s="39" t="s">
        <v>92</v>
      </c>
      <c r="F264" s="39" t="s">
        <v>69</v>
      </c>
      <c r="G264" s="40">
        <v>16.07</v>
      </c>
      <c r="H264" s="41">
        <v>126953</v>
      </c>
      <c r="I264" s="42">
        <v>11</v>
      </c>
      <c r="J264" s="47"/>
      <c r="K264" s="48"/>
      <c r="L264" s="48"/>
      <c r="N264" s="18">
        <v>7505</v>
      </c>
      <c r="O264" s="18">
        <v>126953</v>
      </c>
      <c r="P264" s="46" t="s">
        <v>117</v>
      </c>
    </row>
    <row r="265" spans="1:16" ht="13.5" customHeight="1" x14ac:dyDescent="0.3">
      <c r="A265" s="38">
        <v>668</v>
      </c>
      <c r="B265" s="39" t="s">
        <v>85</v>
      </c>
      <c r="C265" s="39" t="s">
        <v>96</v>
      </c>
      <c r="D265" s="39" t="s">
        <v>93</v>
      </c>
      <c r="E265" s="39" t="s">
        <v>91</v>
      </c>
      <c r="F265" s="39" t="s">
        <v>69</v>
      </c>
      <c r="G265" s="40">
        <v>4.2300000000000004</v>
      </c>
      <c r="H265" s="41">
        <v>38070</v>
      </c>
      <c r="I265" s="42">
        <v>11</v>
      </c>
      <c r="J265" s="47"/>
      <c r="K265" s="48"/>
      <c r="L265" s="48"/>
      <c r="N265" s="18">
        <v>8550</v>
      </c>
      <c r="O265" s="18">
        <v>38070</v>
      </c>
      <c r="P265" s="46" t="s">
        <v>117</v>
      </c>
    </row>
    <row r="266" spans="1:16" ht="13.5" customHeight="1" x14ac:dyDescent="0.3">
      <c r="A266" s="38">
        <v>668</v>
      </c>
      <c r="B266" s="39" t="s">
        <v>85</v>
      </c>
      <c r="C266" s="39" t="s">
        <v>99</v>
      </c>
      <c r="D266" s="39" t="s">
        <v>93</v>
      </c>
      <c r="E266" s="39" t="s">
        <v>92</v>
      </c>
      <c r="F266" s="39" t="s">
        <v>69</v>
      </c>
      <c r="G266" s="40">
        <v>6.79</v>
      </c>
      <c r="H266" s="41">
        <v>52283</v>
      </c>
      <c r="I266" s="42">
        <v>11</v>
      </c>
      <c r="J266" s="47"/>
      <c r="K266" s="48"/>
      <c r="L266" s="48"/>
      <c r="N266" s="18">
        <v>7315</v>
      </c>
      <c r="O266" s="18">
        <v>52283</v>
      </c>
      <c r="P266" s="46" t="s">
        <v>117</v>
      </c>
    </row>
    <row r="267" spans="1:16" ht="13.5" customHeight="1" x14ac:dyDescent="0.3">
      <c r="A267" s="38">
        <v>675</v>
      </c>
      <c r="B267" s="39" t="s">
        <v>85</v>
      </c>
      <c r="C267" s="39" t="s">
        <v>109</v>
      </c>
      <c r="D267" s="39" t="s">
        <v>93</v>
      </c>
      <c r="E267" s="39" t="s">
        <v>92</v>
      </c>
      <c r="F267" s="39" t="s">
        <v>69</v>
      </c>
      <c r="G267" s="40">
        <v>0.62</v>
      </c>
      <c r="H267" s="41">
        <v>7291.2</v>
      </c>
      <c r="I267" s="42">
        <v>11</v>
      </c>
      <c r="J267" s="47"/>
      <c r="K267" s="48"/>
      <c r="L267" s="48"/>
      <c r="N267" s="18">
        <v>11172</v>
      </c>
      <c r="O267" s="18">
        <v>7291.2</v>
      </c>
      <c r="P267" s="46" t="s">
        <v>117</v>
      </c>
    </row>
    <row r="268" spans="1:16" ht="13.5" customHeight="1" x14ac:dyDescent="0.3">
      <c r="A268" s="38">
        <v>675</v>
      </c>
      <c r="B268" s="39" t="s">
        <v>85</v>
      </c>
      <c r="C268" s="39" t="s">
        <v>109</v>
      </c>
      <c r="D268" s="39" t="s">
        <v>93</v>
      </c>
      <c r="E268" s="39" t="s">
        <v>92</v>
      </c>
      <c r="F268" s="39" t="s">
        <v>69</v>
      </c>
      <c r="G268" s="40">
        <v>5.19</v>
      </c>
      <c r="H268" s="41">
        <v>61034.400000000001</v>
      </c>
      <c r="I268" s="42">
        <v>11</v>
      </c>
      <c r="J268" s="47"/>
      <c r="K268" s="48"/>
      <c r="L268" s="48"/>
      <c r="N268" s="18">
        <v>11172</v>
      </c>
      <c r="O268" s="18">
        <v>61034.400000000001</v>
      </c>
      <c r="P268" s="46" t="s">
        <v>117</v>
      </c>
    </row>
    <row r="269" spans="1:16" ht="13.5" customHeight="1" x14ac:dyDescent="0.3">
      <c r="A269" s="38">
        <v>675</v>
      </c>
      <c r="B269" s="39" t="s">
        <v>85</v>
      </c>
      <c r="C269" s="39" t="s">
        <v>96</v>
      </c>
      <c r="D269" s="39" t="s">
        <v>93</v>
      </c>
      <c r="E269" s="39" t="s">
        <v>92</v>
      </c>
      <c r="F269" s="39" t="s">
        <v>69</v>
      </c>
      <c r="G269" s="40">
        <v>2.69</v>
      </c>
      <c r="H269" s="41">
        <v>21304.799999999999</v>
      </c>
      <c r="I269" s="42">
        <v>11</v>
      </c>
      <c r="J269" s="47"/>
      <c r="K269" s="48"/>
      <c r="L269" s="48"/>
      <c r="N269" s="18">
        <v>7524</v>
      </c>
      <c r="O269" s="18">
        <v>21304.799999999999</v>
      </c>
      <c r="P269" s="46" t="s">
        <v>117</v>
      </c>
    </row>
    <row r="270" spans="1:16" ht="13.5" customHeight="1" x14ac:dyDescent="0.3">
      <c r="A270" s="38">
        <v>675</v>
      </c>
      <c r="B270" s="39" t="s">
        <v>85</v>
      </c>
      <c r="C270" s="39" t="s">
        <v>96</v>
      </c>
      <c r="D270" s="39" t="s">
        <v>93</v>
      </c>
      <c r="E270" s="39" t="s">
        <v>92</v>
      </c>
      <c r="F270" s="39" t="s">
        <v>69</v>
      </c>
      <c r="G270" s="40">
        <v>3.07</v>
      </c>
      <c r="H270" s="41">
        <v>23209.200000000001</v>
      </c>
      <c r="I270" s="42">
        <v>11</v>
      </c>
      <c r="J270" s="47"/>
      <c r="K270" s="48"/>
      <c r="L270" s="48"/>
      <c r="N270" s="18">
        <v>7182</v>
      </c>
      <c r="O270" s="18">
        <v>23209.200000000001</v>
      </c>
      <c r="P270" s="46" t="s">
        <v>117</v>
      </c>
    </row>
    <row r="271" spans="1:16" ht="13.5" customHeight="1" x14ac:dyDescent="0.3">
      <c r="A271" s="38">
        <v>675</v>
      </c>
      <c r="B271" s="39" t="s">
        <v>85</v>
      </c>
      <c r="C271" s="39" t="s">
        <v>96</v>
      </c>
      <c r="D271" s="39" t="s">
        <v>93</v>
      </c>
      <c r="E271" s="39" t="s">
        <v>92</v>
      </c>
      <c r="F271" s="39" t="s">
        <v>69</v>
      </c>
      <c r="G271" s="40">
        <v>5.55</v>
      </c>
      <c r="H271" s="41">
        <v>41958</v>
      </c>
      <c r="I271" s="42">
        <v>11</v>
      </c>
      <c r="J271" s="47"/>
      <c r="K271" s="48"/>
      <c r="L271" s="48"/>
      <c r="N271" s="18">
        <v>7182</v>
      </c>
      <c r="O271" s="18">
        <v>41958</v>
      </c>
      <c r="P271" s="46" t="s">
        <v>117</v>
      </c>
    </row>
    <row r="272" spans="1:16" ht="13.5" customHeight="1" x14ac:dyDescent="0.3">
      <c r="A272" s="38">
        <v>675</v>
      </c>
      <c r="B272" s="39" t="s">
        <v>85</v>
      </c>
      <c r="C272" s="39" t="s">
        <v>96</v>
      </c>
      <c r="D272" s="39" t="s">
        <v>93</v>
      </c>
      <c r="E272" s="39" t="s">
        <v>92</v>
      </c>
      <c r="F272" s="39" t="s">
        <v>69</v>
      </c>
      <c r="G272" s="40">
        <v>3.13</v>
      </c>
      <c r="H272" s="41">
        <v>23662.799999999999</v>
      </c>
      <c r="I272" s="42">
        <v>11</v>
      </c>
      <c r="J272" s="47"/>
      <c r="K272" s="48"/>
      <c r="L272" s="48"/>
      <c r="N272" s="18">
        <v>7182</v>
      </c>
      <c r="O272" s="18">
        <v>23662.799999999999</v>
      </c>
      <c r="P272" s="46" t="s">
        <v>117</v>
      </c>
    </row>
    <row r="273" spans="1:16" ht="13.5" customHeight="1" x14ac:dyDescent="0.3">
      <c r="A273" s="38">
        <v>668</v>
      </c>
      <c r="B273" s="39" t="s">
        <v>85</v>
      </c>
      <c r="C273" s="39" t="s">
        <v>99</v>
      </c>
      <c r="D273" s="39" t="s">
        <v>93</v>
      </c>
      <c r="E273" s="39" t="s">
        <v>92</v>
      </c>
      <c r="F273" s="39" t="s">
        <v>69</v>
      </c>
      <c r="G273" s="40">
        <v>1.25</v>
      </c>
      <c r="H273" s="41">
        <v>9500</v>
      </c>
      <c r="I273" s="42">
        <v>11</v>
      </c>
      <c r="J273" s="47"/>
      <c r="K273" s="48"/>
      <c r="L273" s="48"/>
      <c r="N273" s="18">
        <v>7220</v>
      </c>
      <c r="O273" s="18">
        <v>9500</v>
      </c>
      <c r="P273" s="46" t="s">
        <v>117</v>
      </c>
    </row>
    <row r="274" spans="1:16" ht="13.5" customHeight="1" x14ac:dyDescent="0.3">
      <c r="A274" s="38">
        <v>668</v>
      </c>
      <c r="B274" s="39" t="s">
        <v>85</v>
      </c>
      <c r="C274" s="39" t="s">
        <v>96</v>
      </c>
      <c r="D274" s="39" t="s">
        <v>93</v>
      </c>
      <c r="E274" s="39" t="s">
        <v>91</v>
      </c>
      <c r="F274" s="39" t="s">
        <v>69</v>
      </c>
      <c r="G274" s="40">
        <v>0.8</v>
      </c>
      <c r="H274" s="41">
        <v>6400</v>
      </c>
      <c r="I274" s="42">
        <v>11</v>
      </c>
      <c r="J274" s="47"/>
      <c r="K274" s="48"/>
      <c r="L274" s="48"/>
      <c r="N274" s="18">
        <v>7600</v>
      </c>
      <c r="O274" s="18">
        <v>6400</v>
      </c>
      <c r="P274" s="46" t="s">
        <v>117</v>
      </c>
    </row>
    <row r="275" spans="1:16" ht="13.5" customHeight="1" x14ac:dyDescent="0.3">
      <c r="A275" s="38">
        <v>668</v>
      </c>
      <c r="B275" s="39" t="s">
        <v>85</v>
      </c>
      <c r="C275" s="39" t="s">
        <v>86</v>
      </c>
      <c r="D275" s="39" t="s">
        <v>93</v>
      </c>
      <c r="E275" s="39" t="s">
        <v>92</v>
      </c>
      <c r="F275" s="39" t="s">
        <v>69</v>
      </c>
      <c r="G275" s="40">
        <v>1.08</v>
      </c>
      <c r="H275" s="41">
        <v>4795.2</v>
      </c>
      <c r="I275" s="42">
        <v>11</v>
      </c>
      <c r="J275" s="47"/>
      <c r="K275" s="48"/>
      <c r="L275" s="48"/>
      <c r="N275" s="18">
        <v>4218</v>
      </c>
      <c r="O275" s="18">
        <v>4795.2</v>
      </c>
      <c r="P275" s="46" t="s">
        <v>117</v>
      </c>
    </row>
    <row r="276" spans="1:16" ht="13.5" customHeight="1" x14ac:dyDescent="0.3">
      <c r="A276" s="38">
        <v>668</v>
      </c>
      <c r="B276" s="39" t="s">
        <v>85</v>
      </c>
      <c r="C276" s="39" t="s">
        <v>95</v>
      </c>
      <c r="D276" s="39" t="s">
        <v>93</v>
      </c>
      <c r="E276" s="39" t="s">
        <v>92</v>
      </c>
      <c r="F276" s="39" t="s">
        <v>69</v>
      </c>
      <c r="G276" s="40">
        <v>12.02</v>
      </c>
      <c r="H276" s="41">
        <v>92554</v>
      </c>
      <c r="I276" s="42">
        <v>11</v>
      </c>
      <c r="J276" s="47"/>
      <c r="K276" s="48"/>
      <c r="L276" s="48"/>
      <c r="N276" s="18">
        <v>7315</v>
      </c>
      <c r="O276" s="18">
        <v>92554</v>
      </c>
      <c r="P276" s="46" t="s">
        <v>117</v>
      </c>
    </row>
    <row r="277" spans="1:16" ht="13.5" customHeight="1" x14ac:dyDescent="0.3">
      <c r="A277" s="38">
        <v>668</v>
      </c>
      <c r="B277" s="39" t="s">
        <v>85</v>
      </c>
      <c r="C277" s="39" t="s">
        <v>95</v>
      </c>
      <c r="D277" s="39" t="s">
        <v>93</v>
      </c>
      <c r="E277" s="39" t="s">
        <v>92</v>
      </c>
      <c r="F277" s="39" t="s">
        <v>69</v>
      </c>
      <c r="G277" s="40">
        <v>3.79</v>
      </c>
      <c r="H277" s="41">
        <v>29562</v>
      </c>
      <c r="I277" s="42">
        <v>11</v>
      </c>
      <c r="J277" s="47"/>
      <c r="K277" s="48"/>
      <c r="L277" s="48"/>
      <c r="N277" s="18">
        <v>7410</v>
      </c>
      <c r="O277" s="18">
        <v>29562</v>
      </c>
      <c r="P277" s="46" t="s">
        <v>117</v>
      </c>
    </row>
    <row r="278" spans="1:16" ht="13.5" customHeight="1" x14ac:dyDescent="0.3">
      <c r="A278" s="38">
        <v>668</v>
      </c>
      <c r="B278" s="39" t="s">
        <v>85</v>
      </c>
      <c r="C278" s="39" t="s">
        <v>95</v>
      </c>
      <c r="D278" s="39" t="s">
        <v>93</v>
      </c>
      <c r="E278" s="39" t="s">
        <v>92</v>
      </c>
      <c r="F278" s="39" t="s">
        <v>69</v>
      </c>
      <c r="G278" s="40">
        <v>16.829999999999998</v>
      </c>
      <c r="H278" s="41">
        <v>84150</v>
      </c>
      <c r="I278" s="42">
        <v>11</v>
      </c>
      <c r="J278" s="47"/>
      <c r="K278" s="48"/>
      <c r="L278" s="48"/>
      <c r="N278" s="18">
        <v>4750</v>
      </c>
      <c r="O278" s="18">
        <v>84150</v>
      </c>
      <c r="P278" s="46" t="s">
        <v>117</v>
      </c>
    </row>
    <row r="279" spans="1:16" ht="13.5" customHeight="1" x14ac:dyDescent="0.3">
      <c r="A279" s="38">
        <v>668</v>
      </c>
      <c r="B279" s="39" t="s">
        <v>85</v>
      </c>
      <c r="C279" s="39" t="s">
        <v>95</v>
      </c>
      <c r="D279" s="39" t="s">
        <v>93</v>
      </c>
      <c r="E279" s="39" t="s">
        <v>92</v>
      </c>
      <c r="F279" s="39" t="s">
        <v>69</v>
      </c>
      <c r="G279" s="40">
        <v>1.17</v>
      </c>
      <c r="H279" s="41">
        <v>8190</v>
      </c>
      <c r="I279" s="42">
        <v>11</v>
      </c>
      <c r="J279" s="47"/>
      <c r="K279" s="48"/>
      <c r="L279" s="48"/>
      <c r="N279" s="18">
        <v>6650</v>
      </c>
      <c r="O279" s="18">
        <v>8190</v>
      </c>
      <c r="P279" s="46" t="s">
        <v>117</v>
      </c>
    </row>
    <row r="280" spans="1:16" ht="13.5" customHeight="1" x14ac:dyDescent="0.3">
      <c r="A280" s="38">
        <v>668</v>
      </c>
      <c r="B280" s="39" t="s">
        <v>85</v>
      </c>
      <c r="C280" s="39" t="s">
        <v>96</v>
      </c>
      <c r="D280" s="39" t="s">
        <v>93</v>
      </c>
      <c r="E280" s="39" t="s">
        <v>91</v>
      </c>
      <c r="F280" s="39" t="s">
        <v>69</v>
      </c>
      <c r="G280" s="40">
        <v>12.79</v>
      </c>
      <c r="H280" s="41">
        <v>85693</v>
      </c>
      <c r="I280" s="42">
        <v>11</v>
      </c>
      <c r="J280" s="47"/>
      <c r="K280" s="48"/>
      <c r="L280" s="48"/>
      <c r="N280" s="18">
        <v>6365</v>
      </c>
      <c r="O280" s="18">
        <v>85693</v>
      </c>
      <c r="P280" s="46" t="s">
        <v>117</v>
      </c>
    </row>
    <row r="281" spans="1:16" ht="13.5" customHeight="1" x14ac:dyDescent="0.3">
      <c r="A281" s="38">
        <v>668</v>
      </c>
      <c r="B281" s="39" t="s">
        <v>85</v>
      </c>
      <c r="C281" s="39" t="s">
        <v>96</v>
      </c>
      <c r="D281" s="39" t="s">
        <v>93</v>
      </c>
      <c r="E281" s="39" t="s">
        <v>91</v>
      </c>
      <c r="F281" s="39" t="s">
        <v>69</v>
      </c>
      <c r="G281" s="40">
        <v>12.81</v>
      </c>
      <c r="H281" s="41">
        <v>70455</v>
      </c>
      <c r="I281" s="42">
        <v>11</v>
      </c>
      <c r="J281" s="47"/>
      <c r="K281" s="48"/>
      <c r="L281" s="48"/>
      <c r="N281" s="18">
        <v>5225</v>
      </c>
      <c r="O281" s="18">
        <v>70455</v>
      </c>
      <c r="P281" s="46" t="s">
        <v>117</v>
      </c>
    </row>
    <row r="282" spans="1:16" ht="13.5" customHeight="1" x14ac:dyDescent="0.3">
      <c r="A282" s="38">
        <v>668</v>
      </c>
      <c r="B282" s="39" t="s">
        <v>85</v>
      </c>
      <c r="C282" s="39" t="s">
        <v>96</v>
      </c>
      <c r="D282" s="39" t="s">
        <v>93</v>
      </c>
      <c r="E282" s="39" t="s">
        <v>91</v>
      </c>
      <c r="F282" s="39" t="s">
        <v>69</v>
      </c>
      <c r="G282" s="40">
        <v>2.4</v>
      </c>
      <c r="H282" s="41">
        <v>36000</v>
      </c>
      <c r="I282" s="42">
        <v>11</v>
      </c>
      <c r="J282" s="47"/>
      <c r="K282" s="48"/>
      <c r="L282" s="48"/>
      <c r="N282" s="18">
        <v>14250</v>
      </c>
      <c r="O282" s="18">
        <v>36000</v>
      </c>
      <c r="P282" s="46" t="s">
        <v>117</v>
      </c>
    </row>
    <row r="283" spans="1:16" ht="13.5" customHeight="1" x14ac:dyDescent="0.3">
      <c r="A283" s="38">
        <v>668</v>
      </c>
      <c r="B283" s="39" t="s">
        <v>85</v>
      </c>
      <c r="C283" s="39" t="s">
        <v>96</v>
      </c>
      <c r="D283" s="39" t="s">
        <v>93</v>
      </c>
      <c r="E283" s="39" t="s">
        <v>91</v>
      </c>
      <c r="F283" s="39" t="s">
        <v>69</v>
      </c>
      <c r="G283" s="40">
        <v>10.54</v>
      </c>
      <c r="H283" s="41">
        <v>57970</v>
      </c>
      <c r="I283" s="42">
        <v>11</v>
      </c>
      <c r="J283" s="47"/>
      <c r="K283" s="48"/>
      <c r="L283" s="48"/>
      <c r="N283" s="18">
        <v>5225</v>
      </c>
      <c r="O283" s="18">
        <v>57970</v>
      </c>
      <c r="P283" s="46" t="s">
        <v>117</v>
      </c>
    </row>
    <row r="284" spans="1:16" ht="13.5" customHeight="1" x14ac:dyDescent="0.3">
      <c r="A284" s="38">
        <v>668</v>
      </c>
      <c r="B284" s="39" t="s">
        <v>85</v>
      </c>
      <c r="C284" s="39" t="s">
        <v>96</v>
      </c>
      <c r="D284" s="39" t="s">
        <v>93</v>
      </c>
      <c r="E284" s="39" t="s">
        <v>91</v>
      </c>
      <c r="F284" s="39" t="s">
        <v>69</v>
      </c>
      <c r="G284" s="40">
        <v>2.8</v>
      </c>
      <c r="H284" s="41">
        <v>42000</v>
      </c>
      <c r="I284" s="42">
        <v>11</v>
      </c>
      <c r="J284" s="47"/>
      <c r="K284" s="48"/>
      <c r="L284" s="48"/>
      <c r="N284" s="18">
        <v>14250</v>
      </c>
      <c r="O284" s="18">
        <v>42000</v>
      </c>
      <c r="P284" s="46" t="s">
        <v>117</v>
      </c>
    </row>
    <row r="285" spans="1:16" ht="13.5" customHeight="1" x14ac:dyDescent="0.3">
      <c r="A285" s="38">
        <v>668</v>
      </c>
      <c r="B285" s="39" t="s">
        <v>85</v>
      </c>
      <c r="C285" s="39" t="s">
        <v>96</v>
      </c>
      <c r="D285" s="39" t="s">
        <v>93</v>
      </c>
      <c r="E285" s="39" t="s">
        <v>91</v>
      </c>
      <c r="F285" s="39" t="s">
        <v>69</v>
      </c>
      <c r="G285" s="40">
        <v>2.2000000000000002</v>
      </c>
      <c r="H285" s="41">
        <v>35200</v>
      </c>
      <c r="I285" s="42">
        <v>11</v>
      </c>
      <c r="J285" s="47"/>
      <c r="K285" s="48"/>
      <c r="L285" s="48"/>
      <c r="N285" s="18">
        <v>15200</v>
      </c>
      <c r="O285" s="18">
        <v>35200</v>
      </c>
      <c r="P285" s="46" t="s">
        <v>117</v>
      </c>
    </row>
    <row r="286" spans="1:16" ht="13.5" customHeight="1" x14ac:dyDescent="0.3">
      <c r="A286" s="38">
        <v>668</v>
      </c>
      <c r="B286" s="39" t="s">
        <v>85</v>
      </c>
      <c r="C286" s="39" t="s">
        <v>96</v>
      </c>
      <c r="D286" s="39" t="s">
        <v>93</v>
      </c>
      <c r="E286" s="39" t="s">
        <v>91</v>
      </c>
      <c r="F286" s="39" t="s">
        <v>69</v>
      </c>
      <c r="G286" s="40">
        <v>2.6</v>
      </c>
      <c r="H286" s="41">
        <v>39000</v>
      </c>
      <c r="I286" s="42">
        <v>11</v>
      </c>
      <c r="J286" s="47"/>
      <c r="K286" s="48"/>
      <c r="L286" s="48"/>
      <c r="N286" s="18">
        <v>14250</v>
      </c>
      <c r="O286" s="18">
        <v>39000</v>
      </c>
      <c r="P286" s="46" t="s">
        <v>117</v>
      </c>
    </row>
    <row r="287" spans="1:16" ht="13.5" customHeight="1" x14ac:dyDescent="0.3">
      <c r="A287" s="38">
        <v>668</v>
      </c>
      <c r="B287" s="39" t="s">
        <v>85</v>
      </c>
      <c r="C287" s="39" t="s">
        <v>96</v>
      </c>
      <c r="D287" s="39" t="s">
        <v>93</v>
      </c>
      <c r="E287" s="39" t="s">
        <v>91</v>
      </c>
      <c r="F287" s="39" t="s">
        <v>69</v>
      </c>
      <c r="G287" s="40">
        <v>0.68</v>
      </c>
      <c r="H287" s="41">
        <v>8500</v>
      </c>
      <c r="I287" s="42">
        <v>11</v>
      </c>
      <c r="J287" s="47"/>
      <c r="K287" s="48"/>
      <c r="L287" s="48"/>
      <c r="N287" s="18">
        <v>11875</v>
      </c>
      <c r="O287" s="18">
        <v>8500</v>
      </c>
      <c r="P287" s="46" t="s">
        <v>117</v>
      </c>
    </row>
    <row r="288" spans="1:16" ht="13.5" customHeight="1" x14ac:dyDescent="0.3">
      <c r="A288" s="38">
        <v>668</v>
      </c>
      <c r="B288" s="39" t="s">
        <v>85</v>
      </c>
      <c r="C288" s="39" t="s">
        <v>96</v>
      </c>
      <c r="D288" s="39" t="s">
        <v>93</v>
      </c>
      <c r="E288" s="39" t="s">
        <v>91</v>
      </c>
      <c r="F288" s="39" t="s">
        <v>69</v>
      </c>
      <c r="G288" s="40">
        <v>0.55000000000000004</v>
      </c>
      <c r="H288" s="41">
        <v>3300</v>
      </c>
      <c r="I288" s="42">
        <v>11</v>
      </c>
      <c r="J288" s="47"/>
      <c r="K288" s="48"/>
      <c r="L288" s="48"/>
      <c r="N288" s="18">
        <v>5700</v>
      </c>
      <c r="O288" s="18">
        <v>3300</v>
      </c>
      <c r="P288" s="46" t="s">
        <v>117</v>
      </c>
    </row>
    <row r="289" spans="1:16" ht="13.5" customHeight="1" x14ac:dyDescent="0.3">
      <c r="A289" s="38">
        <v>668</v>
      </c>
      <c r="B289" s="39" t="s">
        <v>85</v>
      </c>
      <c r="C289" s="39" t="s">
        <v>96</v>
      </c>
      <c r="D289" s="39" t="s">
        <v>93</v>
      </c>
      <c r="E289" s="39" t="s">
        <v>91</v>
      </c>
      <c r="F289" s="39" t="s">
        <v>69</v>
      </c>
      <c r="G289" s="40">
        <v>1.7</v>
      </c>
      <c r="H289" s="41">
        <v>10200</v>
      </c>
      <c r="I289" s="42">
        <v>11</v>
      </c>
      <c r="J289" s="47"/>
      <c r="K289" s="48"/>
      <c r="L289" s="48"/>
      <c r="N289" s="18">
        <v>5700</v>
      </c>
      <c r="O289" s="18">
        <v>10200</v>
      </c>
      <c r="P289" s="46" t="s">
        <v>117</v>
      </c>
    </row>
    <row r="290" spans="1:16" ht="13.5" customHeight="1" x14ac:dyDescent="0.3">
      <c r="A290" s="38">
        <v>668</v>
      </c>
      <c r="B290" s="39" t="s">
        <v>85</v>
      </c>
      <c r="C290" s="39" t="s">
        <v>96</v>
      </c>
      <c r="D290" s="39" t="s">
        <v>93</v>
      </c>
      <c r="E290" s="39" t="s">
        <v>91</v>
      </c>
      <c r="F290" s="39" t="s">
        <v>69</v>
      </c>
      <c r="G290" s="40">
        <v>3.1</v>
      </c>
      <c r="H290" s="41">
        <v>18600</v>
      </c>
      <c r="I290" s="42">
        <v>11</v>
      </c>
      <c r="J290" s="47"/>
      <c r="K290" s="48"/>
      <c r="L290" s="48"/>
      <c r="N290" s="18">
        <v>5700</v>
      </c>
      <c r="O290" s="18">
        <v>18600</v>
      </c>
      <c r="P290" s="46" t="s">
        <v>117</v>
      </c>
    </row>
    <row r="291" spans="1:16" ht="13.5" customHeight="1" x14ac:dyDescent="0.3">
      <c r="A291" s="38">
        <v>675</v>
      </c>
      <c r="B291" s="39" t="s">
        <v>85</v>
      </c>
      <c r="C291" s="39" t="s">
        <v>96</v>
      </c>
      <c r="D291" s="39" t="s">
        <v>93</v>
      </c>
      <c r="E291" s="39" t="s">
        <v>92</v>
      </c>
      <c r="F291" s="39" t="s">
        <v>69</v>
      </c>
      <c r="G291" s="40">
        <v>1.54</v>
      </c>
      <c r="H291" s="41">
        <v>13860</v>
      </c>
      <c r="I291" s="42">
        <v>11</v>
      </c>
      <c r="J291" s="47"/>
      <c r="K291" s="48"/>
      <c r="L291" s="48"/>
      <c r="N291" s="18">
        <v>8550</v>
      </c>
      <c r="O291" s="18">
        <v>13860</v>
      </c>
      <c r="P291" s="46" t="s">
        <v>117</v>
      </c>
    </row>
    <row r="292" spans="1:16" ht="13.5" customHeight="1" x14ac:dyDescent="0.3">
      <c r="A292" s="38">
        <v>668</v>
      </c>
      <c r="B292" s="39" t="s">
        <v>85</v>
      </c>
      <c r="C292" s="39" t="s">
        <v>96</v>
      </c>
      <c r="D292" s="39" t="s">
        <v>93</v>
      </c>
      <c r="E292" s="39" t="s">
        <v>91</v>
      </c>
      <c r="F292" s="39" t="s">
        <v>69</v>
      </c>
      <c r="G292" s="40">
        <v>12.86</v>
      </c>
      <c r="H292" s="41">
        <v>105452</v>
      </c>
      <c r="I292" s="42">
        <v>11</v>
      </c>
      <c r="J292" s="47"/>
      <c r="K292" s="48"/>
      <c r="L292" s="48"/>
      <c r="N292" s="18">
        <v>7790</v>
      </c>
      <c r="O292" s="18">
        <v>105452</v>
      </c>
      <c r="P292" s="46" t="s">
        <v>117</v>
      </c>
    </row>
    <row r="293" spans="1:16" ht="13.5" customHeight="1" x14ac:dyDescent="0.3">
      <c r="A293" s="38">
        <v>709</v>
      </c>
      <c r="B293" s="39" t="s">
        <v>94</v>
      </c>
      <c r="C293" s="39" t="s">
        <v>90</v>
      </c>
      <c r="D293" s="39" t="s">
        <v>93</v>
      </c>
      <c r="E293" s="39" t="s">
        <v>91</v>
      </c>
      <c r="F293" s="39" t="s">
        <v>69</v>
      </c>
      <c r="G293" s="40">
        <v>15</v>
      </c>
      <c r="H293" s="41">
        <v>150000</v>
      </c>
      <c r="I293" s="42">
        <v>12</v>
      </c>
      <c r="J293" s="47"/>
      <c r="K293" s="48"/>
      <c r="L293" s="48"/>
      <c r="N293" s="18">
        <v>9500</v>
      </c>
      <c r="O293" s="18">
        <v>150000</v>
      </c>
      <c r="P293" s="46" t="s">
        <v>117</v>
      </c>
    </row>
    <row r="294" spans="1:16" ht="13.5" customHeight="1" x14ac:dyDescent="0.3">
      <c r="A294" s="38">
        <v>675</v>
      </c>
      <c r="B294" s="39" t="s">
        <v>85</v>
      </c>
      <c r="C294" s="39" t="s">
        <v>96</v>
      </c>
      <c r="D294" s="39" t="s">
        <v>93</v>
      </c>
      <c r="E294" s="39" t="s">
        <v>92</v>
      </c>
      <c r="F294" s="39" t="s">
        <v>69</v>
      </c>
      <c r="G294" s="40">
        <v>7.31</v>
      </c>
      <c r="H294" s="41">
        <v>65790</v>
      </c>
      <c r="I294" s="42">
        <v>11</v>
      </c>
      <c r="J294" s="47"/>
      <c r="K294" s="48"/>
      <c r="L294" s="48"/>
      <c r="N294" s="18">
        <v>8550</v>
      </c>
      <c r="O294" s="18">
        <v>65790</v>
      </c>
      <c r="P294" s="46" t="s">
        <v>117</v>
      </c>
    </row>
    <row r="295" spans="1:16" ht="13.5" customHeight="1" x14ac:dyDescent="0.3">
      <c r="A295" s="38">
        <v>675</v>
      </c>
      <c r="B295" s="39" t="s">
        <v>85</v>
      </c>
      <c r="C295" s="39" t="s">
        <v>95</v>
      </c>
      <c r="D295" s="39" t="s">
        <v>93</v>
      </c>
      <c r="E295" s="39" t="s">
        <v>92</v>
      </c>
      <c r="F295" s="39" t="s">
        <v>69</v>
      </c>
      <c r="G295" s="40">
        <v>4.03</v>
      </c>
      <c r="H295" s="41">
        <v>26114.400000000001</v>
      </c>
      <c r="I295" s="42">
        <v>11</v>
      </c>
      <c r="J295" s="47"/>
      <c r="K295" s="48"/>
      <c r="L295" s="48"/>
      <c r="N295" s="18">
        <v>6156</v>
      </c>
      <c r="O295" s="18">
        <v>26114.400000000001</v>
      </c>
      <c r="P295" s="46" t="s">
        <v>117</v>
      </c>
    </row>
    <row r="296" spans="1:16" ht="13.5" customHeight="1" x14ac:dyDescent="0.3">
      <c r="A296" s="38">
        <v>675</v>
      </c>
      <c r="B296" s="39" t="s">
        <v>85</v>
      </c>
      <c r="C296" s="39" t="s">
        <v>95</v>
      </c>
      <c r="D296" s="39" t="s">
        <v>93</v>
      </c>
      <c r="E296" s="39" t="s">
        <v>92</v>
      </c>
      <c r="F296" s="39" t="s">
        <v>69</v>
      </c>
      <c r="G296" s="40">
        <v>1.48</v>
      </c>
      <c r="H296" s="41">
        <v>9309.2000000000007</v>
      </c>
      <c r="I296" s="42">
        <v>11</v>
      </c>
      <c r="J296" s="47"/>
      <c r="K296" s="48"/>
      <c r="L296" s="48"/>
      <c r="N296" s="18">
        <v>5975.5</v>
      </c>
      <c r="O296" s="18">
        <v>9309.2000000000007</v>
      </c>
      <c r="P296" s="46" t="s">
        <v>117</v>
      </c>
    </row>
    <row r="297" spans="1:16" ht="13.5" customHeight="1" x14ac:dyDescent="0.3">
      <c r="A297" s="38">
        <v>675</v>
      </c>
      <c r="B297" s="39" t="s">
        <v>85</v>
      </c>
      <c r="C297" s="39" t="s">
        <v>95</v>
      </c>
      <c r="D297" s="39" t="s">
        <v>93</v>
      </c>
      <c r="E297" s="39" t="s">
        <v>92</v>
      </c>
      <c r="F297" s="39" t="s">
        <v>69</v>
      </c>
      <c r="G297" s="40">
        <v>6.61</v>
      </c>
      <c r="H297" s="41">
        <v>51359.7</v>
      </c>
      <c r="I297" s="42">
        <v>11</v>
      </c>
      <c r="J297" s="47"/>
      <c r="K297" s="48"/>
      <c r="L297" s="48"/>
      <c r="N297" s="18">
        <v>7381.5</v>
      </c>
      <c r="O297" s="18">
        <v>51359.7</v>
      </c>
      <c r="P297" s="46" t="s">
        <v>117</v>
      </c>
    </row>
    <row r="298" spans="1:16" ht="13.5" customHeight="1" x14ac:dyDescent="0.3">
      <c r="A298" s="38">
        <v>675</v>
      </c>
      <c r="B298" s="39" t="s">
        <v>85</v>
      </c>
      <c r="C298" s="39" t="s">
        <v>95</v>
      </c>
      <c r="D298" s="39" t="s">
        <v>93</v>
      </c>
      <c r="E298" s="39" t="s">
        <v>92</v>
      </c>
      <c r="F298" s="39" t="s">
        <v>69</v>
      </c>
      <c r="G298" s="40">
        <v>6.2</v>
      </c>
      <c r="H298" s="41">
        <v>45632</v>
      </c>
      <c r="I298" s="42">
        <v>11</v>
      </c>
      <c r="J298" s="47"/>
      <c r="K298" s="48"/>
      <c r="L298" s="48"/>
      <c r="N298" s="18">
        <v>6992</v>
      </c>
      <c r="O298" s="18">
        <v>45632</v>
      </c>
      <c r="P298" s="46" t="s">
        <v>117</v>
      </c>
    </row>
    <row r="299" spans="1:16" ht="13.5" customHeight="1" x14ac:dyDescent="0.3">
      <c r="A299" s="38">
        <v>675</v>
      </c>
      <c r="B299" s="39" t="s">
        <v>85</v>
      </c>
      <c r="C299" s="39" t="s">
        <v>99</v>
      </c>
      <c r="D299" s="39" t="s">
        <v>93</v>
      </c>
      <c r="E299" s="39" t="s">
        <v>92</v>
      </c>
      <c r="F299" s="39" t="s">
        <v>69</v>
      </c>
      <c r="G299" s="40">
        <v>9.91</v>
      </c>
      <c r="H299" s="41">
        <v>84730.5</v>
      </c>
      <c r="I299" s="42">
        <v>11</v>
      </c>
      <c r="J299" s="47"/>
      <c r="K299" s="48"/>
      <c r="L299" s="48"/>
      <c r="N299" s="18">
        <v>8122.5</v>
      </c>
      <c r="O299" s="18">
        <v>84730.5</v>
      </c>
      <c r="P299" s="46" t="s">
        <v>117</v>
      </c>
    </row>
    <row r="300" spans="1:16" ht="13.5" customHeight="1" x14ac:dyDescent="0.3">
      <c r="A300" s="38">
        <v>675</v>
      </c>
      <c r="B300" s="39" t="s">
        <v>85</v>
      </c>
      <c r="C300" s="39" t="s">
        <v>99</v>
      </c>
      <c r="D300" s="39" t="s">
        <v>93</v>
      </c>
      <c r="E300" s="39" t="s">
        <v>92</v>
      </c>
      <c r="F300" s="39" t="s">
        <v>69</v>
      </c>
      <c r="G300" s="40">
        <v>6.19</v>
      </c>
      <c r="H300" s="41">
        <v>57443.199999999997</v>
      </c>
      <c r="I300" s="42">
        <v>11</v>
      </c>
      <c r="J300" s="47"/>
      <c r="K300" s="48"/>
      <c r="L300" s="48"/>
      <c r="N300" s="18">
        <v>8816</v>
      </c>
      <c r="O300" s="18">
        <v>57443.199999999997</v>
      </c>
      <c r="P300" s="46" t="s">
        <v>117</v>
      </c>
    </row>
    <row r="301" spans="1:16" ht="13.5" customHeight="1" x14ac:dyDescent="0.3">
      <c r="A301" s="38">
        <v>675</v>
      </c>
      <c r="B301" s="39" t="s">
        <v>85</v>
      </c>
      <c r="C301" s="39" t="s">
        <v>102</v>
      </c>
      <c r="D301" s="39" t="s">
        <v>93</v>
      </c>
      <c r="E301" s="39" t="s">
        <v>92</v>
      </c>
      <c r="F301" s="39" t="s">
        <v>69</v>
      </c>
      <c r="G301" s="40">
        <v>2.15</v>
      </c>
      <c r="H301" s="41">
        <v>21672</v>
      </c>
      <c r="I301" s="42">
        <v>11</v>
      </c>
      <c r="J301" s="47"/>
      <c r="K301" s="48"/>
      <c r="L301" s="48"/>
      <c r="N301" s="18">
        <v>9576</v>
      </c>
      <c r="O301" s="18">
        <v>21672</v>
      </c>
      <c r="P301" s="46" t="s">
        <v>117</v>
      </c>
    </row>
    <row r="302" spans="1:16" ht="13.5" customHeight="1" x14ac:dyDescent="0.3">
      <c r="A302" s="38">
        <v>709</v>
      </c>
      <c r="B302" s="39" t="s">
        <v>94</v>
      </c>
      <c r="C302" s="39" t="s">
        <v>110</v>
      </c>
      <c r="D302" s="39" t="s">
        <v>93</v>
      </c>
      <c r="E302" s="39" t="s">
        <v>91</v>
      </c>
      <c r="F302" s="39" t="s">
        <v>69</v>
      </c>
      <c r="G302" s="40">
        <v>18</v>
      </c>
      <c r="H302" s="41">
        <v>216000</v>
      </c>
      <c r="I302" s="42">
        <v>12</v>
      </c>
      <c r="J302" s="47"/>
      <c r="K302" s="48"/>
      <c r="L302" s="48"/>
      <c r="N302" s="18">
        <v>11400</v>
      </c>
      <c r="O302" s="18">
        <v>216000</v>
      </c>
      <c r="P302" s="46" t="s">
        <v>117</v>
      </c>
    </row>
    <row r="303" spans="1:16" ht="13.5" customHeight="1" x14ac:dyDescent="0.3">
      <c r="A303" s="38">
        <v>675</v>
      </c>
      <c r="B303" s="39" t="s">
        <v>85</v>
      </c>
      <c r="C303" s="39" t="s">
        <v>102</v>
      </c>
      <c r="D303" s="39" t="s">
        <v>93</v>
      </c>
      <c r="E303" s="39" t="s">
        <v>92</v>
      </c>
      <c r="F303" s="39" t="s">
        <v>69</v>
      </c>
      <c r="G303" s="40">
        <v>1.33</v>
      </c>
      <c r="H303" s="41">
        <v>16385.599999999999</v>
      </c>
      <c r="I303" s="42">
        <v>11</v>
      </c>
      <c r="J303" s="47"/>
      <c r="K303" s="48"/>
      <c r="L303" s="48"/>
      <c r="N303" s="18">
        <v>11704</v>
      </c>
      <c r="O303" s="18">
        <v>16385.599999999999</v>
      </c>
      <c r="P303" s="46" t="s">
        <v>117</v>
      </c>
    </row>
    <row r="304" spans="1:16" ht="13.5" customHeight="1" x14ac:dyDescent="0.3">
      <c r="A304" s="38">
        <v>709</v>
      </c>
      <c r="B304" s="39" t="s">
        <v>94</v>
      </c>
      <c r="C304" s="39" t="s">
        <v>90</v>
      </c>
      <c r="D304" s="39" t="s">
        <v>93</v>
      </c>
      <c r="E304" s="39" t="s">
        <v>91</v>
      </c>
      <c r="F304" s="39" t="s">
        <v>69</v>
      </c>
      <c r="G304" s="40">
        <v>3.5</v>
      </c>
      <c r="H304" s="41">
        <v>52500</v>
      </c>
      <c r="I304" s="42">
        <v>12</v>
      </c>
      <c r="J304" s="47"/>
      <c r="K304" s="48"/>
      <c r="L304" s="48"/>
      <c r="N304" s="18">
        <v>14250</v>
      </c>
      <c r="O304" s="18">
        <v>52500</v>
      </c>
      <c r="P304" s="46" t="s">
        <v>119</v>
      </c>
    </row>
    <row r="305" spans="1:16" ht="13.5" customHeight="1" x14ac:dyDescent="0.3">
      <c r="A305" s="38">
        <v>805</v>
      </c>
      <c r="B305" s="39" t="s">
        <v>100</v>
      </c>
      <c r="C305" s="39" t="s">
        <v>86</v>
      </c>
      <c r="D305" s="39" t="s">
        <v>87</v>
      </c>
      <c r="E305" s="39" t="s">
        <v>92</v>
      </c>
      <c r="F305" s="39" t="s">
        <v>69</v>
      </c>
      <c r="G305" s="40">
        <v>2.92</v>
      </c>
      <c r="H305" s="41">
        <v>35332</v>
      </c>
      <c r="I305" s="42">
        <v>12</v>
      </c>
      <c r="J305" s="47"/>
      <c r="K305" s="48"/>
      <c r="L305" s="48"/>
      <c r="N305" s="18">
        <v>11495</v>
      </c>
      <c r="O305" s="18">
        <v>0</v>
      </c>
      <c r="P305" s="46" t="s">
        <v>117</v>
      </c>
    </row>
    <row r="306" spans="1:16" ht="13.5" customHeight="1" x14ac:dyDescent="0.3">
      <c r="A306" s="38">
        <v>805</v>
      </c>
      <c r="B306" s="39" t="s">
        <v>100</v>
      </c>
      <c r="C306" s="39" t="s">
        <v>86</v>
      </c>
      <c r="D306" s="39" t="s">
        <v>87</v>
      </c>
      <c r="E306" s="39" t="s">
        <v>92</v>
      </c>
      <c r="F306" s="39" t="s">
        <v>69</v>
      </c>
      <c r="G306" s="40">
        <v>3.1</v>
      </c>
      <c r="H306" s="41">
        <v>37510</v>
      </c>
      <c r="I306" s="42">
        <v>12</v>
      </c>
      <c r="J306" s="47"/>
      <c r="K306" s="48"/>
      <c r="L306" s="48"/>
      <c r="N306" s="18">
        <v>11495</v>
      </c>
      <c r="O306" s="18">
        <v>0</v>
      </c>
      <c r="P306" s="46" t="s">
        <v>117</v>
      </c>
    </row>
    <row r="307" spans="1:16" ht="13.5" customHeight="1" x14ac:dyDescent="0.3">
      <c r="A307" s="38">
        <v>805</v>
      </c>
      <c r="B307" s="39" t="s">
        <v>100</v>
      </c>
      <c r="C307" s="39" t="s">
        <v>86</v>
      </c>
      <c r="D307" s="39" t="s">
        <v>87</v>
      </c>
      <c r="E307" s="39" t="s">
        <v>92</v>
      </c>
      <c r="F307" s="39" t="s">
        <v>69</v>
      </c>
      <c r="G307" s="40">
        <v>3.01</v>
      </c>
      <c r="H307" s="41">
        <v>36421</v>
      </c>
      <c r="I307" s="42">
        <v>12</v>
      </c>
      <c r="J307" s="47"/>
      <c r="K307" s="48"/>
      <c r="L307" s="48"/>
      <c r="N307" s="18">
        <v>11495</v>
      </c>
      <c r="O307" s="18">
        <v>0</v>
      </c>
      <c r="P307" s="46" t="s">
        <v>117</v>
      </c>
    </row>
    <row r="308" spans="1:16" ht="13.5" customHeight="1" x14ac:dyDescent="0.3">
      <c r="A308" s="38">
        <v>805</v>
      </c>
      <c r="B308" s="39" t="s">
        <v>100</v>
      </c>
      <c r="C308" s="39" t="s">
        <v>86</v>
      </c>
      <c r="D308" s="39" t="s">
        <v>87</v>
      </c>
      <c r="E308" s="39" t="s">
        <v>92</v>
      </c>
      <c r="F308" s="39" t="s">
        <v>69</v>
      </c>
      <c r="G308" s="40">
        <v>1.78</v>
      </c>
      <c r="H308" s="41">
        <v>21538</v>
      </c>
      <c r="I308" s="42">
        <v>12</v>
      </c>
      <c r="J308" s="47"/>
      <c r="K308" s="48"/>
      <c r="L308" s="48"/>
      <c r="N308" s="18">
        <v>11495</v>
      </c>
      <c r="O308" s="18">
        <v>0</v>
      </c>
      <c r="P308" s="46" t="s">
        <v>117</v>
      </c>
    </row>
    <row r="309" spans="1:16" ht="13.5" customHeight="1" x14ac:dyDescent="0.3">
      <c r="A309" s="38">
        <v>805</v>
      </c>
      <c r="B309" s="39" t="s">
        <v>100</v>
      </c>
      <c r="C309" s="39" t="s">
        <v>86</v>
      </c>
      <c r="D309" s="39" t="s">
        <v>87</v>
      </c>
      <c r="E309" s="39" t="s">
        <v>92</v>
      </c>
      <c r="F309" s="39" t="s">
        <v>69</v>
      </c>
      <c r="G309" s="40">
        <v>1.78</v>
      </c>
      <c r="H309" s="41">
        <v>21538</v>
      </c>
      <c r="I309" s="42">
        <v>12</v>
      </c>
      <c r="J309" s="47"/>
      <c r="K309" s="48"/>
      <c r="L309" s="48"/>
      <c r="N309" s="18">
        <v>11495</v>
      </c>
      <c r="O309" s="18">
        <v>0</v>
      </c>
      <c r="P309" s="46" t="s">
        <v>117</v>
      </c>
    </row>
    <row r="310" spans="1:16" ht="13.5" customHeight="1" x14ac:dyDescent="0.3">
      <c r="A310" s="38">
        <v>675</v>
      </c>
      <c r="B310" s="39" t="s">
        <v>85</v>
      </c>
      <c r="C310" s="39" t="s">
        <v>95</v>
      </c>
      <c r="D310" s="39" t="s">
        <v>93</v>
      </c>
      <c r="E310" s="39" t="s">
        <v>91</v>
      </c>
      <c r="F310" s="39" t="s">
        <v>69</v>
      </c>
      <c r="G310" s="40">
        <v>5.14</v>
      </c>
      <c r="H310" s="41">
        <v>118220</v>
      </c>
      <c r="I310" s="42">
        <v>11</v>
      </c>
      <c r="J310" s="47"/>
      <c r="K310" s="48"/>
      <c r="L310" s="48"/>
      <c r="N310" s="18">
        <v>21850</v>
      </c>
      <c r="O310" s="18">
        <v>118220</v>
      </c>
      <c r="P310" s="46" t="s">
        <v>117</v>
      </c>
    </row>
    <row r="311" spans="1:16" ht="13.5" customHeight="1" x14ac:dyDescent="0.3">
      <c r="A311" s="38">
        <v>675</v>
      </c>
      <c r="B311" s="39" t="s">
        <v>85</v>
      </c>
      <c r="C311" s="39" t="s">
        <v>99</v>
      </c>
      <c r="D311" s="39" t="s">
        <v>93</v>
      </c>
      <c r="E311" s="39" t="s">
        <v>92</v>
      </c>
      <c r="F311" s="39" t="s">
        <v>69</v>
      </c>
      <c r="G311" s="40">
        <v>4.51</v>
      </c>
      <c r="H311" s="41">
        <v>29224.799999999999</v>
      </c>
      <c r="I311" s="42">
        <v>11</v>
      </c>
      <c r="J311" s="47"/>
      <c r="K311" s="48"/>
      <c r="L311" s="48"/>
      <c r="N311" s="18">
        <v>6156</v>
      </c>
      <c r="O311" s="18">
        <v>29224.799999999999</v>
      </c>
      <c r="P311" s="46" t="s">
        <v>117</v>
      </c>
    </row>
    <row r="312" spans="1:16" ht="13.5" customHeight="1" x14ac:dyDescent="0.3">
      <c r="A312" s="38">
        <v>675</v>
      </c>
      <c r="B312" s="39" t="s">
        <v>85</v>
      </c>
      <c r="C312" s="39" t="s">
        <v>102</v>
      </c>
      <c r="D312" s="39" t="s">
        <v>93</v>
      </c>
      <c r="E312" s="39" t="s">
        <v>92</v>
      </c>
      <c r="F312" s="39" t="s">
        <v>69</v>
      </c>
      <c r="G312" s="40">
        <v>1.74</v>
      </c>
      <c r="H312" s="41">
        <v>19488</v>
      </c>
      <c r="I312" s="42">
        <v>11</v>
      </c>
      <c r="J312" s="47"/>
      <c r="K312" s="48"/>
      <c r="L312" s="48"/>
      <c r="N312" s="18">
        <v>10640</v>
      </c>
      <c r="O312" s="18">
        <v>19488</v>
      </c>
      <c r="P312" s="46" t="s">
        <v>117</v>
      </c>
    </row>
    <row r="313" spans="1:16" ht="13.5" customHeight="1" x14ac:dyDescent="0.3">
      <c r="A313" s="38">
        <v>668</v>
      </c>
      <c r="B313" s="39" t="s">
        <v>85</v>
      </c>
      <c r="C313" s="39" t="s">
        <v>86</v>
      </c>
      <c r="D313" s="39" t="s">
        <v>93</v>
      </c>
      <c r="E313" s="39" t="s">
        <v>92</v>
      </c>
      <c r="F313" s="39" t="s">
        <v>69</v>
      </c>
      <c r="G313" s="40">
        <v>2.87</v>
      </c>
      <c r="H313" s="41">
        <v>11020.8</v>
      </c>
      <c r="I313" s="42">
        <v>11</v>
      </c>
      <c r="J313" s="47"/>
      <c r="K313" s="48"/>
      <c r="L313" s="48"/>
      <c r="N313" s="18">
        <v>3648</v>
      </c>
      <c r="O313" s="18">
        <v>11020.8</v>
      </c>
      <c r="P313" s="46" t="s">
        <v>117</v>
      </c>
    </row>
    <row r="314" spans="1:16" ht="13.5" customHeight="1" x14ac:dyDescent="0.3">
      <c r="A314" s="38">
        <v>675</v>
      </c>
      <c r="B314" s="39" t="s">
        <v>85</v>
      </c>
      <c r="C314" s="39" t="s">
        <v>96</v>
      </c>
      <c r="D314" s="39" t="s">
        <v>93</v>
      </c>
      <c r="E314" s="39" t="s">
        <v>92</v>
      </c>
      <c r="F314" s="39" t="s">
        <v>69</v>
      </c>
      <c r="G314" s="40">
        <v>1.64</v>
      </c>
      <c r="H314" s="41">
        <v>12988.8</v>
      </c>
      <c r="I314" s="42">
        <v>11</v>
      </c>
      <c r="J314" s="47"/>
      <c r="K314" s="48"/>
      <c r="L314" s="48"/>
      <c r="N314" s="18">
        <v>7524</v>
      </c>
      <c r="O314" s="18">
        <v>12988.8</v>
      </c>
      <c r="P314" s="46" t="s">
        <v>117</v>
      </c>
    </row>
    <row r="315" spans="1:16" ht="13.5" customHeight="1" x14ac:dyDescent="0.3">
      <c r="A315" s="38">
        <v>675</v>
      </c>
      <c r="B315" s="39" t="s">
        <v>85</v>
      </c>
      <c r="C315" s="39" t="s">
        <v>96</v>
      </c>
      <c r="D315" s="39" t="s">
        <v>93</v>
      </c>
      <c r="E315" s="39" t="s">
        <v>92</v>
      </c>
      <c r="F315" s="39" t="s">
        <v>69</v>
      </c>
      <c r="G315" s="40">
        <v>3.11</v>
      </c>
      <c r="H315" s="41">
        <v>30229.200000000001</v>
      </c>
      <c r="I315" s="42">
        <v>11</v>
      </c>
      <c r="J315" s="47"/>
      <c r="K315" s="48"/>
      <c r="L315" s="48"/>
      <c r="N315" s="18">
        <v>9234</v>
      </c>
      <c r="O315" s="18">
        <v>30229.200000000001</v>
      </c>
      <c r="P315" s="46" t="s">
        <v>117</v>
      </c>
    </row>
    <row r="316" spans="1:16" ht="13.5" customHeight="1" x14ac:dyDescent="0.3">
      <c r="A316" s="38">
        <v>675</v>
      </c>
      <c r="B316" s="39" t="s">
        <v>85</v>
      </c>
      <c r="C316" s="39" t="s">
        <v>96</v>
      </c>
      <c r="D316" s="39" t="s">
        <v>93</v>
      </c>
      <c r="E316" s="39" t="s">
        <v>92</v>
      </c>
      <c r="F316" s="39" t="s">
        <v>69</v>
      </c>
      <c r="G316" s="40">
        <v>3.05</v>
      </c>
      <c r="H316" s="41">
        <v>25254</v>
      </c>
      <c r="I316" s="42">
        <v>11</v>
      </c>
      <c r="J316" s="47"/>
      <c r="K316" s="48"/>
      <c r="L316" s="48"/>
      <c r="N316" s="18">
        <v>7866</v>
      </c>
      <c r="O316" s="18">
        <v>25254</v>
      </c>
      <c r="P316" s="46" t="s">
        <v>117</v>
      </c>
    </row>
    <row r="317" spans="1:16" ht="13.5" customHeight="1" x14ac:dyDescent="0.3">
      <c r="A317" s="38">
        <v>675</v>
      </c>
      <c r="B317" s="39" t="s">
        <v>85</v>
      </c>
      <c r="C317" s="39" t="s">
        <v>96</v>
      </c>
      <c r="D317" s="39" t="s">
        <v>93</v>
      </c>
      <c r="E317" s="39" t="s">
        <v>92</v>
      </c>
      <c r="F317" s="39" t="s">
        <v>69</v>
      </c>
      <c r="G317" s="40">
        <v>2.4700000000000002</v>
      </c>
      <c r="H317" s="41">
        <v>18673.2</v>
      </c>
      <c r="I317" s="42">
        <v>11</v>
      </c>
      <c r="J317" s="47"/>
      <c r="K317" s="48"/>
      <c r="L317" s="48"/>
      <c r="N317" s="18">
        <v>7182</v>
      </c>
      <c r="O317" s="18">
        <v>18673.2</v>
      </c>
      <c r="P317" s="46" t="s">
        <v>117</v>
      </c>
    </row>
    <row r="318" spans="1:16" ht="13.5" customHeight="1" x14ac:dyDescent="0.3">
      <c r="A318" s="38">
        <v>675</v>
      </c>
      <c r="B318" s="39" t="s">
        <v>85</v>
      </c>
      <c r="C318" s="39" t="s">
        <v>96</v>
      </c>
      <c r="D318" s="39" t="s">
        <v>93</v>
      </c>
      <c r="E318" s="39" t="s">
        <v>92</v>
      </c>
      <c r="F318" s="39" t="s">
        <v>69</v>
      </c>
      <c r="G318" s="40">
        <v>5.73</v>
      </c>
      <c r="H318" s="41">
        <v>39193.199999999997</v>
      </c>
      <c r="I318" s="42">
        <v>11</v>
      </c>
      <c r="J318" s="47"/>
      <c r="K318" s="48"/>
      <c r="L318" s="48"/>
      <c r="N318" s="18">
        <v>6498</v>
      </c>
      <c r="O318" s="18">
        <v>39193.199999999997</v>
      </c>
      <c r="P318" s="46" t="s">
        <v>117</v>
      </c>
    </row>
    <row r="319" spans="1:16" ht="13.5" customHeight="1" x14ac:dyDescent="0.3">
      <c r="A319" s="38">
        <v>675</v>
      </c>
      <c r="B319" s="39" t="s">
        <v>85</v>
      </c>
      <c r="C319" s="39" t="s">
        <v>96</v>
      </c>
      <c r="D319" s="39" t="s">
        <v>93</v>
      </c>
      <c r="E319" s="39" t="s">
        <v>92</v>
      </c>
      <c r="F319" s="39" t="s">
        <v>69</v>
      </c>
      <c r="G319" s="40">
        <v>7.11</v>
      </c>
      <c r="H319" s="41">
        <v>48632.4</v>
      </c>
      <c r="I319" s="42">
        <v>11</v>
      </c>
      <c r="J319" s="47"/>
      <c r="K319" s="48"/>
      <c r="L319" s="48"/>
      <c r="N319" s="18">
        <v>6498</v>
      </c>
      <c r="O319" s="18">
        <v>48632.4</v>
      </c>
      <c r="P319" s="46" t="s">
        <v>117</v>
      </c>
    </row>
    <row r="320" spans="1:16" ht="13.5" customHeight="1" x14ac:dyDescent="0.3">
      <c r="A320" s="38">
        <v>675</v>
      </c>
      <c r="B320" s="39" t="s">
        <v>85</v>
      </c>
      <c r="C320" s="39" t="s">
        <v>95</v>
      </c>
      <c r="D320" s="39" t="s">
        <v>93</v>
      </c>
      <c r="E320" s="39" t="s">
        <v>92</v>
      </c>
      <c r="F320" s="39" t="s">
        <v>69</v>
      </c>
      <c r="G320" s="40">
        <v>3.95</v>
      </c>
      <c r="H320" s="41">
        <v>42028</v>
      </c>
      <c r="I320" s="42">
        <v>11</v>
      </c>
      <c r="J320" s="47"/>
      <c r="K320" s="48"/>
      <c r="L320" s="48"/>
      <c r="N320" s="18">
        <v>10108</v>
      </c>
      <c r="O320" s="18">
        <v>42028</v>
      </c>
      <c r="P320" s="46" t="s">
        <v>117</v>
      </c>
    </row>
    <row r="321" spans="1:16" ht="13.5" customHeight="1" x14ac:dyDescent="0.3">
      <c r="A321" s="38">
        <v>675</v>
      </c>
      <c r="B321" s="39" t="s">
        <v>85</v>
      </c>
      <c r="C321" s="39" t="s">
        <v>102</v>
      </c>
      <c r="D321" s="39" t="s">
        <v>93</v>
      </c>
      <c r="E321" s="39" t="s">
        <v>92</v>
      </c>
      <c r="F321" s="39" t="s">
        <v>69</v>
      </c>
      <c r="G321" s="40">
        <v>0.92</v>
      </c>
      <c r="H321" s="41">
        <v>10819.2</v>
      </c>
      <c r="I321" s="42">
        <v>11</v>
      </c>
      <c r="J321" s="47"/>
      <c r="K321" s="48"/>
      <c r="L321" s="48"/>
      <c r="N321" s="18">
        <v>11172</v>
      </c>
      <c r="O321" s="18">
        <v>10819.2</v>
      </c>
      <c r="P321" s="46" t="s">
        <v>117</v>
      </c>
    </row>
    <row r="322" spans="1:16" ht="13.5" customHeight="1" x14ac:dyDescent="0.3">
      <c r="A322" s="38">
        <v>675</v>
      </c>
      <c r="B322" s="39" t="s">
        <v>85</v>
      </c>
      <c r="C322" s="39" t="s">
        <v>96</v>
      </c>
      <c r="D322" s="39" t="s">
        <v>93</v>
      </c>
      <c r="E322" s="39" t="s">
        <v>92</v>
      </c>
      <c r="F322" s="39" t="s">
        <v>69</v>
      </c>
      <c r="G322" s="40">
        <v>7.31</v>
      </c>
      <c r="H322" s="41">
        <v>65790</v>
      </c>
      <c r="I322" s="42">
        <v>11</v>
      </c>
      <c r="J322" s="47"/>
      <c r="K322" s="48"/>
      <c r="L322" s="48"/>
      <c r="N322" s="18">
        <v>8550</v>
      </c>
      <c r="O322" s="18">
        <v>65790</v>
      </c>
      <c r="P322" s="46" t="s">
        <v>117</v>
      </c>
    </row>
    <row r="323" spans="1:16" ht="13.5" customHeight="1" x14ac:dyDescent="0.3">
      <c r="A323" s="38">
        <v>675</v>
      </c>
      <c r="B323" s="39" t="s">
        <v>85</v>
      </c>
      <c r="C323" s="39" t="s">
        <v>102</v>
      </c>
      <c r="D323" s="39" t="s">
        <v>93</v>
      </c>
      <c r="E323" s="39" t="s">
        <v>92</v>
      </c>
      <c r="F323" s="39" t="s">
        <v>69</v>
      </c>
      <c r="G323" s="40">
        <v>0.84</v>
      </c>
      <c r="H323" s="41">
        <v>12087.6</v>
      </c>
      <c r="I323" s="42">
        <v>11</v>
      </c>
      <c r="J323" s="47"/>
      <c r="K323" s="48"/>
      <c r="L323" s="48"/>
      <c r="N323" s="18">
        <v>13670.5</v>
      </c>
      <c r="O323" s="18">
        <v>12087.6</v>
      </c>
      <c r="P323" s="46" t="s">
        <v>117</v>
      </c>
    </row>
    <row r="324" spans="1:16" ht="13.5" customHeight="1" x14ac:dyDescent="0.3">
      <c r="A324" s="38">
        <v>675</v>
      </c>
      <c r="B324" s="39" t="s">
        <v>85</v>
      </c>
      <c r="C324" s="39" t="s">
        <v>102</v>
      </c>
      <c r="D324" s="39" t="s">
        <v>93</v>
      </c>
      <c r="E324" s="39" t="s">
        <v>92</v>
      </c>
      <c r="F324" s="39" t="s">
        <v>69</v>
      </c>
      <c r="G324" s="40">
        <v>1.52</v>
      </c>
      <c r="H324" s="41">
        <v>16172.8</v>
      </c>
      <c r="I324" s="42">
        <v>11</v>
      </c>
      <c r="J324" s="47"/>
      <c r="K324" s="48"/>
      <c r="L324" s="48"/>
      <c r="N324" s="18">
        <v>10108</v>
      </c>
      <c r="O324" s="18">
        <v>16172.8</v>
      </c>
      <c r="P324" s="46" t="s">
        <v>117</v>
      </c>
    </row>
    <row r="325" spans="1:16" ht="13.5" customHeight="1" x14ac:dyDescent="0.3">
      <c r="A325" s="38">
        <v>675</v>
      </c>
      <c r="B325" s="39" t="s">
        <v>85</v>
      </c>
      <c r="C325" s="39" t="s">
        <v>102</v>
      </c>
      <c r="D325" s="39" t="s">
        <v>93</v>
      </c>
      <c r="E325" s="39" t="s">
        <v>92</v>
      </c>
      <c r="F325" s="39" t="s">
        <v>69</v>
      </c>
      <c r="G325" s="40">
        <v>1.79</v>
      </c>
      <c r="H325" s="41">
        <v>16038.4</v>
      </c>
      <c r="I325" s="42">
        <v>11</v>
      </c>
      <c r="J325" s="47"/>
      <c r="K325" s="48"/>
      <c r="L325" s="48"/>
      <c r="N325" s="18">
        <v>8512</v>
      </c>
      <c r="O325" s="18">
        <v>16038.4</v>
      </c>
      <c r="P325" s="46" t="s">
        <v>117</v>
      </c>
    </row>
    <row r="326" spans="1:16" ht="13.5" customHeight="1" x14ac:dyDescent="0.3">
      <c r="A326" s="38">
        <v>675</v>
      </c>
      <c r="B326" s="39" t="s">
        <v>85</v>
      </c>
      <c r="C326" s="39" t="s">
        <v>102</v>
      </c>
      <c r="D326" s="39" t="s">
        <v>93</v>
      </c>
      <c r="E326" s="39" t="s">
        <v>92</v>
      </c>
      <c r="F326" s="39" t="s">
        <v>69</v>
      </c>
      <c r="G326" s="40">
        <v>1.04</v>
      </c>
      <c r="H326" s="41">
        <v>17461.599999999999</v>
      </c>
      <c r="I326" s="42">
        <v>11</v>
      </c>
      <c r="J326" s="47"/>
      <c r="K326" s="48"/>
      <c r="L326" s="48"/>
      <c r="N326" s="18">
        <v>15950.5</v>
      </c>
      <c r="O326" s="18">
        <v>17461.599999999999</v>
      </c>
      <c r="P326" s="46" t="s">
        <v>117</v>
      </c>
    </row>
    <row r="327" spans="1:16" ht="13.5" customHeight="1" x14ac:dyDescent="0.3">
      <c r="A327" s="38">
        <v>675</v>
      </c>
      <c r="B327" s="39" t="s">
        <v>85</v>
      </c>
      <c r="C327" s="39" t="s">
        <v>102</v>
      </c>
      <c r="D327" s="39" t="s">
        <v>93</v>
      </c>
      <c r="E327" s="39" t="s">
        <v>92</v>
      </c>
      <c r="F327" s="39" t="s">
        <v>69</v>
      </c>
      <c r="G327" s="40">
        <v>2.59</v>
      </c>
      <c r="H327" s="41">
        <v>27557.599999999999</v>
      </c>
      <c r="I327" s="42">
        <v>11</v>
      </c>
      <c r="J327" s="47"/>
      <c r="K327" s="48"/>
      <c r="L327" s="48"/>
      <c r="N327" s="18">
        <v>10108</v>
      </c>
      <c r="O327" s="18">
        <v>27557.599999999999</v>
      </c>
      <c r="P327" s="46" t="s">
        <v>117</v>
      </c>
    </row>
    <row r="328" spans="1:16" ht="13.5" customHeight="1" x14ac:dyDescent="0.3">
      <c r="A328" s="38">
        <v>675</v>
      </c>
      <c r="B328" s="39" t="s">
        <v>85</v>
      </c>
      <c r="C328" s="39" t="s">
        <v>102</v>
      </c>
      <c r="D328" s="39" t="s">
        <v>93</v>
      </c>
      <c r="E328" s="39" t="s">
        <v>92</v>
      </c>
      <c r="F328" s="39" t="s">
        <v>69</v>
      </c>
      <c r="G328" s="40">
        <v>3.68</v>
      </c>
      <c r="H328" s="41">
        <v>32531.200000000001</v>
      </c>
      <c r="I328" s="42">
        <v>11</v>
      </c>
      <c r="J328" s="47"/>
      <c r="K328" s="48"/>
      <c r="L328" s="48"/>
      <c r="N328" s="18">
        <v>8398</v>
      </c>
      <c r="O328" s="18">
        <v>32531.200000000001</v>
      </c>
      <c r="P328" s="46" t="s">
        <v>117</v>
      </c>
    </row>
    <row r="329" spans="1:16" ht="13.5" customHeight="1" x14ac:dyDescent="0.3">
      <c r="A329" s="38">
        <v>675</v>
      </c>
      <c r="B329" s="39" t="s">
        <v>85</v>
      </c>
      <c r="C329" s="39" t="s">
        <v>102</v>
      </c>
      <c r="D329" s="39" t="s">
        <v>93</v>
      </c>
      <c r="E329" s="39" t="s">
        <v>92</v>
      </c>
      <c r="F329" s="39" t="s">
        <v>69</v>
      </c>
      <c r="G329" s="40">
        <v>1</v>
      </c>
      <c r="H329" s="41">
        <v>11200</v>
      </c>
      <c r="I329" s="42">
        <v>11</v>
      </c>
      <c r="J329" s="47"/>
      <c r="K329" s="48"/>
      <c r="L329" s="48"/>
      <c r="N329" s="18">
        <v>10640</v>
      </c>
      <c r="O329" s="18">
        <v>11200</v>
      </c>
      <c r="P329" s="46" t="s">
        <v>117</v>
      </c>
    </row>
    <row r="330" spans="1:16" ht="13.5" customHeight="1" x14ac:dyDescent="0.3">
      <c r="A330" s="38">
        <v>675</v>
      </c>
      <c r="B330" s="39" t="s">
        <v>85</v>
      </c>
      <c r="C330" s="39" t="s">
        <v>96</v>
      </c>
      <c r="D330" s="39" t="s">
        <v>93</v>
      </c>
      <c r="E330" s="39" t="s">
        <v>92</v>
      </c>
      <c r="F330" s="39" t="s">
        <v>69</v>
      </c>
      <c r="G330" s="40">
        <v>6.66</v>
      </c>
      <c r="H330" s="41">
        <v>40759.199999999997</v>
      </c>
      <c r="I330" s="42">
        <v>11</v>
      </c>
      <c r="J330" s="47"/>
      <c r="K330" s="48"/>
      <c r="L330" s="48"/>
      <c r="N330" s="18">
        <v>5814</v>
      </c>
      <c r="O330" s="18">
        <v>40759.199999999997</v>
      </c>
      <c r="P330" s="46" t="s">
        <v>117</v>
      </c>
    </row>
    <row r="331" spans="1:16" ht="13.5" customHeight="1" x14ac:dyDescent="0.3">
      <c r="A331" s="38">
        <v>675</v>
      </c>
      <c r="B331" s="39" t="s">
        <v>85</v>
      </c>
      <c r="C331" s="39" t="s">
        <v>95</v>
      </c>
      <c r="D331" s="39" t="s">
        <v>93</v>
      </c>
      <c r="E331" s="39" t="s">
        <v>91</v>
      </c>
      <c r="F331" s="39" t="s">
        <v>69</v>
      </c>
      <c r="G331" s="40">
        <v>2.5</v>
      </c>
      <c r="H331" s="41">
        <v>38750</v>
      </c>
      <c r="I331" s="42">
        <v>11</v>
      </c>
      <c r="J331" s="47"/>
      <c r="K331" s="48"/>
      <c r="L331" s="48"/>
      <c r="N331" s="18">
        <v>14725</v>
      </c>
      <c r="O331" s="18">
        <v>38750</v>
      </c>
      <c r="P331" s="46" t="s">
        <v>117</v>
      </c>
    </row>
    <row r="332" spans="1:16" ht="13.5" customHeight="1" x14ac:dyDescent="0.3">
      <c r="A332" s="38">
        <v>675</v>
      </c>
      <c r="B332" s="39" t="s">
        <v>85</v>
      </c>
      <c r="C332" s="39" t="s">
        <v>99</v>
      </c>
      <c r="D332" s="39" t="s">
        <v>93</v>
      </c>
      <c r="E332" s="39" t="s">
        <v>91</v>
      </c>
      <c r="F332" s="39" t="s">
        <v>69</v>
      </c>
      <c r="G332" s="40">
        <v>6.6</v>
      </c>
      <c r="H332" s="41">
        <v>125400</v>
      </c>
      <c r="I332" s="42">
        <v>11</v>
      </c>
      <c r="J332" s="47"/>
      <c r="K332" s="48"/>
      <c r="L332" s="48"/>
      <c r="N332" s="18">
        <v>18050</v>
      </c>
      <c r="O332" s="18">
        <v>125400</v>
      </c>
      <c r="P332" s="46" t="s">
        <v>117</v>
      </c>
    </row>
    <row r="333" spans="1:16" ht="13.5" customHeight="1" x14ac:dyDescent="0.3">
      <c r="A333" s="38">
        <v>675</v>
      </c>
      <c r="B333" s="39" t="s">
        <v>85</v>
      </c>
      <c r="C333" s="39" t="s">
        <v>86</v>
      </c>
      <c r="D333" s="39" t="s">
        <v>93</v>
      </c>
      <c r="E333" s="39" t="s">
        <v>91</v>
      </c>
      <c r="F333" s="39" t="s">
        <v>69</v>
      </c>
      <c r="G333" s="40">
        <v>11.07</v>
      </c>
      <c r="H333" s="41">
        <v>154980</v>
      </c>
      <c r="I333" s="42">
        <v>11</v>
      </c>
      <c r="J333" s="47"/>
      <c r="K333" s="48"/>
      <c r="L333" s="48"/>
      <c r="N333" s="18">
        <v>13300</v>
      </c>
      <c r="O333" s="18">
        <v>154980</v>
      </c>
      <c r="P333" s="46" t="s">
        <v>117</v>
      </c>
    </row>
    <row r="334" spans="1:16" ht="13.5" customHeight="1" x14ac:dyDescent="0.3">
      <c r="A334" s="38">
        <v>675</v>
      </c>
      <c r="B334" s="39" t="s">
        <v>85</v>
      </c>
      <c r="C334" s="39" t="s">
        <v>90</v>
      </c>
      <c r="D334" s="39" t="s">
        <v>93</v>
      </c>
      <c r="E334" s="39" t="s">
        <v>88</v>
      </c>
      <c r="F334" s="39" t="s">
        <v>69</v>
      </c>
      <c r="G334" s="40">
        <v>3.8</v>
      </c>
      <c r="H334" s="41">
        <v>34200</v>
      </c>
      <c r="I334" s="42">
        <v>11</v>
      </c>
      <c r="J334" s="47"/>
      <c r="K334" s="48"/>
      <c r="L334" s="48"/>
      <c r="N334" s="18">
        <v>8550</v>
      </c>
      <c r="O334" s="18">
        <v>34200</v>
      </c>
      <c r="P334" s="46" t="s">
        <v>117</v>
      </c>
    </row>
    <row r="335" spans="1:16" ht="13.5" customHeight="1" x14ac:dyDescent="0.3">
      <c r="A335" s="38">
        <v>675</v>
      </c>
      <c r="B335" s="39" t="s">
        <v>85</v>
      </c>
      <c r="C335" s="39" t="s">
        <v>90</v>
      </c>
      <c r="D335" s="39" t="s">
        <v>93</v>
      </c>
      <c r="E335" s="39" t="s">
        <v>88</v>
      </c>
      <c r="F335" s="39" t="s">
        <v>69</v>
      </c>
      <c r="G335" s="40">
        <v>2.6</v>
      </c>
      <c r="H335" s="41">
        <v>23400</v>
      </c>
      <c r="I335" s="42">
        <v>11</v>
      </c>
      <c r="J335" s="47"/>
      <c r="K335" s="48"/>
      <c r="L335" s="48"/>
      <c r="N335" s="18">
        <v>8550</v>
      </c>
      <c r="O335" s="18">
        <v>23400</v>
      </c>
      <c r="P335" s="46" t="s">
        <v>117</v>
      </c>
    </row>
    <row r="336" spans="1:16" ht="13.5" customHeight="1" x14ac:dyDescent="0.3">
      <c r="A336" s="38">
        <v>675</v>
      </c>
      <c r="B336" s="39" t="s">
        <v>85</v>
      </c>
      <c r="C336" s="39" t="s">
        <v>90</v>
      </c>
      <c r="D336" s="39" t="s">
        <v>93</v>
      </c>
      <c r="E336" s="39" t="s">
        <v>88</v>
      </c>
      <c r="F336" s="39" t="s">
        <v>69</v>
      </c>
      <c r="G336" s="40">
        <v>2.2999999999999998</v>
      </c>
      <c r="H336" s="41">
        <v>20700</v>
      </c>
      <c r="I336" s="42">
        <v>11</v>
      </c>
      <c r="J336" s="47"/>
      <c r="K336" s="48"/>
      <c r="L336" s="48"/>
      <c r="N336" s="18">
        <v>8550</v>
      </c>
      <c r="O336" s="18">
        <v>20700</v>
      </c>
      <c r="P336" s="46" t="s">
        <v>117</v>
      </c>
    </row>
    <row r="337" spans="1:16" ht="13.5" customHeight="1" x14ac:dyDescent="0.3">
      <c r="A337" s="38">
        <v>675</v>
      </c>
      <c r="B337" s="39" t="s">
        <v>85</v>
      </c>
      <c r="C337" s="39" t="s">
        <v>90</v>
      </c>
      <c r="D337" s="39" t="s">
        <v>93</v>
      </c>
      <c r="E337" s="39" t="s">
        <v>88</v>
      </c>
      <c r="F337" s="39" t="s">
        <v>69</v>
      </c>
      <c r="G337" s="40">
        <v>2.2999999999999998</v>
      </c>
      <c r="H337" s="41">
        <v>20700</v>
      </c>
      <c r="I337" s="42">
        <v>11</v>
      </c>
      <c r="J337" s="47"/>
      <c r="K337" s="48"/>
      <c r="L337" s="48"/>
      <c r="N337" s="18">
        <v>8550</v>
      </c>
      <c r="O337" s="18">
        <v>20700</v>
      </c>
      <c r="P337" s="46" t="s">
        <v>117</v>
      </c>
    </row>
    <row r="338" spans="1:16" ht="13.5" customHeight="1" x14ac:dyDescent="0.3">
      <c r="A338" s="38">
        <v>675</v>
      </c>
      <c r="B338" s="39" t="s">
        <v>85</v>
      </c>
      <c r="C338" s="39" t="s">
        <v>111</v>
      </c>
      <c r="D338" s="39" t="s">
        <v>93</v>
      </c>
      <c r="E338" s="39" t="s">
        <v>91</v>
      </c>
      <c r="F338" s="39" t="s">
        <v>69</v>
      </c>
      <c r="G338" s="40">
        <v>1.74</v>
      </c>
      <c r="H338" s="41">
        <v>17748</v>
      </c>
      <c r="I338" s="42">
        <v>11</v>
      </c>
      <c r="J338" s="47"/>
      <c r="K338" s="48"/>
      <c r="L338" s="48"/>
      <c r="N338" s="18">
        <v>9690</v>
      </c>
      <c r="O338" s="18">
        <v>17748</v>
      </c>
      <c r="P338" s="46" t="s">
        <v>117</v>
      </c>
    </row>
    <row r="339" spans="1:16" ht="13.5" customHeight="1" x14ac:dyDescent="0.3">
      <c r="A339" s="38">
        <v>675</v>
      </c>
      <c r="B339" s="39" t="s">
        <v>85</v>
      </c>
      <c r="C339" s="39" t="s">
        <v>86</v>
      </c>
      <c r="D339" s="39" t="s">
        <v>93</v>
      </c>
      <c r="E339" s="39" t="s">
        <v>91</v>
      </c>
      <c r="F339" s="39" t="s">
        <v>69</v>
      </c>
      <c r="G339" s="40">
        <v>13.56</v>
      </c>
      <c r="H339" s="41">
        <v>196620</v>
      </c>
      <c r="I339" s="42">
        <v>11</v>
      </c>
      <c r="J339" s="47"/>
      <c r="K339" s="48"/>
      <c r="L339" s="48"/>
      <c r="N339" s="18">
        <v>13775</v>
      </c>
      <c r="O339" s="18">
        <v>196620</v>
      </c>
      <c r="P339" s="46" t="s">
        <v>117</v>
      </c>
    </row>
    <row r="340" spans="1:16" ht="13.5" customHeight="1" x14ac:dyDescent="0.3">
      <c r="A340" s="38">
        <v>675</v>
      </c>
      <c r="B340" s="39" t="s">
        <v>85</v>
      </c>
      <c r="C340" s="39" t="s">
        <v>95</v>
      </c>
      <c r="D340" s="39" t="s">
        <v>93</v>
      </c>
      <c r="E340" s="39" t="s">
        <v>91</v>
      </c>
      <c r="F340" s="39" t="s">
        <v>69</v>
      </c>
      <c r="G340" s="40">
        <v>1.8</v>
      </c>
      <c r="H340" s="41">
        <v>32400</v>
      </c>
      <c r="I340" s="42">
        <v>11</v>
      </c>
      <c r="J340" s="47"/>
      <c r="K340" s="48"/>
      <c r="L340" s="48"/>
      <c r="N340" s="18">
        <v>17100</v>
      </c>
      <c r="O340" s="18">
        <v>32400</v>
      </c>
      <c r="P340" s="46" t="s">
        <v>117</v>
      </c>
    </row>
    <row r="341" spans="1:16" ht="13.5" customHeight="1" x14ac:dyDescent="0.3">
      <c r="A341" s="38">
        <v>675</v>
      </c>
      <c r="B341" s="39" t="s">
        <v>85</v>
      </c>
      <c r="C341" s="39" t="s">
        <v>96</v>
      </c>
      <c r="D341" s="39" t="s">
        <v>93</v>
      </c>
      <c r="E341" s="39" t="s">
        <v>92</v>
      </c>
      <c r="F341" s="39" t="s">
        <v>69</v>
      </c>
      <c r="G341" s="40">
        <v>6.83</v>
      </c>
      <c r="H341" s="41">
        <v>49176</v>
      </c>
      <c r="I341" s="42">
        <v>11</v>
      </c>
      <c r="J341" s="47"/>
      <c r="K341" s="48"/>
      <c r="L341" s="48"/>
      <c r="N341" s="18">
        <v>6840</v>
      </c>
      <c r="O341" s="18">
        <v>49176</v>
      </c>
      <c r="P341" s="46" t="s">
        <v>117</v>
      </c>
    </row>
    <row r="342" spans="1:16" ht="13.5" customHeight="1" x14ac:dyDescent="0.3">
      <c r="A342" s="38">
        <v>675</v>
      </c>
      <c r="B342" s="39" t="s">
        <v>85</v>
      </c>
      <c r="C342" s="39" t="s">
        <v>95</v>
      </c>
      <c r="D342" s="39" t="s">
        <v>93</v>
      </c>
      <c r="E342" s="39" t="s">
        <v>91</v>
      </c>
      <c r="F342" s="39" t="s">
        <v>69</v>
      </c>
      <c r="G342" s="40">
        <v>4.91</v>
      </c>
      <c r="H342" s="41">
        <v>98200</v>
      </c>
      <c r="I342" s="42">
        <v>11</v>
      </c>
      <c r="J342" s="47"/>
      <c r="K342" s="48"/>
      <c r="L342" s="48"/>
      <c r="N342" s="18">
        <v>19000</v>
      </c>
      <c r="O342" s="18">
        <v>98200</v>
      </c>
      <c r="P342" s="46" t="s">
        <v>117</v>
      </c>
    </row>
    <row r="343" spans="1:16" ht="13.5" customHeight="1" x14ac:dyDescent="0.3">
      <c r="A343" s="38">
        <v>675</v>
      </c>
      <c r="B343" s="39" t="s">
        <v>85</v>
      </c>
      <c r="C343" s="39" t="s">
        <v>95</v>
      </c>
      <c r="D343" s="39" t="s">
        <v>93</v>
      </c>
      <c r="E343" s="39" t="s">
        <v>91</v>
      </c>
      <c r="F343" s="39" t="s">
        <v>69</v>
      </c>
      <c r="G343" s="40">
        <v>5.84</v>
      </c>
      <c r="H343" s="41">
        <v>134320</v>
      </c>
      <c r="I343" s="42">
        <v>11</v>
      </c>
      <c r="J343" s="47"/>
      <c r="K343" s="48"/>
      <c r="L343" s="48"/>
      <c r="N343" s="18">
        <v>21850</v>
      </c>
      <c r="O343" s="18">
        <v>134320</v>
      </c>
      <c r="P343" s="46" t="s">
        <v>117</v>
      </c>
    </row>
    <row r="344" spans="1:16" ht="13.5" customHeight="1" x14ac:dyDescent="0.3">
      <c r="A344" s="38">
        <v>675</v>
      </c>
      <c r="B344" s="39" t="s">
        <v>85</v>
      </c>
      <c r="C344" s="39" t="s">
        <v>95</v>
      </c>
      <c r="D344" s="39" t="s">
        <v>93</v>
      </c>
      <c r="E344" s="39" t="s">
        <v>91</v>
      </c>
      <c r="F344" s="39" t="s">
        <v>69</v>
      </c>
      <c r="G344" s="40">
        <v>3.1</v>
      </c>
      <c r="H344" s="41">
        <v>52700</v>
      </c>
      <c r="I344" s="42">
        <v>11</v>
      </c>
      <c r="J344" s="47"/>
      <c r="K344" s="48"/>
      <c r="L344" s="48"/>
      <c r="N344" s="18">
        <v>16150</v>
      </c>
      <c r="O344" s="18">
        <v>52700</v>
      </c>
      <c r="P344" s="46" t="s">
        <v>117</v>
      </c>
    </row>
    <row r="345" spans="1:16" ht="13.5" customHeight="1" x14ac:dyDescent="0.3">
      <c r="A345" s="38">
        <v>675</v>
      </c>
      <c r="B345" s="39" t="s">
        <v>85</v>
      </c>
      <c r="C345" s="39" t="s">
        <v>95</v>
      </c>
      <c r="D345" s="39" t="s">
        <v>93</v>
      </c>
      <c r="E345" s="39" t="s">
        <v>91</v>
      </c>
      <c r="F345" s="39" t="s">
        <v>69</v>
      </c>
      <c r="G345" s="40">
        <v>6.86</v>
      </c>
      <c r="H345" s="41">
        <v>144060</v>
      </c>
      <c r="I345" s="42">
        <v>11</v>
      </c>
      <c r="J345" s="47"/>
      <c r="K345" s="48"/>
      <c r="L345" s="48"/>
      <c r="N345" s="18">
        <v>19950</v>
      </c>
      <c r="O345" s="18">
        <v>144060</v>
      </c>
      <c r="P345" s="46" t="s">
        <v>117</v>
      </c>
    </row>
    <row r="346" spans="1:16" ht="13.5" customHeight="1" x14ac:dyDescent="0.3">
      <c r="A346" s="38">
        <v>675</v>
      </c>
      <c r="B346" s="39" t="s">
        <v>85</v>
      </c>
      <c r="C346" s="39" t="s">
        <v>95</v>
      </c>
      <c r="D346" s="39" t="s">
        <v>93</v>
      </c>
      <c r="E346" s="39" t="s">
        <v>91</v>
      </c>
      <c r="F346" s="39" t="s">
        <v>69</v>
      </c>
      <c r="G346" s="40">
        <v>6.31</v>
      </c>
      <c r="H346" s="41">
        <v>157750</v>
      </c>
      <c r="I346" s="42">
        <v>11</v>
      </c>
      <c r="J346" s="47"/>
      <c r="K346" s="48"/>
      <c r="L346" s="48"/>
      <c r="N346" s="18">
        <v>23750</v>
      </c>
      <c r="O346" s="18">
        <v>157750</v>
      </c>
      <c r="P346" s="46" t="s">
        <v>117</v>
      </c>
    </row>
    <row r="347" spans="1:16" ht="13.5" customHeight="1" x14ac:dyDescent="0.3">
      <c r="A347" s="38">
        <v>675</v>
      </c>
      <c r="B347" s="39" t="s">
        <v>85</v>
      </c>
      <c r="C347" s="39" t="s">
        <v>95</v>
      </c>
      <c r="D347" s="39" t="s">
        <v>93</v>
      </c>
      <c r="E347" s="39" t="s">
        <v>91</v>
      </c>
      <c r="F347" s="39" t="s">
        <v>69</v>
      </c>
      <c r="G347" s="40">
        <v>5.82</v>
      </c>
      <c r="H347" s="41">
        <v>122220</v>
      </c>
      <c r="I347" s="42">
        <v>11</v>
      </c>
      <c r="J347" s="47"/>
      <c r="K347" s="48"/>
      <c r="L347" s="48"/>
      <c r="N347" s="18">
        <v>19950</v>
      </c>
      <c r="O347" s="18">
        <v>122220</v>
      </c>
      <c r="P347" s="46" t="s">
        <v>117</v>
      </c>
    </row>
    <row r="348" spans="1:16" ht="13.5" customHeight="1" x14ac:dyDescent="0.3">
      <c r="A348" s="38">
        <v>668</v>
      </c>
      <c r="B348" s="39" t="s">
        <v>85</v>
      </c>
      <c r="C348" s="39" t="s">
        <v>86</v>
      </c>
      <c r="D348" s="39" t="s">
        <v>93</v>
      </c>
      <c r="E348" s="39" t="s">
        <v>92</v>
      </c>
      <c r="F348" s="39" t="s">
        <v>69</v>
      </c>
      <c r="G348" s="40">
        <v>2.08</v>
      </c>
      <c r="H348" s="41">
        <v>7716.8</v>
      </c>
      <c r="I348" s="42">
        <v>11</v>
      </c>
      <c r="J348" s="47"/>
      <c r="K348" s="48"/>
      <c r="L348" s="48"/>
      <c r="N348" s="18">
        <v>3524.5</v>
      </c>
      <c r="O348" s="18">
        <v>7716.8</v>
      </c>
      <c r="P348" s="46" t="s">
        <v>117</v>
      </c>
    </row>
    <row r="349" spans="1:16" ht="13.5" customHeight="1" x14ac:dyDescent="0.3">
      <c r="A349" s="38">
        <v>675</v>
      </c>
      <c r="B349" s="39" t="s">
        <v>85</v>
      </c>
      <c r="C349" s="39" t="s">
        <v>111</v>
      </c>
      <c r="D349" s="39" t="s">
        <v>93</v>
      </c>
      <c r="E349" s="39" t="s">
        <v>91</v>
      </c>
      <c r="F349" s="39" t="s">
        <v>69</v>
      </c>
      <c r="G349" s="40">
        <v>1.75</v>
      </c>
      <c r="H349" s="41">
        <v>18900</v>
      </c>
      <c r="I349" s="42">
        <v>11</v>
      </c>
      <c r="J349" s="47"/>
      <c r="K349" s="48"/>
      <c r="L349" s="48"/>
      <c r="N349" s="18">
        <v>10260</v>
      </c>
      <c r="O349" s="18">
        <v>18900</v>
      </c>
      <c r="P349" s="46" t="s">
        <v>117</v>
      </c>
    </row>
    <row r="350" spans="1:16" ht="13.5" customHeight="1" x14ac:dyDescent="0.3">
      <c r="A350" s="38">
        <v>675</v>
      </c>
      <c r="B350" s="39" t="s">
        <v>85</v>
      </c>
      <c r="C350" s="39" t="s">
        <v>86</v>
      </c>
      <c r="D350" s="39" t="s">
        <v>93</v>
      </c>
      <c r="E350" s="39" t="s">
        <v>91</v>
      </c>
      <c r="F350" s="39" t="s">
        <v>69</v>
      </c>
      <c r="G350" s="40">
        <v>3.8</v>
      </c>
      <c r="H350" s="41">
        <v>95000</v>
      </c>
      <c r="I350" s="42">
        <v>11</v>
      </c>
      <c r="J350" s="47"/>
      <c r="K350" s="48"/>
      <c r="L350" s="48"/>
      <c r="N350" s="18">
        <v>23750</v>
      </c>
      <c r="O350" s="18">
        <v>95000</v>
      </c>
      <c r="P350" s="46" t="s">
        <v>117</v>
      </c>
    </row>
    <row r="351" spans="1:16" ht="13.5" customHeight="1" x14ac:dyDescent="0.3">
      <c r="A351" s="38">
        <v>675</v>
      </c>
      <c r="B351" s="39" t="s">
        <v>85</v>
      </c>
      <c r="C351" s="39" t="s">
        <v>86</v>
      </c>
      <c r="D351" s="39" t="s">
        <v>93</v>
      </c>
      <c r="E351" s="39" t="s">
        <v>92</v>
      </c>
      <c r="F351" s="39" t="s">
        <v>69</v>
      </c>
      <c r="G351" s="40">
        <v>3.38</v>
      </c>
      <c r="H351" s="41">
        <v>19604</v>
      </c>
      <c r="I351" s="42">
        <v>11</v>
      </c>
      <c r="J351" s="47"/>
      <c r="K351" s="48"/>
      <c r="L351" s="48"/>
      <c r="N351" s="18">
        <v>5510</v>
      </c>
      <c r="O351" s="18">
        <v>19604</v>
      </c>
      <c r="P351" s="46" t="s">
        <v>117</v>
      </c>
    </row>
    <row r="352" spans="1:16" ht="13.5" customHeight="1" x14ac:dyDescent="0.3">
      <c r="A352" s="38">
        <v>675</v>
      </c>
      <c r="B352" s="39" t="s">
        <v>85</v>
      </c>
      <c r="C352" s="39" t="s">
        <v>86</v>
      </c>
      <c r="D352" s="39" t="s">
        <v>93</v>
      </c>
      <c r="E352" s="39" t="s">
        <v>88</v>
      </c>
      <c r="F352" s="39" t="s">
        <v>69</v>
      </c>
      <c r="G352" s="40">
        <v>3.8</v>
      </c>
      <c r="H352" s="41">
        <v>76000</v>
      </c>
      <c r="I352" s="42">
        <v>11</v>
      </c>
      <c r="J352" s="47"/>
      <c r="K352" s="48"/>
      <c r="L352" s="48"/>
      <c r="N352" s="18">
        <v>19000</v>
      </c>
      <c r="O352" s="18">
        <v>76000</v>
      </c>
      <c r="P352" s="46" t="s">
        <v>117</v>
      </c>
    </row>
    <row r="353" spans="1:16" ht="13.5" customHeight="1" x14ac:dyDescent="0.3">
      <c r="A353" s="38">
        <v>675</v>
      </c>
      <c r="B353" s="39" t="s">
        <v>85</v>
      </c>
      <c r="C353" s="39" t="s">
        <v>86</v>
      </c>
      <c r="D353" s="39" t="s">
        <v>93</v>
      </c>
      <c r="E353" s="39" t="s">
        <v>91</v>
      </c>
      <c r="F353" s="39" t="s">
        <v>69</v>
      </c>
      <c r="G353" s="40">
        <v>3.8</v>
      </c>
      <c r="H353" s="41">
        <v>95000</v>
      </c>
      <c r="I353" s="42">
        <v>11</v>
      </c>
      <c r="J353" s="47"/>
      <c r="K353" s="48"/>
      <c r="L353" s="48"/>
      <c r="N353" s="18">
        <v>23750</v>
      </c>
      <c r="O353" s="18">
        <v>95000</v>
      </c>
      <c r="P353" s="46" t="s">
        <v>117</v>
      </c>
    </row>
    <row r="354" spans="1:16" ht="13.5" customHeight="1" x14ac:dyDescent="0.3">
      <c r="A354" s="38">
        <v>675</v>
      </c>
      <c r="B354" s="39" t="s">
        <v>85</v>
      </c>
      <c r="C354" s="39" t="s">
        <v>86</v>
      </c>
      <c r="D354" s="39" t="s">
        <v>93</v>
      </c>
      <c r="E354" s="39" t="s">
        <v>91</v>
      </c>
      <c r="F354" s="39" t="s">
        <v>69</v>
      </c>
      <c r="G354" s="40">
        <v>3.8</v>
      </c>
      <c r="H354" s="41">
        <v>95000</v>
      </c>
      <c r="I354" s="42">
        <v>11</v>
      </c>
      <c r="J354" s="47"/>
      <c r="K354" s="48"/>
      <c r="L354" s="48"/>
      <c r="N354" s="18">
        <v>23750</v>
      </c>
      <c r="O354" s="18">
        <v>95000</v>
      </c>
      <c r="P354" s="46" t="s">
        <v>117</v>
      </c>
    </row>
    <row r="355" spans="1:16" ht="13.5" customHeight="1" x14ac:dyDescent="0.3">
      <c r="A355" s="38">
        <v>675</v>
      </c>
      <c r="B355" s="39" t="s">
        <v>85</v>
      </c>
      <c r="C355" s="39" t="s">
        <v>86</v>
      </c>
      <c r="D355" s="39" t="s">
        <v>93</v>
      </c>
      <c r="E355" s="39" t="s">
        <v>91</v>
      </c>
      <c r="F355" s="39" t="s">
        <v>69</v>
      </c>
      <c r="G355" s="40">
        <v>3.8</v>
      </c>
      <c r="H355" s="41">
        <v>76000</v>
      </c>
      <c r="I355" s="42">
        <v>11</v>
      </c>
      <c r="J355" s="47"/>
      <c r="K355" s="48"/>
      <c r="L355" s="48"/>
      <c r="N355" s="18">
        <v>19000</v>
      </c>
      <c r="O355" s="18">
        <v>76000</v>
      </c>
      <c r="P355" s="46" t="s">
        <v>117</v>
      </c>
    </row>
    <row r="356" spans="1:16" ht="13.5" customHeight="1" x14ac:dyDescent="0.3">
      <c r="A356" s="38">
        <v>675</v>
      </c>
      <c r="B356" s="39" t="s">
        <v>85</v>
      </c>
      <c r="C356" s="39" t="s">
        <v>86</v>
      </c>
      <c r="D356" s="39" t="s">
        <v>93</v>
      </c>
      <c r="E356" s="39" t="s">
        <v>91</v>
      </c>
      <c r="F356" s="39" t="s">
        <v>69</v>
      </c>
      <c r="G356" s="40">
        <v>3.8</v>
      </c>
      <c r="H356" s="41">
        <v>95000</v>
      </c>
      <c r="I356" s="42">
        <v>11</v>
      </c>
      <c r="J356" s="47"/>
      <c r="K356" s="48"/>
      <c r="L356" s="48"/>
      <c r="N356" s="18">
        <v>23750</v>
      </c>
      <c r="O356" s="18">
        <v>95000</v>
      </c>
      <c r="P356" s="46" t="s">
        <v>117</v>
      </c>
    </row>
    <row r="357" spans="1:16" ht="13.5" customHeight="1" x14ac:dyDescent="0.3">
      <c r="A357" s="38">
        <v>675</v>
      </c>
      <c r="B357" s="39" t="s">
        <v>85</v>
      </c>
      <c r="C357" s="39" t="s">
        <v>86</v>
      </c>
      <c r="D357" s="39" t="s">
        <v>93</v>
      </c>
      <c r="E357" s="39" t="s">
        <v>91</v>
      </c>
      <c r="F357" s="39" t="s">
        <v>69</v>
      </c>
      <c r="G357" s="40">
        <v>3.8</v>
      </c>
      <c r="H357" s="41">
        <v>95000</v>
      </c>
      <c r="I357" s="42">
        <v>11</v>
      </c>
      <c r="J357" s="47"/>
      <c r="K357" s="48"/>
      <c r="L357" s="48"/>
      <c r="N357" s="18">
        <v>23750</v>
      </c>
      <c r="O357" s="18">
        <v>95000</v>
      </c>
      <c r="P357" s="46" t="s">
        <v>117</v>
      </c>
    </row>
    <row r="358" spans="1:16" ht="13.5" customHeight="1" x14ac:dyDescent="0.3">
      <c r="A358" s="38">
        <v>675</v>
      </c>
      <c r="B358" s="39" t="s">
        <v>85</v>
      </c>
      <c r="C358" s="39" t="s">
        <v>86</v>
      </c>
      <c r="D358" s="39" t="s">
        <v>93</v>
      </c>
      <c r="E358" s="39" t="s">
        <v>91</v>
      </c>
      <c r="F358" s="39" t="s">
        <v>69</v>
      </c>
      <c r="G358" s="40">
        <v>18.72</v>
      </c>
      <c r="H358" s="41">
        <v>271440</v>
      </c>
      <c r="I358" s="42">
        <v>11</v>
      </c>
      <c r="J358" s="47"/>
      <c r="K358" s="48"/>
      <c r="L358" s="48"/>
      <c r="N358" s="18">
        <v>13775</v>
      </c>
      <c r="O358" s="18">
        <v>271440</v>
      </c>
      <c r="P358" s="46" t="s">
        <v>117</v>
      </c>
    </row>
    <row r="359" spans="1:16" ht="13.5" customHeight="1" x14ac:dyDescent="0.3">
      <c r="A359" s="38">
        <v>675</v>
      </c>
      <c r="B359" s="39" t="s">
        <v>85</v>
      </c>
      <c r="C359" s="39" t="s">
        <v>86</v>
      </c>
      <c r="D359" s="39" t="s">
        <v>93</v>
      </c>
      <c r="E359" s="39" t="s">
        <v>91</v>
      </c>
      <c r="F359" s="39" t="s">
        <v>69</v>
      </c>
      <c r="G359" s="40">
        <v>3.8</v>
      </c>
      <c r="H359" s="41">
        <v>95000</v>
      </c>
      <c r="I359" s="42">
        <v>11</v>
      </c>
      <c r="J359" s="47"/>
      <c r="K359" s="48"/>
      <c r="L359" s="48"/>
      <c r="N359" s="18">
        <v>23750</v>
      </c>
      <c r="O359" s="18">
        <v>95000</v>
      </c>
      <c r="P359" s="46" t="s">
        <v>117</v>
      </c>
    </row>
    <row r="360" spans="1:16" ht="13.5" customHeight="1" x14ac:dyDescent="0.3">
      <c r="A360" s="38">
        <v>675</v>
      </c>
      <c r="B360" s="39" t="s">
        <v>85</v>
      </c>
      <c r="C360" s="39" t="s">
        <v>99</v>
      </c>
      <c r="D360" s="39" t="s">
        <v>93</v>
      </c>
      <c r="E360" s="39" t="s">
        <v>91</v>
      </c>
      <c r="F360" s="39" t="s">
        <v>69</v>
      </c>
      <c r="G360" s="40">
        <v>6.3</v>
      </c>
      <c r="H360" s="41">
        <v>119700</v>
      </c>
      <c r="I360" s="42">
        <v>11</v>
      </c>
      <c r="J360" s="47"/>
      <c r="K360" s="48"/>
      <c r="L360" s="48"/>
      <c r="N360" s="18">
        <v>18050</v>
      </c>
      <c r="O360" s="18">
        <v>119700</v>
      </c>
      <c r="P360" s="46" t="s">
        <v>117</v>
      </c>
    </row>
    <row r="361" spans="1:16" ht="13.5" customHeight="1" x14ac:dyDescent="0.3">
      <c r="A361" s="38">
        <v>675</v>
      </c>
      <c r="B361" s="39" t="s">
        <v>85</v>
      </c>
      <c r="C361" s="39" t="s">
        <v>86</v>
      </c>
      <c r="D361" s="39" t="s">
        <v>93</v>
      </c>
      <c r="E361" s="39" t="s">
        <v>91</v>
      </c>
      <c r="F361" s="39" t="s">
        <v>69</v>
      </c>
      <c r="G361" s="40">
        <v>3.8</v>
      </c>
      <c r="H361" s="41">
        <v>95000</v>
      </c>
      <c r="I361" s="42">
        <v>11</v>
      </c>
      <c r="J361" s="47"/>
      <c r="K361" s="48"/>
      <c r="L361" s="48"/>
      <c r="N361" s="18">
        <v>23750</v>
      </c>
      <c r="O361" s="18">
        <v>95000</v>
      </c>
      <c r="P361" s="46" t="s">
        <v>117</v>
      </c>
    </row>
    <row r="362" spans="1:16" ht="13.5" customHeight="1" x14ac:dyDescent="0.3">
      <c r="A362" s="38">
        <v>675</v>
      </c>
      <c r="B362" s="39" t="s">
        <v>85</v>
      </c>
      <c r="C362" s="39" t="s">
        <v>90</v>
      </c>
      <c r="D362" s="39" t="s">
        <v>93</v>
      </c>
      <c r="E362" s="39" t="s">
        <v>92</v>
      </c>
      <c r="F362" s="39" t="s">
        <v>69</v>
      </c>
      <c r="G362" s="40">
        <v>8.67</v>
      </c>
      <c r="H362" s="41">
        <v>41616</v>
      </c>
      <c r="I362" s="42">
        <v>11</v>
      </c>
      <c r="J362" s="47"/>
      <c r="K362" s="48"/>
      <c r="L362" s="48"/>
      <c r="N362" s="18">
        <v>4560</v>
      </c>
      <c r="O362" s="18">
        <v>41616</v>
      </c>
      <c r="P362" s="46" t="s">
        <v>117</v>
      </c>
    </row>
    <row r="363" spans="1:16" ht="13.5" customHeight="1" x14ac:dyDescent="0.3">
      <c r="A363" s="38">
        <v>675</v>
      </c>
      <c r="B363" s="39" t="s">
        <v>85</v>
      </c>
      <c r="C363" s="39" t="s">
        <v>111</v>
      </c>
      <c r="D363" s="39" t="s">
        <v>93</v>
      </c>
      <c r="E363" s="39" t="s">
        <v>92</v>
      </c>
      <c r="F363" s="39" t="s">
        <v>69</v>
      </c>
      <c r="G363" s="40">
        <v>4.05</v>
      </c>
      <c r="H363" s="41">
        <v>28512</v>
      </c>
      <c r="I363" s="42">
        <v>11</v>
      </c>
      <c r="J363" s="47"/>
      <c r="K363" s="48"/>
      <c r="L363" s="48"/>
      <c r="N363" s="18">
        <v>6688</v>
      </c>
      <c r="O363" s="18">
        <v>28512</v>
      </c>
      <c r="P363" s="46" t="s">
        <v>117</v>
      </c>
    </row>
    <row r="364" spans="1:16" ht="13.5" customHeight="1" x14ac:dyDescent="0.3">
      <c r="A364" s="38">
        <v>675</v>
      </c>
      <c r="B364" s="39" t="s">
        <v>85</v>
      </c>
      <c r="C364" s="39" t="s">
        <v>111</v>
      </c>
      <c r="D364" s="39" t="s">
        <v>93</v>
      </c>
      <c r="E364" s="39" t="s">
        <v>92</v>
      </c>
      <c r="F364" s="39" t="s">
        <v>69</v>
      </c>
      <c r="G364" s="40">
        <v>4.05</v>
      </c>
      <c r="H364" s="41">
        <v>28512</v>
      </c>
      <c r="I364" s="42">
        <v>11</v>
      </c>
      <c r="J364" s="47"/>
      <c r="K364" s="48"/>
      <c r="L364" s="48"/>
      <c r="N364" s="18">
        <v>6688</v>
      </c>
      <c r="O364" s="18">
        <v>28512</v>
      </c>
      <c r="P364" s="46" t="s">
        <v>117</v>
      </c>
    </row>
    <row r="365" spans="1:16" ht="13.5" customHeight="1" x14ac:dyDescent="0.3">
      <c r="A365" s="38">
        <v>675</v>
      </c>
      <c r="B365" s="39" t="s">
        <v>85</v>
      </c>
      <c r="C365" s="39" t="s">
        <v>111</v>
      </c>
      <c r="D365" s="39" t="s">
        <v>93</v>
      </c>
      <c r="E365" s="39" t="s">
        <v>92</v>
      </c>
      <c r="F365" s="39" t="s">
        <v>69</v>
      </c>
      <c r="G365" s="40">
        <v>4.1399999999999997</v>
      </c>
      <c r="H365" s="41">
        <v>22521.599999999999</v>
      </c>
      <c r="I365" s="42">
        <v>11</v>
      </c>
      <c r="J365" s="47"/>
      <c r="K365" s="48"/>
      <c r="L365" s="48"/>
      <c r="N365" s="18">
        <v>5168</v>
      </c>
      <c r="O365" s="18">
        <v>22521.599999999999</v>
      </c>
      <c r="P365" s="46" t="s">
        <v>117</v>
      </c>
    </row>
    <row r="366" spans="1:16" ht="13.5" customHeight="1" x14ac:dyDescent="0.3">
      <c r="A366" s="38">
        <v>675</v>
      </c>
      <c r="B366" s="39" t="s">
        <v>85</v>
      </c>
      <c r="C366" s="39" t="s">
        <v>111</v>
      </c>
      <c r="D366" s="39" t="s">
        <v>93</v>
      </c>
      <c r="E366" s="39" t="s">
        <v>92</v>
      </c>
      <c r="F366" s="39" t="s">
        <v>69</v>
      </c>
      <c r="G366" s="40">
        <v>3.68</v>
      </c>
      <c r="H366" s="41">
        <v>18841.599999999999</v>
      </c>
      <c r="I366" s="42">
        <v>11</v>
      </c>
      <c r="J366" s="47"/>
      <c r="K366" s="48"/>
      <c r="L366" s="48"/>
      <c r="N366" s="18">
        <v>4864</v>
      </c>
      <c r="O366" s="18">
        <v>18841.599999999999</v>
      </c>
      <c r="P366" s="46" t="s">
        <v>117</v>
      </c>
    </row>
    <row r="367" spans="1:16" ht="13.5" customHeight="1" x14ac:dyDescent="0.3">
      <c r="A367" s="38">
        <v>675</v>
      </c>
      <c r="B367" s="39" t="s">
        <v>85</v>
      </c>
      <c r="C367" s="39" t="s">
        <v>96</v>
      </c>
      <c r="D367" s="39" t="s">
        <v>93</v>
      </c>
      <c r="E367" s="39" t="s">
        <v>92</v>
      </c>
      <c r="F367" s="39" t="s">
        <v>69</v>
      </c>
      <c r="G367" s="40">
        <v>1.44</v>
      </c>
      <c r="H367" s="41">
        <v>8812.7999999999993</v>
      </c>
      <c r="I367" s="42">
        <v>11</v>
      </c>
      <c r="J367" s="47"/>
      <c r="K367" s="48"/>
      <c r="L367" s="48"/>
      <c r="N367" s="18">
        <v>5814</v>
      </c>
      <c r="O367" s="18">
        <v>8812.7999999999993</v>
      </c>
      <c r="P367" s="46" t="s">
        <v>117</v>
      </c>
    </row>
    <row r="368" spans="1:16" ht="13.5" customHeight="1" x14ac:dyDescent="0.3">
      <c r="A368" s="38">
        <v>675</v>
      </c>
      <c r="B368" s="39" t="s">
        <v>85</v>
      </c>
      <c r="C368" s="39" t="s">
        <v>86</v>
      </c>
      <c r="D368" s="39" t="s">
        <v>93</v>
      </c>
      <c r="E368" s="39" t="s">
        <v>91</v>
      </c>
      <c r="F368" s="39" t="s">
        <v>69</v>
      </c>
      <c r="G368" s="40">
        <v>3.8</v>
      </c>
      <c r="H368" s="41">
        <v>95000</v>
      </c>
      <c r="I368" s="42">
        <v>11</v>
      </c>
      <c r="J368" s="47"/>
      <c r="K368" s="48"/>
      <c r="L368" s="48"/>
      <c r="N368" s="18">
        <v>23750</v>
      </c>
      <c r="O368" s="18">
        <v>95000</v>
      </c>
      <c r="P368" s="46" t="s">
        <v>117</v>
      </c>
    </row>
    <row r="369" spans="1:16" ht="13.5" customHeight="1" x14ac:dyDescent="0.3">
      <c r="A369" s="38">
        <v>675</v>
      </c>
      <c r="B369" s="39" t="s">
        <v>85</v>
      </c>
      <c r="C369" s="39" t="s">
        <v>95</v>
      </c>
      <c r="D369" s="39" t="s">
        <v>93</v>
      </c>
      <c r="E369" s="39" t="s">
        <v>88</v>
      </c>
      <c r="F369" s="39" t="s">
        <v>69</v>
      </c>
      <c r="G369" s="40">
        <v>2.65</v>
      </c>
      <c r="H369" s="41">
        <v>57505</v>
      </c>
      <c r="I369" s="42">
        <v>11</v>
      </c>
      <c r="J369" s="47"/>
      <c r="K369" s="48"/>
      <c r="L369" s="48"/>
      <c r="N369" s="18">
        <v>20615</v>
      </c>
      <c r="O369" s="18">
        <v>57505</v>
      </c>
      <c r="P369" s="46" t="s">
        <v>117</v>
      </c>
    </row>
    <row r="370" spans="1:16" ht="13.5" customHeight="1" x14ac:dyDescent="0.3">
      <c r="A370" s="38">
        <v>675</v>
      </c>
      <c r="B370" s="39" t="s">
        <v>85</v>
      </c>
      <c r="C370" s="39" t="s">
        <v>95</v>
      </c>
      <c r="D370" s="39" t="s">
        <v>93</v>
      </c>
      <c r="E370" s="39" t="s">
        <v>91</v>
      </c>
      <c r="F370" s="39" t="s">
        <v>69</v>
      </c>
      <c r="G370" s="40">
        <v>5.0999999999999996</v>
      </c>
      <c r="H370" s="41">
        <v>158100</v>
      </c>
      <c r="I370" s="42">
        <v>11</v>
      </c>
      <c r="J370" s="47"/>
      <c r="K370" s="48"/>
      <c r="L370" s="48"/>
      <c r="N370" s="18">
        <v>29450</v>
      </c>
      <c r="O370" s="18">
        <v>158100</v>
      </c>
      <c r="P370" s="46" t="s">
        <v>117</v>
      </c>
    </row>
    <row r="371" spans="1:16" ht="13.5" customHeight="1" x14ac:dyDescent="0.3">
      <c r="A371" s="38">
        <v>675</v>
      </c>
      <c r="B371" s="39" t="s">
        <v>85</v>
      </c>
      <c r="C371" s="39" t="s">
        <v>103</v>
      </c>
      <c r="D371" s="39" t="s">
        <v>93</v>
      </c>
      <c r="E371" s="39" t="s">
        <v>92</v>
      </c>
      <c r="F371" s="39" t="s">
        <v>69</v>
      </c>
      <c r="G371" s="40">
        <v>3.3</v>
      </c>
      <c r="H371" s="41">
        <v>23760</v>
      </c>
      <c r="I371" s="42">
        <v>11</v>
      </c>
      <c r="J371" s="47"/>
      <c r="K371" s="48"/>
      <c r="L371" s="48"/>
      <c r="N371" s="18">
        <v>6840</v>
      </c>
      <c r="O371" s="18">
        <v>23760</v>
      </c>
      <c r="P371" s="46" t="s">
        <v>117</v>
      </c>
    </row>
    <row r="372" spans="1:16" ht="13.5" customHeight="1" x14ac:dyDescent="0.3">
      <c r="A372" s="38">
        <v>675</v>
      </c>
      <c r="B372" s="39" t="s">
        <v>85</v>
      </c>
      <c r="C372" s="39" t="s">
        <v>95</v>
      </c>
      <c r="D372" s="39" t="s">
        <v>93</v>
      </c>
      <c r="E372" s="39" t="s">
        <v>88</v>
      </c>
      <c r="F372" s="39" t="s">
        <v>69</v>
      </c>
      <c r="G372" s="40">
        <v>4.34</v>
      </c>
      <c r="H372" s="41">
        <v>94178</v>
      </c>
      <c r="I372" s="42">
        <v>11</v>
      </c>
      <c r="J372" s="47"/>
      <c r="K372" s="48"/>
      <c r="L372" s="48"/>
      <c r="N372" s="18">
        <v>20615</v>
      </c>
      <c r="O372" s="18">
        <v>94178</v>
      </c>
      <c r="P372" s="46" t="s">
        <v>117</v>
      </c>
    </row>
    <row r="373" spans="1:16" ht="13.5" customHeight="1" x14ac:dyDescent="0.3">
      <c r="A373" s="38">
        <v>675</v>
      </c>
      <c r="B373" s="39" t="s">
        <v>85</v>
      </c>
      <c r="C373" s="39" t="s">
        <v>95</v>
      </c>
      <c r="D373" s="39" t="s">
        <v>93</v>
      </c>
      <c r="E373" s="39" t="s">
        <v>88</v>
      </c>
      <c r="F373" s="39" t="s">
        <v>69</v>
      </c>
      <c r="G373" s="40">
        <v>2.34</v>
      </c>
      <c r="H373" s="41">
        <v>50778</v>
      </c>
      <c r="I373" s="42">
        <v>11</v>
      </c>
      <c r="J373" s="47"/>
      <c r="K373" s="48"/>
      <c r="L373" s="48"/>
      <c r="N373" s="18">
        <v>20615</v>
      </c>
      <c r="O373" s="18">
        <v>50778</v>
      </c>
      <c r="P373" s="46" t="s">
        <v>117</v>
      </c>
    </row>
    <row r="374" spans="1:16" ht="13.5" customHeight="1" x14ac:dyDescent="0.3">
      <c r="A374" s="38">
        <v>675</v>
      </c>
      <c r="B374" s="39" t="s">
        <v>85</v>
      </c>
      <c r="C374" s="39" t="s">
        <v>95</v>
      </c>
      <c r="D374" s="39" t="s">
        <v>93</v>
      </c>
      <c r="E374" s="39" t="s">
        <v>88</v>
      </c>
      <c r="F374" s="39" t="s">
        <v>69</v>
      </c>
      <c r="G374" s="40">
        <v>2.25</v>
      </c>
      <c r="H374" s="41">
        <v>48825</v>
      </c>
      <c r="I374" s="42">
        <v>11</v>
      </c>
      <c r="J374" s="47"/>
      <c r="K374" s="48"/>
      <c r="L374" s="48"/>
      <c r="N374" s="18">
        <v>20615</v>
      </c>
      <c r="O374" s="18">
        <v>48825</v>
      </c>
      <c r="P374" s="46" t="s">
        <v>117</v>
      </c>
    </row>
    <row r="375" spans="1:16" ht="13.5" customHeight="1" x14ac:dyDescent="0.3">
      <c r="A375" s="38">
        <v>675</v>
      </c>
      <c r="B375" s="39" t="s">
        <v>85</v>
      </c>
      <c r="C375" s="39" t="s">
        <v>95</v>
      </c>
      <c r="D375" s="39" t="s">
        <v>93</v>
      </c>
      <c r="E375" s="39" t="s">
        <v>88</v>
      </c>
      <c r="F375" s="39" t="s">
        <v>69</v>
      </c>
      <c r="G375" s="40">
        <v>3.43</v>
      </c>
      <c r="H375" s="41">
        <v>74431</v>
      </c>
      <c r="I375" s="42">
        <v>11</v>
      </c>
      <c r="J375" s="47"/>
      <c r="K375" s="48"/>
      <c r="L375" s="48"/>
      <c r="N375" s="18">
        <v>20615</v>
      </c>
      <c r="O375" s="18">
        <v>74431</v>
      </c>
      <c r="P375" s="46" t="s">
        <v>117</v>
      </c>
    </row>
    <row r="376" spans="1:16" ht="13.5" customHeight="1" x14ac:dyDescent="0.3">
      <c r="A376" s="38">
        <v>675</v>
      </c>
      <c r="B376" s="39" t="s">
        <v>85</v>
      </c>
      <c r="C376" s="39" t="s">
        <v>95</v>
      </c>
      <c r="D376" s="39" t="s">
        <v>93</v>
      </c>
      <c r="E376" s="39" t="s">
        <v>88</v>
      </c>
      <c r="F376" s="39" t="s">
        <v>69</v>
      </c>
      <c r="G376" s="40">
        <v>3.05</v>
      </c>
      <c r="H376" s="41">
        <v>66185</v>
      </c>
      <c r="I376" s="42">
        <v>11</v>
      </c>
      <c r="J376" s="47"/>
      <c r="K376" s="48"/>
      <c r="L376" s="48"/>
      <c r="N376" s="18">
        <v>20615</v>
      </c>
      <c r="O376" s="18">
        <v>66185</v>
      </c>
      <c r="P376" s="46" t="s">
        <v>117</v>
      </c>
    </row>
    <row r="377" spans="1:16" ht="13.5" customHeight="1" x14ac:dyDescent="0.3">
      <c r="A377" s="38">
        <v>675</v>
      </c>
      <c r="B377" s="39" t="s">
        <v>85</v>
      </c>
      <c r="C377" s="39" t="s">
        <v>96</v>
      </c>
      <c r="D377" s="39" t="s">
        <v>93</v>
      </c>
      <c r="E377" s="39" t="s">
        <v>88</v>
      </c>
      <c r="F377" s="39" t="s">
        <v>69</v>
      </c>
      <c r="G377" s="40">
        <v>4</v>
      </c>
      <c r="H377" s="41">
        <v>28000</v>
      </c>
      <c r="I377" s="42">
        <v>11</v>
      </c>
      <c r="J377" s="47"/>
      <c r="K377" s="48"/>
      <c r="L377" s="48"/>
      <c r="N377" s="18">
        <v>6650</v>
      </c>
      <c r="O377" s="18">
        <v>28000</v>
      </c>
      <c r="P377" s="46" t="s">
        <v>117</v>
      </c>
    </row>
    <row r="378" spans="1:16" ht="13.5" customHeight="1" x14ac:dyDescent="0.3">
      <c r="A378" s="38">
        <v>675</v>
      </c>
      <c r="B378" s="39" t="s">
        <v>85</v>
      </c>
      <c r="C378" s="39" t="s">
        <v>95</v>
      </c>
      <c r="D378" s="39" t="s">
        <v>93</v>
      </c>
      <c r="E378" s="39" t="s">
        <v>88</v>
      </c>
      <c r="F378" s="39" t="s">
        <v>69</v>
      </c>
      <c r="G378" s="40">
        <v>2.39</v>
      </c>
      <c r="H378" s="41">
        <v>51863</v>
      </c>
      <c r="I378" s="42">
        <v>11</v>
      </c>
      <c r="J378" s="47"/>
      <c r="K378" s="48"/>
      <c r="L378" s="48"/>
      <c r="N378" s="18">
        <v>20615</v>
      </c>
      <c r="O378" s="18">
        <v>51863</v>
      </c>
      <c r="P378" s="46" t="s">
        <v>117</v>
      </c>
    </row>
    <row r="379" spans="1:16" ht="13.5" customHeight="1" x14ac:dyDescent="0.3">
      <c r="A379" s="38">
        <v>675</v>
      </c>
      <c r="B379" s="39" t="s">
        <v>85</v>
      </c>
      <c r="C379" s="39" t="s">
        <v>96</v>
      </c>
      <c r="D379" s="39" t="s">
        <v>93</v>
      </c>
      <c r="E379" s="39" t="s">
        <v>88</v>
      </c>
      <c r="F379" s="39" t="s">
        <v>69</v>
      </c>
      <c r="G379" s="40">
        <v>1.86</v>
      </c>
      <c r="H379" s="41">
        <v>14880</v>
      </c>
      <c r="I379" s="42">
        <v>11</v>
      </c>
      <c r="J379" s="47"/>
      <c r="K379" s="48"/>
      <c r="L379" s="48"/>
      <c r="N379" s="18">
        <v>7600</v>
      </c>
      <c r="O379" s="18">
        <v>14880</v>
      </c>
      <c r="P379" s="46" t="s">
        <v>117</v>
      </c>
    </row>
    <row r="380" spans="1:16" ht="13.5" customHeight="1" x14ac:dyDescent="0.3">
      <c r="A380" s="38">
        <v>675</v>
      </c>
      <c r="B380" s="39" t="s">
        <v>85</v>
      </c>
      <c r="C380" s="39" t="s">
        <v>95</v>
      </c>
      <c r="D380" s="39" t="s">
        <v>93</v>
      </c>
      <c r="E380" s="39" t="s">
        <v>88</v>
      </c>
      <c r="F380" s="39" t="s">
        <v>69</v>
      </c>
      <c r="G380" s="40">
        <v>3.55</v>
      </c>
      <c r="H380" s="41">
        <v>77035</v>
      </c>
      <c r="I380" s="42">
        <v>11</v>
      </c>
      <c r="J380" s="47"/>
      <c r="K380" s="48"/>
      <c r="L380" s="48"/>
      <c r="N380" s="18">
        <v>20615</v>
      </c>
      <c r="O380" s="18">
        <v>77035</v>
      </c>
      <c r="P380" s="46" t="s">
        <v>117</v>
      </c>
    </row>
    <row r="381" spans="1:16" ht="13.5" customHeight="1" x14ac:dyDescent="0.3">
      <c r="A381" s="38">
        <v>675</v>
      </c>
      <c r="B381" s="39" t="s">
        <v>85</v>
      </c>
      <c r="C381" s="39" t="s">
        <v>95</v>
      </c>
      <c r="D381" s="39" t="s">
        <v>93</v>
      </c>
      <c r="E381" s="39" t="s">
        <v>88</v>
      </c>
      <c r="F381" s="39" t="s">
        <v>69</v>
      </c>
      <c r="G381" s="40">
        <v>5.22</v>
      </c>
      <c r="H381" s="41">
        <v>113274</v>
      </c>
      <c r="I381" s="42">
        <v>11</v>
      </c>
      <c r="J381" s="47"/>
      <c r="K381" s="48"/>
      <c r="L381" s="48"/>
      <c r="N381" s="18">
        <v>20615</v>
      </c>
      <c r="O381" s="18">
        <v>113274</v>
      </c>
      <c r="P381" s="46" t="s">
        <v>117</v>
      </c>
    </row>
    <row r="382" spans="1:16" ht="13.5" customHeight="1" x14ac:dyDescent="0.3">
      <c r="A382" s="38">
        <v>675</v>
      </c>
      <c r="B382" s="39" t="s">
        <v>85</v>
      </c>
      <c r="C382" s="39" t="s">
        <v>95</v>
      </c>
      <c r="D382" s="39" t="s">
        <v>93</v>
      </c>
      <c r="E382" s="39" t="s">
        <v>88</v>
      </c>
      <c r="F382" s="39" t="s">
        <v>69</v>
      </c>
      <c r="G382" s="40">
        <v>4.04</v>
      </c>
      <c r="H382" s="41">
        <v>87668</v>
      </c>
      <c r="I382" s="42">
        <v>11</v>
      </c>
      <c r="J382" s="47"/>
      <c r="K382" s="48"/>
      <c r="L382" s="48"/>
      <c r="N382" s="18">
        <v>20615</v>
      </c>
      <c r="O382" s="18">
        <v>87668</v>
      </c>
      <c r="P382" s="46" t="s">
        <v>117</v>
      </c>
    </row>
    <row r="383" spans="1:16" ht="13.5" customHeight="1" x14ac:dyDescent="0.3">
      <c r="A383" s="38">
        <v>675</v>
      </c>
      <c r="B383" s="39" t="s">
        <v>85</v>
      </c>
      <c r="C383" s="39" t="s">
        <v>95</v>
      </c>
      <c r="D383" s="39" t="s">
        <v>93</v>
      </c>
      <c r="E383" s="39" t="s">
        <v>88</v>
      </c>
      <c r="F383" s="39" t="s">
        <v>69</v>
      </c>
      <c r="G383" s="40">
        <v>4.3899999999999997</v>
      </c>
      <c r="H383" s="41">
        <v>95263</v>
      </c>
      <c r="I383" s="42">
        <v>11</v>
      </c>
      <c r="J383" s="47"/>
      <c r="K383" s="48"/>
      <c r="L383" s="48"/>
      <c r="N383" s="18">
        <v>20615</v>
      </c>
      <c r="O383" s="18">
        <v>95263</v>
      </c>
      <c r="P383" s="46" t="s">
        <v>117</v>
      </c>
    </row>
    <row r="384" spans="1:16" ht="13.5" customHeight="1" x14ac:dyDescent="0.3">
      <c r="A384" s="38">
        <v>675</v>
      </c>
      <c r="B384" s="39" t="s">
        <v>85</v>
      </c>
      <c r="C384" s="39" t="s">
        <v>95</v>
      </c>
      <c r="D384" s="39" t="s">
        <v>93</v>
      </c>
      <c r="E384" s="39" t="s">
        <v>92</v>
      </c>
      <c r="F384" s="39" t="s">
        <v>69</v>
      </c>
      <c r="G384" s="40">
        <v>2.42</v>
      </c>
      <c r="H384" s="41">
        <v>20328</v>
      </c>
      <c r="I384" s="42">
        <v>11</v>
      </c>
      <c r="J384" s="47"/>
      <c r="K384" s="48"/>
      <c r="L384" s="48"/>
      <c r="N384" s="18">
        <v>7980</v>
      </c>
      <c r="O384" s="18">
        <v>20328</v>
      </c>
      <c r="P384" s="46" t="s">
        <v>117</v>
      </c>
    </row>
    <row r="385" spans="1:16" ht="13.5" customHeight="1" x14ac:dyDescent="0.3">
      <c r="A385" s="38">
        <v>675</v>
      </c>
      <c r="B385" s="39" t="s">
        <v>85</v>
      </c>
      <c r="C385" s="39" t="s">
        <v>95</v>
      </c>
      <c r="D385" s="39" t="s">
        <v>93</v>
      </c>
      <c r="E385" s="39" t="s">
        <v>92</v>
      </c>
      <c r="F385" s="39" t="s">
        <v>69</v>
      </c>
      <c r="G385" s="40">
        <v>7.37</v>
      </c>
      <c r="H385" s="41">
        <v>66330</v>
      </c>
      <c r="I385" s="42">
        <v>11</v>
      </c>
      <c r="J385" s="47"/>
      <c r="K385" s="48"/>
      <c r="L385" s="48"/>
      <c r="N385" s="18">
        <v>8550</v>
      </c>
      <c r="O385" s="18">
        <v>66330</v>
      </c>
      <c r="P385" s="46" t="s">
        <v>117</v>
      </c>
    </row>
    <row r="386" spans="1:16" ht="13.5" customHeight="1" x14ac:dyDescent="0.3">
      <c r="A386" s="38">
        <v>805</v>
      </c>
      <c r="B386" s="39" t="s">
        <v>100</v>
      </c>
      <c r="C386" s="39" t="s">
        <v>86</v>
      </c>
      <c r="D386" s="39" t="s">
        <v>87</v>
      </c>
      <c r="E386" s="39" t="s">
        <v>92</v>
      </c>
      <c r="F386" s="39" t="s">
        <v>69</v>
      </c>
      <c r="G386" s="40">
        <v>4.3600000000000003</v>
      </c>
      <c r="H386" s="41">
        <v>50310.04</v>
      </c>
      <c r="I386" s="42">
        <v>12</v>
      </c>
      <c r="J386" s="47"/>
      <c r="K386" s="48"/>
      <c r="L386" s="48"/>
      <c r="N386" s="18">
        <v>10962.05</v>
      </c>
      <c r="O386" s="18">
        <v>0</v>
      </c>
      <c r="P386" s="46" t="s">
        <v>117</v>
      </c>
    </row>
    <row r="387" spans="1:16" ht="13.5" customHeight="1" x14ac:dyDescent="0.3">
      <c r="A387" s="38">
        <v>675</v>
      </c>
      <c r="B387" s="39" t="s">
        <v>85</v>
      </c>
      <c r="C387" s="39" t="s">
        <v>95</v>
      </c>
      <c r="D387" s="39" t="s">
        <v>93</v>
      </c>
      <c r="E387" s="39" t="s">
        <v>88</v>
      </c>
      <c r="F387" s="39" t="s">
        <v>69</v>
      </c>
      <c r="G387" s="40">
        <v>1.97</v>
      </c>
      <c r="H387" s="41">
        <v>42749</v>
      </c>
      <c r="I387" s="42">
        <v>11</v>
      </c>
      <c r="J387" s="47"/>
      <c r="K387" s="48"/>
      <c r="L387" s="48"/>
      <c r="N387" s="18">
        <v>20615</v>
      </c>
      <c r="O387" s="18">
        <v>42749</v>
      </c>
      <c r="P387" s="46" t="s">
        <v>117</v>
      </c>
    </row>
    <row r="388" spans="1:16" ht="13.5" customHeight="1" x14ac:dyDescent="0.3">
      <c r="A388" s="38">
        <v>675</v>
      </c>
      <c r="B388" s="39" t="s">
        <v>85</v>
      </c>
      <c r="C388" s="39" t="s">
        <v>96</v>
      </c>
      <c r="D388" s="39" t="s">
        <v>93</v>
      </c>
      <c r="E388" s="39" t="s">
        <v>88</v>
      </c>
      <c r="F388" s="39" t="s">
        <v>69</v>
      </c>
      <c r="G388" s="40">
        <v>2.52</v>
      </c>
      <c r="H388" s="41">
        <v>16380</v>
      </c>
      <c r="I388" s="42">
        <v>11</v>
      </c>
      <c r="J388" s="47"/>
      <c r="K388" s="48"/>
      <c r="L388" s="48"/>
      <c r="N388" s="18">
        <v>6175</v>
      </c>
      <c r="O388" s="18">
        <v>16380</v>
      </c>
      <c r="P388" s="46" t="s">
        <v>117</v>
      </c>
    </row>
    <row r="389" spans="1:16" ht="13.5" customHeight="1" x14ac:dyDescent="0.3">
      <c r="A389" s="38">
        <v>675</v>
      </c>
      <c r="B389" s="39" t="s">
        <v>85</v>
      </c>
      <c r="C389" s="39" t="s">
        <v>86</v>
      </c>
      <c r="D389" s="39" t="s">
        <v>93</v>
      </c>
      <c r="E389" s="39" t="s">
        <v>91</v>
      </c>
      <c r="F389" s="39" t="s">
        <v>69</v>
      </c>
      <c r="G389" s="40">
        <v>16.3</v>
      </c>
      <c r="H389" s="41">
        <v>211900</v>
      </c>
      <c r="I389" s="42">
        <v>11</v>
      </c>
      <c r="J389" s="47"/>
      <c r="K389" s="48"/>
      <c r="L389" s="48"/>
      <c r="N389" s="18">
        <v>12350</v>
      </c>
      <c r="O389" s="18">
        <v>211900</v>
      </c>
      <c r="P389" s="46" t="s">
        <v>117</v>
      </c>
    </row>
    <row r="390" spans="1:16" ht="13.5" customHeight="1" x14ac:dyDescent="0.3">
      <c r="A390" s="38">
        <v>675</v>
      </c>
      <c r="B390" s="39" t="s">
        <v>85</v>
      </c>
      <c r="C390" s="39" t="s">
        <v>86</v>
      </c>
      <c r="D390" s="39" t="s">
        <v>93</v>
      </c>
      <c r="E390" s="39" t="s">
        <v>91</v>
      </c>
      <c r="F390" s="39" t="s">
        <v>69</v>
      </c>
      <c r="G390" s="40">
        <v>15.83</v>
      </c>
      <c r="H390" s="41">
        <v>158300</v>
      </c>
      <c r="I390" s="42">
        <v>11</v>
      </c>
      <c r="J390" s="47"/>
      <c r="K390" s="48"/>
      <c r="L390" s="48"/>
      <c r="N390" s="18">
        <v>9500</v>
      </c>
      <c r="O390" s="18">
        <v>158300</v>
      </c>
      <c r="P390" s="46" t="s">
        <v>117</v>
      </c>
    </row>
    <row r="391" spans="1:16" ht="13.5" customHeight="1" x14ac:dyDescent="0.3">
      <c r="A391" s="38">
        <v>675</v>
      </c>
      <c r="B391" s="39" t="s">
        <v>85</v>
      </c>
      <c r="C391" s="39" t="s">
        <v>86</v>
      </c>
      <c r="D391" s="39" t="s">
        <v>93</v>
      </c>
      <c r="E391" s="39" t="s">
        <v>91</v>
      </c>
      <c r="F391" s="39" t="s">
        <v>69</v>
      </c>
      <c r="G391" s="40">
        <v>15.76</v>
      </c>
      <c r="H391" s="41">
        <v>181240</v>
      </c>
      <c r="I391" s="42">
        <v>11</v>
      </c>
      <c r="J391" s="47"/>
      <c r="K391" s="48"/>
      <c r="L391" s="48"/>
      <c r="N391" s="18">
        <v>10925</v>
      </c>
      <c r="O391" s="18">
        <v>181240</v>
      </c>
      <c r="P391" s="46" t="s">
        <v>117</v>
      </c>
    </row>
    <row r="392" spans="1:16" ht="13.5" customHeight="1" x14ac:dyDescent="0.3">
      <c r="A392" s="38">
        <v>675</v>
      </c>
      <c r="B392" s="39" t="s">
        <v>85</v>
      </c>
      <c r="C392" s="39" t="s">
        <v>109</v>
      </c>
      <c r="D392" s="39" t="s">
        <v>93</v>
      </c>
      <c r="E392" s="39" t="s">
        <v>92</v>
      </c>
      <c r="F392" s="39" t="s">
        <v>69</v>
      </c>
      <c r="G392" s="40">
        <v>2.5</v>
      </c>
      <c r="H392" s="41">
        <v>35000</v>
      </c>
      <c r="I392" s="42">
        <v>11</v>
      </c>
      <c r="J392" s="47"/>
      <c r="K392" s="48"/>
      <c r="L392" s="48"/>
      <c r="N392" s="18">
        <v>13300</v>
      </c>
      <c r="O392" s="18">
        <v>35000</v>
      </c>
      <c r="P392" s="46" t="s">
        <v>117</v>
      </c>
    </row>
    <row r="393" spans="1:16" ht="13.5" customHeight="1" x14ac:dyDescent="0.3">
      <c r="A393" s="38">
        <v>675</v>
      </c>
      <c r="B393" s="39" t="s">
        <v>85</v>
      </c>
      <c r="C393" s="39" t="s">
        <v>90</v>
      </c>
      <c r="D393" s="39" t="s">
        <v>93</v>
      </c>
      <c r="E393" s="39" t="s">
        <v>91</v>
      </c>
      <c r="F393" s="39" t="s">
        <v>69</v>
      </c>
      <c r="G393" s="40">
        <v>24.03</v>
      </c>
      <c r="H393" s="41">
        <v>192240</v>
      </c>
      <c r="I393" s="42">
        <v>11</v>
      </c>
      <c r="J393" s="47"/>
      <c r="K393" s="48"/>
      <c r="L393" s="48"/>
      <c r="N393" s="18">
        <v>7600</v>
      </c>
      <c r="O393" s="18">
        <v>192240</v>
      </c>
      <c r="P393" s="46" t="s">
        <v>117</v>
      </c>
    </row>
    <row r="394" spans="1:16" ht="13.5" customHeight="1" x14ac:dyDescent="0.3">
      <c r="A394" s="38">
        <v>675</v>
      </c>
      <c r="B394" s="39" t="s">
        <v>85</v>
      </c>
      <c r="C394" s="39" t="s">
        <v>96</v>
      </c>
      <c r="D394" s="39" t="s">
        <v>93</v>
      </c>
      <c r="E394" s="39" t="s">
        <v>88</v>
      </c>
      <c r="F394" s="39" t="s">
        <v>69</v>
      </c>
      <c r="G394" s="40">
        <v>3.71</v>
      </c>
      <c r="H394" s="41">
        <v>27825</v>
      </c>
      <c r="I394" s="42">
        <v>11</v>
      </c>
      <c r="J394" s="47"/>
      <c r="K394" s="48"/>
      <c r="L394" s="48"/>
      <c r="N394" s="18">
        <v>7125</v>
      </c>
      <c r="O394" s="18">
        <v>27825</v>
      </c>
      <c r="P394" s="46" t="s">
        <v>117</v>
      </c>
    </row>
    <row r="395" spans="1:16" ht="13.5" customHeight="1" x14ac:dyDescent="0.3">
      <c r="A395" s="38">
        <v>675</v>
      </c>
      <c r="B395" s="39" t="s">
        <v>85</v>
      </c>
      <c r="C395" s="39" t="s">
        <v>96</v>
      </c>
      <c r="D395" s="39" t="s">
        <v>93</v>
      </c>
      <c r="E395" s="39" t="s">
        <v>88</v>
      </c>
      <c r="F395" s="39" t="s">
        <v>69</v>
      </c>
      <c r="G395" s="40">
        <v>10.28</v>
      </c>
      <c r="H395" s="41">
        <v>97660</v>
      </c>
      <c r="I395" s="42">
        <v>11</v>
      </c>
      <c r="J395" s="47"/>
      <c r="K395" s="48"/>
      <c r="L395" s="48"/>
      <c r="N395" s="18">
        <v>9025</v>
      </c>
      <c r="O395" s="18">
        <v>97660</v>
      </c>
      <c r="P395" s="46" t="s">
        <v>117</v>
      </c>
    </row>
    <row r="396" spans="1:16" ht="13.5" customHeight="1" x14ac:dyDescent="0.3">
      <c r="A396" s="38">
        <v>675</v>
      </c>
      <c r="B396" s="39" t="s">
        <v>85</v>
      </c>
      <c r="C396" s="39" t="s">
        <v>96</v>
      </c>
      <c r="D396" s="39" t="s">
        <v>93</v>
      </c>
      <c r="E396" s="39" t="s">
        <v>88</v>
      </c>
      <c r="F396" s="39" t="s">
        <v>69</v>
      </c>
      <c r="G396" s="40">
        <v>2.74</v>
      </c>
      <c r="H396" s="41">
        <v>19180</v>
      </c>
      <c r="I396" s="42">
        <v>11</v>
      </c>
      <c r="J396" s="47"/>
      <c r="K396" s="48"/>
      <c r="L396" s="48"/>
      <c r="N396" s="18">
        <v>6650</v>
      </c>
      <c r="O396" s="18">
        <v>19180</v>
      </c>
      <c r="P396" s="46" t="s">
        <v>117</v>
      </c>
    </row>
    <row r="397" spans="1:16" ht="13.5" customHeight="1" x14ac:dyDescent="0.3">
      <c r="A397" s="38">
        <v>675</v>
      </c>
      <c r="B397" s="39" t="s">
        <v>85</v>
      </c>
      <c r="C397" s="39" t="s">
        <v>96</v>
      </c>
      <c r="D397" s="39" t="s">
        <v>93</v>
      </c>
      <c r="E397" s="39" t="s">
        <v>88</v>
      </c>
      <c r="F397" s="39" t="s">
        <v>69</v>
      </c>
      <c r="G397" s="40">
        <v>5.41</v>
      </c>
      <c r="H397" s="41">
        <v>43280</v>
      </c>
      <c r="I397" s="42">
        <v>11</v>
      </c>
      <c r="J397" s="47"/>
      <c r="K397" s="48"/>
      <c r="L397" s="48"/>
      <c r="N397" s="18">
        <v>7600</v>
      </c>
      <c r="O397" s="18">
        <v>43280</v>
      </c>
      <c r="P397" s="46" t="s">
        <v>117</v>
      </c>
    </row>
    <row r="398" spans="1:16" ht="13.5" customHeight="1" x14ac:dyDescent="0.3">
      <c r="A398" s="38">
        <v>668</v>
      </c>
      <c r="B398" s="39" t="s">
        <v>85</v>
      </c>
      <c r="C398" s="39" t="s">
        <v>86</v>
      </c>
      <c r="D398" s="39" t="s">
        <v>93</v>
      </c>
      <c r="E398" s="39" t="s">
        <v>92</v>
      </c>
      <c r="F398" s="39" t="s">
        <v>69</v>
      </c>
      <c r="G398" s="40">
        <v>3.13</v>
      </c>
      <c r="H398" s="41">
        <v>10735.9</v>
      </c>
      <c r="I398" s="42">
        <v>11</v>
      </c>
      <c r="J398" s="47"/>
      <c r="K398" s="48"/>
      <c r="L398" s="48"/>
      <c r="N398" s="18">
        <v>3258.5</v>
      </c>
      <c r="O398" s="18">
        <v>10735.9</v>
      </c>
      <c r="P398" s="46" t="s">
        <v>117</v>
      </c>
    </row>
    <row r="399" spans="1:16" ht="13.5" customHeight="1" x14ac:dyDescent="0.3">
      <c r="A399" s="38">
        <v>675</v>
      </c>
      <c r="B399" s="39" t="s">
        <v>85</v>
      </c>
      <c r="C399" s="39" t="s">
        <v>96</v>
      </c>
      <c r="D399" s="39" t="s">
        <v>93</v>
      </c>
      <c r="E399" s="39" t="s">
        <v>88</v>
      </c>
      <c r="F399" s="39" t="s">
        <v>69</v>
      </c>
      <c r="G399" s="40">
        <v>2.39</v>
      </c>
      <c r="H399" s="41">
        <v>14340</v>
      </c>
      <c r="I399" s="42">
        <v>11</v>
      </c>
      <c r="J399" s="47"/>
      <c r="K399" s="48"/>
      <c r="L399" s="48"/>
      <c r="N399" s="18">
        <v>5700</v>
      </c>
      <c r="O399" s="18">
        <v>14340</v>
      </c>
      <c r="P399" s="46" t="s">
        <v>117</v>
      </c>
    </row>
    <row r="400" spans="1:16" ht="13.5" customHeight="1" x14ac:dyDescent="0.3">
      <c r="A400" s="38">
        <v>675</v>
      </c>
      <c r="B400" s="39" t="s">
        <v>85</v>
      </c>
      <c r="C400" s="39" t="s">
        <v>96</v>
      </c>
      <c r="D400" s="39" t="s">
        <v>93</v>
      </c>
      <c r="E400" s="39" t="s">
        <v>88</v>
      </c>
      <c r="F400" s="39" t="s">
        <v>69</v>
      </c>
      <c r="G400" s="40">
        <v>2.04</v>
      </c>
      <c r="H400" s="41">
        <v>12240</v>
      </c>
      <c r="I400" s="42">
        <v>11</v>
      </c>
      <c r="J400" s="47"/>
      <c r="K400" s="48"/>
      <c r="L400" s="48"/>
      <c r="N400" s="18">
        <v>5700</v>
      </c>
      <c r="O400" s="18">
        <v>12240</v>
      </c>
      <c r="P400" s="46" t="s">
        <v>117</v>
      </c>
    </row>
    <row r="401" spans="1:16" ht="13.5" customHeight="1" x14ac:dyDescent="0.3">
      <c r="A401" s="38">
        <v>675</v>
      </c>
      <c r="B401" s="39" t="s">
        <v>85</v>
      </c>
      <c r="C401" s="39" t="s">
        <v>96</v>
      </c>
      <c r="D401" s="39" t="s">
        <v>93</v>
      </c>
      <c r="E401" s="39" t="s">
        <v>88</v>
      </c>
      <c r="F401" s="39" t="s">
        <v>69</v>
      </c>
      <c r="G401" s="40">
        <v>1.8</v>
      </c>
      <c r="H401" s="41">
        <v>10800</v>
      </c>
      <c r="I401" s="42">
        <v>11</v>
      </c>
      <c r="J401" s="47"/>
      <c r="K401" s="48"/>
      <c r="L401" s="48"/>
      <c r="N401" s="18">
        <v>5700</v>
      </c>
      <c r="O401" s="18">
        <v>10800</v>
      </c>
      <c r="P401" s="46" t="s">
        <v>117</v>
      </c>
    </row>
    <row r="402" spans="1:16" ht="13.5" customHeight="1" x14ac:dyDescent="0.3">
      <c r="A402" s="38">
        <v>675</v>
      </c>
      <c r="B402" s="39" t="s">
        <v>85</v>
      </c>
      <c r="C402" s="39" t="s">
        <v>96</v>
      </c>
      <c r="D402" s="39" t="s">
        <v>93</v>
      </c>
      <c r="E402" s="39" t="s">
        <v>88</v>
      </c>
      <c r="F402" s="39" t="s">
        <v>69</v>
      </c>
      <c r="G402" s="40">
        <v>2.5</v>
      </c>
      <c r="H402" s="41">
        <v>17500</v>
      </c>
      <c r="I402" s="42">
        <v>11</v>
      </c>
      <c r="J402" s="47"/>
      <c r="K402" s="48"/>
      <c r="L402" s="48"/>
      <c r="N402" s="18">
        <v>6650</v>
      </c>
      <c r="O402" s="18">
        <v>17500</v>
      </c>
      <c r="P402" s="46" t="s">
        <v>117</v>
      </c>
    </row>
    <row r="403" spans="1:16" ht="13.5" customHeight="1" x14ac:dyDescent="0.3">
      <c r="A403" s="38">
        <v>675</v>
      </c>
      <c r="B403" s="39" t="s">
        <v>85</v>
      </c>
      <c r="C403" s="39" t="s">
        <v>96</v>
      </c>
      <c r="D403" s="39" t="s">
        <v>93</v>
      </c>
      <c r="E403" s="39" t="s">
        <v>88</v>
      </c>
      <c r="F403" s="39" t="s">
        <v>69</v>
      </c>
      <c r="G403" s="40">
        <v>1.6</v>
      </c>
      <c r="H403" s="41">
        <v>13600</v>
      </c>
      <c r="I403" s="42">
        <v>11</v>
      </c>
      <c r="J403" s="47"/>
      <c r="K403" s="48"/>
      <c r="L403" s="48"/>
      <c r="N403" s="18">
        <v>8075</v>
      </c>
      <c r="O403" s="18">
        <v>13600</v>
      </c>
      <c r="P403" s="46" t="s">
        <v>117</v>
      </c>
    </row>
    <row r="404" spans="1:16" ht="13.5" customHeight="1" x14ac:dyDescent="0.3">
      <c r="A404" s="38">
        <v>675</v>
      </c>
      <c r="B404" s="39" t="s">
        <v>85</v>
      </c>
      <c r="C404" s="39" t="s">
        <v>96</v>
      </c>
      <c r="D404" s="39" t="s">
        <v>93</v>
      </c>
      <c r="E404" s="39" t="s">
        <v>88</v>
      </c>
      <c r="F404" s="39" t="s">
        <v>69</v>
      </c>
      <c r="G404" s="40">
        <v>1.1499999999999999</v>
      </c>
      <c r="H404" s="41">
        <v>7475</v>
      </c>
      <c r="I404" s="42">
        <v>11</v>
      </c>
      <c r="J404" s="47"/>
      <c r="K404" s="48"/>
      <c r="L404" s="48"/>
      <c r="N404" s="18">
        <v>6175</v>
      </c>
      <c r="O404" s="18">
        <v>7475</v>
      </c>
      <c r="P404" s="46" t="s">
        <v>117</v>
      </c>
    </row>
    <row r="405" spans="1:16" ht="13.5" customHeight="1" x14ac:dyDescent="0.3">
      <c r="A405" s="38">
        <v>675</v>
      </c>
      <c r="B405" s="39" t="s">
        <v>85</v>
      </c>
      <c r="C405" s="39" t="s">
        <v>96</v>
      </c>
      <c r="D405" s="39" t="s">
        <v>93</v>
      </c>
      <c r="E405" s="39" t="s">
        <v>88</v>
      </c>
      <c r="F405" s="39" t="s">
        <v>69</v>
      </c>
      <c r="G405" s="40">
        <v>1.17</v>
      </c>
      <c r="H405" s="41">
        <v>7605</v>
      </c>
      <c r="I405" s="42">
        <v>11</v>
      </c>
      <c r="J405" s="47"/>
      <c r="K405" s="48"/>
      <c r="L405" s="48"/>
      <c r="N405" s="18">
        <v>6175</v>
      </c>
      <c r="O405" s="18">
        <v>7605</v>
      </c>
      <c r="P405" s="46" t="s">
        <v>117</v>
      </c>
    </row>
    <row r="406" spans="1:16" ht="13.5" customHeight="1" x14ac:dyDescent="0.3">
      <c r="A406" s="38">
        <v>675</v>
      </c>
      <c r="B406" s="39" t="s">
        <v>85</v>
      </c>
      <c r="C406" s="39" t="s">
        <v>96</v>
      </c>
      <c r="D406" s="39" t="s">
        <v>93</v>
      </c>
      <c r="E406" s="39" t="s">
        <v>88</v>
      </c>
      <c r="F406" s="39" t="s">
        <v>69</v>
      </c>
      <c r="G406" s="40">
        <v>4.6900000000000004</v>
      </c>
      <c r="H406" s="41">
        <v>35175</v>
      </c>
      <c r="I406" s="42">
        <v>11</v>
      </c>
      <c r="J406" s="47"/>
      <c r="K406" s="48"/>
      <c r="L406" s="48"/>
      <c r="N406" s="18">
        <v>7125</v>
      </c>
      <c r="O406" s="18">
        <v>35175</v>
      </c>
      <c r="P406" s="46" t="s">
        <v>117</v>
      </c>
    </row>
    <row r="407" spans="1:16" ht="13.5" customHeight="1" x14ac:dyDescent="0.3">
      <c r="A407" s="38">
        <v>47</v>
      </c>
      <c r="B407" s="39" t="s">
        <v>94</v>
      </c>
      <c r="C407" s="39" t="s">
        <v>86</v>
      </c>
      <c r="D407" s="39" t="s">
        <v>87</v>
      </c>
      <c r="E407" s="39" t="s">
        <v>91</v>
      </c>
      <c r="F407" s="39" t="s">
        <v>69</v>
      </c>
      <c r="G407" s="40">
        <v>7</v>
      </c>
      <c r="H407" s="41">
        <v>117915</v>
      </c>
      <c r="I407" s="42">
        <v>12</v>
      </c>
      <c r="J407" s="47"/>
      <c r="K407" s="48"/>
      <c r="L407" s="48"/>
      <c r="N407" s="18">
        <v>16002.75</v>
      </c>
      <c r="O407" s="18">
        <v>117915</v>
      </c>
      <c r="P407" s="46" t="s">
        <v>117</v>
      </c>
    </row>
    <row r="408" spans="1:16" ht="13.5" customHeight="1" x14ac:dyDescent="0.3">
      <c r="A408" s="38">
        <v>0</v>
      </c>
      <c r="B408" s="39" t="s">
        <v>85</v>
      </c>
      <c r="C408" s="39" t="s">
        <v>90</v>
      </c>
      <c r="D408" s="39" t="s">
        <v>93</v>
      </c>
      <c r="E408" s="39" t="s">
        <v>91</v>
      </c>
      <c r="F408" s="39" t="s">
        <v>69</v>
      </c>
      <c r="G408" s="40">
        <v>4.2</v>
      </c>
      <c r="H408" s="41">
        <v>69489.97</v>
      </c>
      <c r="I408" s="42">
        <v>12</v>
      </c>
      <c r="J408" s="47"/>
      <c r="K408" s="48"/>
      <c r="L408" s="48"/>
      <c r="N408" s="18">
        <v>15717.969404761905</v>
      </c>
      <c r="O408" s="18">
        <v>0</v>
      </c>
      <c r="P408" s="46" t="s">
        <v>117</v>
      </c>
    </row>
    <row r="409" spans="1:16" ht="13.5" customHeight="1" x14ac:dyDescent="0.3">
      <c r="A409" s="38">
        <v>43</v>
      </c>
      <c r="B409" s="39" t="s">
        <v>94</v>
      </c>
      <c r="C409" s="39" t="s">
        <v>86</v>
      </c>
      <c r="D409" s="39" t="s">
        <v>87</v>
      </c>
      <c r="E409" s="39" t="s">
        <v>91</v>
      </c>
      <c r="F409" s="39" t="s">
        <v>69</v>
      </c>
      <c r="G409" s="40">
        <v>7.3</v>
      </c>
      <c r="H409" s="41">
        <v>109208</v>
      </c>
      <c r="I409" s="42">
        <v>12</v>
      </c>
      <c r="J409" s="47"/>
      <c r="K409" s="48"/>
      <c r="L409" s="48"/>
      <c r="N409" s="18">
        <v>14212</v>
      </c>
      <c r="O409" s="18">
        <v>109208</v>
      </c>
      <c r="P409" s="46" t="s">
        <v>117</v>
      </c>
    </row>
    <row r="410" spans="1:16" ht="13.5" customHeight="1" x14ac:dyDescent="0.3">
      <c r="A410" s="38">
        <v>43</v>
      </c>
      <c r="B410" s="39" t="s">
        <v>94</v>
      </c>
      <c r="C410" s="39" t="s">
        <v>99</v>
      </c>
      <c r="D410" s="39" t="s">
        <v>87</v>
      </c>
      <c r="E410" s="39" t="s">
        <v>88</v>
      </c>
      <c r="F410" s="39" t="s">
        <v>69</v>
      </c>
      <c r="G410" s="40">
        <v>8.4</v>
      </c>
      <c r="H410" s="41">
        <v>94752</v>
      </c>
      <c r="I410" s="42">
        <v>12</v>
      </c>
      <c r="J410" s="47"/>
      <c r="K410" s="48"/>
      <c r="L410" s="48"/>
      <c r="N410" s="18">
        <v>10716</v>
      </c>
      <c r="O410" s="18">
        <v>94752</v>
      </c>
      <c r="P410" s="46" t="s">
        <v>119</v>
      </c>
    </row>
    <row r="411" spans="1:16" ht="13.5" customHeight="1" x14ac:dyDescent="0.3">
      <c r="A411" s="38">
        <v>21</v>
      </c>
      <c r="B411" s="39" t="s">
        <v>85</v>
      </c>
      <c r="C411" s="39" t="s">
        <v>110</v>
      </c>
      <c r="D411" s="39" t="s">
        <v>93</v>
      </c>
      <c r="E411" s="39" t="s">
        <v>97</v>
      </c>
      <c r="F411" s="39" t="s">
        <v>69</v>
      </c>
      <c r="G411" s="40">
        <v>0.8</v>
      </c>
      <c r="H411" s="41">
        <v>8860</v>
      </c>
      <c r="I411" s="42">
        <v>12</v>
      </c>
      <c r="J411" s="47"/>
      <c r="K411" s="48"/>
      <c r="L411" s="48"/>
      <c r="N411" s="18">
        <v>10521.25</v>
      </c>
      <c r="O411" s="18">
        <v>8860</v>
      </c>
      <c r="P411" s="46" t="s">
        <v>117</v>
      </c>
    </row>
    <row r="412" spans="1:16" ht="13.5" customHeight="1" x14ac:dyDescent="0.3">
      <c r="A412" s="38">
        <v>3</v>
      </c>
      <c r="B412" s="39" t="s">
        <v>85</v>
      </c>
      <c r="C412" s="39" t="s">
        <v>90</v>
      </c>
      <c r="D412" s="39" t="s">
        <v>87</v>
      </c>
      <c r="E412" s="39" t="s">
        <v>91</v>
      </c>
      <c r="F412" s="39" t="s">
        <v>69</v>
      </c>
      <c r="G412" s="40">
        <v>6.5</v>
      </c>
      <c r="H412" s="41">
        <v>65000</v>
      </c>
      <c r="I412" s="42">
        <v>12</v>
      </c>
      <c r="J412" s="47"/>
      <c r="K412" s="48"/>
      <c r="L412" s="48"/>
      <c r="N412" s="18">
        <v>9500</v>
      </c>
      <c r="O412" s="18">
        <v>65000</v>
      </c>
      <c r="P412" s="46" t="s">
        <v>117</v>
      </c>
    </row>
    <row r="413" spans="1:16" ht="13.5" customHeight="1" x14ac:dyDescent="0.3">
      <c r="A413" s="38">
        <v>805</v>
      </c>
      <c r="B413" s="39" t="s">
        <v>100</v>
      </c>
      <c r="C413" s="39" t="s">
        <v>86</v>
      </c>
      <c r="D413" s="39" t="s">
        <v>87</v>
      </c>
      <c r="E413" s="39" t="s">
        <v>92</v>
      </c>
      <c r="F413" s="39" t="s">
        <v>69</v>
      </c>
      <c r="G413" s="40">
        <v>31.62</v>
      </c>
      <c r="H413" s="41">
        <v>347187.6</v>
      </c>
      <c r="I413" s="42">
        <v>12</v>
      </c>
      <c r="J413" s="47"/>
      <c r="K413" s="48"/>
      <c r="L413" s="48"/>
      <c r="N413" s="18">
        <v>10431</v>
      </c>
      <c r="O413" s="18">
        <v>0</v>
      </c>
      <c r="P413" s="46" t="s">
        <v>117</v>
      </c>
    </row>
    <row r="414" spans="1:16" ht="13.5" customHeight="1" x14ac:dyDescent="0.3">
      <c r="A414" s="38">
        <v>47</v>
      </c>
      <c r="B414" s="39" t="s">
        <v>94</v>
      </c>
      <c r="C414" s="39" t="s">
        <v>86</v>
      </c>
      <c r="D414" s="39" t="s">
        <v>87</v>
      </c>
      <c r="E414" s="39" t="s">
        <v>91</v>
      </c>
      <c r="F414" s="39" t="s">
        <v>69</v>
      </c>
      <c r="G414" s="40">
        <v>2.9</v>
      </c>
      <c r="H414" s="41">
        <v>48850.5</v>
      </c>
      <c r="I414" s="42">
        <v>12</v>
      </c>
      <c r="J414" s="47"/>
      <c r="K414" s="48"/>
      <c r="L414" s="48"/>
      <c r="N414" s="18">
        <v>16002.75</v>
      </c>
      <c r="O414" s="18">
        <v>48850.5</v>
      </c>
      <c r="P414" s="46" t="s">
        <v>119</v>
      </c>
    </row>
    <row r="415" spans="1:16" ht="13.5" customHeight="1" x14ac:dyDescent="0.3">
      <c r="A415" s="38">
        <v>0</v>
      </c>
      <c r="B415" s="39" t="s">
        <v>100</v>
      </c>
      <c r="C415" s="39" t="s">
        <v>99</v>
      </c>
      <c r="D415" s="39" t="s">
        <v>93</v>
      </c>
      <c r="E415" s="39" t="s">
        <v>97</v>
      </c>
      <c r="F415" s="39" t="s">
        <v>69</v>
      </c>
      <c r="G415" s="40">
        <v>2</v>
      </c>
      <c r="H415" s="41">
        <v>23074</v>
      </c>
      <c r="I415" s="42">
        <v>12</v>
      </c>
      <c r="J415" s="47"/>
      <c r="K415" s="48"/>
      <c r="L415" s="48"/>
      <c r="N415" s="18">
        <v>10960.15</v>
      </c>
      <c r="O415" s="18">
        <v>0</v>
      </c>
      <c r="P415" s="46" t="s">
        <v>117</v>
      </c>
    </row>
    <row r="416" spans="1:16" ht="13.5" customHeight="1" x14ac:dyDescent="0.3">
      <c r="A416" s="38">
        <v>47</v>
      </c>
      <c r="B416" s="39" t="s">
        <v>94</v>
      </c>
      <c r="C416" s="39" t="s">
        <v>99</v>
      </c>
      <c r="D416" s="39" t="s">
        <v>87</v>
      </c>
      <c r="E416" s="39" t="s">
        <v>92</v>
      </c>
      <c r="F416" s="39" t="s">
        <v>69</v>
      </c>
      <c r="G416" s="40">
        <v>7.3</v>
      </c>
      <c r="H416" s="41">
        <v>100535.6</v>
      </c>
      <c r="I416" s="42">
        <v>12</v>
      </c>
      <c r="J416" s="47"/>
      <c r="K416" s="48"/>
      <c r="L416" s="48"/>
      <c r="N416" s="18">
        <v>13083.4</v>
      </c>
      <c r="O416" s="18">
        <v>100535.6</v>
      </c>
      <c r="P416" s="46" t="s">
        <v>117</v>
      </c>
    </row>
    <row r="417" spans="1:16" ht="13.5" customHeight="1" x14ac:dyDescent="0.3">
      <c r="A417" s="38">
        <v>44</v>
      </c>
      <c r="B417" s="39" t="s">
        <v>94</v>
      </c>
      <c r="C417" s="39" t="s">
        <v>86</v>
      </c>
      <c r="D417" s="39" t="s">
        <v>87</v>
      </c>
      <c r="E417" s="39" t="s">
        <v>88</v>
      </c>
      <c r="F417" s="39" t="s">
        <v>69</v>
      </c>
      <c r="G417" s="40">
        <v>6.3</v>
      </c>
      <c r="H417" s="41">
        <v>72576</v>
      </c>
      <c r="I417" s="42">
        <v>12</v>
      </c>
      <c r="J417" s="47"/>
      <c r="K417" s="48"/>
      <c r="L417" s="48"/>
      <c r="N417" s="18">
        <v>10944</v>
      </c>
      <c r="O417" s="18">
        <v>72576</v>
      </c>
      <c r="P417" s="46" t="s">
        <v>119</v>
      </c>
    </row>
    <row r="418" spans="1:16" ht="13.5" customHeight="1" x14ac:dyDescent="0.3">
      <c r="A418" s="38">
        <v>44</v>
      </c>
      <c r="B418" s="39" t="s">
        <v>94</v>
      </c>
      <c r="C418" s="39" t="s">
        <v>86</v>
      </c>
      <c r="D418" s="39" t="s">
        <v>87</v>
      </c>
      <c r="E418" s="39" t="s">
        <v>91</v>
      </c>
      <c r="F418" s="39" t="s">
        <v>69</v>
      </c>
      <c r="G418" s="40">
        <v>8.1999999999999993</v>
      </c>
      <c r="H418" s="41">
        <v>137104</v>
      </c>
      <c r="I418" s="42">
        <v>12</v>
      </c>
      <c r="J418" s="47"/>
      <c r="K418" s="48"/>
      <c r="L418" s="48"/>
      <c r="N418" s="18">
        <v>15884</v>
      </c>
      <c r="O418" s="18">
        <v>137104</v>
      </c>
      <c r="P418" s="46" t="s">
        <v>117</v>
      </c>
    </row>
    <row r="419" spans="1:16" ht="13.5" customHeight="1" x14ac:dyDescent="0.3">
      <c r="A419" s="38">
        <v>44</v>
      </c>
      <c r="B419" s="39" t="s">
        <v>94</v>
      </c>
      <c r="C419" s="39" t="s">
        <v>99</v>
      </c>
      <c r="D419" s="39" t="s">
        <v>87</v>
      </c>
      <c r="E419" s="39" t="s">
        <v>92</v>
      </c>
      <c r="F419" s="39" t="s">
        <v>69</v>
      </c>
      <c r="G419" s="40">
        <v>8</v>
      </c>
      <c r="H419" s="41">
        <v>132000</v>
      </c>
      <c r="I419" s="42">
        <v>12</v>
      </c>
      <c r="J419" s="47"/>
      <c r="K419" s="48"/>
      <c r="L419" s="48"/>
      <c r="N419" s="18">
        <v>15675</v>
      </c>
      <c r="O419" s="18">
        <v>132000</v>
      </c>
      <c r="P419" s="46" t="s">
        <v>117</v>
      </c>
    </row>
    <row r="420" spans="1:16" ht="13.5" customHeight="1" x14ac:dyDescent="0.3">
      <c r="A420" s="38">
        <v>45</v>
      </c>
      <c r="B420" s="39" t="s">
        <v>94</v>
      </c>
      <c r="C420" s="39" t="s">
        <v>86</v>
      </c>
      <c r="D420" s="39" t="s">
        <v>87</v>
      </c>
      <c r="E420" s="39" t="s">
        <v>88</v>
      </c>
      <c r="F420" s="39" t="s">
        <v>69</v>
      </c>
      <c r="G420" s="40">
        <v>10</v>
      </c>
      <c r="H420" s="41">
        <v>133860</v>
      </c>
      <c r="I420" s="42">
        <v>12</v>
      </c>
      <c r="J420" s="47"/>
      <c r="K420" s="48"/>
      <c r="L420" s="48"/>
      <c r="N420" s="18">
        <v>12716.7</v>
      </c>
      <c r="O420" s="18">
        <v>133860</v>
      </c>
      <c r="P420" s="46" t="s">
        <v>117</v>
      </c>
    </row>
    <row r="421" spans="1:16" ht="13.5" customHeight="1" x14ac:dyDescent="0.3">
      <c r="A421" s="38">
        <v>45</v>
      </c>
      <c r="B421" s="39" t="s">
        <v>94</v>
      </c>
      <c r="C421" s="39" t="s">
        <v>86</v>
      </c>
      <c r="D421" s="39" t="s">
        <v>87</v>
      </c>
      <c r="E421" s="39" t="s">
        <v>97</v>
      </c>
      <c r="F421" s="39" t="s">
        <v>69</v>
      </c>
      <c r="G421" s="40">
        <v>4</v>
      </c>
      <c r="H421" s="41">
        <v>84864</v>
      </c>
      <c r="I421" s="42">
        <v>12</v>
      </c>
      <c r="J421" s="47"/>
      <c r="K421" s="48"/>
      <c r="L421" s="48"/>
      <c r="N421" s="18">
        <v>20155.2</v>
      </c>
      <c r="O421" s="18">
        <v>84864</v>
      </c>
      <c r="P421" s="46" t="s">
        <v>119</v>
      </c>
    </row>
    <row r="422" spans="1:16" ht="13.5" customHeight="1" x14ac:dyDescent="0.3">
      <c r="A422" s="38">
        <v>45</v>
      </c>
      <c r="B422" s="39" t="s">
        <v>94</v>
      </c>
      <c r="C422" s="39" t="s">
        <v>86</v>
      </c>
      <c r="D422" s="39" t="s">
        <v>87</v>
      </c>
      <c r="E422" s="39" t="s">
        <v>91</v>
      </c>
      <c r="F422" s="39" t="s">
        <v>69</v>
      </c>
      <c r="G422" s="40">
        <v>12.7</v>
      </c>
      <c r="H422" s="41">
        <v>174091.6</v>
      </c>
      <c r="I422" s="42">
        <v>12</v>
      </c>
      <c r="J422" s="47"/>
      <c r="K422" s="48"/>
      <c r="L422" s="48"/>
      <c r="N422" s="18">
        <v>13022.6</v>
      </c>
      <c r="O422" s="18">
        <v>174091.6</v>
      </c>
      <c r="P422" s="46" t="s">
        <v>117</v>
      </c>
    </row>
    <row r="423" spans="1:16" ht="13.5" customHeight="1" x14ac:dyDescent="0.3">
      <c r="A423" s="38">
        <v>0</v>
      </c>
      <c r="B423" s="39" t="s">
        <v>85</v>
      </c>
      <c r="C423" s="39" t="s">
        <v>96</v>
      </c>
      <c r="D423" s="39" t="s">
        <v>87</v>
      </c>
      <c r="E423" s="39" t="s">
        <v>91</v>
      </c>
      <c r="F423" s="39" t="s">
        <v>70</v>
      </c>
      <c r="G423" s="40">
        <v>10</v>
      </c>
      <c r="H423" s="41">
        <v>80000</v>
      </c>
      <c r="I423" s="42">
        <v>12</v>
      </c>
      <c r="J423" s="47"/>
      <c r="K423" s="48"/>
      <c r="L423" s="48"/>
      <c r="N423" s="18">
        <v>6400</v>
      </c>
      <c r="O423" s="18">
        <v>0</v>
      </c>
      <c r="P423" s="46" t="s">
        <v>117</v>
      </c>
    </row>
    <row r="424" spans="1:16" ht="13.5" customHeight="1" x14ac:dyDescent="0.3">
      <c r="A424" s="38">
        <v>40</v>
      </c>
      <c r="B424" s="39" t="s">
        <v>85</v>
      </c>
      <c r="C424" s="39" t="s">
        <v>86</v>
      </c>
      <c r="D424" s="39" t="s">
        <v>93</v>
      </c>
      <c r="E424" s="39" t="s">
        <v>91</v>
      </c>
      <c r="F424" s="39" t="s">
        <v>69</v>
      </c>
      <c r="G424" s="40">
        <v>7</v>
      </c>
      <c r="H424" s="41">
        <v>98000</v>
      </c>
      <c r="I424" s="42">
        <v>12</v>
      </c>
      <c r="J424" s="47"/>
      <c r="K424" s="48"/>
      <c r="L424" s="48"/>
      <c r="N424" s="18">
        <v>13300</v>
      </c>
      <c r="O424" s="18">
        <v>98000</v>
      </c>
      <c r="P424" s="46" t="s">
        <v>117</v>
      </c>
    </row>
    <row r="425" spans="1:16" ht="13.5" customHeight="1" x14ac:dyDescent="0.3">
      <c r="A425" s="38">
        <v>237</v>
      </c>
      <c r="B425" s="39" t="s">
        <v>85</v>
      </c>
      <c r="C425" s="39" t="s">
        <v>90</v>
      </c>
      <c r="D425" s="39" t="s">
        <v>87</v>
      </c>
      <c r="E425" s="39" t="s">
        <v>88</v>
      </c>
      <c r="F425" s="39" t="s">
        <v>69</v>
      </c>
      <c r="G425" s="40">
        <v>15.59</v>
      </c>
      <c r="H425" s="41">
        <v>93540</v>
      </c>
      <c r="I425" s="42">
        <v>12</v>
      </c>
      <c r="J425" s="47"/>
      <c r="K425" s="48"/>
      <c r="L425" s="48"/>
      <c r="N425" s="18">
        <v>5700</v>
      </c>
      <c r="O425" s="18">
        <v>93540</v>
      </c>
      <c r="P425" s="46" t="s">
        <v>117</v>
      </c>
    </row>
    <row r="426" spans="1:16" ht="13.5" customHeight="1" x14ac:dyDescent="0.3">
      <c r="A426" s="38">
        <v>838</v>
      </c>
      <c r="B426" s="39" t="s">
        <v>94</v>
      </c>
      <c r="C426" s="39" t="s">
        <v>90</v>
      </c>
      <c r="D426" s="39" t="s">
        <v>87</v>
      </c>
      <c r="E426" s="39" t="s">
        <v>92</v>
      </c>
      <c r="F426" s="39" t="s">
        <v>69</v>
      </c>
      <c r="G426" s="40">
        <v>1.1000000000000001</v>
      </c>
      <c r="H426" s="41">
        <v>15592.5</v>
      </c>
      <c r="I426" s="42">
        <v>12</v>
      </c>
      <c r="J426" s="47"/>
      <c r="K426" s="48"/>
      <c r="L426" s="48"/>
      <c r="N426" s="18">
        <v>13466.25</v>
      </c>
      <c r="O426" s="18">
        <v>15592.5</v>
      </c>
      <c r="P426" s="46" t="s">
        <v>119</v>
      </c>
    </row>
    <row r="427" spans="1:16" ht="13.5" customHeight="1" x14ac:dyDescent="0.3">
      <c r="A427" s="38">
        <v>260</v>
      </c>
      <c r="B427" s="39" t="s">
        <v>85</v>
      </c>
      <c r="C427" s="39" t="s">
        <v>86</v>
      </c>
      <c r="D427" s="39" t="s">
        <v>87</v>
      </c>
      <c r="E427" s="39" t="s">
        <v>88</v>
      </c>
      <c r="F427" s="39" t="s">
        <v>69</v>
      </c>
      <c r="G427" s="40">
        <v>7.8</v>
      </c>
      <c r="H427" s="41">
        <v>70200</v>
      </c>
      <c r="I427" s="42">
        <v>12</v>
      </c>
      <c r="J427" s="47"/>
      <c r="K427" s="48"/>
      <c r="L427" s="48"/>
      <c r="N427" s="18">
        <v>8550</v>
      </c>
      <c r="O427" s="18">
        <v>70200</v>
      </c>
      <c r="P427" s="46" t="s">
        <v>117</v>
      </c>
    </row>
    <row r="428" spans="1:16" ht="13.5" customHeight="1" x14ac:dyDescent="0.3">
      <c r="A428" s="38">
        <v>0</v>
      </c>
      <c r="B428" s="39" t="s">
        <v>85</v>
      </c>
      <c r="C428" s="39" t="s">
        <v>110</v>
      </c>
      <c r="D428" s="39" t="s">
        <v>93</v>
      </c>
      <c r="E428" s="39" t="s">
        <v>91</v>
      </c>
      <c r="F428" s="39" t="s">
        <v>69</v>
      </c>
      <c r="G428" s="40">
        <v>4.3</v>
      </c>
      <c r="H428" s="41">
        <v>28019.96</v>
      </c>
      <c r="I428" s="42">
        <v>12</v>
      </c>
      <c r="J428" s="47"/>
      <c r="K428" s="48"/>
      <c r="L428" s="48"/>
      <c r="N428" s="18">
        <v>6190.4562790697673</v>
      </c>
      <c r="O428" s="18">
        <v>0</v>
      </c>
      <c r="P428" s="46" t="s">
        <v>117</v>
      </c>
    </row>
    <row r="429" spans="1:16" ht="13.5" customHeight="1" x14ac:dyDescent="0.3">
      <c r="A429" s="38">
        <v>283</v>
      </c>
      <c r="B429" s="39" t="s">
        <v>85</v>
      </c>
      <c r="C429" s="39" t="s">
        <v>99</v>
      </c>
      <c r="D429" s="39" t="s">
        <v>87</v>
      </c>
      <c r="E429" s="39" t="s">
        <v>92</v>
      </c>
      <c r="F429" s="39" t="s">
        <v>69</v>
      </c>
      <c r="G429" s="40">
        <v>0.75</v>
      </c>
      <c r="H429" s="41">
        <v>9825</v>
      </c>
      <c r="I429" s="42">
        <v>12</v>
      </c>
      <c r="J429" s="47"/>
      <c r="K429" s="48"/>
      <c r="L429" s="48"/>
      <c r="N429" s="18">
        <v>12445</v>
      </c>
      <c r="O429" s="18">
        <v>9825</v>
      </c>
      <c r="P429" s="46" t="s">
        <v>117</v>
      </c>
    </row>
    <row r="430" spans="1:16" ht="13.5" customHeight="1" x14ac:dyDescent="0.3">
      <c r="A430" s="38">
        <v>33</v>
      </c>
      <c r="B430" s="39" t="s">
        <v>85</v>
      </c>
      <c r="C430" s="39" t="s">
        <v>90</v>
      </c>
      <c r="D430" s="39" t="s">
        <v>93</v>
      </c>
      <c r="E430" s="39" t="s">
        <v>88</v>
      </c>
      <c r="F430" s="39" t="s">
        <v>69</v>
      </c>
      <c r="G430" s="40">
        <v>5</v>
      </c>
      <c r="H430" s="41">
        <v>50000</v>
      </c>
      <c r="I430" s="42">
        <v>12</v>
      </c>
      <c r="J430" s="47"/>
      <c r="K430" s="48"/>
      <c r="L430" s="48"/>
      <c r="N430" s="18">
        <v>9500</v>
      </c>
      <c r="O430" s="18">
        <v>50000</v>
      </c>
      <c r="P430" s="46" t="s">
        <v>117</v>
      </c>
    </row>
    <row r="431" spans="1:16" ht="13.5" customHeight="1" x14ac:dyDescent="0.3">
      <c r="A431" s="38">
        <v>35</v>
      </c>
      <c r="B431" s="39" t="s">
        <v>85</v>
      </c>
      <c r="C431" s="39" t="s">
        <v>106</v>
      </c>
      <c r="D431" s="39" t="s">
        <v>93</v>
      </c>
      <c r="E431" s="39" t="s">
        <v>97</v>
      </c>
      <c r="F431" s="39" t="s">
        <v>69</v>
      </c>
      <c r="G431" s="40">
        <v>4</v>
      </c>
      <c r="H431" s="41">
        <v>80000</v>
      </c>
      <c r="I431" s="42">
        <v>11.5</v>
      </c>
      <c r="J431" s="47"/>
      <c r="K431" s="48"/>
      <c r="L431" s="48"/>
      <c r="N431" s="18">
        <v>19000</v>
      </c>
      <c r="O431" s="18">
        <v>80000</v>
      </c>
      <c r="P431" s="46" t="s">
        <v>117</v>
      </c>
    </row>
    <row r="432" spans="1:16" ht="13.5" customHeight="1" x14ac:dyDescent="0.3">
      <c r="A432" s="38">
        <v>0</v>
      </c>
      <c r="B432" s="39" t="s">
        <v>100</v>
      </c>
      <c r="C432" s="39" t="s">
        <v>86</v>
      </c>
      <c r="D432" s="39" t="s">
        <v>93</v>
      </c>
      <c r="E432" s="39" t="s">
        <v>97</v>
      </c>
      <c r="F432" s="39" t="s">
        <v>69</v>
      </c>
      <c r="G432" s="40">
        <v>2</v>
      </c>
      <c r="H432" s="41">
        <v>13052</v>
      </c>
      <c r="I432" s="42">
        <v>12</v>
      </c>
      <c r="J432" s="47"/>
      <c r="K432" s="48"/>
      <c r="L432" s="48"/>
      <c r="N432" s="18">
        <v>6199.7</v>
      </c>
      <c r="O432" s="18">
        <v>0</v>
      </c>
      <c r="P432" s="46" t="s">
        <v>117</v>
      </c>
    </row>
    <row r="433" spans="1:16" ht="13.5" customHeight="1" x14ac:dyDescent="0.3">
      <c r="A433" s="38">
        <v>0</v>
      </c>
      <c r="B433" s="39" t="s">
        <v>100</v>
      </c>
      <c r="C433" s="39" t="s">
        <v>86</v>
      </c>
      <c r="D433" s="39" t="s">
        <v>93</v>
      </c>
      <c r="E433" s="39" t="s">
        <v>97</v>
      </c>
      <c r="F433" s="39" t="s">
        <v>69</v>
      </c>
      <c r="G433" s="40">
        <v>3</v>
      </c>
      <c r="H433" s="41">
        <v>19578</v>
      </c>
      <c r="I433" s="42">
        <v>12</v>
      </c>
      <c r="J433" s="47"/>
      <c r="K433" s="48"/>
      <c r="L433" s="48"/>
      <c r="N433" s="18">
        <v>6199.7</v>
      </c>
      <c r="O433" s="18">
        <v>0</v>
      </c>
      <c r="P433" s="46" t="s">
        <v>117</v>
      </c>
    </row>
    <row r="434" spans="1:16" ht="13.5" customHeight="1" x14ac:dyDescent="0.3">
      <c r="A434" s="38">
        <v>0</v>
      </c>
      <c r="B434" s="39" t="s">
        <v>100</v>
      </c>
      <c r="C434" s="39" t="s">
        <v>106</v>
      </c>
      <c r="D434" s="39" t="s">
        <v>93</v>
      </c>
      <c r="E434" s="39" t="s">
        <v>97</v>
      </c>
      <c r="F434" s="39" t="s">
        <v>69</v>
      </c>
      <c r="G434" s="40">
        <v>3</v>
      </c>
      <c r="H434" s="41">
        <v>37020</v>
      </c>
      <c r="I434" s="42">
        <v>11.5</v>
      </c>
      <c r="J434" s="47"/>
      <c r="K434" s="48"/>
      <c r="L434" s="48"/>
      <c r="N434" s="18">
        <v>11723</v>
      </c>
      <c r="O434" s="18">
        <v>0</v>
      </c>
      <c r="P434" s="46" t="s">
        <v>117</v>
      </c>
    </row>
    <row r="435" spans="1:16" ht="13.5" customHeight="1" x14ac:dyDescent="0.3">
      <c r="A435" s="38">
        <v>0</v>
      </c>
      <c r="B435" s="39" t="s">
        <v>100</v>
      </c>
      <c r="C435" s="39" t="s">
        <v>99</v>
      </c>
      <c r="D435" s="39" t="s">
        <v>93</v>
      </c>
      <c r="E435" s="39" t="s">
        <v>97</v>
      </c>
      <c r="F435" s="39" t="s">
        <v>69</v>
      </c>
      <c r="G435" s="40">
        <v>8</v>
      </c>
      <c r="H435" s="41">
        <v>92296</v>
      </c>
      <c r="I435" s="42">
        <v>12</v>
      </c>
      <c r="J435" s="47"/>
      <c r="K435" s="48"/>
      <c r="L435" s="48"/>
      <c r="N435" s="18">
        <v>10960.15</v>
      </c>
      <c r="O435" s="18">
        <v>0</v>
      </c>
      <c r="P435" s="46" t="s">
        <v>117</v>
      </c>
    </row>
    <row r="436" spans="1:16" ht="13.5" customHeight="1" x14ac:dyDescent="0.3">
      <c r="A436" s="38">
        <v>23</v>
      </c>
      <c r="B436" s="39" t="s">
        <v>85</v>
      </c>
      <c r="C436" s="39" t="s">
        <v>102</v>
      </c>
      <c r="D436" s="39" t="s">
        <v>87</v>
      </c>
      <c r="E436" s="39" t="s">
        <v>88</v>
      </c>
      <c r="F436" s="39" t="s">
        <v>69</v>
      </c>
      <c r="G436" s="40">
        <v>7</v>
      </c>
      <c r="H436" s="41">
        <v>126000</v>
      </c>
      <c r="I436" s="42">
        <v>12</v>
      </c>
      <c r="J436" s="47"/>
      <c r="K436" s="48"/>
      <c r="L436" s="48"/>
      <c r="N436" s="18">
        <v>17100</v>
      </c>
      <c r="O436" s="18">
        <v>126000</v>
      </c>
      <c r="P436" s="46" t="s">
        <v>117</v>
      </c>
    </row>
    <row r="437" spans="1:16" ht="13.5" customHeight="1" x14ac:dyDescent="0.3">
      <c r="A437" s="38">
        <v>27</v>
      </c>
      <c r="B437" s="39" t="s">
        <v>100</v>
      </c>
      <c r="C437" s="39" t="s">
        <v>90</v>
      </c>
      <c r="D437" s="39" t="s">
        <v>93</v>
      </c>
      <c r="E437" s="39" t="s">
        <v>91</v>
      </c>
      <c r="F437" s="39" t="s">
        <v>69</v>
      </c>
      <c r="G437" s="40">
        <v>5</v>
      </c>
      <c r="H437" s="41">
        <v>62990</v>
      </c>
      <c r="I437" s="42">
        <v>12</v>
      </c>
      <c r="J437" s="47"/>
      <c r="K437" s="48"/>
      <c r="L437" s="48"/>
      <c r="N437" s="18">
        <v>11968.1</v>
      </c>
      <c r="O437" s="18">
        <v>0</v>
      </c>
      <c r="P437" s="46" t="s">
        <v>117</v>
      </c>
    </row>
    <row r="438" spans="1:16" ht="13.5" customHeight="1" x14ac:dyDescent="0.3">
      <c r="A438" s="38">
        <v>45</v>
      </c>
      <c r="B438" s="39" t="s">
        <v>94</v>
      </c>
      <c r="C438" s="39" t="s">
        <v>99</v>
      </c>
      <c r="D438" s="39" t="s">
        <v>87</v>
      </c>
      <c r="E438" s="39" t="s">
        <v>92</v>
      </c>
      <c r="F438" s="39" t="s">
        <v>69</v>
      </c>
      <c r="G438" s="40">
        <v>8</v>
      </c>
      <c r="H438" s="41">
        <v>87040</v>
      </c>
      <c r="I438" s="42">
        <v>12</v>
      </c>
      <c r="J438" s="47"/>
      <c r="K438" s="48"/>
      <c r="L438" s="48"/>
      <c r="N438" s="18">
        <v>10336</v>
      </c>
      <c r="O438" s="18">
        <v>87040</v>
      </c>
      <c r="P438" s="46" t="s">
        <v>119</v>
      </c>
    </row>
    <row r="439" spans="1:16" ht="13.5" customHeight="1" x14ac:dyDescent="0.3">
      <c r="A439" s="38">
        <v>157</v>
      </c>
      <c r="B439" s="39" t="s">
        <v>94</v>
      </c>
      <c r="C439" s="39" t="s">
        <v>90</v>
      </c>
      <c r="D439" s="39" t="s">
        <v>87</v>
      </c>
      <c r="E439" s="39" t="s">
        <v>91</v>
      </c>
      <c r="F439" s="39" t="s">
        <v>69</v>
      </c>
      <c r="G439" s="40">
        <v>4</v>
      </c>
      <c r="H439" s="41">
        <v>16000</v>
      </c>
      <c r="I439" s="42">
        <v>12</v>
      </c>
      <c r="J439" s="47"/>
      <c r="K439" s="48"/>
      <c r="L439" s="48"/>
      <c r="N439" s="18">
        <v>3800</v>
      </c>
      <c r="O439" s="18">
        <v>16000</v>
      </c>
      <c r="P439" s="46" t="s">
        <v>119</v>
      </c>
    </row>
    <row r="440" spans="1:16" ht="13.5" customHeight="1" x14ac:dyDescent="0.3">
      <c r="A440" s="38">
        <v>157</v>
      </c>
      <c r="B440" s="39" t="s">
        <v>94</v>
      </c>
      <c r="C440" s="39" t="s">
        <v>95</v>
      </c>
      <c r="D440" s="39" t="s">
        <v>87</v>
      </c>
      <c r="E440" s="39" t="s">
        <v>91</v>
      </c>
      <c r="F440" s="39" t="s">
        <v>69</v>
      </c>
      <c r="G440" s="40">
        <v>0.9</v>
      </c>
      <c r="H440" s="41">
        <v>4500</v>
      </c>
      <c r="I440" s="42">
        <v>12</v>
      </c>
      <c r="J440" s="47"/>
      <c r="K440" s="48"/>
      <c r="L440" s="48"/>
      <c r="N440" s="18">
        <v>4750</v>
      </c>
      <c r="O440" s="18">
        <v>4500</v>
      </c>
      <c r="P440" s="46" t="s">
        <v>119</v>
      </c>
    </row>
    <row r="441" spans="1:16" ht="13.5" customHeight="1" x14ac:dyDescent="0.3">
      <c r="A441" s="38">
        <v>157</v>
      </c>
      <c r="B441" s="39" t="s">
        <v>94</v>
      </c>
      <c r="C441" s="39" t="s">
        <v>95</v>
      </c>
      <c r="D441" s="39" t="s">
        <v>87</v>
      </c>
      <c r="E441" s="39" t="s">
        <v>91</v>
      </c>
      <c r="F441" s="39" t="s">
        <v>69</v>
      </c>
      <c r="G441" s="40">
        <v>5.3</v>
      </c>
      <c r="H441" s="41">
        <v>26500</v>
      </c>
      <c r="I441" s="42">
        <v>12</v>
      </c>
      <c r="J441" s="47"/>
      <c r="K441" s="48"/>
      <c r="L441" s="48"/>
      <c r="N441" s="18">
        <v>4750</v>
      </c>
      <c r="O441" s="18">
        <v>26500</v>
      </c>
      <c r="P441" s="46" t="s">
        <v>119</v>
      </c>
    </row>
    <row r="442" spans="1:16" ht="13.5" customHeight="1" x14ac:dyDescent="0.3">
      <c r="A442" s="38">
        <v>30</v>
      </c>
      <c r="B442" s="39" t="s">
        <v>85</v>
      </c>
      <c r="C442" s="39" t="s">
        <v>86</v>
      </c>
      <c r="D442" s="39" t="s">
        <v>87</v>
      </c>
      <c r="E442" s="39" t="s">
        <v>92</v>
      </c>
      <c r="F442" s="39" t="s">
        <v>69</v>
      </c>
      <c r="G442" s="40">
        <v>2.5</v>
      </c>
      <c r="H442" s="41">
        <v>13750</v>
      </c>
      <c r="I442" s="42">
        <v>12</v>
      </c>
      <c r="J442" s="47"/>
      <c r="K442" s="48"/>
      <c r="L442" s="48"/>
      <c r="N442" s="18">
        <v>5225</v>
      </c>
      <c r="O442" s="18">
        <v>13750</v>
      </c>
      <c r="P442" s="46" t="s">
        <v>117</v>
      </c>
    </row>
    <row r="443" spans="1:16" ht="13.5" customHeight="1" x14ac:dyDescent="0.3">
      <c r="A443" s="38">
        <v>85</v>
      </c>
      <c r="B443" s="39" t="s">
        <v>94</v>
      </c>
      <c r="C443" s="39" t="s">
        <v>86</v>
      </c>
      <c r="D443" s="39" t="s">
        <v>93</v>
      </c>
      <c r="E443" s="39" t="s">
        <v>91</v>
      </c>
      <c r="F443" s="39" t="s">
        <v>69</v>
      </c>
      <c r="G443" s="40">
        <v>5</v>
      </c>
      <c r="H443" s="41">
        <v>110000</v>
      </c>
      <c r="I443" s="42">
        <v>12</v>
      </c>
      <c r="J443" s="47"/>
      <c r="K443" s="48"/>
      <c r="L443" s="48"/>
      <c r="N443" s="18">
        <v>20900</v>
      </c>
      <c r="O443" s="18">
        <v>110000</v>
      </c>
      <c r="P443" s="46" t="s">
        <v>117</v>
      </c>
    </row>
    <row r="444" spans="1:16" ht="13.5" customHeight="1" x14ac:dyDescent="0.3">
      <c r="A444" s="38">
        <v>85</v>
      </c>
      <c r="B444" s="39" t="s">
        <v>94</v>
      </c>
      <c r="C444" s="39" t="s">
        <v>95</v>
      </c>
      <c r="D444" s="39" t="s">
        <v>87</v>
      </c>
      <c r="E444" s="39" t="s">
        <v>97</v>
      </c>
      <c r="F444" s="39" t="s">
        <v>69</v>
      </c>
      <c r="G444" s="40">
        <v>1.5</v>
      </c>
      <c r="H444" s="41">
        <v>27000</v>
      </c>
      <c r="I444" s="42">
        <v>12</v>
      </c>
      <c r="J444" s="47"/>
      <c r="K444" s="48"/>
      <c r="L444" s="48"/>
      <c r="N444" s="18">
        <v>17100</v>
      </c>
      <c r="O444" s="18">
        <v>27000</v>
      </c>
      <c r="P444" s="46" t="s">
        <v>119</v>
      </c>
    </row>
    <row r="445" spans="1:16" ht="13.5" customHeight="1" x14ac:dyDescent="0.3">
      <c r="A445" s="38">
        <v>157</v>
      </c>
      <c r="B445" s="39" t="s">
        <v>94</v>
      </c>
      <c r="C445" s="39" t="s">
        <v>86</v>
      </c>
      <c r="D445" s="39" t="s">
        <v>87</v>
      </c>
      <c r="E445" s="39" t="s">
        <v>91</v>
      </c>
      <c r="F445" s="39" t="s">
        <v>69</v>
      </c>
      <c r="G445" s="40">
        <v>8.5</v>
      </c>
      <c r="H445" s="41">
        <v>85000</v>
      </c>
      <c r="I445" s="42">
        <v>12</v>
      </c>
      <c r="J445" s="47"/>
      <c r="K445" s="48"/>
      <c r="L445" s="48"/>
      <c r="N445" s="18">
        <v>9500</v>
      </c>
      <c r="O445" s="18">
        <v>85000</v>
      </c>
      <c r="P445" s="46" t="s">
        <v>119</v>
      </c>
    </row>
    <row r="446" spans="1:16" ht="13.5" customHeight="1" x14ac:dyDescent="0.3">
      <c r="A446" s="38">
        <v>27</v>
      </c>
      <c r="B446" s="39" t="s">
        <v>100</v>
      </c>
      <c r="C446" s="39" t="s">
        <v>90</v>
      </c>
      <c r="D446" s="39" t="s">
        <v>93</v>
      </c>
      <c r="E446" s="39" t="s">
        <v>91</v>
      </c>
      <c r="F446" s="39" t="s">
        <v>69</v>
      </c>
      <c r="G446" s="40">
        <v>20</v>
      </c>
      <c r="H446" s="41">
        <v>300000</v>
      </c>
      <c r="I446" s="42">
        <v>12</v>
      </c>
      <c r="J446" s="47"/>
      <c r="K446" s="48"/>
      <c r="L446" s="48"/>
      <c r="N446" s="18">
        <v>14250</v>
      </c>
      <c r="O446" s="18">
        <v>0</v>
      </c>
      <c r="P446" s="46" t="s">
        <v>117</v>
      </c>
    </row>
    <row r="447" spans="1:16" ht="13.5" customHeight="1" x14ac:dyDescent="0.3">
      <c r="A447" s="38">
        <v>76</v>
      </c>
      <c r="B447" s="39" t="s">
        <v>85</v>
      </c>
      <c r="C447" s="39" t="s">
        <v>95</v>
      </c>
      <c r="D447" s="39" t="s">
        <v>93</v>
      </c>
      <c r="E447" s="39" t="s">
        <v>97</v>
      </c>
      <c r="F447" s="39" t="s">
        <v>69</v>
      </c>
      <c r="G447" s="40">
        <v>5.6</v>
      </c>
      <c r="H447" s="41">
        <v>140000</v>
      </c>
      <c r="I447" s="42">
        <v>12</v>
      </c>
      <c r="J447" s="47"/>
      <c r="K447" s="48"/>
      <c r="L447" s="48"/>
      <c r="N447" s="18">
        <v>23750</v>
      </c>
      <c r="O447" s="18">
        <v>140000</v>
      </c>
      <c r="P447" s="46" t="s">
        <v>117</v>
      </c>
    </row>
    <row r="448" spans="1:16" ht="13.5" customHeight="1" x14ac:dyDescent="0.3">
      <c r="A448" s="38">
        <v>27</v>
      </c>
      <c r="B448" s="39" t="s">
        <v>100</v>
      </c>
      <c r="C448" s="39" t="s">
        <v>96</v>
      </c>
      <c r="D448" s="39" t="s">
        <v>93</v>
      </c>
      <c r="E448" s="39" t="s">
        <v>97</v>
      </c>
      <c r="F448" s="39" t="s">
        <v>69</v>
      </c>
      <c r="G448" s="40">
        <v>2</v>
      </c>
      <c r="H448" s="41">
        <v>40000</v>
      </c>
      <c r="I448" s="42">
        <v>12</v>
      </c>
      <c r="J448" s="47"/>
      <c r="K448" s="48"/>
      <c r="L448" s="48"/>
      <c r="N448" s="18">
        <v>19000</v>
      </c>
      <c r="O448" s="18">
        <v>0</v>
      </c>
      <c r="P448" s="46" t="s">
        <v>117</v>
      </c>
    </row>
    <row r="449" spans="1:16" ht="13.5" customHeight="1" x14ac:dyDescent="0.3">
      <c r="A449" s="38">
        <v>46</v>
      </c>
      <c r="B449" s="39" t="s">
        <v>94</v>
      </c>
      <c r="C449" s="39" t="s">
        <v>86</v>
      </c>
      <c r="D449" s="39" t="s">
        <v>93</v>
      </c>
      <c r="E449" s="39" t="s">
        <v>88</v>
      </c>
      <c r="F449" s="39" t="s">
        <v>69</v>
      </c>
      <c r="G449" s="40">
        <v>2</v>
      </c>
      <c r="H449" s="41">
        <v>18000</v>
      </c>
      <c r="I449" s="42">
        <v>12</v>
      </c>
      <c r="J449" s="47"/>
      <c r="K449" s="48"/>
      <c r="L449" s="48"/>
      <c r="N449" s="18">
        <v>8550</v>
      </c>
      <c r="O449" s="18">
        <v>18000</v>
      </c>
      <c r="P449" s="46" t="s">
        <v>119</v>
      </c>
    </row>
    <row r="450" spans="1:16" ht="13.5" customHeight="1" x14ac:dyDescent="0.3">
      <c r="A450" s="38">
        <v>46</v>
      </c>
      <c r="B450" s="39" t="s">
        <v>94</v>
      </c>
      <c r="C450" s="39" t="s">
        <v>86</v>
      </c>
      <c r="D450" s="39" t="s">
        <v>87</v>
      </c>
      <c r="E450" s="39" t="s">
        <v>91</v>
      </c>
      <c r="F450" s="39" t="s">
        <v>69</v>
      </c>
      <c r="G450" s="40">
        <v>13.3</v>
      </c>
      <c r="H450" s="41">
        <v>167021.4</v>
      </c>
      <c r="I450" s="42">
        <v>12</v>
      </c>
      <c r="J450" s="47"/>
      <c r="K450" s="48"/>
      <c r="L450" s="48"/>
      <c r="N450" s="18">
        <v>11930.1</v>
      </c>
      <c r="O450" s="18">
        <v>167021.4</v>
      </c>
      <c r="P450" s="46" t="s">
        <v>117</v>
      </c>
    </row>
    <row r="451" spans="1:16" ht="13.5" customHeight="1" x14ac:dyDescent="0.3">
      <c r="A451" s="38">
        <v>46</v>
      </c>
      <c r="B451" s="39" t="s">
        <v>94</v>
      </c>
      <c r="C451" s="39" t="s">
        <v>99</v>
      </c>
      <c r="D451" s="39" t="s">
        <v>87</v>
      </c>
      <c r="E451" s="39" t="s">
        <v>92</v>
      </c>
      <c r="F451" s="39" t="s">
        <v>69</v>
      </c>
      <c r="G451" s="40">
        <v>7.3</v>
      </c>
      <c r="H451" s="41">
        <v>79205</v>
      </c>
      <c r="I451" s="42">
        <v>12</v>
      </c>
      <c r="J451" s="47"/>
      <c r="K451" s="48"/>
      <c r="L451" s="48"/>
      <c r="N451" s="18">
        <v>10307.5</v>
      </c>
      <c r="O451" s="18">
        <v>79205</v>
      </c>
      <c r="P451" s="46" t="s">
        <v>119</v>
      </c>
    </row>
    <row r="452" spans="1:16" ht="13.5" customHeight="1" x14ac:dyDescent="0.3">
      <c r="A452" s="38">
        <v>28</v>
      </c>
      <c r="B452" s="39" t="s">
        <v>85</v>
      </c>
      <c r="C452" s="39" t="s">
        <v>110</v>
      </c>
      <c r="D452" s="39" t="s">
        <v>93</v>
      </c>
      <c r="E452" s="39" t="s">
        <v>97</v>
      </c>
      <c r="F452" s="39" t="s">
        <v>69</v>
      </c>
      <c r="G452" s="40">
        <v>60</v>
      </c>
      <c r="H452" s="41">
        <v>500000</v>
      </c>
      <c r="I452" s="42" t="s">
        <v>112</v>
      </c>
      <c r="J452" s="47"/>
      <c r="K452" s="48"/>
      <c r="L452" s="48"/>
      <c r="N452" s="18">
        <v>7916.666666666667</v>
      </c>
      <c r="O452" s="18">
        <v>500000</v>
      </c>
      <c r="P452" s="46" t="s">
        <v>117</v>
      </c>
    </row>
    <row r="453" spans="1:16" ht="13.5" customHeight="1" x14ac:dyDescent="0.3">
      <c r="A453" s="38">
        <v>15</v>
      </c>
      <c r="B453" s="39" t="s">
        <v>89</v>
      </c>
      <c r="C453" s="39" t="s">
        <v>96</v>
      </c>
      <c r="D453" s="39" t="s">
        <v>93</v>
      </c>
      <c r="E453" s="39" t="s">
        <v>91</v>
      </c>
      <c r="F453" s="39" t="s">
        <v>69</v>
      </c>
      <c r="G453" s="40">
        <v>0.5</v>
      </c>
      <c r="H453" s="41">
        <v>6750</v>
      </c>
      <c r="I453" s="42">
        <v>12</v>
      </c>
      <c r="J453" s="47"/>
      <c r="K453" s="48"/>
      <c r="L453" s="48"/>
      <c r="N453" s="18">
        <v>12825</v>
      </c>
      <c r="O453" s="18">
        <v>0</v>
      </c>
      <c r="P453" s="46" t="s">
        <v>117</v>
      </c>
    </row>
    <row r="454" spans="1:16" ht="13.5" customHeight="1" x14ac:dyDescent="0.3">
      <c r="A454" s="38">
        <v>15</v>
      </c>
      <c r="B454" s="39" t="s">
        <v>89</v>
      </c>
      <c r="C454" s="39" t="s">
        <v>96</v>
      </c>
      <c r="D454" s="39" t="s">
        <v>93</v>
      </c>
      <c r="E454" s="39" t="s">
        <v>91</v>
      </c>
      <c r="F454" s="39" t="s">
        <v>69</v>
      </c>
      <c r="G454" s="40">
        <v>4</v>
      </c>
      <c r="H454" s="41">
        <v>44460</v>
      </c>
      <c r="I454" s="42">
        <v>12</v>
      </c>
      <c r="J454" s="47"/>
      <c r="K454" s="48"/>
      <c r="L454" s="48"/>
      <c r="N454" s="18">
        <v>10559.25</v>
      </c>
      <c r="O454" s="18">
        <v>0</v>
      </c>
      <c r="P454" s="46" t="s">
        <v>117</v>
      </c>
    </row>
    <row r="455" spans="1:16" ht="13.5" customHeight="1" x14ac:dyDescent="0.3">
      <c r="A455" s="38">
        <v>130</v>
      </c>
      <c r="B455" s="39" t="s">
        <v>85</v>
      </c>
      <c r="C455" s="39" t="s">
        <v>86</v>
      </c>
      <c r="D455" s="39" t="s">
        <v>87</v>
      </c>
      <c r="E455" s="39" t="s">
        <v>92</v>
      </c>
      <c r="F455" s="39" t="s">
        <v>69</v>
      </c>
      <c r="G455" s="40">
        <v>1</v>
      </c>
      <c r="H455" s="41">
        <v>9753</v>
      </c>
      <c r="I455" s="42">
        <v>12</v>
      </c>
      <c r="J455" s="47"/>
      <c r="K455" s="48"/>
      <c r="L455" s="48"/>
      <c r="N455" s="18">
        <v>9265.35</v>
      </c>
      <c r="O455" s="18">
        <v>9753</v>
      </c>
      <c r="P455" s="46" t="s">
        <v>117</v>
      </c>
    </row>
    <row r="456" spans="1:16" ht="13.5" customHeight="1" x14ac:dyDescent="0.3">
      <c r="A456" s="38">
        <v>91</v>
      </c>
      <c r="B456" s="39" t="s">
        <v>85</v>
      </c>
      <c r="C456" s="39" t="s">
        <v>90</v>
      </c>
      <c r="D456" s="39" t="s">
        <v>87</v>
      </c>
      <c r="E456" s="39" t="s">
        <v>91</v>
      </c>
      <c r="F456" s="39" t="s">
        <v>69</v>
      </c>
      <c r="G456" s="40">
        <v>2</v>
      </c>
      <c r="H456" s="41">
        <v>20000</v>
      </c>
      <c r="I456" s="42">
        <v>12</v>
      </c>
      <c r="J456" s="47"/>
      <c r="K456" s="48"/>
      <c r="L456" s="48"/>
      <c r="N456" s="18">
        <v>9500</v>
      </c>
      <c r="O456" s="18">
        <v>20000</v>
      </c>
      <c r="P456" s="46" t="s">
        <v>117</v>
      </c>
    </row>
    <row r="457" spans="1:16" ht="13.5" customHeight="1" x14ac:dyDescent="0.3">
      <c r="A457" s="38">
        <v>42</v>
      </c>
      <c r="B457" s="39" t="s">
        <v>94</v>
      </c>
      <c r="C457" s="39" t="s">
        <v>86</v>
      </c>
      <c r="D457" s="39" t="s">
        <v>93</v>
      </c>
      <c r="E457" s="39" t="s">
        <v>91</v>
      </c>
      <c r="F457" s="39" t="s">
        <v>69</v>
      </c>
      <c r="G457" s="40">
        <v>10.4</v>
      </c>
      <c r="H457" s="41">
        <v>124800</v>
      </c>
      <c r="I457" s="42">
        <v>12</v>
      </c>
      <c r="J457" s="47"/>
      <c r="K457" s="48"/>
      <c r="L457" s="48"/>
      <c r="N457" s="18">
        <v>11400</v>
      </c>
      <c r="O457" s="18">
        <v>124800</v>
      </c>
      <c r="P457" s="46" t="s">
        <v>117</v>
      </c>
    </row>
    <row r="458" spans="1:16" ht="13.5" customHeight="1" x14ac:dyDescent="0.3">
      <c r="A458" s="38">
        <v>16</v>
      </c>
      <c r="B458" s="39" t="s">
        <v>85</v>
      </c>
      <c r="C458" s="39" t="s">
        <v>90</v>
      </c>
      <c r="D458" s="39" t="s">
        <v>93</v>
      </c>
      <c r="E458" s="39" t="s">
        <v>91</v>
      </c>
      <c r="F458" s="39" t="s">
        <v>69</v>
      </c>
      <c r="G458" s="40">
        <v>16</v>
      </c>
      <c r="H458" s="41">
        <v>166340.20000000001</v>
      </c>
      <c r="I458" s="42">
        <v>12</v>
      </c>
      <c r="J458" s="47"/>
      <c r="K458" s="48"/>
      <c r="L458" s="48"/>
      <c r="N458" s="18">
        <v>9876.4493750000001</v>
      </c>
      <c r="O458" s="18">
        <v>166340.20000000001</v>
      </c>
      <c r="P458" s="46" t="s">
        <v>117</v>
      </c>
    </row>
    <row r="459" spans="1:16" ht="13.5" customHeight="1" x14ac:dyDescent="0.3">
      <c r="A459" s="38">
        <v>64</v>
      </c>
      <c r="B459" s="39" t="s">
        <v>85</v>
      </c>
      <c r="C459" s="39" t="s">
        <v>103</v>
      </c>
      <c r="D459" s="39" t="s">
        <v>87</v>
      </c>
      <c r="E459" s="39" t="s">
        <v>88</v>
      </c>
      <c r="F459" s="39" t="s">
        <v>69</v>
      </c>
      <c r="G459" s="40">
        <v>5</v>
      </c>
      <c r="H459" s="41">
        <v>12500</v>
      </c>
      <c r="I459" s="42">
        <v>12</v>
      </c>
      <c r="J459" s="47"/>
      <c r="K459" s="48"/>
      <c r="L459" s="48"/>
      <c r="N459" s="18">
        <v>2375</v>
      </c>
      <c r="O459" s="18">
        <v>12500</v>
      </c>
      <c r="P459" s="46" t="s">
        <v>117</v>
      </c>
    </row>
    <row r="460" spans="1:16" ht="13.5" customHeight="1" x14ac:dyDescent="0.3">
      <c r="A460" s="38">
        <v>4</v>
      </c>
      <c r="B460" s="39" t="s">
        <v>85</v>
      </c>
      <c r="C460" s="39" t="s">
        <v>90</v>
      </c>
      <c r="D460" s="39" t="s">
        <v>93</v>
      </c>
      <c r="E460" s="39" t="s">
        <v>97</v>
      </c>
      <c r="F460" s="39" t="s">
        <v>69</v>
      </c>
      <c r="G460" s="40">
        <v>12</v>
      </c>
      <c r="H460" s="41">
        <v>33620.04</v>
      </c>
      <c r="I460" s="42">
        <v>12</v>
      </c>
      <c r="J460" s="47"/>
      <c r="K460" s="48"/>
      <c r="L460" s="48"/>
      <c r="N460" s="18">
        <v>2661.5864999999999</v>
      </c>
      <c r="O460" s="18">
        <v>33620.04</v>
      </c>
      <c r="P460" s="46" t="s">
        <v>117</v>
      </c>
    </row>
    <row r="461" spans="1:16" ht="13.5" customHeight="1" x14ac:dyDescent="0.3">
      <c r="A461" s="38">
        <v>91</v>
      </c>
      <c r="B461" s="39" t="s">
        <v>85</v>
      </c>
      <c r="C461" s="39" t="s">
        <v>86</v>
      </c>
      <c r="D461" s="39" t="s">
        <v>87</v>
      </c>
      <c r="E461" s="39" t="s">
        <v>91</v>
      </c>
      <c r="F461" s="39" t="s">
        <v>69</v>
      </c>
      <c r="G461" s="40">
        <v>3</v>
      </c>
      <c r="H461" s="41">
        <v>27465</v>
      </c>
      <c r="I461" s="42">
        <v>12</v>
      </c>
      <c r="J461" s="47"/>
      <c r="K461" s="48"/>
      <c r="L461" s="48"/>
      <c r="N461" s="18">
        <v>8697.25</v>
      </c>
      <c r="O461" s="18">
        <v>27465</v>
      </c>
      <c r="P461" s="46" t="s">
        <v>117</v>
      </c>
    </row>
    <row r="462" spans="1:16" ht="13.5" customHeight="1" x14ac:dyDescent="0.3">
      <c r="A462" s="38">
        <v>157</v>
      </c>
      <c r="B462" s="39" t="s">
        <v>94</v>
      </c>
      <c r="C462" s="39" t="s">
        <v>86</v>
      </c>
      <c r="D462" s="39" t="s">
        <v>87</v>
      </c>
      <c r="E462" s="39" t="s">
        <v>91</v>
      </c>
      <c r="F462" s="39" t="s">
        <v>69</v>
      </c>
      <c r="G462" s="40">
        <v>4.82</v>
      </c>
      <c r="H462" s="41">
        <v>48200</v>
      </c>
      <c r="I462" s="42">
        <v>12</v>
      </c>
      <c r="J462" s="47"/>
      <c r="K462" s="48"/>
      <c r="L462" s="48"/>
      <c r="N462" s="18">
        <v>9500</v>
      </c>
      <c r="O462" s="18">
        <v>48200</v>
      </c>
      <c r="P462" s="46" t="s">
        <v>119</v>
      </c>
    </row>
    <row r="463" spans="1:16" ht="13.5" customHeight="1" x14ac:dyDescent="0.3">
      <c r="A463" s="38">
        <v>91</v>
      </c>
      <c r="B463" s="39" t="s">
        <v>85</v>
      </c>
      <c r="C463" s="39" t="s">
        <v>90</v>
      </c>
      <c r="D463" s="39" t="s">
        <v>87</v>
      </c>
      <c r="E463" s="39" t="s">
        <v>91</v>
      </c>
      <c r="F463" s="39" t="s">
        <v>69</v>
      </c>
      <c r="G463" s="40">
        <v>2</v>
      </c>
      <c r="H463" s="41">
        <v>19000</v>
      </c>
      <c r="I463" s="42">
        <v>12</v>
      </c>
      <c r="J463" s="47"/>
      <c r="K463" s="48"/>
      <c r="L463" s="48"/>
      <c r="N463" s="18">
        <v>9025</v>
      </c>
      <c r="O463" s="18">
        <v>19000</v>
      </c>
      <c r="P463" s="46" t="s">
        <v>117</v>
      </c>
    </row>
    <row r="464" spans="1:16" ht="13.5" customHeight="1" x14ac:dyDescent="0.3">
      <c r="A464" s="38">
        <v>23</v>
      </c>
      <c r="B464" s="39" t="s">
        <v>85</v>
      </c>
      <c r="C464" s="39" t="s">
        <v>86</v>
      </c>
      <c r="D464" s="39" t="s">
        <v>87</v>
      </c>
      <c r="E464" s="39" t="s">
        <v>91</v>
      </c>
      <c r="F464" s="39" t="s">
        <v>69</v>
      </c>
      <c r="G464" s="40">
        <v>6</v>
      </c>
      <c r="H464" s="41">
        <v>52248</v>
      </c>
      <c r="I464" s="42">
        <v>12</v>
      </c>
      <c r="J464" s="47"/>
      <c r="K464" s="48"/>
      <c r="L464" s="48"/>
      <c r="N464" s="18">
        <v>8272.6</v>
      </c>
      <c r="O464" s="18">
        <v>52248</v>
      </c>
      <c r="P464" s="46" t="s">
        <v>117</v>
      </c>
    </row>
    <row r="465" spans="1:16" ht="13.5" customHeight="1" x14ac:dyDescent="0.3">
      <c r="A465" s="38">
        <v>91</v>
      </c>
      <c r="B465" s="39" t="s">
        <v>85</v>
      </c>
      <c r="C465" s="39" t="s">
        <v>95</v>
      </c>
      <c r="D465" s="39" t="s">
        <v>87</v>
      </c>
      <c r="E465" s="39" t="s">
        <v>91</v>
      </c>
      <c r="F465" s="39" t="s">
        <v>69</v>
      </c>
      <c r="G465" s="40">
        <v>3</v>
      </c>
      <c r="H465" s="41">
        <v>28017</v>
      </c>
      <c r="I465" s="42">
        <v>12</v>
      </c>
      <c r="J465" s="47"/>
      <c r="K465" s="48"/>
      <c r="L465" s="48"/>
      <c r="N465" s="18">
        <v>8872.0499999999993</v>
      </c>
      <c r="O465" s="18">
        <v>28017</v>
      </c>
      <c r="P465" s="46" t="s">
        <v>117</v>
      </c>
    </row>
    <row r="466" spans="1:16" ht="13.5" customHeight="1" x14ac:dyDescent="0.3">
      <c r="A466" s="38">
        <v>91</v>
      </c>
      <c r="B466" s="39" t="s">
        <v>85</v>
      </c>
      <c r="C466" s="39" t="s">
        <v>95</v>
      </c>
      <c r="D466" s="39" t="s">
        <v>87</v>
      </c>
      <c r="E466" s="39" t="s">
        <v>91</v>
      </c>
      <c r="F466" s="39" t="s">
        <v>69</v>
      </c>
      <c r="G466" s="40">
        <v>2</v>
      </c>
      <c r="H466" s="41">
        <v>20000</v>
      </c>
      <c r="I466" s="42">
        <v>12</v>
      </c>
      <c r="J466" s="47"/>
      <c r="K466" s="48"/>
      <c r="L466" s="48"/>
      <c r="N466" s="18">
        <v>9500</v>
      </c>
      <c r="O466" s="18">
        <v>20000</v>
      </c>
      <c r="P466" s="46" t="s">
        <v>117</v>
      </c>
    </row>
    <row r="467" spans="1:16" ht="13.5" customHeight="1" x14ac:dyDescent="0.3">
      <c r="A467" s="38">
        <v>264</v>
      </c>
      <c r="B467" s="39" t="s">
        <v>94</v>
      </c>
      <c r="C467" s="39" t="s">
        <v>86</v>
      </c>
      <c r="D467" s="39" t="s">
        <v>87</v>
      </c>
      <c r="E467" s="39" t="s">
        <v>88</v>
      </c>
      <c r="F467" s="39" t="s">
        <v>69</v>
      </c>
      <c r="G467" s="40">
        <v>9</v>
      </c>
      <c r="H467" s="41">
        <v>85500</v>
      </c>
      <c r="I467" s="42">
        <v>12</v>
      </c>
      <c r="J467" s="47"/>
      <c r="K467" s="48"/>
      <c r="L467" s="48"/>
      <c r="N467" s="18">
        <v>9025</v>
      </c>
      <c r="O467" s="18">
        <v>85500</v>
      </c>
      <c r="P467" s="46" t="s">
        <v>119</v>
      </c>
    </row>
    <row r="468" spans="1:16" ht="13.5" customHeight="1" x14ac:dyDescent="0.3">
      <c r="A468" s="38">
        <v>141</v>
      </c>
      <c r="B468" s="39" t="s">
        <v>94</v>
      </c>
      <c r="C468" s="39" t="s">
        <v>86</v>
      </c>
      <c r="D468" s="39" t="s">
        <v>87</v>
      </c>
      <c r="E468" s="39" t="s">
        <v>88</v>
      </c>
      <c r="F468" s="39" t="s">
        <v>69</v>
      </c>
      <c r="G468" s="40">
        <v>7.5</v>
      </c>
      <c r="H468" s="41">
        <v>63750</v>
      </c>
      <c r="I468" s="42">
        <v>12</v>
      </c>
      <c r="J468" s="47"/>
      <c r="K468" s="48"/>
      <c r="L468" s="48"/>
      <c r="N468" s="18">
        <v>8075</v>
      </c>
      <c r="O468" s="18">
        <v>63750</v>
      </c>
      <c r="P468" s="46" t="s">
        <v>119</v>
      </c>
    </row>
    <row r="469" spans="1:16" ht="13.5" customHeight="1" x14ac:dyDescent="0.3">
      <c r="A469" s="38">
        <v>10</v>
      </c>
      <c r="B469" s="39" t="s">
        <v>85</v>
      </c>
      <c r="C469" s="39" t="s">
        <v>86</v>
      </c>
      <c r="D469" s="39" t="s">
        <v>93</v>
      </c>
      <c r="E469" s="39" t="s">
        <v>97</v>
      </c>
      <c r="F469" s="39" t="s">
        <v>69</v>
      </c>
      <c r="G469" s="40">
        <v>1</v>
      </c>
      <c r="H469" s="41">
        <v>7970</v>
      </c>
      <c r="I469" s="42">
        <v>12</v>
      </c>
      <c r="J469" s="47"/>
      <c r="K469" s="48"/>
      <c r="L469" s="48"/>
      <c r="N469" s="18">
        <v>7571.5</v>
      </c>
      <c r="O469" s="18">
        <v>7970</v>
      </c>
      <c r="P469" s="46" t="s">
        <v>117</v>
      </c>
    </row>
    <row r="470" spans="1:16" ht="13.5" customHeight="1" x14ac:dyDescent="0.3">
      <c r="A470" s="38">
        <v>10</v>
      </c>
      <c r="B470" s="39" t="s">
        <v>85</v>
      </c>
      <c r="C470" s="39" t="s">
        <v>110</v>
      </c>
      <c r="D470" s="39" t="s">
        <v>93</v>
      </c>
      <c r="E470" s="39" t="s">
        <v>97</v>
      </c>
      <c r="F470" s="39" t="s">
        <v>69</v>
      </c>
      <c r="G470" s="40">
        <v>1</v>
      </c>
      <c r="H470" s="41">
        <v>9100</v>
      </c>
      <c r="I470" s="42">
        <v>12</v>
      </c>
      <c r="J470" s="47"/>
      <c r="K470" s="48"/>
      <c r="L470" s="48"/>
      <c r="N470" s="18">
        <v>8645</v>
      </c>
      <c r="O470" s="18">
        <v>9100</v>
      </c>
      <c r="P470" s="46" t="s">
        <v>117</v>
      </c>
    </row>
    <row r="471" spans="1:16" ht="13.5" customHeight="1" x14ac:dyDescent="0.3">
      <c r="A471" s="38">
        <v>91</v>
      </c>
      <c r="B471" s="39" t="s">
        <v>85</v>
      </c>
      <c r="C471" s="39" t="s">
        <v>86</v>
      </c>
      <c r="D471" s="39" t="s">
        <v>87</v>
      </c>
      <c r="E471" s="39" t="s">
        <v>91</v>
      </c>
      <c r="F471" s="39" t="s">
        <v>69</v>
      </c>
      <c r="G471" s="40">
        <v>2</v>
      </c>
      <c r="H471" s="41">
        <v>20000</v>
      </c>
      <c r="I471" s="42">
        <v>12</v>
      </c>
      <c r="J471" s="47"/>
      <c r="K471" s="48"/>
      <c r="L471" s="48"/>
      <c r="N471" s="18">
        <v>9500</v>
      </c>
      <c r="O471" s="18">
        <v>20000</v>
      </c>
      <c r="P471" s="46" t="s">
        <v>117</v>
      </c>
    </row>
    <row r="472" spans="1:16" ht="13.5" customHeight="1" x14ac:dyDescent="0.3">
      <c r="A472" s="38">
        <v>31</v>
      </c>
      <c r="B472" s="39" t="s">
        <v>85</v>
      </c>
      <c r="C472" s="39" t="s">
        <v>95</v>
      </c>
      <c r="D472" s="39" t="s">
        <v>93</v>
      </c>
      <c r="E472" s="39" t="s">
        <v>97</v>
      </c>
      <c r="F472" s="39" t="s">
        <v>69</v>
      </c>
      <c r="G472" s="40">
        <v>5</v>
      </c>
      <c r="H472" s="41">
        <v>48250</v>
      </c>
      <c r="I472" s="42">
        <v>12</v>
      </c>
      <c r="J472" s="47"/>
      <c r="K472" s="48"/>
      <c r="L472" s="48"/>
      <c r="N472" s="18">
        <v>9167.5</v>
      </c>
      <c r="O472" s="18">
        <v>48250</v>
      </c>
      <c r="P472" s="46" t="s">
        <v>117</v>
      </c>
    </row>
    <row r="473" spans="1:16" ht="13.5" customHeight="1" x14ac:dyDescent="0.3">
      <c r="A473" s="38">
        <v>36</v>
      </c>
      <c r="B473" s="39" t="s">
        <v>85</v>
      </c>
      <c r="C473" s="39" t="s">
        <v>106</v>
      </c>
      <c r="D473" s="39" t="s">
        <v>93</v>
      </c>
      <c r="E473" s="39" t="s">
        <v>97</v>
      </c>
      <c r="F473" s="39" t="s">
        <v>69</v>
      </c>
      <c r="G473" s="40">
        <v>5</v>
      </c>
      <c r="H473" s="41">
        <v>47820</v>
      </c>
      <c r="I473" s="42">
        <v>11.5</v>
      </c>
      <c r="J473" s="47"/>
      <c r="K473" s="48"/>
      <c r="L473" s="48"/>
      <c r="N473" s="18">
        <v>9085.7999999999993</v>
      </c>
      <c r="O473" s="18">
        <v>47820</v>
      </c>
      <c r="P473" s="46" t="s">
        <v>117</v>
      </c>
    </row>
    <row r="474" spans="1:16" ht="13.5" customHeight="1" x14ac:dyDescent="0.3">
      <c r="A474" s="38">
        <v>0</v>
      </c>
      <c r="B474" s="39" t="s">
        <v>94</v>
      </c>
      <c r="C474" s="39" t="s">
        <v>96</v>
      </c>
      <c r="D474" s="39" t="s">
        <v>93</v>
      </c>
      <c r="E474" s="39" t="s">
        <v>92</v>
      </c>
      <c r="F474" s="39" t="s">
        <v>69</v>
      </c>
      <c r="G474" s="40">
        <v>5</v>
      </c>
      <c r="H474" s="41">
        <v>63420</v>
      </c>
      <c r="I474" s="42">
        <v>12</v>
      </c>
      <c r="J474" s="47"/>
      <c r="K474" s="48"/>
      <c r="L474" s="48"/>
      <c r="N474" s="18">
        <v>12049.8</v>
      </c>
      <c r="O474" s="18">
        <v>0</v>
      </c>
      <c r="P474" s="46" t="s">
        <v>119</v>
      </c>
    </row>
    <row r="475" spans="1:16" ht="13.5" customHeight="1" x14ac:dyDescent="0.3">
      <c r="A475" s="38">
        <v>0</v>
      </c>
      <c r="B475" s="39" t="s">
        <v>94</v>
      </c>
      <c r="C475" s="39" t="s">
        <v>107</v>
      </c>
      <c r="D475" s="39" t="s">
        <v>93</v>
      </c>
      <c r="E475" s="39" t="s">
        <v>92</v>
      </c>
      <c r="F475" s="39" t="s">
        <v>69</v>
      </c>
      <c r="G475" s="40">
        <v>7</v>
      </c>
      <c r="H475" s="41">
        <v>83414</v>
      </c>
      <c r="I475" s="42">
        <v>12</v>
      </c>
      <c r="J475" s="47"/>
      <c r="K475" s="48"/>
      <c r="L475" s="48"/>
      <c r="N475" s="18">
        <v>11320.471428571427</v>
      </c>
      <c r="O475" s="18">
        <v>0</v>
      </c>
      <c r="P475" s="46" t="s">
        <v>119</v>
      </c>
    </row>
    <row r="476" spans="1:16" ht="13.5" customHeight="1" x14ac:dyDescent="0.3">
      <c r="A476" s="38">
        <v>12</v>
      </c>
      <c r="B476" s="39" t="s">
        <v>85</v>
      </c>
      <c r="C476" s="39" t="s">
        <v>96</v>
      </c>
      <c r="D476" s="39" t="s">
        <v>87</v>
      </c>
      <c r="E476" s="39" t="s">
        <v>88</v>
      </c>
      <c r="F476" s="39" t="s">
        <v>108</v>
      </c>
      <c r="G476" s="40">
        <v>1</v>
      </c>
      <c r="H476" s="41">
        <v>12000</v>
      </c>
      <c r="I476" s="42">
        <v>12</v>
      </c>
      <c r="J476" s="47"/>
      <c r="K476" s="48"/>
      <c r="L476" s="48"/>
      <c r="N476" s="18">
        <v>10800</v>
      </c>
      <c r="O476" s="18">
        <v>12000</v>
      </c>
      <c r="P476" s="46" t="s">
        <v>117</v>
      </c>
    </row>
    <row r="477" spans="1:16" ht="13.5" customHeight="1" x14ac:dyDescent="0.3">
      <c r="A477" s="38">
        <v>12</v>
      </c>
      <c r="B477" s="39" t="s">
        <v>85</v>
      </c>
      <c r="C477" s="39" t="s">
        <v>96</v>
      </c>
      <c r="D477" s="39" t="s">
        <v>87</v>
      </c>
      <c r="E477" s="39" t="s">
        <v>88</v>
      </c>
      <c r="F477" s="39" t="s">
        <v>108</v>
      </c>
      <c r="G477" s="40">
        <v>4.5</v>
      </c>
      <c r="H477" s="41">
        <v>54000</v>
      </c>
      <c r="I477" s="42">
        <v>12</v>
      </c>
      <c r="J477" s="47"/>
      <c r="K477" s="48"/>
      <c r="L477" s="48"/>
      <c r="N477" s="18">
        <v>10800</v>
      </c>
      <c r="O477" s="18">
        <v>54000</v>
      </c>
      <c r="P477" s="46" t="s">
        <v>117</v>
      </c>
    </row>
    <row r="478" spans="1:16" ht="13.5" customHeight="1" x14ac:dyDescent="0.3">
      <c r="A478" s="38">
        <v>12</v>
      </c>
      <c r="B478" s="39" t="s">
        <v>85</v>
      </c>
      <c r="C478" s="39" t="s">
        <v>96</v>
      </c>
      <c r="D478" s="39" t="s">
        <v>87</v>
      </c>
      <c r="E478" s="39" t="s">
        <v>88</v>
      </c>
      <c r="F478" s="39" t="s">
        <v>108</v>
      </c>
      <c r="G478" s="40">
        <v>4.5</v>
      </c>
      <c r="H478" s="41">
        <v>54000</v>
      </c>
      <c r="I478" s="42">
        <v>12</v>
      </c>
      <c r="J478" s="47"/>
      <c r="K478" s="48"/>
      <c r="L478" s="48"/>
      <c r="N478" s="18">
        <v>10800</v>
      </c>
      <c r="O478" s="18">
        <v>54000</v>
      </c>
      <c r="P478" s="46" t="s">
        <v>117</v>
      </c>
    </row>
    <row r="479" spans="1:16" ht="13.5" customHeight="1" x14ac:dyDescent="0.3">
      <c r="A479" s="38">
        <v>12</v>
      </c>
      <c r="B479" s="39" t="s">
        <v>85</v>
      </c>
      <c r="C479" s="39" t="s">
        <v>96</v>
      </c>
      <c r="D479" s="39" t="s">
        <v>87</v>
      </c>
      <c r="E479" s="39" t="s">
        <v>88</v>
      </c>
      <c r="F479" s="39" t="s">
        <v>108</v>
      </c>
      <c r="G479" s="40">
        <v>7</v>
      </c>
      <c r="H479" s="41">
        <v>84000</v>
      </c>
      <c r="I479" s="42">
        <v>12</v>
      </c>
      <c r="J479" s="47"/>
      <c r="K479" s="48"/>
      <c r="L479" s="48"/>
      <c r="N479" s="18">
        <v>10800</v>
      </c>
      <c r="O479" s="18">
        <v>84000</v>
      </c>
      <c r="P479" s="46" t="s">
        <v>117</v>
      </c>
    </row>
    <row r="480" spans="1:16" ht="13.5" customHeight="1" x14ac:dyDescent="0.3">
      <c r="A480" s="38">
        <v>31</v>
      </c>
      <c r="B480" s="39" t="s">
        <v>85</v>
      </c>
      <c r="C480" s="39" t="s">
        <v>86</v>
      </c>
      <c r="D480" s="39" t="s">
        <v>93</v>
      </c>
      <c r="E480" s="39" t="s">
        <v>97</v>
      </c>
      <c r="F480" s="39" t="s">
        <v>69</v>
      </c>
      <c r="G480" s="40">
        <v>7.5</v>
      </c>
      <c r="H480" s="41">
        <v>93654.9</v>
      </c>
      <c r="I480" s="42">
        <v>12</v>
      </c>
      <c r="J480" s="47"/>
      <c r="K480" s="48"/>
      <c r="L480" s="48"/>
      <c r="N480" s="18">
        <v>11862.954</v>
      </c>
      <c r="O480" s="18">
        <v>93654.9</v>
      </c>
      <c r="P480" s="46" t="s">
        <v>117</v>
      </c>
    </row>
    <row r="481" spans="1:16" ht="13.5" customHeight="1" x14ac:dyDescent="0.3">
      <c r="A481" s="38">
        <v>297</v>
      </c>
      <c r="B481" s="39" t="s">
        <v>100</v>
      </c>
      <c r="C481" s="39" t="s">
        <v>86</v>
      </c>
      <c r="D481" s="39" t="s">
        <v>87</v>
      </c>
      <c r="E481" s="39" t="s">
        <v>92</v>
      </c>
      <c r="F481" s="39" t="s">
        <v>69</v>
      </c>
      <c r="G481" s="40">
        <v>7.7</v>
      </c>
      <c r="H481" s="41">
        <v>83514.2</v>
      </c>
      <c r="I481" s="42">
        <v>12</v>
      </c>
      <c r="J481" s="47"/>
      <c r="K481" s="48"/>
      <c r="L481" s="48"/>
      <c r="N481" s="18">
        <v>10303.700000000001</v>
      </c>
      <c r="O481" s="18">
        <v>0</v>
      </c>
      <c r="P481" s="46" t="s">
        <v>117</v>
      </c>
    </row>
    <row r="482" spans="1:16" ht="13.5" customHeight="1" x14ac:dyDescent="0.3">
      <c r="A482" s="38">
        <v>805</v>
      </c>
      <c r="B482" s="39" t="s">
        <v>100</v>
      </c>
      <c r="C482" s="39" t="s">
        <v>99</v>
      </c>
      <c r="D482" s="39" t="s">
        <v>87</v>
      </c>
      <c r="E482" s="39" t="s">
        <v>92</v>
      </c>
      <c r="F482" s="39" t="s">
        <v>69</v>
      </c>
      <c r="G482" s="40">
        <v>2.36</v>
      </c>
      <c r="H482" s="41">
        <v>28320</v>
      </c>
      <c r="I482" s="42">
        <v>12</v>
      </c>
      <c r="J482" s="47"/>
      <c r="K482" s="48"/>
      <c r="L482" s="48"/>
      <c r="N482" s="18">
        <v>11400</v>
      </c>
      <c r="O482" s="18">
        <v>0</v>
      </c>
      <c r="P482" s="46" t="s">
        <v>117</v>
      </c>
    </row>
    <row r="483" spans="1:16" ht="13.5" customHeight="1" x14ac:dyDescent="0.3">
      <c r="A483" s="38">
        <v>805</v>
      </c>
      <c r="B483" s="39" t="s">
        <v>100</v>
      </c>
      <c r="C483" s="39" t="s">
        <v>113</v>
      </c>
      <c r="D483" s="39" t="s">
        <v>93</v>
      </c>
      <c r="E483" s="39" t="s">
        <v>88</v>
      </c>
      <c r="F483" s="39" t="s">
        <v>69</v>
      </c>
      <c r="G483" s="40">
        <v>0.4</v>
      </c>
      <c r="H483" s="41">
        <v>5600</v>
      </c>
      <c r="I483" s="42">
        <v>12</v>
      </c>
      <c r="J483" s="47"/>
      <c r="K483" s="48"/>
      <c r="L483" s="48"/>
      <c r="N483" s="18">
        <v>13300</v>
      </c>
      <c r="O483" s="18">
        <v>0</v>
      </c>
      <c r="P483" s="46" t="s">
        <v>117</v>
      </c>
    </row>
    <row r="484" spans="1:16" ht="13.5" customHeight="1" x14ac:dyDescent="0.3">
      <c r="A484" s="38">
        <v>805</v>
      </c>
      <c r="B484" s="39" t="s">
        <v>100</v>
      </c>
      <c r="C484" s="39" t="s">
        <v>114</v>
      </c>
      <c r="D484" s="39" t="s">
        <v>87</v>
      </c>
      <c r="E484" s="39" t="s">
        <v>92</v>
      </c>
      <c r="F484" s="39" t="s">
        <v>69</v>
      </c>
      <c r="G484" s="40">
        <v>0.75</v>
      </c>
      <c r="H484" s="41">
        <v>11250</v>
      </c>
      <c r="I484" s="42">
        <v>12</v>
      </c>
      <c r="J484" s="47"/>
      <c r="K484" s="48"/>
      <c r="L484" s="48"/>
      <c r="N484" s="18">
        <v>14250</v>
      </c>
      <c r="O484" s="18">
        <v>0</v>
      </c>
      <c r="P484" s="46" t="s">
        <v>117</v>
      </c>
    </row>
    <row r="485" spans="1:16" ht="13.5" customHeight="1" x14ac:dyDescent="0.3">
      <c r="A485" s="38">
        <v>805</v>
      </c>
      <c r="B485" s="39" t="s">
        <v>100</v>
      </c>
      <c r="C485" s="39" t="s">
        <v>102</v>
      </c>
      <c r="D485" s="39" t="s">
        <v>93</v>
      </c>
      <c r="E485" s="39" t="s">
        <v>92</v>
      </c>
      <c r="F485" s="39" t="s">
        <v>69</v>
      </c>
      <c r="G485" s="40">
        <v>16.57</v>
      </c>
      <c r="H485" s="41">
        <v>245236</v>
      </c>
      <c r="I485" s="42">
        <v>12</v>
      </c>
      <c r="J485" s="47"/>
      <c r="K485" s="48"/>
      <c r="L485" s="48"/>
      <c r="N485" s="18">
        <v>14060</v>
      </c>
      <c r="O485" s="18">
        <v>0</v>
      </c>
      <c r="P485" s="46" t="s">
        <v>117</v>
      </c>
    </row>
    <row r="486" spans="1:16" ht="13.5" customHeight="1" x14ac:dyDescent="0.3">
      <c r="A486" s="38">
        <v>805</v>
      </c>
      <c r="B486" s="39" t="s">
        <v>100</v>
      </c>
      <c r="C486" s="39" t="s">
        <v>90</v>
      </c>
      <c r="D486" s="39" t="s">
        <v>93</v>
      </c>
      <c r="E486" s="39" t="s">
        <v>88</v>
      </c>
      <c r="F486" s="39" t="s">
        <v>69</v>
      </c>
      <c r="G486" s="40">
        <v>10.65</v>
      </c>
      <c r="H486" s="41">
        <v>183286.5</v>
      </c>
      <c r="I486" s="42">
        <v>12</v>
      </c>
      <c r="J486" s="47"/>
      <c r="K486" s="48"/>
      <c r="L486" s="48"/>
      <c r="N486" s="18">
        <v>16349.5</v>
      </c>
      <c r="O486" s="18">
        <v>0</v>
      </c>
      <c r="P486" s="46" t="s">
        <v>117</v>
      </c>
    </row>
    <row r="487" spans="1:16" ht="13.5" customHeight="1" x14ac:dyDescent="0.3">
      <c r="A487" s="38">
        <v>805</v>
      </c>
      <c r="B487" s="39" t="s">
        <v>100</v>
      </c>
      <c r="C487" s="39" t="s">
        <v>95</v>
      </c>
      <c r="D487" s="39" t="s">
        <v>93</v>
      </c>
      <c r="E487" s="39" t="s">
        <v>91</v>
      </c>
      <c r="F487" s="39" t="s">
        <v>69</v>
      </c>
      <c r="G487" s="40">
        <v>79.459999999999994</v>
      </c>
      <c r="H487" s="41">
        <v>1129286</v>
      </c>
      <c r="I487" s="42">
        <v>12</v>
      </c>
      <c r="J487" s="47"/>
      <c r="K487" s="48"/>
      <c r="L487" s="48"/>
      <c r="N487" s="18">
        <v>13501.405738736472</v>
      </c>
      <c r="O487" s="18">
        <v>0</v>
      </c>
      <c r="P487" s="46" t="s">
        <v>117</v>
      </c>
    </row>
    <row r="488" spans="1:16" ht="13.5" customHeight="1" x14ac:dyDescent="0.3">
      <c r="A488" s="38">
        <v>805</v>
      </c>
      <c r="B488" s="39" t="s">
        <v>100</v>
      </c>
      <c r="C488" s="39" t="s">
        <v>96</v>
      </c>
      <c r="D488" s="39" t="s">
        <v>93</v>
      </c>
      <c r="E488" s="39" t="s">
        <v>88</v>
      </c>
      <c r="F488" s="39" t="s">
        <v>69</v>
      </c>
      <c r="G488" s="40">
        <v>46.65</v>
      </c>
      <c r="H488" s="41">
        <v>456237</v>
      </c>
      <c r="I488" s="42">
        <v>12</v>
      </c>
      <c r="J488" s="47"/>
      <c r="K488" s="48"/>
      <c r="L488" s="48"/>
      <c r="N488" s="18">
        <v>9291</v>
      </c>
      <c r="O488" s="18">
        <v>0</v>
      </c>
      <c r="P488" s="46" t="s">
        <v>117</v>
      </c>
    </row>
    <row r="489" spans="1:16" ht="13.5" customHeight="1" x14ac:dyDescent="0.3">
      <c r="A489" s="38">
        <v>805</v>
      </c>
      <c r="B489" s="39" t="s">
        <v>100</v>
      </c>
      <c r="C489" s="39" t="s">
        <v>99</v>
      </c>
      <c r="D489" s="39" t="s">
        <v>87</v>
      </c>
      <c r="E489" s="39" t="s">
        <v>92</v>
      </c>
      <c r="F489" s="39" t="s">
        <v>69</v>
      </c>
      <c r="G489" s="40">
        <v>0.64</v>
      </c>
      <c r="H489" s="41">
        <v>7680</v>
      </c>
      <c r="I489" s="42">
        <v>12</v>
      </c>
      <c r="J489" s="47"/>
      <c r="K489" s="48"/>
      <c r="L489" s="48"/>
      <c r="N489" s="18">
        <v>11400</v>
      </c>
      <c r="O489" s="18">
        <v>0</v>
      </c>
      <c r="P489" s="46" t="s">
        <v>117</v>
      </c>
    </row>
    <row r="490" spans="1:16" ht="13.5" customHeight="1" x14ac:dyDescent="0.3">
      <c r="A490" s="38">
        <v>0</v>
      </c>
      <c r="B490" s="39" t="s">
        <v>94</v>
      </c>
      <c r="C490" s="39" t="s">
        <v>96</v>
      </c>
      <c r="D490" s="39" t="s">
        <v>93</v>
      </c>
      <c r="E490" s="39" t="s">
        <v>92</v>
      </c>
      <c r="F490" s="39" t="s">
        <v>69</v>
      </c>
      <c r="G490" s="40">
        <v>14.96</v>
      </c>
      <c r="H490" s="41">
        <v>72650.100000000006</v>
      </c>
      <c r="I490" s="42">
        <v>12</v>
      </c>
      <c r="J490" s="47"/>
      <c r="K490" s="48"/>
      <c r="L490" s="48"/>
      <c r="N490" s="18">
        <v>4613.4756016042784</v>
      </c>
      <c r="O490" s="18">
        <v>0</v>
      </c>
      <c r="P490" s="46" t="s">
        <v>119</v>
      </c>
    </row>
    <row r="491" spans="1:16" ht="13.5" customHeight="1" x14ac:dyDescent="0.3">
      <c r="A491" s="38">
        <v>805</v>
      </c>
      <c r="B491" s="39" t="s">
        <v>100</v>
      </c>
      <c r="C491" s="39" t="s">
        <v>99</v>
      </c>
      <c r="D491" s="39" t="s">
        <v>87</v>
      </c>
      <c r="E491" s="39" t="s">
        <v>92</v>
      </c>
      <c r="F491" s="39" t="s">
        <v>69</v>
      </c>
      <c r="G491" s="40">
        <v>3.25</v>
      </c>
      <c r="H491" s="41">
        <v>39000</v>
      </c>
      <c r="I491" s="42">
        <v>12</v>
      </c>
      <c r="J491" s="47"/>
      <c r="K491" s="48"/>
      <c r="L491" s="48"/>
      <c r="N491" s="18">
        <v>11400</v>
      </c>
      <c r="O491" s="18">
        <v>0</v>
      </c>
      <c r="P491" s="46" t="s">
        <v>117</v>
      </c>
    </row>
    <row r="492" spans="1:16" ht="13.5" customHeight="1" x14ac:dyDescent="0.3">
      <c r="A492" s="38">
        <v>31</v>
      </c>
      <c r="B492" s="39" t="s">
        <v>85</v>
      </c>
      <c r="C492" s="39" t="s">
        <v>99</v>
      </c>
      <c r="D492" s="39" t="s">
        <v>93</v>
      </c>
      <c r="E492" s="39" t="s">
        <v>97</v>
      </c>
      <c r="F492" s="39" t="s">
        <v>69</v>
      </c>
      <c r="G492" s="40">
        <v>5</v>
      </c>
      <c r="H492" s="41">
        <v>30440</v>
      </c>
      <c r="I492" s="42">
        <v>12</v>
      </c>
      <c r="J492" s="47"/>
      <c r="K492" s="48"/>
      <c r="L492" s="48"/>
      <c r="N492" s="18">
        <v>5783.6</v>
      </c>
      <c r="O492" s="18">
        <v>30440</v>
      </c>
      <c r="P492" s="46" t="s">
        <v>117</v>
      </c>
    </row>
    <row r="493" spans="1:16" ht="13.5" customHeight="1" x14ac:dyDescent="0.3">
      <c r="A493" s="38">
        <v>805</v>
      </c>
      <c r="B493" s="39" t="s">
        <v>100</v>
      </c>
      <c r="C493" s="39" t="s">
        <v>99</v>
      </c>
      <c r="D493" s="39" t="s">
        <v>87</v>
      </c>
      <c r="E493" s="39" t="s">
        <v>92</v>
      </c>
      <c r="F493" s="39" t="s">
        <v>69</v>
      </c>
      <c r="G493" s="40">
        <v>2.93</v>
      </c>
      <c r="H493" s="41">
        <v>35160</v>
      </c>
      <c r="I493" s="42">
        <v>12</v>
      </c>
      <c r="J493" s="47"/>
      <c r="K493" s="48"/>
      <c r="L493" s="48"/>
      <c r="N493" s="18">
        <v>11400</v>
      </c>
      <c r="O493" s="18">
        <v>0</v>
      </c>
      <c r="P493" s="46" t="s">
        <v>117</v>
      </c>
    </row>
    <row r="494" spans="1:16" ht="13.5" customHeight="1" x14ac:dyDescent="0.3">
      <c r="A494" s="38">
        <v>805</v>
      </c>
      <c r="B494" s="39" t="s">
        <v>100</v>
      </c>
      <c r="C494" s="39" t="s">
        <v>99</v>
      </c>
      <c r="D494" s="39" t="s">
        <v>87</v>
      </c>
      <c r="E494" s="39" t="s">
        <v>92</v>
      </c>
      <c r="F494" s="39" t="s">
        <v>69</v>
      </c>
      <c r="G494" s="40">
        <v>1.39</v>
      </c>
      <c r="H494" s="41">
        <v>15290</v>
      </c>
      <c r="I494" s="42">
        <v>12</v>
      </c>
      <c r="J494" s="47"/>
      <c r="K494" s="48"/>
      <c r="L494" s="48"/>
      <c r="N494" s="18">
        <v>10450</v>
      </c>
      <c r="O494" s="18">
        <v>0</v>
      </c>
      <c r="P494" s="46" t="s">
        <v>117</v>
      </c>
    </row>
    <row r="495" spans="1:16" ht="13.5" customHeight="1" x14ac:dyDescent="0.3">
      <c r="A495" s="38">
        <v>805</v>
      </c>
      <c r="B495" s="39" t="s">
        <v>100</v>
      </c>
      <c r="C495" s="39" t="s">
        <v>99</v>
      </c>
      <c r="D495" s="39" t="s">
        <v>87</v>
      </c>
      <c r="E495" s="39" t="s">
        <v>92</v>
      </c>
      <c r="F495" s="39" t="s">
        <v>69</v>
      </c>
      <c r="G495" s="40">
        <v>1.69</v>
      </c>
      <c r="H495" s="41">
        <v>18590</v>
      </c>
      <c r="I495" s="42">
        <v>12</v>
      </c>
      <c r="J495" s="47"/>
      <c r="K495" s="48"/>
      <c r="L495" s="48"/>
      <c r="N495" s="18">
        <v>10450</v>
      </c>
      <c r="O495" s="18">
        <v>0</v>
      </c>
      <c r="P495" s="46" t="s">
        <v>117</v>
      </c>
    </row>
    <row r="496" spans="1:16" ht="13.5" customHeight="1" x14ac:dyDescent="0.3">
      <c r="A496" s="38">
        <v>26</v>
      </c>
      <c r="B496" s="39" t="s">
        <v>85</v>
      </c>
      <c r="C496" s="39" t="s">
        <v>90</v>
      </c>
      <c r="D496" s="39" t="s">
        <v>87</v>
      </c>
      <c r="E496" s="39" t="s">
        <v>91</v>
      </c>
      <c r="F496" s="39" t="s">
        <v>69</v>
      </c>
      <c r="G496" s="40">
        <v>1.26</v>
      </c>
      <c r="H496" s="41">
        <v>18900</v>
      </c>
      <c r="I496" s="42">
        <v>12</v>
      </c>
      <c r="J496" s="47"/>
      <c r="K496" s="48"/>
      <c r="L496" s="48"/>
      <c r="N496" s="18">
        <v>14250</v>
      </c>
      <c r="O496" s="18">
        <v>18900</v>
      </c>
      <c r="P496" s="46" t="s">
        <v>117</v>
      </c>
    </row>
    <row r="497" spans="1:16" ht="13.5" customHeight="1" x14ac:dyDescent="0.3">
      <c r="A497" s="38">
        <v>26</v>
      </c>
      <c r="B497" s="39" t="s">
        <v>85</v>
      </c>
      <c r="C497" s="39" t="s">
        <v>90</v>
      </c>
      <c r="D497" s="39" t="s">
        <v>87</v>
      </c>
      <c r="E497" s="39" t="s">
        <v>91</v>
      </c>
      <c r="F497" s="39" t="s">
        <v>108</v>
      </c>
      <c r="G497" s="40">
        <v>1.55</v>
      </c>
      <c r="H497" s="41">
        <v>26350</v>
      </c>
      <c r="I497" s="42">
        <v>12</v>
      </c>
      <c r="J497" s="47"/>
      <c r="K497" s="48"/>
      <c r="L497" s="48"/>
      <c r="N497" s="18">
        <v>15300</v>
      </c>
      <c r="O497" s="18">
        <v>26350</v>
      </c>
      <c r="P497" s="46" t="s">
        <v>117</v>
      </c>
    </row>
    <row r="498" spans="1:16" ht="13.5" customHeight="1" x14ac:dyDescent="0.3">
      <c r="A498" s="38">
        <v>6</v>
      </c>
      <c r="B498" s="39" t="s">
        <v>85</v>
      </c>
      <c r="C498" s="39" t="s">
        <v>96</v>
      </c>
      <c r="D498" s="39" t="s">
        <v>93</v>
      </c>
      <c r="E498" s="39" t="s">
        <v>91</v>
      </c>
      <c r="F498" s="39" t="s">
        <v>69</v>
      </c>
      <c r="G498" s="40">
        <v>1</v>
      </c>
      <c r="H498" s="41">
        <v>6860</v>
      </c>
      <c r="I498" s="42">
        <v>12</v>
      </c>
      <c r="J498" s="47"/>
      <c r="K498" s="48"/>
      <c r="L498" s="48"/>
      <c r="N498" s="18">
        <v>6517</v>
      </c>
      <c r="O498" s="18">
        <v>6860</v>
      </c>
      <c r="P498" s="46" t="s">
        <v>117</v>
      </c>
    </row>
    <row r="499" spans="1:16" ht="13.5" customHeight="1" x14ac:dyDescent="0.3">
      <c r="A499" s="38">
        <v>0</v>
      </c>
      <c r="B499" s="39" t="s">
        <v>94</v>
      </c>
      <c r="C499" s="39" t="s">
        <v>107</v>
      </c>
      <c r="D499" s="39" t="s">
        <v>93</v>
      </c>
      <c r="E499" s="39" t="s">
        <v>88</v>
      </c>
      <c r="F499" s="39" t="s">
        <v>69</v>
      </c>
      <c r="G499" s="40">
        <v>5</v>
      </c>
      <c r="H499" s="41">
        <v>131240</v>
      </c>
      <c r="I499" s="42">
        <v>12</v>
      </c>
      <c r="J499" s="47"/>
      <c r="K499" s="48"/>
      <c r="L499" s="48"/>
      <c r="N499" s="18">
        <v>24935.599999999999</v>
      </c>
      <c r="O499" s="18">
        <v>0</v>
      </c>
      <c r="P499" s="46" t="s">
        <v>117</v>
      </c>
    </row>
    <row r="500" spans="1:16" ht="13.5" customHeight="1" x14ac:dyDescent="0.3">
      <c r="A500" s="38">
        <v>805</v>
      </c>
      <c r="B500" s="39" t="s">
        <v>100</v>
      </c>
      <c r="C500" s="39" t="s">
        <v>99</v>
      </c>
      <c r="D500" s="39" t="s">
        <v>87</v>
      </c>
      <c r="E500" s="39" t="s">
        <v>92</v>
      </c>
      <c r="F500" s="39" t="s">
        <v>69</v>
      </c>
      <c r="G500" s="40">
        <v>0.77</v>
      </c>
      <c r="H500" s="41">
        <v>9240</v>
      </c>
      <c r="I500" s="42">
        <v>12</v>
      </c>
      <c r="J500" s="47"/>
      <c r="K500" s="48"/>
      <c r="L500" s="48"/>
      <c r="N500" s="18">
        <v>11400</v>
      </c>
      <c r="O500" s="18">
        <v>0</v>
      </c>
      <c r="P500" s="46" t="s">
        <v>117</v>
      </c>
    </row>
    <row r="501" spans="1:16" ht="13.5" customHeight="1" x14ac:dyDescent="0.3">
      <c r="A501" s="38">
        <v>908</v>
      </c>
      <c r="B501" s="39" t="s">
        <v>94</v>
      </c>
      <c r="C501" s="39" t="s">
        <v>99</v>
      </c>
      <c r="D501" s="39" t="s">
        <v>87</v>
      </c>
      <c r="E501" s="39" t="s">
        <v>88</v>
      </c>
      <c r="F501" s="39" t="s">
        <v>69</v>
      </c>
      <c r="G501" s="40">
        <v>5.5</v>
      </c>
      <c r="H501" s="41">
        <v>57750</v>
      </c>
      <c r="I501" s="42">
        <v>12</v>
      </c>
      <c r="J501" s="47"/>
      <c r="K501" s="48"/>
      <c r="L501" s="48"/>
      <c r="N501" s="18">
        <v>9975</v>
      </c>
      <c r="O501" s="18">
        <v>57750</v>
      </c>
      <c r="P501" s="46" t="s">
        <v>119</v>
      </c>
    </row>
    <row r="502" spans="1:16" ht="13.5" customHeight="1" x14ac:dyDescent="0.3">
      <c r="A502" s="38">
        <v>31</v>
      </c>
      <c r="B502" s="39" t="s">
        <v>85</v>
      </c>
      <c r="C502" s="39" t="s">
        <v>86</v>
      </c>
      <c r="D502" s="39" t="s">
        <v>93</v>
      </c>
      <c r="E502" s="39" t="s">
        <v>91</v>
      </c>
      <c r="F502" s="39" t="s">
        <v>69</v>
      </c>
      <c r="G502" s="40">
        <v>7.5</v>
      </c>
      <c r="H502" s="41">
        <v>93654.9</v>
      </c>
      <c r="I502" s="42">
        <v>12</v>
      </c>
      <c r="J502" s="47"/>
      <c r="K502" s="48"/>
      <c r="L502" s="48"/>
      <c r="N502" s="18">
        <v>11862.954</v>
      </c>
      <c r="O502" s="18">
        <v>93654.9</v>
      </c>
      <c r="P502" s="46" t="s">
        <v>117</v>
      </c>
    </row>
    <row r="503" spans="1:16" ht="13.5" customHeight="1" x14ac:dyDescent="0.3">
      <c r="A503" s="38">
        <v>127</v>
      </c>
      <c r="B503" s="39" t="s">
        <v>94</v>
      </c>
      <c r="C503" s="39" t="s">
        <v>96</v>
      </c>
      <c r="D503" s="39" t="s">
        <v>93</v>
      </c>
      <c r="E503" s="39" t="s">
        <v>88</v>
      </c>
      <c r="F503" s="39" t="s">
        <v>69</v>
      </c>
      <c r="G503" s="40">
        <v>1.4</v>
      </c>
      <c r="H503" s="41">
        <v>8848.8259999999991</v>
      </c>
      <c r="I503" s="42">
        <v>12</v>
      </c>
      <c r="J503" s="47"/>
      <c r="K503" s="48"/>
      <c r="L503" s="48"/>
      <c r="N503" s="18">
        <v>6004.5604999999996</v>
      </c>
      <c r="O503" s="18">
        <v>8848.8259999999991</v>
      </c>
      <c r="P503" s="46" t="s">
        <v>119</v>
      </c>
    </row>
    <row r="504" spans="1:16" ht="13.5" customHeight="1" x14ac:dyDescent="0.3">
      <c r="A504" s="38">
        <v>908</v>
      </c>
      <c r="B504" s="39" t="s">
        <v>94</v>
      </c>
      <c r="C504" s="39" t="s">
        <v>86</v>
      </c>
      <c r="D504" s="39" t="s">
        <v>87</v>
      </c>
      <c r="E504" s="39" t="s">
        <v>88</v>
      </c>
      <c r="F504" s="39" t="s">
        <v>69</v>
      </c>
      <c r="G504" s="40">
        <v>10.5</v>
      </c>
      <c r="H504" s="41">
        <v>107100</v>
      </c>
      <c r="I504" s="42">
        <v>12</v>
      </c>
      <c r="J504" s="47"/>
      <c r="K504" s="48"/>
      <c r="L504" s="48"/>
      <c r="N504" s="18">
        <v>9690</v>
      </c>
      <c r="O504" s="18">
        <v>107100</v>
      </c>
      <c r="P504" s="46" t="s">
        <v>117</v>
      </c>
    </row>
    <row r="505" spans="1:16" ht="13.5" customHeight="1" x14ac:dyDescent="0.3">
      <c r="A505" s="38">
        <v>127</v>
      </c>
      <c r="B505" s="39" t="s">
        <v>94</v>
      </c>
      <c r="C505" s="39" t="s">
        <v>96</v>
      </c>
      <c r="D505" s="39" t="s">
        <v>93</v>
      </c>
      <c r="E505" s="39" t="s">
        <v>88</v>
      </c>
      <c r="F505" s="39" t="s">
        <v>69</v>
      </c>
      <c r="G505" s="40">
        <v>5.9</v>
      </c>
      <c r="H505" s="41">
        <v>37495.03</v>
      </c>
      <c r="I505" s="42">
        <v>12</v>
      </c>
      <c r="J505" s="47"/>
      <c r="K505" s="48"/>
      <c r="L505" s="48"/>
      <c r="N505" s="18">
        <v>6037.33533898305</v>
      </c>
      <c r="O505" s="18">
        <v>37495.03</v>
      </c>
      <c r="P505" s="46" t="s">
        <v>119</v>
      </c>
    </row>
    <row r="506" spans="1:16" ht="13.5" customHeight="1" x14ac:dyDescent="0.3">
      <c r="A506" s="38">
        <v>902</v>
      </c>
      <c r="B506" s="39" t="s">
        <v>85</v>
      </c>
      <c r="C506" s="39" t="s">
        <v>90</v>
      </c>
      <c r="D506" s="39" t="s">
        <v>87</v>
      </c>
      <c r="E506" s="39" t="s">
        <v>92</v>
      </c>
      <c r="F506" s="39" t="s">
        <v>69</v>
      </c>
      <c r="G506" s="40">
        <v>16</v>
      </c>
      <c r="H506" s="41">
        <v>192000</v>
      </c>
      <c r="I506" s="42">
        <v>12</v>
      </c>
      <c r="J506" s="47"/>
      <c r="K506" s="48"/>
      <c r="L506" s="48"/>
      <c r="N506" s="18">
        <v>11400</v>
      </c>
      <c r="O506" s="18">
        <v>192000</v>
      </c>
      <c r="P506" s="46" t="s">
        <v>117</v>
      </c>
    </row>
    <row r="507" spans="1:16" ht="13.5" customHeight="1" x14ac:dyDescent="0.3">
      <c r="A507" s="38">
        <v>902</v>
      </c>
      <c r="B507" s="39" t="s">
        <v>85</v>
      </c>
      <c r="C507" s="39" t="s">
        <v>90</v>
      </c>
      <c r="D507" s="39" t="s">
        <v>93</v>
      </c>
      <c r="E507" s="39" t="s">
        <v>92</v>
      </c>
      <c r="F507" s="39" t="s">
        <v>69</v>
      </c>
      <c r="G507" s="40">
        <v>15</v>
      </c>
      <c r="H507" s="41">
        <v>180000</v>
      </c>
      <c r="I507" s="42">
        <v>12</v>
      </c>
      <c r="J507" s="47"/>
      <c r="K507" s="48"/>
      <c r="L507" s="48"/>
      <c r="N507" s="18">
        <v>11400</v>
      </c>
      <c r="O507" s="18">
        <v>180000</v>
      </c>
      <c r="P507" s="46" t="s">
        <v>117</v>
      </c>
    </row>
    <row r="508" spans="1:16" ht="13.5" customHeight="1" x14ac:dyDescent="0.3">
      <c r="A508" s="38">
        <v>149</v>
      </c>
      <c r="B508" s="39" t="s">
        <v>85</v>
      </c>
      <c r="C508" s="39" t="s">
        <v>86</v>
      </c>
      <c r="D508" s="39" t="s">
        <v>87</v>
      </c>
      <c r="E508" s="39" t="s">
        <v>88</v>
      </c>
      <c r="F508" s="39" t="s">
        <v>69</v>
      </c>
      <c r="G508" s="40">
        <v>4</v>
      </c>
      <c r="H508" s="41">
        <v>28600</v>
      </c>
      <c r="I508" s="42">
        <v>12</v>
      </c>
      <c r="J508" s="47"/>
      <c r="K508" s="48"/>
      <c r="L508" s="48"/>
      <c r="N508" s="18">
        <v>6792.5</v>
      </c>
      <c r="O508" s="18">
        <v>28600</v>
      </c>
      <c r="P508" s="46" t="s">
        <v>117</v>
      </c>
    </row>
    <row r="509" spans="1:16" ht="13.5" customHeight="1" x14ac:dyDescent="0.3">
      <c r="A509" s="38">
        <v>149</v>
      </c>
      <c r="B509" s="39" t="s">
        <v>85</v>
      </c>
      <c r="C509" s="39" t="s">
        <v>86</v>
      </c>
      <c r="D509" s="39" t="s">
        <v>87</v>
      </c>
      <c r="E509" s="39" t="s">
        <v>88</v>
      </c>
      <c r="F509" s="39" t="s">
        <v>69</v>
      </c>
      <c r="G509" s="40">
        <v>4.5</v>
      </c>
      <c r="H509" s="41">
        <v>32175</v>
      </c>
      <c r="I509" s="42">
        <v>12</v>
      </c>
      <c r="J509" s="47"/>
      <c r="K509" s="48"/>
      <c r="L509" s="48"/>
      <c r="N509" s="18">
        <v>6792.5</v>
      </c>
      <c r="O509" s="18">
        <v>32175</v>
      </c>
      <c r="P509" s="46" t="s">
        <v>117</v>
      </c>
    </row>
    <row r="510" spans="1:16" ht="13.5" customHeight="1" x14ac:dyDescent="0.3">
      <c r="A510" s="38">
        <v>149</v>
      </c>
      <c r="B510" s="39" t="s">
        <v>85</v>
      </c>
      <c r="C510" s="39" t="s">
        <v>86</v>
      </c>
      <c r="D510" s="39" t="s">
        <v>87</v>
      </c>
      <c r="E510" s="39" t="s">
        <v>88</v>
      </c>
      <c r="F510" s="39" t="s">
        <v>69</v>
      </c>
      <c r="G510" s="40">
        <v>4</v>
      </c>
      <c r="H510" s="41">
        <v>28600</v>
      </c>
      <c r="I510" s="42">
        <v>12</v>
      </c>
      <c r="J510" s="47"/>
      <c r="K510" s="48"/>
      <c r="L510" s="48"/>
      <c r="N510" s="18">
        <v>6792.5</v>
      </c>
      <c r="O510" s="18">
        <v>28600</v>
      </c>
      <c r="P510" s="46" t="s">
        <v>117</v>
      </c>
    </row>
    <row r="511" spans="1:16" ht="13.5" customHeight="1" x14ac:dyDescent="0.3">
      <c r="A511" s="38">
        <v>149</v>
      </c>
      <c r="B511" s="39" t="s">
        <v>85</v>
      </c>
      <c r="C511" s="39" t="s">
        <v>102</v>
      </c>
      <c r="D511" s="39" t="s">
        <v>87</v>
      </c>
      <c r="E511" s="39" t="s">
        <v>92</v>
      </c>
      <c r="F511" s="39" t="s">
        <v>69</v>
      </c>
      <c r="G511" s="40">
        <v>16.3</v>
      </c>
      <c r="H511" s="41">
        <v>297458.7</v>
      </c>
      <c r="I511" s="42">
        <v>12</v>
      </c>
      <c r="J511" s="47"/>
      <c r="K511" s="48"/>
      <c r="L511" s="48"/>
      <c r="N511" s="18">
        <v>17336.55</v>
      </c>
      <c r="O511" s="18">
        <v>297458.7</v>
      </c>
      <c r="P511" s="46" t="s">
        <v>117</v>
      </c>
    </row>
    <row r="512" spans="1:16" ht="13.5" customHeight="1" x14ac:dyDescent="0.3">
      <c r="A512" s="38">
        <v>675</v>
      </c>
      <c r="B512" s="39" t="s">
        <v>85</v>
      </c>
      <c r="C512" s="39" t="s">
        <v>86</v>
      </c>
      <c r="D512" s="39" t="s">
        <v>93</v>
      </c>
      <c r="E512" s="39" t="s">
        <v>92</v>
      </c>
      <c r="F512" s="39" t="s">
        <v>69</v>
      </c>
      <c r="G512" s="40">
        <v>3.67</v>
      </c>
      <c r="H512" s="41">
        <v>27525</v>
      </c>
      <c r="I512" s="42">
        <v>11</v>
      </c>
      <c r="J512" s="47"/>
      <c r="K512" s="48"/>
      <c r="L512" s="48"/>
      <c r="N512" s="18">
        <v>7125</v>
      </c>
      <c r="O512" s="18">
        <v>27525</v>
      </c>
      <c r="P512" s="46" t="s">
        <v>117</v>
      </c>
    </row>
    <row r="513" spans="1:16" ht="13.5" customHeight="1" x14ac:dyDescent="0.3">
      <c r="A513" s="38">
        <v>908</v>
      </c>
      <c r="B513" s="39" t="s">
        <v>94</v>
      </c>
      <c r="C513" s="39" t="s">
        <v>86</v>
      </c>
      <c r="D513" s="39" t="s">
        <v>87</v>
      </c>
      <c r="E513" s="39" t="s">
        <v>88</v>
      </c>
      <c r="F513" s="39" t="s">
        <v>69</v>
      </c>
      <c r="G513" s="40">
        <v>14.7</v>
      </c>
      <c r="H513" s="41">
        <v>154350</v>
      </c>
      <c r="I513" s="42">
        <v>12</v>
      </c>
      <c r="J513" s="47"/>
      <c r="K513" s="48"/>
      <c r="L513" s="48"/>
      <c r="N513" s="18">
        <v>9975</v>
      </c>
      <c r="O513" s="18">
        <v>154350</v>
      </c>
      <c r="P513" s="46" t="s">
        <v>117</v>
      </c>
    </row>
    <row r="514" spans="1:16" ht="13.5" customHeight="1" x14ac:dyDescent="0.3">
      <c r="A514" s="38">
        <v>280</v>
      </c>
      <c r="B514" s="39" t="s">
        <v>100</v>
      </c>
      <c r="C514" s="39" t="s">
        <v>86</v>
      </c>
      <c r="D514" s="39" t="s">
        <v>87</v>
      </c>
      <c r="E514" s="39" t="s">
        <v>91</v>
      </c>
      <c r="F514" s="39" t="s">
        <v>69</v>
      </c>
      <c r="G514" s="40">
        <v>3.2</v>
      </c>
      <c r="H514" s="41">
        <v>53356.800000000003</v>
      </c>
      <c r="I514" s="42">
        <v>12</v>
      </c>
      <c r="J514" s="47"/>
      <c r="K514" s="48"/>
      <c r="L514" s="48"/>
      <c r="N514" s="18">
        <v>15840.3</v>
      </c>
      <c r="O514" s="18">
        <v>0</v>
      </c>
      <c r="P514" s="46" t="s">
        <v>117</v>
      </c>
    </row>
    <row r="515" spans="1:16" ht="13.5" customHeight="1" x14ac:dyDescent="0.3">
      <c r="A515" s="38">
        <v>280</v>
      </c>
      <c r="B515" s="39" t="s">
        <v>100</v>
      </c>
      <c r="C515" s="39" t="s">
        <v>86</v>
      </c>
      <c r="D515" s="39" t="s">
        <v>87</v>
      </c>
      <c r="E515" s="39" t="s">
        <v>91</v>
      </c>
      <c r="F515" s="39" t="s">
        <v>69</v>
      </c>
      <c r="G515" s="40">
        <v>2.9</v>
      </c>
      <c r="H515" s="41">
        <v>40774</v>
      </c>
      <c r="I515" s="42">
        <v>12</v>
      </c>
      <c r="J515" s="47"/>
      <c r="K515" s="48"/>
      <c r="L515" s="48"/>
      <c r="N515" s="18">
        <v>13357</v>
      </c>
      <c r="O515" s="18">
        <v>0</v>
      </c>
      <c r="P515" s="46" t="s">
        <v>117</v>
      </c>
    </row>
    <row r="516" spans="1:16" ht="13.5" customHeight="1" x14ac:dyDescent="0.3">
      <c r="A516" s="38">
        <v>280</v>
      </c>
      <c r="B516" s="39" t="s">
        <v>100</v>
      </c>
      <c r="C516" s="39" t="s">
        <v>86</v>
      </c>
      <c r="D516" s="39" t="s">
        <v>87</v>
      </c>
      <c r="E516" s="39" t="s">
        <v>91</v>
      </c>
      <c r="F516" s="39" t="s">
        <v>69</v>
      </c>
      <c r="G516" s="40">
        <v>2.6</v>
      </c>
      <c r="H516" s="41">
        <v>40695.199999999997</v>
      </c>
      <c r="I516" s="42">
        <v>12</v>
      </c>
      <c r="J516" s="47"/>
      <c r="K516" s="48"/>
      <c r="L516" s="48"/>
      <c r="N516" s="18">
        <v>14869.4</v>
      </c>
      <c r="O516" s="18">
        <v>0</v>
      </c>
      <c r="P516" s="46" t="s">
        <v>117</v>
      </c>
    </row>
    <row r="517" spans="1:16" ht="13.5" customHeight="1" x14ac:dyDescent="0.3">
      <c r="A517" s="38">
        <v>280</v>
      </c>
      <c r="B517" s="39" t="s">
        <v>100</v>
      </c>
      <c r="C517" s="39" t="s">
        <v>90</v>
      </c>
      <c r="D517" s="39" t="s">
        <v>93</v>
      </c>
      <c r="E517" s="39" t="s">
        <v>92</v>
      </c>
      <c r="F517" s="39" t="s">
        <v>69</v>
      </c>
      <c r="G517" s="40">
        <v>11</v>
      </c>
      <c r="H517" s="41">
        <v>82159</v>
      </c>
      <c r="I517" s="42">
        <v>12</v>
      </c>
      <c r="J517" s="47"/>
      <c r="K517" s="48"/>
      <c r="L517" s="48"/>
      <c r="N517" s="18">
        <v>7095.55</v>
      </c>
      <c r="O517" s="18">
        <v>0</v>
      </c>
      <c r="P517" s="46" t="s">
        <v>117</v>
      </c>
    </row>
    <row r="518" spans="1:16" ht="13.5" customHeight="1" x14ac:dyDescent="0.3">
      <c r="A518" s="38">
        <v>280</v>
      </c>
      <c r="B518" s="39" t="s">
        <v>100</v>
      </c>
      <c r="C518" s="39" t="s">
        <v>96</v>
      </c>
      <c r="D518" s="39" t="s">
        <v>87</v>
      </c>
      <c r="E518" s="39" t="s">
        <v>92</v>
      </c>
      <c r="F518" s="39" t="s">
        <v>69</v>
      </c>
      <c r="G518" s="40">
        <v>3.8</v>
      </c>
      <c r="H518" s="41">
        <v>29537.4</v>
      </c>
      <c r="I518" s="42">
        <v>12</v>
      </c>
      <c r="J518" s="47"/>
      <c r="K518" s="48"/>
      <c r="L518" s="48"/>
      <c r="N518" s="18">
        <v>7384.35</v>
      </c>
      <c r="O518" s="18">
        <v>0</v>
      </c>
      <c r="P518" s="46" t="s">
        <v>117</v>
      </c>
    </row>
    <row r="519" spans="1:16" ht="13.5" customHeight="1" x14ac:dyDescent="0.3">
      <c r="A519" s="38">
        <v>280</v>
      </c>
      <c r="B519" s="39" t="s">
        <v>100</v>
      </c>
      <c r="C519" s="39" t="s">
        <v>96</v>
      </c>
      <c r="D519" s="39" t="s">
        <v>87</v>
      </c>
      <c r="E519" s="39" t="s">
        <v>92</v>
      </c>
      <c r="F519" s="39" t="s">
        <v>69</v>
      </c>
      <c r="G519" s="40">
        <v>3.6</v>
      </c>
      <c r="H519" s="41">
        <v>25344</v>
      </c>
      <c r="I519" s="42">
        <v>12</v>
      </c>
      <c r="J519" s="47"/>
      <c r="K519" s="48"/>
      <c r="L519" s="48"/>
      <c r="N519" s="18">
        <v>6688</v>
      </c>
      <c r="O519" s="18">
        <v>0</v>
      </c>
      <c r="P519" s="46" t="s">
        <v>117</v>
      </c>
    </row>
    <row r="520" spans="1:16" ht="13.5" customHeight="1" x14ac:dyDescent="0.3">
      <c r="A520" s="38">
        <v>0</v>
      </c>
      <c r="B520" s="39" t="s">
        <v>89</v>
      </c>
      <c r="C520" s="39" t="s">
        <v>86</v>
      </c>
      <c r="D520" s="39" t="s">
        <v>87</v>
      </c>
      <c r="E520" s="39" t="s">
        <v>91</v>
      </c>
      <c r="F520" s="39" t="s">
        <v>70</v>
      </c>
      <c r="G520" s="40">
        <v>3.5</v>
      </c>
      <c r="H520" s="41">
        <v>70000</v>
      </c>
      <c r="I520" s="42">
        <v>12</v>
      </c>
      <c r="J520" s="47"/>
      <c r="K520" s="48"/>
      <c r="L520" s="48"/>
      <c r="N520" s="18">
        <v>16000</v>
      </c>
      <c r="O520" s="18">
        <v>0</v>
      </c>
      <c r="P520" s="46" t="s">
        <v>117</v>
      </c>
    </row>
    <row r="521" spans="1:16" ht="13.5" customHeight="1" x14ac:dyDescent="0.3">
      <c r="A521" s="38">
        <v>127</v>
      </c>
      <c r="B521" s="39" t="s">
        <v>94</v>
      </c>
      <c r="C521" s="39" t="s">
        <v>90</v>
      </c>
      <c r="D521" s="39" t="s">
        <v>93</v>
      </c>
      <c r="E521" s="39" t="s">
        <v>92</v>
      </c>
      <c r="F521" s="39" t="s">
        <v>69</v>
      </c>
      <c r="G521" s="40">
        <v>2.6</v>
      </c>
      <c r="H521" s="41">
        <v>57129.8</v>
      </c>
      <c r="I521" s="42">
        <v>12</v>
      </c>
      <c r="J521" s="47"/>
      <c r="K521" s="48"/>
      <c r="L521" s="48"/>
      <c r="N521" s="18">
        <v>20874.349999999999</v>
      </c>
      <c r="O521" s="18">
        <v>57129.8</v>
      </c>
      <c r="P521" s="46" t="s">
        <v>119</v>
      </c>
    </row>
    <row r="522" spans="1:16" ht="13.5" customHeight="1" x14ac:dyDescent="0.3">
      <c r="A522" s="38">
        <v>297</v>
      </c>
      <c r="B522" s="39" t="s">
        <v>100</v>
      </c>
      <c r="C522" s="39" t="s">
        <v>86</v>
      </c>
      <c r="D522" s="39" t="s">
        <v>87</v>
      </c>
      <c r="E522" s="39" t="s">
        <v>92</v>
      </c>
      <c r="F522" s="39" t="s">
        <v>69</v>
      </c>
      <c r="G522" s="40">
        <v>7.6</v>
      </c>
      <c r="H522" s="41">
        <v>71424.800000000003</v>
      </c>
      <c r="I522" s="42">
        <v>12</v>
      </c>
      <c r="J522" s="47"/>
      <c r="K522" s="48"/>
      <c r="L522" s="48"/>
      <c r="N522" s="18">
        <v>8928.1</v>
      </c>
      <c r="O522" s="18">
        <v>0</v>
      </c>
      <c r="P522" s="46" t="s">
        <v>117</v>
      </c>
    </row>
    <row r="523" spans="1:16" ht="13.5" customHeight="1" x14ac:dyDescent="0.3">
      <c r="A523" s="38">
        <v>127</v>
      </c>
      <c r="B523" s="39" t="s">
        <v>94</v>
      </c>
      <c r="C523" s="39" t="s">
        <v>105</v>
      </c>
      <c r="D523" s="39" t="s">
        <v>93</v>
      </c>
      <c r="E523" s="39" t="s">
        <v>92</v>
      </c>
      <c r="F523" s="39" t="s">
        <v>69</v>
      </c>
      <c r="G523" s="40">
        <v>2.2000000000000002</v>
      </c>
      <c r="H523" s="41">
        <v>25857.57</v>
      </c>
      <c r="I523" s="42">
        <v>12</v>
      </c>
      <c r="J523" s="47"/>
      <c r="K523" s="48"/>
      <c r="L523" s="48"/>
      <c r="N523" s="18">
        <v>11165.768863636362</v>
      </c>
      <c r="O523" s="18">
        <v>25857.57</v>
      </c>
      <c r="P523" s="46" t="s">
        <v>119</v>
      </c>
    </row>
    <row r="524" spans="1:16" ht="13.5" customHeight="1" x14ac:dyDescent="0.3">
      <c r="A524" s="38">
        <v>127</v>
      </c>
      <c r="B524" s="39" t="s">
        <v>94</v>
      </c>
      <c r="C524" s="39" t="s">
        <v>105</v>
      </c>
      <c r="D524" s="39" t="s">
        <v>93</v>
      </c>
      <c r="E524" s="39" t="s">
        <v>92</v>
      </c>
      <c r="F524" s="39" t="s">
        <v>69</v>
      </c>
      <c r="G524" s="40">
        <v>0.2</v>
      </c>
      <c r="H524" s="41">
        <v>2340.4</v>
      </c>
      <c r="I524" s="42">
        <v>12</v>
      </c>
      <c r="J524" s="47"/>
      <c r="K524" s="48"/>
      <c r="L524" s="48"/>
      <c r="N524" s="18">
        <v>11116.9</v>
      </c>
      <c r="O524" s="18">
        <v>2340.4</v>
      </c>
      <c r="P524" s="46" t="s">
        <v>119</v>
      </c>
    </row>
    <row r="525" spans="1:16" ht="13.5" customHeight="1" x14ac:dyDescent="0.3">
      <c r="A525" s="38">
        <v>127</v>
      </c>
      <c r="B525" s="39" t="s">
        <v>94</v>
      </c>
      <c r="C525" s="39" t="s">
        <v>96</v>
      </c>
      <c r="D525" s="39" t="s">
        <v>93</v>
      </c>
      <c r="E525" s="39" t="s">
        <v>88</v>
      </c>
      <c r="F525" s="39" t="s">
        <v>69</v>
      </c>
      <c r="G525" s="40">
        <v>0.5</v>
      </c>
      <c r="H525" s="41">
        <v>3300</v>
      </c>
      <c r="I525" s="42">
        <v>12</v>
      </c>
      <c r="J525" s="47"/>
      <c r="K525" s="48"/>
      <c r="L525" s="48"/>
      <c r="N525" s="18">
        <v>6270</v>
      </c>
      <c r="O525" s="18">
        <v>3300</v>
      </c>
      <c r="P525" s="46" t="s">
        <v>119</v>
      </c>
    </row>
    <row r="526" spans="1:16" ht="13.5" customHeight="1" x14ac:dyDescent="0.3">
      <c r="A526" s="38">
        <v>127</v>
      </c>
      <c r="B526" s="39" t="s">
        <v>94</v>
      </c>
      <c r="C526" s="39" t="s">
        <v>96</v>
      </c>
      <c r="D526" s="39" t="s">
        <v>93</v>
      </c>
      <c r="E526" s="39" t="s">
        <v>88</v>
      </c>
      <c r="F526" s="39" t="s">
        <v>69</v>
      </c>
      <c r="G526" s="40">
        <v>1.4</v>
      </c>
      <c r="H526" s="41">
        <v>8848</v>
      </c>
      <c r="I526" s="42">
        <v>12</v>
      </c>
      <c r="J526" s="47"/>
      <c r="K526" s="48"/>
      <c r="L526" s="48"/>
      <c r="N526" s="18">
        <v>6004</v>
      </c>
      <c r="O526" s="18">
        <v>8848</v>
      </c>
      <c r="P526" s="46" t="s">
        <v>119</v>
      </c>
    </row>
    <row r="527" spans="1:16" ht="13.5" customHeight="1" x14ac:dyDescent="0.3">
      <c r="A527" s="38">
        <v>127</v>
      </c>
      <c r="B527" s="39" t="s">
        <v>94</v>
      </c>
      <c r="C527" s="39" t="s">
        <v>96</v>
      </c>
      <c r="D527" s="39" t="s">
        <v>93</v>
      </c>
      <c r="E527" s="39" t="s">
        <v>88</v>
      </c>
      <c r="F527" s="39" t="s">
        <v>69</v>
      </c>
      <c r="G527" s="40">
        <v>2.6</v>
      </c>
      <c r="H527" s="41">
        <v>16498.009999999998</v>
      </c>
      <c r="I527" s="42">
        <v>12</v>
      </c>
      <c r="J527" s="47"/>
      <c r="K527" s="48"/>
      <c r="L527" s="48"/>
      <c r="N527" s="18">
        <v>6028.1190384615375</v>
      </c>
      <c r="O527" s="18">
        <v>16498.009999999998</v>
      </c>
      <c r="P527" s="46" t="s">
        <v>119</v>
      </c>
    </row>
    <row r="528" spans="1:16" ht="13.5" customHeight="1" x14ac:dyDescent="0.3">
      <c r="A528" s="38">
        <v>280</v>
      </c>
      <c r="B528" s="39" t="s">
        <v>100</v>
      </c>
      <c r="C528" s="39" t="s">
        <v>96</v>
      </c>
      <c r="D528" s="39" t="s">
        <v>87</v>
      </c>
      <c r="E528" s="39" t="s">
        <v>92</v>
      </c>
      <c r="F528" s="39" t="s">
        <v>69</v>
      </c>
      <c r="G528" s="40">
        <v>3.6</v>
      </c>
      <c r="H528" s="41">
        <v>27280.799999999999</v>
      </c>
      <c r="I528" s="42">
        <v>12</v>
      </c>
      <c r="J528" s="47"/>
      <c r="K528" s="48"/>
      <c r="L528" s="48"/>
      <c r="N528" s="18">
        <v>7199.1</v>
      </c>
      <c r="O528" s="18">
        <v>0</v>
      </c>
      <c r="P528" s="46" t="s">
        <v>117</v>
      </c>
    </row>
    <row r="529" spans="1:16" ht="13.5" customHeight="1" x14ac:dyDescent="0.3">
      <c r="A529" s="38">
        <v>675</v>
      </c>
      <c r="B529" s="39" t="s">
        <v>85</v>
      </c>
      <c r="C529" s="39" t="s">
        <v>86</v>
      </c>
      <c r="D529" s="39" t="s">
        <v>93</v>
      </c>
      <c r="E529" s="39" t="s">
        <v>97</v>
      </c>
      <c r="F529" s="39" t="s">
        <v>69</v>
      </c>
      <c r="G529" s="40">
        <v>5.0199999999999996</v>
      </c>
      <c r="H529" s="41">
        <v>147588</v>
      </c>
      <c r="I529" s="42">
        <v>11</v>
      </c>
      <c r="J529" s="47"/>
      <c r="K529" s="48"/>
      <c r="L529" s="48"/>
      <c r="N529" s="18">
        <v>27930</v>
      </c>
      <c r="O529" s="18">
        <v>147588</v>
      </c>
      <c r="P529" s="46" t="s">
        <v>117</v>
      </c>
    </row>
    <row r="530" spans="1:16" ht="13.5" customHeight="1" x14ac:dyDescent="0.3">
      <c r="A530" s="38">
        <v>675</v>
      </c>
      <c r="B530" s="39" t="s">
        <v>85</v>
      </c>
      <c r="C530" s="39" t="s">
        <v>86</v>
      </c>
      <c r="D530" s="39" t="s">
        <v>93</v>
      </c>
      <c r="E530" s="39" t="s">
        <v>97</v>
      </c>
      <c r="F530" s="39" t="s">
        <v>69</v>
      </c>
      <c r="G530" s="40">
        <v>16.260000000000002</v>
      </c>
      <c r="H530" s="41">
        <v>396906.6</v>
      </c>
      <c r="I530" s="42">
        <v>11</v>
      </c>
      <c r="J530" s="47"/>
      <c r="K530" s="48"/>
      <c r="L530" s="48"/>
      <c r="N530" s="18">
        <v>23189.5</v>
      </c>
      <c r="O530" s="18">
        <v>396906.6</v>
      </c>
      <c r="P530" s="46" t="s">
        <v>117</v>
      </c>
    </row>
    <row r="531" spans="1:16" ht="13.5" customHeight="1" x14ac:dyDescent="0.3">
      <c r="A531" s="38">
        <v>675</v>
      </c>
      <c r="B531" s="39" t="s">
        <v>85</v>
      </c>
      <c r="C531" s="39" t="s">
        <v>86</v>
      </c>
      <c r="D531" s="39" t="s">
        <v>93</v>
      </c>
      <c r="E531" s="39" t="s">
        <v>97</v>
      </c>
      <c r="F531" s="39" t="s">
        <v>69</v>
      </c>
      <c r="G531" s="40">
        <v>23.79</v>
      </c>
      <c r="H531" s="41">
        <v>672543.3</v>
      </c>
      <c r="I531" s="42">
        <v>11</v>
      </c>
      <c r="J531" s="47"/>
      <c r="K531" s="48"/>
      <c r="L531" s="48"/>
      <c r="N531" s="18">
        <v>26856.5</v>
      </c>
      <c r="O531" s="18">
        <v>672543.3</v>
      </c>
      <c r="P531" s="46" t="s">
        <v>117</v>
      </c>
    </row>
    <row r="532" spans="1:16" ht="13.5" customHeight="1" x14ac:dyDescent="0.3">
      <c r="A532" s="38">
        <v>675</v>
      </c>
      <c r="B532" s="39" t="s">
        <v>85</v>
      </c>
      <c r="C532" s="39" t="s">
        <v>86</v>
      </c>
      <c r="D532" s="39" t="s">
        <v>93</v>
      </c>
      <c r="E532" s="39" t="s">
        <v>97</v>
      </c>
      <c r="F532" s="39" t="s">
        <v>69</v>
      </c>
      <c r="G532" s="40">
        <v>17.63</v>
      </c>
      <c r="H532" s="41">
        <v>462787.5</v>
      </c>
      <c r="I532" s="42">
        <v>11</v>
      </c>
      <c r="J532" s="47"/>
      <c r="K532" s="48"/>
      <c r="L532" s="48"/>
      <c r="N532" s="18">
        <v>24937.5</v>
      </c>
      <c r="O532" s="18">
        <v>462787.5</v>
      </c>
      <c r="P532" s="46" t="s">
        <v>117</v>
      </c>
    </row>
    <row r="533" spans="1:16" ht="13.5" customHeight="1" x14ac:dyDescent="0.3">
      <c r="A533" s="38">
        <v>675</v>
      </c>
      <c r="B533" s="39" t="s">
        <v>85</v>
      </c>
      <c r="C533" s="39" t="s">
        <v>86</v>
      </c>
      <c r="D533" s="39" t="s">
        <v>93</v>
      </c>
      <c r="E533" s="39" t="s">
        <v>97</v>
      </c>
      <c r="F533" s="39" t="s">
        <v>69</v>
      </c>
      <c r="G533" s="40">
        <v>14.16</v>
      </c>
      <c r="H533" s="41">
        <v>345079.2</v>
      </c>
      <c r="I533" s="42">
        <v>11</v>
      </c>
      <c r="J533" s="47"/>
      <c r="K533" s="48"/>
      <c r="L533" s="48"/>
      <c r="N533" s="18">
        <v>23151.5</v>
      </c>
      <c r="O533" s="18">
        <v>345079.2</v>
      </c>
      <c r="P533" s="46" t="s">
        <v>117</v>
      </c>
    </row>
    <row r="534" spans="1:16" ht="13.5" customHeight="1" x14ac:dyDescent="0.3">
      <c r="A534" s="38">
        <v>675</v>
      </c>
      <c r="B534" s="39" t="s">
        <v>85</v>
      </c>
      <c r="C534" s="39" t="s">
        <v>86</v>
      </c>
      <c r="D534" s="39" t="s">
        <v>93</v>
      </c>
      <c r="E534" s="39" t="s">
        <v>97</v>
      </c>
      <c r="F534" s="39" t="s">
        <v>69</v>
      </c>
      <c r="G534" s="40">
        <v>5.09</v>
      </c>
      <c r="H534" s="41">
        <v>112590.8</v>
      </c>
      <c r="I534" s="42">
        <v>11</v>
      </c>
      <c r="J534" s="47"/>
      <c r="K534" s="48"/>
      <c r="L534" s="48"/>
      <c r="N534" s="18">
        <v>21014</v>
      </c>
      <c r="O534" s="18">
        <v>112590.8</v>
      </c>
      <c r="P534" s="46" t="s">
        <v>117</v>
      </c>
    </row>
    <row r="535" spans="1:16" ht="13.5" customHeight="1" x14ac:dyDescent="0.3">
      <c r="A535" s="38">
        <v>675</v>
      </c>
      <c r="B535" s="39" t="s">
        <v>85</v>
      </c>
      <c r="C535" s="39" t="s">
        <v>86</v>
      </c>
      <c r="D535" s="39" t="s">
        <v>93</v>
      </c>
      <c r="E535" s="39" t="s">
        <v>97</v>
      </c>
      <c r="F535" s="39" t="s">
        <v>69</v>
      </c>
      <c r="G535" s="40">
        <v>2.89</v>
      </c>
      <c r="H535" s="41">
        <v>102999.6</v>
      </c>
      <c r="I535" s="42">
        <v>11</v>
      </c>
      <c r="J535" s="47"/>
      <c r="K535" s="48"/>
      <c r="L535" s="48"/>
      <c r="N535" s="18">
        <v>33858</v>
      </c>
      <c r="O535" s="18">
        <v>102999.6</v>
      </c>
      <c r="P535" s="46" t="s">
        <v>117</v>
      </c>
    </row>
    <row r="536" spans="1:16" ht="13.5" customHeight="1" x14ac:dyDescent="0.3">
      <c r="A536" s="38">
        <v>675</v>
      </c>
      <c r="B536" s="39" t="s">
        <v>85</v>
      </c>
      <c r="C536" s="39" t="s">
        <v>86</v>
      </c>
      <c r="D536" s="39" t="s">
        <v>93</v>
      </c>
      <c r="E536" s="39" t="s">
        <v>92</v>
      </c>
      <c r="F536" s="39" t="s">
        <v>69</v>
      </c>
      <c r="G536" s="40">
        <v>2.08</v>
      </c>
      <c r="H536" s="41">
        <v>14144</v>
      </c>
      <c r="I536" s="42">
        <v>11</v>
      </c>
      <c r="J536" s="47"/>
      <c r="K536" s="48"/>
      <c r="L536" s="48"/>
      <c r="N536" s="18">
        <v>6460</v>
      </c>
      <c r="O536" s="18">
        <v>14144</v>
      </c>
      <c r="P536" s="46" t="s">
        <v>117</v>
      </c>
    </row>
    <row r="537" spans="1:16" ht="13.5" customHeight="1" x14ac:dyDescent="0.3">
      <c r="A537" s="38">
        <v>675</v>
      </c>
      <c r="B537" s="39" t="s">
        <v>85</v>
      </c>
      <c r="C537" s="39" t="s">
        <v>86</v>
      </c>
      <c r="D537" s="39" t="s">
        <v>93</v>
      </c>
      <c r="E537" s="39" t="s">
        <v>97</v>
      </c>
      <c r="F537" s="39" t="s">
        <v>69</v>
      </c>
      <c r="G537" s="40">
        <v>3.89</v>
      </c>
      <c r="H537" s="41">
        <v>112032</v>
      </c>
      <c r="I537" s="42">
        <v>11</v>
      </c>
      <c r="J537" s="47"/>
      <c r="K537" s="48"/>
      <c r="L537" s="48"/>
      <c r="N537" s="18">
        <v>27360</v>
      </c>
      <c r="O537" s="18">
        <v>112032</v>
      </c>
      <c r="P537" s="46" t="s">
        <v>117</v>
      </c>
    </row>
    <row r="538" spans="1:16" ht="13.5" customHeight="1" x14ac:dyDescent="0.3">
      <c r="A538" s="38">
        <v>675</v>
      </c>
      <c r="B538" s="39" t="s">
        <v>85</v>
      </c>
      <c r="C538" s="39" t="s">
        <v>86</v>
      </c>
      <c r="D538" s="39" t="s">
        <v>93</v>
      </c>
      <c r="E538" s="39" t="s">
        <v>97</v>
      </c>
      <c r="F538" s="39" t="s">
        <v>69</v>
      </c>
      <c r="G538" s="40">
        <v>14.84</v>
      </c>
      <c r="H538" s="41">
        <v>498030.4</v>
      </c>
      <c r="I538" s="42">
        <v>11</v>
      </c>
      <c r="J538" s="47"/>
      <c r="K538" s="48"/>
      <c r="L538" s="48"/>
      <c r="N538" s="18">
        <v>31882</v>
      </c>
      <c r="O538" s="18">
        <v>498030.4</v>
      </c>
      <c r="P538" s="46" t="s">
        <v>117</v>
      </c>
    </row>
    <row r="539" spans="1:16" ht="13.5" customHeight="1" x14ac:dyDescent="0.3">
      <c r="A539" s="38">
        <v>675</v>
      </c>
      <c r="B539" s="39" t="s">
        <v>85</v>
      </c>
      <c r="C539" s="39" t="s">
        <v>86</v>
      </c>
      <c r="D539" s="39" t="s">
        <v>93</v>
      </c>
      <c r="E539" s="39" t="s">
        <v>97</v>
      </c>
      <c r="F539" s="39" t="s">
        <v>69</v>
      </c>
      <c r="G539" s="40">
        <v>15.49</v>
      </c>
      <c r="H539" s="41">
        <v>580875</v>
      </c>
      <c r="I539" s="42">
        <v>11</v>
      </c>
      <c r="J539" s="47"/>
      <c r="K539" s="48"/>
      <c r="L539" s="48"/>
      <c r="N539" s="18">
        <v>35625</v>
      </c>
      <c r="O539" s="18">
        <v>580875</v>
      </c>
      <c r="P539" s="46" t="s">
        <v>117</v>
      </c>
    </row>
    <row r="540" spans="1:16" ht="13.5" customHeight="1" x14ac:dyDescent="0.3">
      <c r="A540" s="38">
        <v>675</v>
      </c>
      <c r="B540" s="39" t="s">
        <v>85</v>
      </c>
      <c r="C540" s="39" t="s">
        <v>86</v>
      </c>
      <c r="D540" s="39" t="s">
        <v>93</v>
      </c>
      <c r="E540" s="39" t="s">
        <v>97</v>
      </c>
      <c r="F540" s="39" t="s">
        <v>69</v>
      </c>
      <c r="G540" s="40">
        <v>9.7799999999999994</v>
      </c>
      <c r="H540" s="41">
        <v>387288</v>
      </c>
      <c r="I540" s="42">
        <v>11</v>
      </c>
      <c r="J540" s="47"/>
      <c r="K540" s="48"/>
      <c r="L540" s="48"/>
      <c r="N540" s="18">
        <v>37620</v>
      </c>
      <c r="O540" s="18">
        <v>387288</v>
      </c>
      <c r="P540" s="46" t="s">
        <v>117</v>
      </c>
    </row>
    <row r="541" spans="1:16" ht="13.5" customHeight="1" x14ac:dyDescent="0.3">
      <c r="A541" s="38">
        <v>675</v>
      </c>
      <c r="B541" s="39" t="s">
        <v>85</v>
      </c>
      <c r="C541" s="39" t="s">
        <v>86</v>
      </c>
      <c r="D541" s="39" t="s">
        <v>93</v>
      </c>
      <c r="E541" s="39" t="s">
        <v>97</v>
      </c>
      <c r="F541" s="39" t="s">
        <v>69</v>
      </c>
      <c r="G541" s="40">
        <v>2.7</v>
      </c>
      <c r="H541" s="41">
        <v>62694</v>
      </c>
      <c r="I541" s="42">
        <v>11</v>
      </c>
      <c r="J541" s="47"/>
      <c r="K541" s="48"/>
      <c r="L541" s="48"/>
      <c r="N541" s="18">
        <v>22059</v>
      </c>
      <c r="O541" s="18">
        <v>62694</v>
      </c>
      <c r="P541" s="46" t="s">
        <v>117</v>
      </c>
    </row>
    <row r="542" spans="1:16" ht="13.5" customHeight="1" x14ac:dyDescent="0.3">
      <c r="A542" s="38">
        <v>675</v>
      </c>
      <c r="B542" s="39" t="s">
        <v>85</v>
      </c>
      <c r="C542" s="39" t="s">
        <v>86</v>
      </c>
      <c r="D542" s="39" t="s">
        <v>93</v>
      </c>
      <c r="E542" s="39" t="s">
        <v>97</v>
      </c>
      <c r="F542" s="39" t="s">
        <v>69</v>
      </c>
      <c r="G542" s="40">
        <v>4.5</v>
      </c>
      <c r="H542" s="41">
        <v>92430</v>
      </c>
      <c r="I542" s="42">
        <v>11</v>
      </c>
      <c r="J542" s="47"/>
      <c r="K542" s="48"/>
      <c r="L542" s="48"/>
      <c r="N542" s="18">
        <v>19513</v>
      </c>
      <c r="O542" s="18">
        <v>92430</v>
      </c>
      <c r="P542" s="46" t="s">
        <v>117</v>
      </c>
    </row>
    <row r="543" spans="1:16" ht="13.5" customHeight="1" x14ac:dyDescent="0.3">
      <c r="A543" s="38">
        <v>675</v>
      </c>
      <c r="B543" s="39" t="s">
        <v>85</v>
      </c>
      <c r="C543" s="39" t="s">
        <v>86</v>
      </c>
      <c r="D543" s="39" t="s">
        <v>93</v>
      </c>
      <c r="E543" s="39" t="s">
        <v>97</v>
      </c>
      <c r="F543" s="39" t="s">
        <v>69</v>
      </c>
      <c r="G543" s="40">
        <v>10.42</v>
      </c>
      <c r="H543" s="41">
        <v>269982.2</v>
      </c>
      <c r="I543" s="42">
        <v>11</v>
      </c>
      <c r="J543" s="47"/>
      <c r="K543" s="48"/>
      <c r="L543" s="48"/>
      <c r="N543" s="18">
        <v>24614.5</v>
      </c>
      <c r="O543" s="18">
        <v>269982.2</v>
      </c>
      <c r="P543" s="46" t="s">
        <v>117</v>
      </c>
    </row>
    <row r="544" spans="1:16" ht="13.5" customHeight="1" x14ac:dyDescent="0.3">
      <c r="A544" s="38">
        <v>675</v>
      </c>
      <c r="B544" s="39" t="s">
        <v>85</v>
      </c>
      <c r="C544" s="39" t="s">
        <v>86</v>
      </c>
      <c r="D544" s="39" t="s">
        <v>93</v>
      </c>
      <c r="E544" s="39" t="s">
        <v>97</v>
      </c>
      <c r="F544" s="39" t="s">
        <v>69</v>
      </c>
      <c r="G544" s="40">
        <v>7.63</v>
      </c>
      <c r="H544" s="41">
        <v>165952.5</v>
      </c>
      <c r="I544" s="42">
        <v>11</v>
      </c>
      <c r="J544" s="47"/>
      <c r="K544" s="48"/>
      <c r="L544" s="48"/>
      <c r="N544" s="18">
        <v>20662.5</v>
      </c>
      <c r="O544" s="18">
        <v>165952.5</v>
      </c>
      <c r="P544" s="46" t="s">
        <v>117</v>
      </c>
    </row>
    <row r="545" spans="1:16" ht="13.5" customHeight="1" x14ac:dyDescent="0.3">
      <c r="A545" s="38">
        <v>675</v>
      </c>
      <c r="B545" s="39" t="s">
        <v>85</v>
      </c>
      <c r="C545" s="39" t="s">
        <v>86</v>
      </c>
      <c r="D545" s="39" t="s">
        <v>93</v>
      </c>
      <c r="E545" s="39" t="s">
        <v>97</v>
      </c>
      <c r="F545" s="39" t="s">
        <v>69</v>
      </c>
      <c r="G545" s="40">
        <v>3.73</v>
      </c>
      <c r="H545" s="41">
        <v>55017.5</v>
      </c>
      <c r="I545" s="42">
        <v>11</v>
      </c>
      <c r="J545" s="47"/>
      <c r="K545" s="48"/>
      <c r="L545" s="48"/>
      <c r="N545" s="18">
        <v>14012.5</v>
      </c>
      <c r="O545" s="18">
        <v>55017.5</v>
      </c>
      <c r="P545" s="46" t="s">
        <v>117</v>
      </c>
    </row>
    <row r="546" spans="1:16" ht="13.5" customHeight="1" x14ac:dyDescent="0.3">
      <c r="A546" s="38">
        <v>675</v>
      </c>
      <c r="B546" s="39" t="s">
        <v>85</v>
      </c>
      <c r="C546" s="39" t="s">
        <v>86</v>
      </c>
      <c r="D546" s="39" t="s">
        <v>93</v>
      </c>
      <c r="E546" s="39" t="s">
        <v>97</v>
      </c>
      <c r="F546" s="39" t="s">
        <v>69</v>
      </c>
      <c r="G546" s="40">
        <v>4.5999999999999996</v>
      </c>
      <c r="H546" s="41">
        <v>116288</v>
      </c>
      <c r="I546" s="42">
        <v>11</v>
      </c>
      <c r="J546" s="47"/>
      <c r="K546" s="48"/>
      <c r="L546" s="48"/>
      <c r="N546" s="18">
        <v>24016</v>
      </c>
      <c r="O546" s="18">
        <v>116288</v>
      </c>
      <c r="P546" s="46" t="s">
        <v>117</v>
      </c>
    </row>
    <row r="547" spans="1:16" ht="13.5" customHeight="1" x14ac:dyDescent="0.3">
      <c r="A547" s="38">
        <v>675</v>
      </c>
      <c r="B547" s="39" t="s">
        <v>85</v>
      </c>
      <c r="C547" s="39" t="s">
        <v>86</v>
      </c>
      <c r="D547" s="39" t="s">
        <v>93</v>
      </c>
      <c r="E547" s="39" t="s">
        <v>92</v>
      </c>
      <c r="F547" s="39" t="s">
        <v>69</v>
      </c>
      <c r="G547" s="40">
        <v>5.83</v>
      </c>
      <c r="H547" s="41">
        <v>32065</v>
      </c>
      <c r="I547" s="42">
        <v>11</v>
      </c>
      <c r="J547" s="47"/>
      <c r="K547" s="48"/>
      <c r="L547" s="48"/>
      <c r="N547" s="18">
        <v>5225</v>
      </c>
      <c r="O547" s="18">
        <v>32065</v>
      </c>
      <c r="P547" s="46" t="s">
        <v>117</v>
      </c>
    </row>
    <row r="548" spans="1:16" ht="13.5" customHeight="1" x14ac:dyDescent="0.3">
      <c r="A548" s="38">
        <v>675</v>
      </c>
      <c r="B548" s="39" t="s">
        <v>85</v>
      </c>
      <c r="C548" s="39" t="s">
        <v>86</v>
      </c>
      <c r="D548" s="39" t="s">
        <v>93</v>
      </c>
      <c r="E548" s="39" t="s">
        <v>92</v>
      </c>
      <c r="F548" s="39" t="s">
        <v>69</v>
      </c>
      <c r="G548" s="40">
        <v>1.71</v>
      </c>
      <c r="H548" s="41">
        <v>13509</v>
      </c>
      <c r="I548" s="42">
        <v>11</v>
      </c>
      <c r="J548" s="47"/>
      <c r="K548" s="48"/>
      <c r="L548" s="48"/>
      <c r="N548" s="18">
        <v>7505</v>
      </c>
      <c r="O548" s="18">
        <v>13509</v>
      </c>
      <c r="P548" s="46" t="s">
        <v>117</v>
      </c>
    </row>
    <row r="549" spans="1:16" ht="13.5" customHeight="1" x14ac:dyDescent="0.3">
      <c r="A549" s="38">
        <v>675</v>
      </c>
      <c r="B549" s="39" t="s">
        <v>85</v>
      </c>
      <c r="C549" s="39" t="s">
        <v>86</v>
      </c>
      <c r="D549" s="39" t="s">
        <v>93</v>
      </c>
      <c r="E549" s="39" t="s">
        <v>92</v>
      </c>
      <c r="F549" s="39" t="s">
        <v>69</v>
      </c>
      <c r="G549" s="40">
        <v>1.45</v>
      </c>
      <c r="H549" s="41">
        <v>11890</v>
      </c>
      <c r="I549" s="42">
        <v>11</v>
      </c>
      <c r="J549" s="47"/>
      <c r="K549" s="48"/>
      <c r="L549" s="48"/>
      <c r="N549" s="18">
        <v>7790</v>
      </c>
      <c r="O549" s="18">
        <v>11890</v>
      </c>
      <c r="P549" s="46" t="s">
        <v>117</v>
      </c>
    </row>
    <row r="550" spans="1:16" ht="13.5" customHeight="1" x14ac:dyDescent="0.3">
      <c r="A550" s="38">
        <v>675</v>
      </c>
      <c r="B550" s="39" t="s">
        <v>85</v>
      </c>
      <c r="C550" s="39" t="s">
        <v>86</v>
      </c>
      <c r="D550" s="39" t="s">
        <v>93</v>
      </c>
      <c r="E550" s="39" t="s">
        <v>92</v>
      </c>
      <c r="F550" s="39" t="s">
        <v>69</v>
      </c>
      <c r="G550" s="40">
        <v>5.73</v>
      </c>
      <c r="H550" s="41">
        <v>38391</v>
      </c>
      <c r="I550" s="42">
        <v>11</v>
      </c>
      <c r="J550" s="47"/>
      <c r="K550" s="48"/>
      <c r="L550" s="48"/>
      <c r="N550" s="18">
        <v>6365</v>
      </c>
      <c r="O550" s="18">
        <v>38391</v>
      </c>
      <c r="P550" s="46" t="s">
        <v>117</v>
      </c>
    </row>
    <row r="551" spans="1:16" ht="13.5" customHeight="1" x14ac:dyDescent="0.3">
      <c r="A551" s="38">
        <v>675</v>
      </c>
      <c r="B551" s="39" t="s">
        <v>85</v>
      </c>
      <c r="C551" s="39" t="s">
        <v>86</v>
      </c>
      <c r="D551" s="39" t="s">
        <v>93</v>
      </c>
      <c r="E551" s="39" t="s">
        <v>92</v>
      </c>
      <c r="F551" s="39" t="s">
        <v>69</v>
      </c>
      <c r="G551" s="40">
        <v>5.9</v>
      </c>
      <c r="H551" s="41">
        <v>37760</v>
      </c>
      <c r="I551" s="42">
        <v>11</v>
      </c>
      <c r="J551" s="47"/>
      <c r="K551" s="48"/>
      <c r="L551" s="48"/>
      <c r="N551" s="18">
        <v>6080</v>
      </c>
      <c r="O551" s="18">
        <v>37760</v>
      </c>
      <c r="P551" s="46" t="s">
        <v>117</v>
      </c>
    </row>
    <row r="552" spans="1:16" ht="13.5" customHeight="1" x14ac:dyDescent="0.3">
      <c r="A552" s="38">
        <v>675</v>
      </c>
      <c r="B552" s="39" t="s">
        <v>85</v>
      </c>
      <c r="C552" s="39" t="s">
        <v>86</v>
      </c>
      <c r="D552" s="39" t="s">
        <v>93</v>
      </c>
      <c r="E552" s="39" t="s">
        <v>92</v>
      </c>
      <c r="F552" s="39" t="s">
        <v>69</v>
      </c>
      <c r="G552" s="40">
        <v>5.75</v>
      </c>
      <c r="H552" s="41">
        <v>35650</v>
      </c>
      <c r="I552" s="42">
        <v>11</v>
      </c>
      <c r="J552" s="47"/>
      <c r="K552" s="48"/>
      <c r="L552" s="48"/>
      <c r="N552" s="18">
        <v>5890</v>
      </c>
      <c r="O552" s="18">
        <v>35650</v>
      </c>
      <c r="P552" s="46" t="s">
        <v>117</v>
      </c>
    </row>
    <row r="553" spans="1:16" ht="13.5" customHeight="1" x14ac:dyDescent="0.3">
      <c r="A553" s="38">
        <v>675</v>
      </c>
      <c r="B553" s="39" t="s">
        <v>85</v>
      </c>
      <c r="C553" s="39" t="s">
        <v>86</v>
      </c>
      <c r="D553" s="39" t="s">
        <v>93</v>
      </c>
      <c r="E553" s="39" t="s">
        <v>92</v>
      </c>
      <c r="F553" s="39" t="s">
        <v>69</v>
      </c>
      <c r="G553" s="40">
        <v>6.1</v>
      </c>
      <c r="H553" s="41">
        <v>40870</v>
      </c>
      <c r="I553" s="42">
        <v>11</v>
      </c>
      <c r="J553" s="47"/>
      <c r="K553" s="48"/>
      <c r="L553" s="48"/>
      <c r="N553" s="18">
        <v>6365</v>
      </c>
      <c r="O553" s="18">
        <v>40870</v>
      </c>
      <c r="P553" s="46" t="s">
        <v>117</v>
      </c>
    </row>
    <row r="554" spans="1:16" ht="13.5" customHeight="1" x14ac:dyDescent="0.3">
      <c r="A554" s="38">
        <v>675</v>
      </c>
      <c r="B554" s="39" t="s">
        <v>85</v>
      </c>
      <c r="C554" s="39" t="s">
        <v>86</v>
      </c>
      <c r="D554" s="39" t="s">
        <v>93</v>
      </c>
      <c r="E554" s="39" t="s">
        <v>92</v>
      </c>
      <c r="F554" s="39" t="s">
        <v>69</v>
      </c>
      <c r="G554" s="40">
        <v>6.24</v>
      </c>
      <c r="H554" s="41">
        <v>36816</v>
      </c>
      <c r="I554" s="42">
        <v>11</v>
      </c>
      <c r="J554" s="47"/>
      <c r="K554" s="48"/>
      <c r="L554" s="48"/>
      <c r="N554" s="18">
        <v>5605</v>
      </c>
      <c r="O554" s="18">
        <v>36816</v>
      </c>
      <c r="P554" s="46" t="s">
        <v>117</v>
      </c>
    </row>
    <row r="555" spans="1:16" ht="13.5" customHeight="1" x14ac:dyDescent="0.3">
      <c r="A555" s="38">
        <v>675</v>
      </c>
      <c r="B555" s="39" t="s">
        <v>85</v>
      </c>
      <c r="C555" s="39" t="s">
        <v>86</v>
      </c>
      <c r="D555" s="39" t="s">
        <v>93</v>
      </c>
      <c r="E555" s="39" t="s">
        <v>97</v>
      </c>
      <c r="F555" s="39" t="s">
        <v>69</v>
      </c>
      <c r="G555" s="40">
        <v>18.7</v>
      </c>
      <c r="H555" s="41">
        <v>595969</v>
      </c>
      <c r="I555" s="42">
        <v>11</v>
      </c>
      <c r="J555" s="47"/>
      <c r="K555" s="48"/>
      <c r="L555" s="48"/>
      <c r="N555" s="18">
        <v>30276.5</v>
      </c>
      <c r="O555" s="18">
        <v>595969</v>
      </c>
      <c r="P555" s="46" t="s">
        <v>117</v>
      </c>
    </row>
    <row r="556" spans="1:16" ht="13.5" customHeight="1" x14ac:dyDescent="0.3">
      <c r="A556" s="38">
        <v>675</v>
      </c>
      <c r="B556" s="39" t="s">
        <v>85</v>
      </c>
      <c r="C556" s="39" t="s">
        <v>86</v>
      </c>
      <c r="D556" s="39" t="s">
        <v>93</v>
      </c>
      <c r="E556" s="39" t="s">
        <v>92</v>
      </c>
      <c r="F556" s="39" t="s">
        <v>69</v>
      </c>
      <c r="G556" s="40">
        <v>5.94</v>
      </c>
      <c r="H556" s="41">
        <v>34452</v>
      </c>
      <c r="I556" s="42">
        <v>11</v>
      </c>
      <c r="J556" s="47"/>
      <c r="K556" s="48"/>
      <c r="L556" s="48"/>
      <c r="N556" s="18">
        <v>5510</v>
      </c>
      <c r="O556" s="18">
        <v>34452</v>
      </c>
      <c r="P556" s="46" t="s">
        <v>117</v>
      </c>
    </row>
    <row r="557" spans="1:16" ht="13.5" customHeight="1" x14ac:dyDescent="0.3">
      <c r="A557" s="38">
        <v>675</v>
      </c>
      <c r="B557" s="39" t="s">
        <v>85</v>
      </c>
      <c r="C557" s="39" t="s">
        <v>86</v>
      </c>
      <c r="D557" s="39" t="s">
        <v>93</v>
      </c>
      <c r="E557" s="39" t="s">
        <v>97</v>
      </c>
      <c r="F557" s="39" t="s">
        <v>69</v>
      </c>
      <c r="G557" s="40">
        <v>18.36</v>
      </c>
      <c r="H557" s="41">
        <v>636724.80000000005</v>
      </c>
      <c r="I557" s="42">
        <v>11</v>
      </c>
      <c r="J557" s="47"/>
      <c r="K557" s="48"/>
      <c r="L557" s="48"/>
      <c r="N557" s="18">
        <v>32946</v>
      </c>
      <c r="O557" s="18">
        <v>636724.80000000005</v>
      </c>
      <c r="P557" s="46" t="s">
        <v>117</v>
      </c>
    </row>
    <row r="558" spans="1:16" ht="13.5" customHeight="1" x14ac:dyDescent="0.3">
      <c r="A558" s="38">
        <v>675</v>
      </c>
      <c r="B558" s="39" t="s">
        <v>85</v>
      </c>
      <c r="C558" s="39" t="s">
        <v>86</v>
      </c>
      <c r="D558" s="39" t="s">
        <v>93</v>
      </c>
      <c r="E558" s="39" t="s">
        <v>92</v>
      </c>
      <c r="F558" s="39" t="s">
        <v>69</v>
      </c>
      <c r="G558" s="40">
        <v>5.74</v>
      </c>
      <c r="H558" s="41">
        <v>33866</v>
      </c>
      <c r="I558" s="42">
        <v>11</v>
      </c>
      <c r="J558" s="47"/>
      <c r="K558" s="48"/>
      <c r="L558" s="48"/>
      <c r="N558" s="18">
        <v>5605</v>
      </c>
      <c r="O558" s="18">
        <v>33866</v>
      </c>
      <c r="P558" s="46" t="s">
        <v>117</v>
      </c>
    </row>
    <row r="559" spans="1:16" ht="13.5" customHeight="1" x14ac:dyDescent="0.3">
      <c r="A559" s="38">
        <v>675</v>
      </c>
      <c r="B559" s="39" t="s">
        <v>85</v>
      </c>
      <c r="C559" s="39" t="s">
        <v>86</v>
      </c>
      <c r="D559" s="39" t="s">
        <v>93</v>
      </c>
      <c r="E559" s="39" t="s">
        <v>92</v>
      </c>
      <c r="F559" s="39" t="s">
        <v>69</v>
      </c>
      <c r="G559" s="40">
        <v>4</v>
      </c>
      <c r="H559" s="41">
        <v>20400</v>
      </c>
      <c r="I559" s="42">
        <v>11</v>
      </c>
      <c r="J559" s="47"/>
      <c r="K559" s="48"/>
      <c r="L559" s="48"/>
      <c r="N559" s="18">
        <v>4845</v>
      </c>
      <c r="O559" s="18">
        <v>20400</v>
      </c>
      <c r="P559" s="46" t="s">
        <v>117</v>
      </c>
    </row>
    <row r="560" spans="1:16" ht="13.5" customHeight="1" x14ac:dyDescent="0.3">
      <c r="A560" s="38">
        <v>675</v>
      </c>
      <c r="B560" s="39" t="s">
        <v>85</v>
      </c>
      <c r="C560" s="39" t="s">
        <v>86</v>
      </c>
      <c r="D560" s="39" t="s">
        <v>93</v>
      </c>
      <c r="E560" s="39" t="s">
        <v>97</v>
      </c>
      <c r="F560" s="39" t="s">
        <v>69</v>
      </c>
      <c r="G560" s="40">
        <v>5.23</v>
      </c>
      <c r="H560" s="41">
        <v>127873.5</v>
      </c>
      <c r="I560" s="42">
        <v>11</v>
      </c>
      <c r="J560" s="47"/>
      <c r="K560" s="48"/>
      <c r="L560" s="48"/>
      <c r="N560" s="18">
        <v>23227.5</v>
      </c>
      <c r="O560" s="18">
        <v>127873.5</v>
      </c>
      <c r="P560" s="46" t="s">
        <v>117</v>
      </c>
    </row>
    <row r="561" spans="1:16" ht="13.5" customHeight="1" x14ac:dyDescent="0.3">
      <c r="A561" s="38">
        <v>675</v>
      </c>
      <c r="B561" s="39" t="s">
        <v>85</v>
      </c>
      <c r="C561" s="39" t="s">
        <v>86</v>
      </c>
      <c r="D561" s="39" t="s">
        <v>93</v>
      </c>
      <c r="E561" s="39" t="s">
        <v>97</v>
      </c>
      <c r="F561" s="39" t="s">
        <v>69</v>
      </c>
      <c r="G561" s="40">
        <v>12.7</v>
      </c>
      <c r="H561" s="41">
        <v>321437</v>
      </c>
      <c r="I561" s="42">
        <v>11</v>
      </c>
      <c r="J561" s="47"/>
      <c r="K561" s="48"/>
      <c r="L561" s="48"/>
      <c r="N561" s="18">
        <v>24044.5</v>
      </c>
      <c r="O561" s="18">
        <v>321437</v>
      </c>
      <c r="P561" s="46" t="s">
        <v>117</v>
      </c>
    </row>
    <row r="562" spans="1:16" ht="13.5" customHeight="1" x14ac:dyDescent="0.3">
      <c r="A562" s="38">
        <v>675</v>
      </c>
      <c r="B562" s="39" t="s">
        <v>85</v>
      </c>
      <c r="C562" s="39" t="s">
        <v>86</v>
      </c>
      <c r="D562" s="39" t="s">
        <v>93</v>
      </c>
      <c r="E562" s="39" t="s">
        <v>97</v>
      </c>
      <c r="F562" s="39" t="s">
        <v>69</v>
      </c>
      <c r="G562" s="40">
        <v>18.07</v>
      </c>
      <c r="H562" s="41">
        <v>474337.5</v>
      </c>
      <c r="I562" s="42">
        <v>11</v>
      </c>
      <c r="J562" s="47"/>
      <c r="K562" s="48"/>
      <c r="L562" s="48"/>
      <c r="N562" s="18">
        <v>24937.5</v>
      </c>
      <c r="O562" s="18">
        <v>474337.5</v>
      </c>
      <c r="P562" s="46" t="s">
        <v>117</v>
      </c>
    </row>
    <row r="563" spans="1:16" ht="13.5" customHeight="1" x14ac:dyDescent="0.3">
      <c r="A563" s="38">
        <v>675</v>
      </c>
      <c r="B563" s="39" t="s">
        <v>85</v>
      </c>
      <c r="C563" s="39" t="s">
        <v>86</v>
      </c>
      <c r="D563" s="39" t="s">
        <v>93</v>
      </c>
      <c r="E563" s="39" t="s">
        <v>97</v>
      </c>
      <c r="F563" s="39" t="s">
        <v>69</v>
      </c>
      <c r="G563" s="40">
        <v>2.37</v>
      </c>
      <c r="H563" s="41">
        <v>72522</v>
      </c>
      <c r="I563" s="42">
        <v>11</v>
      </c>
      <c r="J563" s="47"/>
      <c r="K563" s="48"/>
      <c r="L563" s="48"/>
      <c r="N563" s="18">
        <v>29070</v>
      </c>
      <c r="O563" s="18">
        <v>72522</v>
      </c>
      <c r="P563" s="46" t="s">
        <v>117</v>
      </c>
    </row>
    <row r="564" spans="1:16" ht="13.5" customHeight="1" x14ac:dyDescent="0.3">
      <c r="A564" s="38">
        <v>675</v>
      </c>
      <c r="B564" s="39" t="s">
        <v>85</v>
      </c>
      <c r="C564" s="39" t="s">
        <v>86</v>
      </c>
      <c r="D564" s="39" t="s">
        <v>93</v>
      </c>
      <c r="E564" s="39" t="s">
        <v>97</v>
      </c>
      <c r="F564" s="39" t="s">
        <v>69</v>
      </c>
      <c r="G564" s="40">
        <v>3.58</v>
      </c>
      <c r="H564" s="41">
        <v>48759.6</v>
      </c>
      <c r="I564" s="42">
        <v>11</v>
      </c>
      <c r="J564" s="47"/>
      <c r="K564" s="48"/>
      <c r="L564" s="48"/>
      <c r="N564" s="18">
        <v>12939</v>
      </c>
      <c r="O564" s="18">
        <v>48759.6</v>
      </c>
      <c r="P564" s="46" t="s">
        <v>117</v>
      </c>
    </row>
    <row r="565" spans="1:16" ht="13.5" customHeight="1" x14ac:dyDescent="0.3">
      <c r="A565" s="38">
        <v>675</v>
      </c>
      <c r="B565" s="39" t="s">
        <v>85</v>
      </c>
      <c r="C565" s="39" t="s">
        <v>86</v>
      </c>
      <c r="D565" s="39" t="s">
        <v>93</v>
      </c>
      <c r="E565" s="39" t="s">
        <v>92</v>
      </c>
      <c r="F565" s="39" t="s">
        <v>69</v>
      </c>
      <c r="G565" s="40">
        <v>6.28</v>
      </c>
      <c r="H565" s="41">
        <v>32656</v>
      </c>
      <c r="I565" s="42">
        <v>11</v>
      </c>
      <c r="J565" s="47"/>
      <c r="K565" s="48"/>
      <c r="L565" s="48"/>
      <c r="N565" s="18">
        <v>4940</v>
      </c>
      <c r="O565" s="18">
        <v>32656</v>
      </c>
      <c r="P565" s="46" t="s">
        <v>117</v>
      </c>
    </row>
    <row r="566" spans="1:16" ht="13.5" customHeight="1" x14ac:dyDescent="0.3">
      <c r="A566" s="38">
        <v>675</v>
      </c>
      <c r="B566" s="39" t="s">
        <v>85</v>
      </c>
      <c r="C566" s="39" t="s">
        <v>102</v>
      </c>
      <c r="D566" s="39" t="s">
        <v>93</v>
      </c>
      <c r="E566" s="39" t="s">
        <v>88</v>
      </c>
      <c r="F566" s="39" t="s">
        <v>69</v>
      </c>
      <c r="G566" s="40">
        <v>0.27</v>
      </c>
      <c r="H566" s="41">
        <v>1890</v>
      </c>
      <c r="I566" s="42">
        <v>11</v>
      </c>
      <c r="J566" s="47"/>
      <c r="K566" s="48"/>
      <c r="L566" s="48"/>
      <c r="N566" s="18">
        <v>6650</v>
      </c>
      <c r="O566" s="18">
        <v>1890</v>
      </c>
      <c r="P566" s="46" t="s">
        <v>117</v>
      </c>
    </row>
    <row r="567" spans="1:16" ht="13.5" customHeight="1" x14ac:dyDescent="0.3">
      <c r="A567" s="38">
        <v>675</v>
      </c>
      <c r="B567" s="39" t="s">
        <v>85</v>
      </c>
      <c r="C567" s="39" t="s">
        <v>86</v>
      </c>
      <c r="D567" s="39" t="s">
        <v>93</v>
      </c>
      <c r="E567" s="39" t="s">
        <v>97</v>
      </c>
      <c r="F567" s="39" t="s">
        <v>69</v>
      </c>
      <c r="G567" s="40">
        <v>4.3</v>
      </c>
      <c r="H567" s="41">
        <v>58566</v>
      </c>
      <c r="I567" s="42">
        <v>11</v>
      </c>
      <c r="J567" s="47"/>
      <c r="K567" s="48"/>
      <c r="L567" s="48"/>
      <c r="N567" s="18">
        <v>12939</v>
      </c>
      <c r="O567" s="18">
        <v>58566</v>
      </c>
      <c r="P567" s="46" t="s">
        <v>117</v>
      </c>
    </row>
    <row r="568" spans="1:16" ht="13.5" customHeight="1" x14ac:dyDescent="0.3">
      <c r="A568" s="38">
        <v>675</v>
      </c>
      <c r="B568" s="39" t="s">
        <v>85</v>
      </c>
      <c r="C568" s="39" t="s">
        <v>86</v>
      </c>
      <c r="D568" s="39" t="s">
        <v>93</v>
      </c>
      <c r="E568" s="39" t="s">
        <v>97</v>
      </c>
      <c r="F568" s="39" t="s">
        <v>69</v>
      </c>
      <c r="G568" s="40">
        <v>4.1100000000000003</v>
      </c>
      <c r="H568" s="41">
        <v>98886.6</v>
      </c>
      <c r="I568" s="42">
        <v>11</v>
      </c>
      <c r="J568" s="47"/>
      <c r="K568" s="48"/>
      <c r="L568" s="48"/>
      <c r="N568" s="18">
        <v>22857</v>
      </c>
      <c r="O568" s="18">
        <v>98886.6</v>
      </c>
      <c r="P568" s="46" t="s">
        <v>117</v>
      </c>
    </row>
    <row r="569" spans="1:16" ht="13.5" customHeight="1" x14ac:dyDescent="0.3">
      <c r="A569" s="38">
        <v>675</v>
      </c>
      <c r="B569" s="39" t="s">
        <v>85</v>
      </c>
      <c r="C569" s="39" t="s">
        <v>86</v>
      </c>
      <c r="D569" s="39" t="s">
        <v>93</v>
      </c>
      <c r="E569" s="39" t="s">
        <v>97</v>
      </c>
      <c r="F569" s="39" t="s">
        <v>69</v>
      </c>
      <c r="G569" s="40">
        <v>5.66</v>
      </c>
      <c r="H569" s="41">
        <v>118746.8</v>
      </c>
      <c r="I569" s="42">
        <v>11</v>
      </c>
      <c r="J569" s="47"/>
      <c r="K569" s="48"/>
      <c r="L569" s="48"/>
      <c r="N569" s="18">
        <v>19931</v>
      </c>
      <c r="O569" s="18">
        <v>118746.8</v>
      </c>
      <c r="P569" s="46" t="s">
        <v>117</v>
      </c>
    </row>
    <row r="570" spans="1:16" ht="13.5" customHeight="1" x14ac:dyDescent="0.3">
      <c r="A570" s="38">
        <v>675</v>
      </c>
      <c r="B570" s="39" t="s">
        <v>85</v>
      </c>
      <c r="C570" s="39" t="s">
        <v>86</v>
      </c>
      <c r="D570" s="39" t="s">
        <v>93</v>
      </c>
      <c r="E570" s="39" t="s">
        <v>91</v>
      </c>
      <c r="F570" s="39" t="s">
        <v>69</v>
      </c>
      <c r="G570" s="40">
        <v>2.61</v>
      </c>
      <c r="H570" s="41">
        <v>22211.1</v>
      </c>
      <c r="I570" s="42">
        <v>11</v>
      </c>
      <c r="J570" s="47"/>
      <c r="K570" s="48"/>
      <c r="L570" s="48"/>
      <c r="N570" s="18">
        <v>8084.5</v>
      </c>
      <c r="O570" s="18">
        <v>22211.1</v>
      </c>
      <c r="P570" s="46" t="s">
        <v>117</v>
      </c>
    </row>
    <row r="571" spans="1:16" ht="13.5" customHeight="1" x14ac:dyDescent="0.3">
      <c r="A571" s="38">
        <v>675</v>
      </c>
      <c r="B571" s="39" t="s">
        <v>85</v>
      </c>
      <c r="C571" s="39" t="s">
        <v>86</v>
      </c>
      <c r="D571" s="39" t="s">
        <v>93</v>
      </c>
      <c r="E571" s="39" t="s">
        <v>91</v>
      </c>
      <c r="F571" s="39" t="s">
        <v>69</v>
      </c>
      <c r="G571" s="40">
        <v>3.48</v>
      </c>
      <c r="H571" s="41">
        <v>54810</v>
      </c>
      <c r="I571" s="42">
        <v>11</v>
      </c>
      <c r="J571" s="47"/>
      <c r="K571" s="48"/>
      <c r="L571" s="48"/>
      <c r="N571" s="18">
        <v>14962.5</v>
      </c>
      <c r="O571" s="18">
        <v>54810</v>
      </c>
      <c r="P571" s="46" t="s">
        <v>117</v>
      </c>
    </row>
    <row r="572" spans="1:16" ht="13.5" customHeight="1" x14ac:dyDescent="0.3">
      <c r="A572" s="38">
        <v>675</v>
      </c>
      <c r="B572" s="39" t="s">
        <v>85</v>
      </c>
      <c r="C572" s="39" t="s">
        <v>86</v>
      </c>
      <c r="D572" s="39" t="s">
        <v>93</v>
      </c>
      <c r="E572" s="39" t="s">
        <v>91</v>
      </c>
      <c r="F572" s="39" t="s">
        <v>69</v>
      </c>
      <c r="G572" s="40">
        <v>3.97</v>
      </c>
      <c r="H572" s="41">
        <v>59550</v>
      </c>
      <c r="I572" s="42">
        <v>11</v>
      </c>
      <c r="J572" s="47"/>
      <c r="K572" s="48"/>
      <c r="L572" s="48"/>
      <c r="N572" s="18">
        <v>14250</v>
      </c>
      <c r="O572" s="18">
        <v>59550</v>
      </c>
      <c r="P572" s="46" t="s">
        <v>117</v>
      </c>
    </row>
    <row r="573" spans="1:16" ht="13.5" customHeight="1" x14ac:dyDescent="0.3">
      <c r="A573" s="38">
        <v>675</v>
      </c>
      <c r="B573" s="39" t="s">
        <v>85</v>
      </c>
      <c r="C573" s="39" t="s">
        <v>86</v>
      </c>
      <c r="D573" s="39" t="s">
        <v>93</v>
      </c>
      <c r="E573" s="39" t="s">
        <v>91</v>
      </c>
      <c r="F573" s="39" t="s">
        <v>69</v>
      </c>
      <c r="G573" s="40">
        <v>6.07</v>
      </c>
      <c r="H573" s="41">
        <v>99426.6</v>
      </c>
      <c r="I573" s="42">
        <v>11</v>
      </c>
      <c r="J573" s="47"/>
      <c r="K573" s="48"/>
      <c r="L573" s="48"/>
      <c r="N573" s="18">
        <v>15561</v>
      </c>
      <c r="O573" s="18">
        <v>99426.6</v>
      </c>
      <c r="P573" s="46" t="s">
        <v>117</v>
      </c>
    </row>
    <row r="574" spans="1:16" ht="13.5" customHeight="1" x14ac:dyDescent="0.3">
      <c r="A574" s="38">
        <v>675</v>
      </c>
      <c r="B574" s="39" t="s">
        <v>85</v>
      </c>
      <c r="C574" s="39" t="s">
        <v>86</v>
      </c>
      <c r="D574" s="39" t="s">
        <v>93</v>
      </c>
      <c r="E574" s="39" t="s">
        <v>97</v>
      </c>
      <c r="F574" s="39" t="s">
        <v>69</v>
      </c>
      <c r="G574" s="40">
        <v>2.58</v>
      </c>
      <c r="H574" s="41">
        <v>52116</v>
      </c>
      <c r="I574" s="42">
        <v>11</v>
      </c>
      <c r="J574" s="47"/>
      <c r="K574" s="48"/>
      <c r="L574" s="48"/>
      <c r="N574" s="18">
        <v>19190</v>
      </c>
      <c r="O574" s="18">
        <v>52116</v>
      </c>
      <c r="P574" s="46" t="s">
        <v>117</v>
      </c>
    </row>
    <row r="575" spans="1:16" ht="13.5" customHeight="1" x14ac:dyDescent="0.3">
      <c r="A575" s="38">
        <v>675</v>
      </c>
      <c r="B575" s="39" t="s">
        <v>85</v>
      </c>
      <c r="C575" s="39" t="s">
        <v>113</v>
      </c>
      <c r="D575" s="39" t="s">
        <v>93</v>
      </c>
      <c r="E575" s="39" t="s">
        <v>97</v>
      </c>
      <c r="F575" s="39" t="s">
        <v>69</v>
      </c>
      <c r="G575" s="40">
        <v>11.98</v>
      </c>
      <c r="H575" s="41">
        <v>250621.6</v>
      </c>
      <c r="I575" s="42">
        <v>11</v>
      </c>
      <c r="J575" s="47"/>
      <c r="K575" s="48"/>
      <c r="L575" s="48"/>
      <c r="N575" s="18">
        <v>19874</v>
      </c>
      <c r="O575" s="18">
        <v>250621.6</v>
      </c>
      <c r="P575" s="46" t="s">
        <v>117</v>
      </c>
    </row>
    <row r="576" spans="1:16" ht="13.5" customHeight="1" x14ac:dyDescent="0.3">
      <c r="A576" s="38">
        <v>675</v>
      </c>
      <c r="B576" s="39" t="s">
        <v>85</v>
      </c>
      <c r="C576" s="39" t="s">
        <v>86</v>
      </c>
      <c r="D576" s="39" t="s">
        <v>93</v>
      </c>
      <c r="E576" s="39" t="s">
        <v>97</v>
      </c>
      <c r="F576" s="39" t="s">
        <v>69</v>
      </c>
      <c r="G576" s="40">
        <v>3</v>
      </c>
      <c r="H576" s="41">
        <v>64020</v>
      </c>
      <c r="I576" s="42">
        <v>11</v>
      </c>
      <c r="J576" s="47"/>
      <c r="K576" s="48"/>
      <c r="L576" s="48"/>
      <c r="N576" s="18">
        <v>20273</v>
      </c>
      <c r="O576" s="18">
        <v>64020</v>
      </c>
      <c r="P576" s="46" t="s">
        <v>117</v>
      </c>
    </row>
    <row r="577" spans="1:16" ht="13.5" customHeight="1" x14ac:dyDescent="0.3">
      <c r="A577" s="38">
        <v>675</v>
      </c>
      <c r="B577" s="39" t="s">
        <v>85</v>
      </c>
      <c r="C577" s="39" t="s">
        <v>102</v>
      </c>
      <c r="D577" s="39" t="s">
        <v>93</v>
      </c>
      <c r="E577" s="39" t="s">
        <v>92</v>
      </c>
      <c r="F577" s="39" t="s">
        <v>69</v>
      </c>
      <c r="G577" s="40">
        <v>11.79</v>
      </c>
      <c r="H577" s="41">
        <v>88425</v>
      </c>
      <c r="I577" s="42">
        <v>11</v>
      </c>
      <c r="J577" s="47"/>
      <c r="K577" s="48"/>
      <c r="L577" s="48"/>
      <c r="N577" s="18">
        <v>7125</v>
      </c>
      <c r="O577" s="18">
        <v>88425</v>
      </c>
      <c r="P577" s="46" t="s">
        <v>117</v>
      </c>
    </row>
    <row r="578" spans="1:16" ht="13.5" customHeight="1" x14ac:dyDescent="0.3">
      <c r="A578" s="38">
        <v>675</v>
      </c>
      <c r="B578" s="39" t="s">
        <v>85</v>
      </c>
      <c r="C578" s="39" t="s">
        <v>102</v>
      </c>
      <c r="D578" s="39" t="s">
        <v>93</v>
      </c>
      <c r="E578" s="39" t="s">
        <v>92</v>
      </c>
      <c r="F578" s="39" t="s">
        <v>69</v>
      </c>
      <c r="G578" s="40">
        <v>4.07</v>
      </c>
      <c r="H578" s="41">
        <v>30525</v>
      </c>
      <c r="I578" s="42">
        <v>11</v>
      </c>
      <c r="J578" s="47"/>
      <c r="K578" s="48"/>
      <c r="L578" s="48"/>
      <c r="N578" s="18">
        <v>7125</v>
      </c>
      <c r="O578" s="18">
        <v>30525</v>
      </c>
      <c r="P578" s="46" t="s">
        <v>117</v>
      </c>
    </row>
    <row r="579" spans="1:16" ht="13.5" customHeight="1" x14ac:dyDescent="0.3">
      <c r="A579" s="38">
        <v>675</v>
      </c>
      <c r="B579" s="39" t="s">
        <v>85</v>
      </c>
      <c r="C579" s="39" t="s">
        <v>102</v>
      </c>
      <c r="D579" s="39" t="s">
        <v>93</v>
      </c>
      <c r="E579" s="39" t="s">
        <v>92</v>
      </c>
      <c r="F579" s="39" t="s">
        <v>69</v>
      </c>
      <c r="G579" s="40">
        <v>4.62</v>
      </c>
      <c r="H579" s="41">
        <v>34650</v>
      </c>
      <c r="I579" s="42">
        <v>11</v>
      </c>
      <c r="J579" s="47"/>
      <c r="K579" s="48"/>
      <c r="L579" s="48"/>
      <c r="N579" s="18">
        <v>7125</v>
      </c>
      <c r="O579" s="18">
        <v>34650</v>
      </c>
      <c r="P579" s="46" t="s">
        <v>117</v>
      </c>
    </row>
    <row r="580" spans="1:16" ht="13.5" customHeight="1" x14ac:dyDescent="0.3">
      <c r="A580" s="38">
        <v>675</v>
      </c>
      <c r="B580" s="39" t="s">
        <v>85</v>
      </c>
      <c r="C580" s="39" t="s">
        <v>102</v>
      </c>
      <c r="D580" s="39" t="s">
        <v>93</v>
      </c>
      <c r="E580" s="39" t="s">
        <v>92</v>
      </c>
      <c r="F580" s="39" t="s">
        <v>69</v>
      </c>
      <c r="G580" s="40">
        <v>4.49</v>
      </c>
      <c r="H580" s="41">
        <v>33675</v>
      </c>
      <c r="I580" s="42">
        <v>11</v>
      </c>
      <c r="J580" s="47"/>
      <c r="K580" s="48"/>
      <c r="L580" s="48"/>
      <c r="N580" s="18">
        <v>7125</v>
      </c>
      <c r="O580" s="18">
        <v>33675</v>
      </c>
      <c r="P580" s="46" t="s">
        <v>117</v>
      </c>
    </row>
    <row r="581" spans="1:16" ht="13.5" customHeight="1" x14ac:dyDescent="0.3">
      <c r="A581" s="38">
        <v>675</v>
      </c>
      <c r="B581" s="39" t="s">
        <v>85</v>
      </c>
      <c r="C581" s="39" t="s">
        <v>102</v>
      </c>
      <c r="D581" s="39" t="s">
        <v>93</v>
      </c>
      <c r="E581" s="39" t="s">
        <v>92</v>
      </c>
      <c r="F581" s="39" t="s">
        <v>69</v>
      </c>
      <c r="G581" s="40">
        <v>2.99</v>
      </c>
      <c r="H581" s="41">
        <v>22425</v>
      </c>
      <c r="I581" s="42">
        <v>11</v>
      </c>
      <c r="J581" s="47"/>
      <c r="K581" s="48"/>
      <c r="L581" s="48"/>
      <c r="N581" s="18">
        <v>7125</v>
      </c>
      <c r="O581" s="18">
        <v>22425</v>
      </c>
      <c r="P581" s="46" t="s">
        <v>117</v>
      </c>
    </row>
    <row r="582" spans="1:16" ht="13.5" customHeight="1" x14ac:dyDescent="0.3">
      <c r="A582" s="38">
        <v>675</v>
      </c>
      <c r="B582" s="39" t="s">
        <v>85</v>
      </c>
      <c r="C582" s="39" t="s">
        <v>102</v>
      </c>
      <c r="D582" s="39" t="s">
        <v>93</v>
      </c>
      <c r="E582" s="39" t="s">
        <v>92</v>
      </c>
      <c r="F582" s="39" t="s">
        <v>69</v>
      </c>
      <c r="G582" s="40">
        <v>1.44</v>
      </c>
      <c r="H582" s="41">
        <v>10800</v>
      </c>
      <c r="I582" s="42">
        <v>11</v>
      </c>
      <c r="J582" s="47"/>
      <c r="K582" s="48"/>
      <c r="L582" s="48"/>
      <c r="N582" s="18">
        <v>7125</v>
      </c>
      <c r="O582" s="18">
        <v>10800</v>
      </c>
      <c r="P582" s="46" t="s">
        <v>117</v>
      </c>
    </row>
    <row r="583" spans="1:16" ht="13.5" customHeight="1" x14ac:dyDescent="0.3">
      <c r="A583" s="38">
        <v>675</v>
      </c>
      <c r="B583" s="39" t="s">
        <v>85</v>
      </c>
      <c r="C583" s="39" t="s">
        <v>102</v>
      </c>
      <c r="D583" s="39" t="s">
        <v>93</v>
      </c>
      <c r="E583" s="39" t="s">
        <v>92</v>
      </c>
      <c r="F583" s="39" t="s">
        <v>69</v>
      </c>
      <c r="G583" s="40">
        <v>0.94</v>
      </c>
      <c r="H583" s="41">
        <v>7670.4</v>
      </c>
      <c r="I583" s="42">
        <v>11</v>
      </c>
      <c r="J583" s="47"/>
      <c r="K583" s="48"/>
      <c r="L583" s="48"/>
      <c r="N583" s="18">
        <v>7752</v>
      </c>
      <c r="O583" s="18">
        <v>7670.4</v>
      </c>
      <c r="P583" s="46" t="s">
        <v>117</v>
      </c>
    </row>
    <row r="584" spans="1:16" ht="13.5" customHeight="1" x14ac:dyDescent="0.3">
      <c r="A584" s="38">
        <v>675</v>
      </c>
      <c r="B584" s="39" t="s">
        <v>85</v>
      </c>
      <c r="C584" s="39" t="s">
        <v>86</v>
      </c>
      <c r="D584" s="39" t="s">
        <v>93</v>
      </c>
      <c r="E584" s="39" t="s">
        <v>91</v>
      </c>
      <c r="F584" s="39" t="s">
        <v>69</v>
      </c>
      <c r="G584" s="40">
        <v>4.13</v>
      </c>
      <c r="H584" s="41">
        <v>69673.100000000006</v>
      </c>
      <c r="I584" s="42">
        <v>11</v>
      </c>
      <c r="J584" s="47"/>
      <c r="K584" s="48"/>
      <c r="L584" s="48"/>
      <c r="N584" s="18">
        <v>16026.5</v>
      </c>
      <c r="O584" s="18">
        <v>69673.100000000006</v>
      </c>
      <c r="P584" s="46" t="s">
        <v>117</v>
      </c>
    </row>
    <row r="585" spans="1:16" ht="13.5" customHeight="1" x14ac:dyDescent="0.3">
      <c r="A585" s="38">
        <v>675</v>
      </c>
      <c r="B585" s="39" t="s">
        <v>85</v>
      </c>
      <c r="C585" s="39" t="s">
        <v>86</v>
      </c>
      <c r="D585" s="39" t="s">
        <v>93</v>
      </c>
      <c r="E585" s="39" t="s">
        <v>97</v>
      </c>
      <c r="F585" s="39" t="s">
        <v>69</v>
      </c>
      <c r="G585" s="40">
        <v>2.65</v>
      </c>
      <c r="H585" s="41">
        <v>63891.5</v>
      </c>
      <c r="I585" s="42">
        <v>11</v>
      </c>
      <c r="J585" s="47"/>
      <c r="K585" s="48"/>
      <c r="L585" s="48"/>
      <c r="N585" s="18">
        <v>22904.5</v>
      </c>
      <c r="O585" s="18">
        <v>63891.5</v>
      </c>
      <c r="P585" s="46" t="s">
        <v>117</v>
      </c>
    </row>
    <row r="586" spans="1:16" ht="13.5" customHeight="1" x14ac:dyDescent="0.3">
      <c r="A586" s="38">
        <v>675</v>
      </c>
      <c r="B586" s="39" t="s">
        <v>85</v>
      </c>
      <c r="C586" s="39" t="s">
        <v>86</v>
      </c>
      <c r="D586" s="39" t="s">
        <v>93</v>
      </c>
      <c r="E586" s="39" t="s">
        <v>92</v>
      </c>
      <c r="F586" s="39" t="s">
        <v>69</v>
      </c>
      <c r="G586" s="40">
        <v>7.85</v>
      </c>
      <c r="H586" s="41">
        <v>73790</v>
      </c>
      <c r="I586" s="42">
        <v>11</v>
      </c>
      <c r="J586" s="47"/>
      <c r="K586" s="48"/>
      <c r="L586" s="48"/>
      <c r="N586" s="18">
        <v>8930</v>
      </c>
      <c r="O586" s="18">
        <v>73790</v>
      </c>
      <c r="P586" s="46" t="s">
        <v>117</v>
      </c>
    </row>
    <row r="587" spans="1:16" ht="13.5" customHeight="1" x14ac:dyDescent="0.3">
      <c r="A587" s="38">
        <v>675</v>
      </c>
      <c r="B587" s="39" t="s">
        <v>85</v>
      </c>
      <c r="C587" s="39" t="s">
        <v>86</v>
      </c>
      <c r="D587" s="39" t="s">
        <v>93</v>
      </c>
      <c r="E587" s="39" t="s">
        <v>97</v>
      </c>
      <c r="F587" s="39" t="s">
        <v>69</v>
      </c>
      <c r="G587" s="40">
        <v>3.5</v>
      </c>
      <c r="H587" s="41">
        <v>46970</v>
      </c>
      <c r="I587" s="42">
        <v>11</v>
      </c>
      <c r="J587" s="47"/>
      <c r="K587" s="48"/>
      <c r="L587" s="48"/>
      <c r="N587" s="18">
        <v>12749</v>
      </c>
      <c r="O587" s="18">
        <v>46970</v>
      </c>
      <c r="P587" s="46" t="s">
        <v>117</v>
      </c>
    </row>
    <row r="588" spans="1:16" ht="13.5" customHeight="1" x14ac:dyDescent="0.3">
      <c r="A588" s="38">
        <v>675</v>
      </c>
      <c r="B588" s="39" t="s">
        <v>85</v>
      </c>
      <c r="C588" s="39" t="s">
        <v>86</v>
      </c>
      <c r="D588" s="39" t="s">
        <v>93</v>
      </c>
      <c r="E588" s="39" t="s">
        <v>97</v>
      </c>
      <c r="F588" s="39" t="s">
        <v>69</v>
      </c>
      <c r="G588" s="40">
        <v>5.05</v>
      </c>
      <c r="H588" s="41">
        <v>133168.5</v>
      </c>
      <c r="I588" s="42">
        <v>11</v>
      </c>
      <c r="J588" s="47"/>
      <c r="K588" s="48"/>
      <c r="L588" s="48"/>
      <c r="N588" s="18">
        <v>25051.5</v>
      </c>
      <c r="O588" s="18">
        <v>133168.5</v>
      </c>
      <c r="P588" s="46" t="s">
        <v>117</v>
      </c>
    </row>
    <row r="589" spans="1:16" ht="13.5" customHeight="1" x14ac:dyDescent="0.3">
      <c r="A589" s="38">
        <v>675</v>
      </c>
      <c r="B589" s="39" t="s">
        <v>85</v>
      </c>
      <c r="C589" s="39" t="s">
        <v>86</v>
      </c>
      <c r="D589" s="39" t="s">
        <v>93</v>
      </c>
      <c r="E589" s="39" t="s">
        <v>97</v>
      </c>
      <c r="F589" s="39" t="s">
        <v>69</v>
      </c>
      <c r="G589" s="40">
        <v>4.49</v>
      </c>
      <c r="H589" s="41">
        <v>118940.1</v>
      </c>
      <c r="I589" s="42">
        <v>11</v>
      </c>
      <c r="J589" s="47"/>
      <c r="K589" s="48"/>
      <c r="L589" s="48"/>
      <c r="N589" s="18">
        <v>25165.5</v>
      </c>
      <c r="O589" s="18">
        <v>118940.1</v>
      </c>
      <c r="P589" s="46" t="s">
        <v>117</v>
      </c>
    </row>
    <row r="590" spans="1:16" ht="13.5" customHeight="1" x14ac:dyDescent="0.3">
      <c r="A590" s="38">
        <v>675</v>
      </c>
      <c r="B590" s="39" t="s">
        <v>85</v>
      </c>
      <c r="C590" s="39" t="s">
        <v>86</v>
      </c>
      <c r="D590" s="39" t="s">
        <v>93</v>
      </c>
      <c r="E590" s="39" t="s">
        <v>97</v>
      </c>
      <c r="F590" s="39" t="s">
        <v>69</v>
      </c>
      <c r="G590" s="40">
        <v>5.29</v>
      </c>
      <c r="H590" s="41">
        <v>133889.9</v>
      </c>
      <c r="I590" s="42">
        <v>11</v>
      </c>
      <c r="J590" s="47"/>
      <c r="K590" s="48"/>
      <c r="L590" s="48"/>
      <c r="N590" s="18">
        <v>24044.5</v>
      </c>
      <c r="O590" s="18">
        <v>133889.9</v>
      </c>
      <c r="P590" s="46" t="s">
        <v>117</v>
      </c>
    </row>
    <row r="591" spans="1:16" ht="13.5" customHeight="1" x14ac:dyDescent="0.3">
      <c r="A591" s="38">
        <v>675</v>
      </c>
      <c r="B591" s="39" t="s">
        <v>85</v>
      </c>
      <c r="C591" s="39" t="s">
        <v>86</v>
      </c>
      <c r="D591" s="39" t="s">
        <v>93</v>
      </c>
      <c r="E591" s="39" t="s">
        <v>97</v>
      </c>
      <c r="F591" s="39" t="s">
        <v>69</v>
      </c>
      <c r="G591" s="40">
        <v>4.9400000000000004</v>
      </c>
      <c r="H591" s="41">
        <v>129625.60000000001</v>
      </c>
      <c r="I591" s="42">
        <v>11</v>
      </c>
      <c r="J591" s="47"/>
      <c r="K591" s="48"/>
      <c r="L591" s="48"/>
      <c r="N591" s="18">
        <v>24928</v>
      </c>
      <c r="O591" s="18">
        <v>129625.60000000001</v>
      </c>
      <c r="P591" s="46" t="s">
        <v>117</v>
      </c>
    </row>
    <row r="592" spans="1:16" ht="13.5" customHeight="1" x14ac:dyDescent="0.3">
      <c r="A592" s="38">
        <v>675</v>
      </c>
      <c r="B592" s="39" t="s">
        <v>85</v>
      </c>
      <c r="C592" s="39" t="s">
        <v>86</v>
      </c>
      <c r="D592" s="39" t="s">
        <v>93</v>
      </c>
      <c r="E592" s="39" t="s">
        <v>97</v>
      </c>
      <c r="F592" s="39" t="s">
        <v>69</v>
      </c>
      <c r="G592" s="40">
        <v>4.33</v>
      </c>
      <c r="H592" s="41">
        <v>109808.8</v>
      </c>
      <c r="I592" s="42">
        <v>11</v>
      </c>
      <c r="J592" s="47"/>
      <c r="K592" s="48"/>
      <c r="L592" s="48"/>
      <c r="N592" s="18">
        <v>24092</v>
      </c>
      <c r="O592" s="18">
        <v>109808.8</v>
      </c>
      <c r="P592" s="46" t="s">
        <v>117</v>
      </c>
    </row>
    <row r="593" spans="1:16" ht="13.5" customHeight="1" x14ac:dyDescent="0.3">
      <c r="A593" s="38">
        <v>675</v>
      </c>
      <c r="B593" s="39" t="s">
        <v>85</v>
      </c>
      <c r="C593" s="39" t="s">
        <v>86</v>
      </c>
      <c r="D593" s="39" t="s">
        <v>93</v>
      </c>
      <c r="E593" s="39" t="s">
        <v>97</v>
      </c>
      <c r="F593" s="39" t="s">
        <v>69</v>
      </c>
      <c r="G593" s="40">
        <v>12.77</v>
      </c>
      <c r="H593" s="41">
        <v>319250</v>
      </c>
      <c r="I593" s="42">
        <v>11</v>
      </c>
      <c r="J593" s="47"/>
      <c r="K593" s="48"/>
      <c r="L593" s="48"/>
      <c r="N593" s="18">
        <v>23750</v>
      </c>
      <c r="O593" s="18">
        <v>319250</v>
      </c>
      <c r="P593" s="46" t="s">
        <v>117</v>
      </c>
    </row>
    <row r="594" spans="1:16" ht="13.5" customHeight="1" x14ac:dyDescent="0.3">
      <c r="A594" s="38">
        <v>675</v>
      </c>
      <c r="B594" s="39" t="s">
        <v>85</v>
      </c>
      <c r="C594" s="39" t="s">
        <v>86</v>
      </c>
      <c r="D594" s="39" t="s">
        <v>93</v>
      </c>
      <c r="E594" s="39" t="s">
        <v>97</v>
      </c>
      <c r="F594" s="39" t="s">
        <v>69</v>
      </c>
      <c r="G594" s="40">
        <v>3.14</v>
      </c>
      <c r="H594" s="41">
        <v>82927.399999999994</v>
      </c>
      <c r="I594" s="42">
        <v>11</v>
      </c>
      <c r="J594" s="47"/>
      <c r="K594" s="48"/>
      <c r="L594" s="48"/>
      <c r="N594" s="18">
        <v>25089.5</v>
      </c>
      <c r="O594" s="18">
        <v>82927.399999999994</v>
      </c>
      <c r="P594" s="46" t="s">
        <v>117</v>
      </c>
    </row>
    <row r="595" spans="1:16" ht="13.5" customHeight="1" x14ac:dyDescent="0.3">
      <c r="A595" s="38">
        <v>675</v>
      </c>
      <c r="B595" s="39" t="s">
        <v>85</v>
      </c>
      <c r="C595" s="39" t="s">
        <v>86</v>
      </c>
      <c r="D595" s="39" t="s">
        <v>93</v>
      </c>
      <c r="E595" s="39" t="s">
        <v>97</v>
      </c>
      <c r="F595" s="39" t="s">
        <v>69</v>
      </c>
      <c r="G595" s="40">
        <v>3.47</v>
      </c>
      <c r="H595" s="41">
        <v>46567.4</v>
      </c>
      <c r="I595" s="42">
        <v>11</v>
      </c>
      <c r="J595" s="47"/>
      <c r="K595" s="48"/>
      <c r="L595" s="48"/>
      <c r="N595" s="18">
        <v>12749</v>
      </c>
      <c r="O595" s="18">
        <v>46567.4</v>
      </c>
      <c r="P595" s="46" t="s">
        <v>117</v>
      </c>
    </row>
    <row r="596" spans="1:16" ht="13.5" customHeight="1" x14ac:dyDescent="0.3">
      <c r="A596" s="38">
        <v>675</v>
      </c>
      <c r="B596" s="39" t="s">
        <v>85</v>
      </c>
      <c r="C596" s="39" t="s">
        <v>86</v>
      </c>
      <c r="D596" s="39" t="s">
        <v>93</v>
      </c>
      <c r="E596" s="39" t="s">
        <v>97</v>
      </c>
      <c r="F596" s="39" t="s">
        <v>69</v>
      </c>
      <c r="G596" s="40">
        <v>4.37</v>
      </c>
      <c r="H596" s="41">
        <v>114843.6</v>
      </c>
      <c r="I596" s="42">
        <v>11</v>
      </c>
      <c r="J596" s="47"/>
      <c r="K596" s="48"/>
      <c r="L596" s="48"/>
      <c r="N596" s="18">
        <v>24966</v>
      </c>
      <c r="O596" s="18">
        <v>114843.6</v>
      </c>
      <c r="P596" s="46" t="s">
        <v>117</v>
      </c>
    </row>
    <row r="597" spans="1:16" ht="13.5" customHeight="1" x14ac:dyDescent="0.3">
      <c r="A597" s="38">
        <v>675</v>
      </c>
      <c r="B597" s="39" t="s">
        <v>85</v>
      </c>
      <c r="C597" s="39" t="s">
        <v>86</v>
      </c>
      <c r="D597" s="39" t="s">
        <v>93</v>
      </c>
      <c r="E597" s="39" t="s">
        <v>97</v>
      </c>
      <c r="F597" s="39" t="s">
        <v>69</v>
      </c>
      <c r="G597" s="40">
        <v>3.24</v>
      </c>
      <c r="H597" s="41">
        <v>69627.600000000006</v>
      </c>
      <c r="I597" s="42">
        <v>11</v>
      </c>
      <c r="J597" s="47"/>
      <c r="K597" s="48"/>
      <c r="L597" s="48"/>
      <c r="N597" s="18">
        <v>20415.5</v>
      </c>
      <c r="O597" s="18">
        <v>69627.600000000006</v>
      </c>
      <c r="P597" s="46" t="s">
        <v>117</v>
      </c>
    </row>
    <row r="598" spans="1:16" ht="13.5" customHeight="1" x14ac:dyDescent="0.3">
      <c r="A598" s="38">
        <v>675</v>
      </c>
      <c r="B598" s="39" t="s">
        <v>85</v>
      </c>
      <c r="C598" s="39" t="s">
        <v>86</v>
      </c>
      <c r="D598" s="39" t="s">
        <v>93</v>
      </c>
      <c r="E598" s="39" t="s">
        <v>97</v>
      </c>
      <c r="F598" s="39" t="s">
        <v>69</v>
      </c>
      <c r="G598" s="40">
        <v>3.23</v>
      </c>
      <c r="H598" s="41">
        <v>73999.3</v>
      </c>
      <c r="I598" s="42">
        <v>11</v>
      </c>
      <c r="J598" s="47"/>
      <c r="K598" s="48"/>
      <c r="L598" s="48"/>
      <c r="N598" s="18">
        <v>21764.5</v>
      </c>
      <c r="O598" s="18">
        <v>73999.3</v>
      </c>
      <c r="P598" s="46" t="s">
        <v>117</v>
      </c>
    </row>
    <row r="599" spans="1:16" ht="13.5" customHeight="1" x14ac:dyDescent="0.3">
      <c r="A599" s="38">
        <v>675</v>
      </c>
      <c r="B599" s="39" t="s">
        <v>85</v>
      </c>
      <c r="C599" s="39" t="s">
        <v>86</v>
      </c>
      <c r="D599" s="39" t="s">
        <v>93</v>
      </c>
      <c r="E599" s="39" t="s">
        <v>97</v>
      </c>
      <c r="F599" s="39" t="s">
        <v>69</v>
      </c>
      <c r="G599" s="40">
        <v>3.33</v>
      </c>
      <c r="H599" s="41">
        <v>75624.3</v>
      </c>
      <c r="I599" s="42">
        <v>11</v>
      </c>
      <c r="J599" s="47"/>
      <c r="K599" s="48"/>
      <c r="L599" s="48"/>
      <c r="N599" s="18">
        <v>21574.5</v>
      </c>
      <c r="O599" s="18">
        <v>75624.3</v>
      </c>
      <c r="P599" s="46" t="s">
        <v>117</v>
      </c>
    </row>
    <row r="600" spans="1:16" ht="13.5" customHeight="1" x14ac:dyDescent="0.3">
      <c r="A600" s="38">
        <v>675</v>
      </c>
      <c r="B600" s="39" t="s">
        <v>85</v>
      </c>
      <c r="C600" s="39" t="s">
        <v>86</v>
      </c>
      <c r="D600" s="39" t="s">
        <v>93</v>
      </c>
      <c r="E600" s="39" t="s">
        <v>97</v>
      </c>
      <c r="F600" s="39" t="s">
        <v>69</v>
      </c>
      <c r="G600" s="40">
        <v>3.3</v>
      </c>
      <c r="H600" s="41">
        <v>81774</v>
      </c>
      <c r="I600" s="42">
        <v>11</v>
      </c>
      <c r="J600" s="47"/>
      <c r="K600" s="48"/>
      <c r="L600" s="48"/>
      <c r="N600" s="18">
        <v>23541</v>
      </c>
      <c r="O600" s="18">
        <v>81774</v>
      </c>
      <c r="P600" s="46" t="s">
        <v>117</v>
      </c>
    </row>
    <row r="601" spans="1:16" ht="13.5" customHeight="1" x14ac:dyDescent="0.3">
      <c r="A601" s="38">
        <v>675</v>
      </c>
      <c r="B601" s="39" t="s">
        <v>85</v>
      </c>
      <c r="C601" s="39" t="s">
        <v>86</v>
      </c>
      <c r="D601" s="39" t="s">
        <v>93</v>
      </c>
      <c r="E601" s="39" t="s">
        <v>97</v>
      </c>
      <c r="F601" s="39" t="s">
        <v>69</v>
      </c>
      <c r="G601" s="40">
        <v>2.96</v>
      </c>
      <c r="H601" s="41">
        <v>67014.399999999994</v>
      </c>
      <c r="I601" s="42">
        <v>11</v>
      </c>
      <c r="J601" s="47"/>
      <c r="K601" s="48"/>
      <c r="L601" s="48"/>
      <c r="N601" s="18">
        <v>21508</v>
      </c>
      <c r="O601" s="18">
        <v>67014.399999999994</v>
      </c>
      <c r="P601" s="46" t="s">
        <v>117</v>
      </c>
    </row>
    <row r="602" spans="1:16" ht="13.5" customHeight="1" x14ac:dyDescent="0.3">
      <c r="A602" s="38">
        <v>675</v>
      </c>
      <c r="B602" s="39" t="s">
        <v>85</v>
      </c>
      <c r="C602" s="39" t="s">
        <v>86</v>
      </c>
      <c r="D602" s="39" t="s">
        <v>93</v>
      </c>
      <c r="E602" s="39" t="s">
        <v>97</v>
      </c>
      <c r="F602" s="39" t="s">
        <v>69</v>
      </c>
      <c r="G602" s="40">
        <v>3.24</v>
      </c>
      <c r="H602" s="41">
        <v>78991.199999999997</v>
      </c>
      <c r="I602" s="42">
        <v>11</v>
      </c>
      <c r="J602" s="47"/>
      <c r="K602" s="48"/>
      <c r="L602" s="48"/>
      <c r="N602" s="18">
        <v>23161</v>
      </c>
      <c r="O602" s="18">
        <v>78991.199999999997</v>
      </c>
      <c r="P602" s="46" t="s">
        <v>117</v>
      </c>
    </row>
    <row r="603" spans="1:16" ht="13.5" customHeight="1" x14ac:dyDescent="0.3">
      <c r="A603" s="38">
        <v>675</v>
      </c>
      <c r="B603" s="39" t="s">
        <v>85</v>
      </c>
      <c r="C603" s="39" t="s">
        <v>86</v>
      </c>
      <c r="D603" s="39" t="s">
        <v>93</v>
      </c>
      <c r="E603" s="39" t="s">
        <v>97</v>
      </c>
      <c r="F603" s="39" t="s">
        <v>69</v>
      </c>
      <c r="G603" s="40">
        <v>4.5199999999999996</v>
      </c>
      <c r="H603" s="41">
        <v>111553.60000000001</v>
      </c>
      <c r="I603" s="42">
        <v>11</v>
      </c>
      <c r="J603" s="47"/>
      <c r="K603" s="48"/>
      <c r="L603" s="48"/>
      <c r="N603" s="18">
        <v>23446</v>
      </c>
      <c r="O603" s="18">
        <v>111553.60000000001</v>
      </c>
      <c r="P603" s="46" t="s">
        <v>117</v>
      </c>
    </row>
    <row r="604" spans="1:16" ht="13.5" customHeight="1" x14ac:dyDescent="0.3">
      <c r="A604" s="38">
        <v>675</v>
      </c>
      <c r="B604" s="39" t="s">
        <v>85</v>
      </c>
      <c r="C604" s="39" t="s">
        <v>86</v>
      </c>
      <c r="D604" s="39" t="s">
        <v>93</v>
      </c>
      <c r="E604" s="39" t="s">
        <v>91</v>
      </c>
      <c r="F604" s="39" t="s">
        <v>69</v>
      </c>
      <c r="G604" s="40">
        <v>3.8</v>
      </c>
      <c r="H604" s="41">
        <v>95000</v>
      </c>
      <c r="I604" s="42">
        <v>11</v>
      </c>
      <c r="J604" s="47"/>
      <c r="K604" s="48"/>
      <c r="L604" s="48"/>
      <c r="N604" s="18">
        <v>23750</v>
      </c>
      <c r="O604" s="18">
        <v>95000</v>
      </c>
      <c r="P604" s="46" t="s">
        <v>117</v>
      </c>
    </row>
    <row r="605" spans="1:16" ht="13.5" customHeight="1" x14ac:dyDescent="0.3">
      <c r="A605" s="38">
        <v>675</v>
      </c>
      <c r="B605" s="39" t="s">
        <v>85</v>
      </c>
      <c r="C605" s="39" t="s">
        <v>96</v>
      </c>
      <c r="D605" s="39" t="s">
        <v>93</v>
      </c>
      <c r="E605" s="39" t="s">
        <v>92</v>
      </c>
      <c r="F605" s="39" t="s">
        <v>69</v>
      </c>
      <c r="G605" s="40">
        <v>2.63</v>
      </c>
      <c r="H605" s="41">
        <v>20829.599999999999</v>
      </c>
      <c r="I605" s="42">
        <v>11</v>
      </c>
      <c r="J605" s="47"/>
      <c r="K605" s="48"/>
      <c r="L605" s="48"/>
      <c r="N605" s="18">
        <v>7524</v>
      </c>
      <c r="O605" s="18">
        <v>20829.599999999999</v>
      </c>
      <c r="P605" s="46" t="s">
        <v>117</v>
      </c>
    </row>
    <row r="606" spans="1:16" ht="13.5" customHeight="1" x14ac:dyDescent="0.3">
      <c r="A606" s="38">
        <v>675</v>
      </c>
      <c r="B606" s="39" t="s">
        <v>85</v>
      </c>
      <c r="C606" s="39" t="s">
        <v>111</v>
      </c>
      <c r="D606" s="39" t="s">
        <v>93</v>
      </c>
      <c r="E606" s="39" t="s">
        <v>92</v>
      </c>
      <c r="F606" s="39" t="s">
        <v>69</v>
      </c>
      <c r="G606" s="40">
        <v>9.3800000000000008</v>
      </c>
      <c r="H606" s="41">
        <v>103180</v>
      </c>
      <c r="I606" s="42">
        <v>11</v>
      </c>
      <c r="J606" s="47"/>
      <c r="K606" s="48"/>
      <c r="L606" s="48"/>
      <c r="N606" s="18">
        <v>10450</v>
      </c>
      <c r="O606" s="18">
        <v>103180</v>
      </c>
      <c r="P606" s="46" t="s">
        <v>117</v>
      </c>
    </row>
    <row r="607" spans="1:16" ht="13.5" customHeight="1" x14ac:dyDescent="0.3">
      <c r="A607" s="38">
        <v>675</v>
      </c>
      <c r="B607" s="39" t="s">
        <v>85</v>
      </c>
      <c r="C607" s="39" t="s">
        <v>111</v>
      </c>
      <c r="D607" s="39" t="s">
        <v>93</v>
      </c>
      <c r="E607" s="39" t="s">
        <v>92</v>
      </c>
      <c r="F607" s="39" t="s">
        <v>69</v>
      </c>
      <c r="G607" s="40">
        <v>5.1654540000000004</v>
      </c>
      <c r="H607" s="41">
        <v>56820</v>
      </c>
      <c r="I607" s="42">
        <v>11</v>
      </c>
      <c r="J607" s="47"/>
      <c r="K607" s="48"/>
      <c r="L607" s="48"/>
      <c r="N607" s="18">
        <v>10450.001103484803</v>
      </c>
      <c r="O607" s="18">
        <v>56820</v>
      </c>
      <c r="P607" s="46" t="s">
        <v>117</v>
      </c>
    </row>
    <row r="608" spans="1:16" ht="13.5" customHeight="1" x14ac:dyDescent="0.3">
      <c r="A608" s="38">
        <v>675</v>
      </c>
      <c r="B608" s="39" t="s">
        <v>85</v>
      </c>
      <c r="C608" s="39" t="s">
        <v>111</v>
      </c>
      <c r="D608" s="39" t="s">
        <v>93</v>
      </c>
      <c r="E608" s="39" t="s">
        <v>92</v>
      </c>
      <c r="F608" s="39" t="s">
        <v>69</v>
      </c>
      <c r="G608" s="40">
        <v>3</v>
      </c>
      <c r="H608" s="41">
        <v>8940</v>
      </c>
      <c r="I608" s="42">
        <v>11</v>
      </c>
      <c r="J608" s="47"/>
      <c r="K608" s="48"/>
      <c r="L608" s="48"/>
      <c r="N608" s="18">
        <v>2831</v>
      </c>
      <c r="O608" s="18">
        <v>8940</v>
      </c>
      <c r="P608" s="46" t="s">
        <v>117</v>
      </c>
    </row>
    <row r="609" spans="1:16" ht="13.5" customHeight="1" x14ac:dyDescent="0.3">
      <c r="A609" s="38">
        <v>675</v>
      </c>
      <c r="B609" s="39" t="s">
        <v>85</v>
      </c>
      <c r="C609" s="39" t="s">
        <v>111</v>
      </c>
      <c r="D609" s="39" t="s">
        <v>93</v>
      </c>
      <c r="E609" s="39" t="s">
        <v>92</v>
      </c>
      <c r="F609" s="39" t="s">
        <v>69</v>
      </c>
      <c r="G609" s="40">
        <v>7.14</v>
      </c>
      <c r="H609" s="41">
        <v>26418</v>
      </c>
      <c r="I609" s="42">
        <v>11</v>
      </c>
      <c r="J609" s="47"/>
      <c r="K609" s="48"/>
      <c r="L609" s="48"/>
      <c r="N609" s="18">
        <v>3515</v>
      </c>
      <c r="O609" s="18">
        <v>26418</v>
      </c>
      <c r="P609" s="46" t="s">
        <v>117</v>
      </c>
    </row>
    <row r="610" spans="1:16" ht="13.5" customHeight="1" x14ac:dyDescent="0.3">
      <c r="A610" s="38">
        <v>675</v>
      </c>
      <c r="B610" s="39" t="s">
        <v>85</v>
      </c>
      <c r="C610" s="39" t="s">
        <v>111</v>
      </c>
      <c r="D610" s="39" t="s">
        <v>93</v>
      </c>
      <c r="E610" s="39" t="s">
        <v>92</v>
      </c>
      <c r="F610" s="39" t="s">
        <v>69</v>
      </c>
      <c r="G610" s="40">
        <v>7.45</v>
      </c>
      <c r="H610" s="41">
        <v>28384.5</v>
      </c>
      <c r="I610" s="42">
        <v>11</v>
      </c>
      <c r="J610" s="47"/>
      <c r="K610" s="48"/>
      <c r="L610" s="48"/>
      <c r="N610" s="18">
        <v>3619.5</v>
      </c>
      <c r="O610" s="18">
        <v>28384.5</v>
      </c>
      <c r="P610" s="46" t="s">
        <v>117</v>
      </c>
    </row>
    <row r="611" spans="1:16" ht="13.5" customHeight="1" x14ac:dyDescent="0.3">
      <c r="A611" s="38">
        <v>675</v>
      </c>
      <c r="B611" s="39" t="s">
        <v>85</v>
      </c>
      <c r="C611" s="39" t="s">
        <v>90</v>
      </c>
      <c r="D611" s="39" t="s">
        <v>93</v>
      </c>
      <c r="E611" s="39" t="s">
        <v>92</v>
      </c>
      <c r="F611" s="39" t="s">
        <v>69</v>
      </c>
      <c r="G611" s="40">
        <v>3.28</v>
      </c>
      <c r="H611" s="41">
        <v>24468.799999999999</v>
      </c>
      <c r="I611" s="42">
        <v>11</v>
      </c>
      <c r="J611" s="47"/>
      <c r="K611" s="48"/>
      <c r="L611" s="48"/>
      <c r="N611" s="18">
        <v>7087</v>
      </c>
      <c r="O611" s="18">
        <v>24468.799999999999</v>
      </c>
      <c r="P611" s="46" t="s">
        <v>117</v>
      </c>
    </row>
    <row r="612" spans="1:16" ht="13.5" customHeight="1" x14ac:dyDescent="0.3">
      <c r="A612" s="38">
        <v>675</v>
      </c>
      <c r="B612" s="39" t="s">
        <v>85</v>
      </c>
      <c r="C612" s="39" t="s">
        <v>90</v>
      </c>
      <c r="D612" s="39" t="s">
        <v>93</v>
      </c>
      <c r="E612" s="39" t="s">
        <v>92</v>
      </c>
      <c r="F612" s="39" t="s">
        <v>69</v>
      </c>
      <c r="G612" s="40">
        <v>6.47</v>
      </c>
      <c r="H612" s="41">
        <v>64894.1</v>
      </c>
      <c r="I612" s="42">
        <v>11</v>
      </c>
      <c r="J612" s="47"/>
      <c r="K612" s="48"/>
      <c r="L612" s="48"/>
      <c r="N612" s="18">
        <v>9528.5</v>
      </c>
      <c r="O612" s="18">
        <v>64894.1</v>
      </c>
      <c r="P612" s="46" t="s">
        <v>117</v>
      </c>
    </row>
    <row r="613" spans="1:16" ht="13.5" customHeight="1" x14ac:dyDescent="0.3">
      <c r="A613" s="38">
        <v>675</v>
      </c>
      <c r="B613" s="39" t="s">
        <v>85</v>
      </c>
      <c r="C613" s="39" t="s">
        <v>86</v>
      </c>
      <c r="D613" s="39" t="s">
        <v>93</v>
      </c>
      <c r="E613" s="39" t="s">
        <v>91</v>
      </c>
      <c r="F613" s="39" t="s">
        <v>69</v>
      </c>
      <c r="G613" s="40">
        <v>3.8</v>
      </c>
      <c r="H613" s="41">
        <v>95000</v>
      </c>
      <c r="I613" s="42">
        <v>11</v>
      </c>
      <c r="J613" s="47"/>
      <c r="K613" s="48"/>
      <c r="L613" s="48"/>
      <c r="N613" s="18">
        <v>23750</v>
      </c>
      <c r="O613" s="18">
        <v>95000</v>
      </c>
      <c r="P613" s="46" t="s">
        <v>117</v>
      </c>
    </row>
    <row r="614" spans="1:16" ht="13.5" customHeight="1" x14ac:dyDescent="0.3">
      <c r="A614" s="38">
        <v>675</v>
      </c>
      <c r="B614" s="39" t="s">
        <v>85</v>
      </c>
      <c r="C614" s="39" t="s">
        <v>86</v>
      </c>
      <c r="D614" s="39" t="s">
        <v>93</v>
      </c>
      <c r="E614" s="39" t="s">
        <v>91</v>
      </c>
      <c r="F614" s="39" t="s">
        <v>69</v>
      </c>
      <c r="G614" s="40">
        <v>5.7</v>
      </c>
      <c r="H614" s="41">
        <v>142500</v>
      </c>
      <c r="I614" s="42">
        <v>11</v>
      </c>
      <c r="J614" s="47"/>
      <c r="K614" s="48"/>
      <c r="L614" s="48"/>
      <c r="N614" s="18">
        <v>23750</v>
      </c>
      <c r="O614" s="18">
        <v>142500</v>
      </c>
      <c r="P614" s="46" t="s">
        <v>117</v>
      </c>
    </row>
    <row r="615" spans="1:16" ht="13.5" customHeight="1" x14ac:dyDescent="0.3">
      <c r="A615" s="38">
        <v>675</v>
      </c>
      <c r="B615" s="39" t="s">
        <v>85</v>
      </c>
      <c r="C615" s="39" t="s">
        <v>86</v>
      </c>
      <c r="D615" s="39" t="s">
        <v>93</v>
      </c>
      <c r="E615" s="39" t="s">
        <v>91</v>
      </c>
      <c r="F615" s="39" t="s">
        <v>69</v>
      </c>
      <c r="G615" s="40">
        <v>5.4</v>
      </c>
      <c r="H615" s="41">
        <v>135000</v>
      </c>
      <c r="I615" s="42">
        <v>11</v>
      </c>
      <c r="J615" s="47"/>
      <c r="K615" s="48"/>
      <c r="L615" s="48"/>
      <c r="N615" s="18">
        <v>23750</v>
      </c>
      <c r="O615" s="18">
        <v>135000</v>
      </c>
      <c r="P615" s="46" t="s">
        <v>117</v>
      </c>
    </row>
    <row r="616" spans="1:16" ht="13.5" customHeight="1" x14ac:dyDescent="0.3">
      <c r="A616" s="38">
        <v>675</v>
      </c>
      <c r="B616" s="39" t="s">
        <v>85</v>
      </c>
      <c r="C616" s="39" t="s">
        <v>86</v>
      </c>
      <c r="D616" s="39" t="s">
        <v>93</v>
      </c>
      <c r="E616" s="39" t="s">
        <v>91</v>
      </c>
      <c r="F616" s="39" t="s">
        <v>69</v>
      </c>
      <c r="G616" s="40">
        <v>3.6</v>
      </c>
      <c r="H616" s="41">
        <v>90000</v>
      </c>
      <c r="I616" s="42">
        <v>11</v>
      </c>
      <c r="J616" s="47"/>
      <c r="K616" s="48"/>
      <c r="L616" s="48"/>
      <c r="N616" s="18">
        <v>23750</v>
      </c>
      <c r="O616" s="18">
        <v>90000</v>
      </c>
      <c r="P616" s="46" t="s">
        <v>117</v>
      </c>
    </row>
    <row r="617" spans="1:16" ht="13.5" customHeight="1" x14ac:dyDescent="0.3">
      <c r="A617" s="38">
        <v>675</v>
      </c>
      <c r="B617" s="39" t="s">
        <v>85</v>
      </c>
      <c r="C617" s="39" t="s">
        <v>86</v>
      </c>
      <c r="D617" s="39" t="s">
        <v>93</v>
      </c>
      <c r="E617" s="39" t="s">
        <v>91</v>
      </c>
      <c r="F617" s="39" t="s">
        <v>69</v>
      </c>
      <c r="G617" s="40">
        <v>3.6</v>
      </c>
      <c r="H617" s="41">
        <v>90000</v>
      </c>
      <c r="I617" s="42">
        <v>11</v>
      </c>
      <c r="J617" s="47"/>
      <c r="K617" s="48"/>
      <c r="L617" s="48"/>
      <c r="N617" s="18">
        <v>23750</v>
      </c>
      <c r="O617" s="18">
        <v>90000</v>
      </c>
      <c r="P617" s="46" t="s">
        <v>117</v>
      </c>
    </row>
    <row r="618" spans="1:16" ht="13.5" customHeight="1" x14ac:dyDescent="0.3">
      <c r="A618" s="38">
        <v>675</v>
      </c>
      <c r="B618" s="39" t="s">
        <v>85</v>
      </c>
      <c r="C618" s="39" t="s">
        <v>86</v>
      </c>
      <c r="D618" s="39" t="s">
        <v>93</v>
      </c>
      <c r="E618" s="39" t="s">
        <v>91</v>
      </c>
      <c r="F618" s="39" t="s">
        <v>69</v>
      </c>
      <c r="G618" s="40">
        <v>3.6</v>
      </c>
      <c r="H618" s="41">
        <v>90000</v>
      </c>
      <c r="I618" s="42">
        <v>11</v>
      </c>
      <c r="J618" s="47"/>
      <c r="K618" s="48"/>
      <c r="L618" s="48"/>
      <c r="N618" s="18">
        <v>23750</v>
      </c>
      <c r="O618" s="18">
        <v>90000</v>
      </c>
      <c r="P618" s="46" t="s">
        <v>117</v>
      </c>
    </row>
    <row r="619" spans="1:16" ht="13.5" customHeight="1" x14ac:dyDescent="0.3">
      <c r="A619" s="38">
        <v>675</v>
      </c>
      <c r="B619" s="39" t="s">
        <v>85</v>
      </c>
      <c r="C619" s="39" t="s">
        <v>86</v>
      </c>
      <c r="D619" s="39" t="s">
        <v>93</v>
      </c>
      <c r="E619" s="39" t="s">
        <v>92</v>
      </c>
      <c r="F619" s="39" t="s">
        <v>69</v>
      </c>
      <c r="G619" s="40">
        <v>2.31</v>
      </c>
      <c r="H619" s="41">
        <v>14091</v>
      </c>
      <c r="I619" s="42">
        <v>11</v>
      </c>
      <c r="J619" s="47"/>
      <c r="K619" s="48"/>
      <c r="L619" s="48"/>
      <c r="N619" s="18">
        <v>5795</v>
      </c>
      <c r="O619" s="18">
        <v>14091</v>
      </c>
      <c r="P619" s="46" t="s">
        <v>117</v>
      </c>
    </row>
    <row r="620" spans="1:16" ht="13.5" customHeight="1" x14ac:dyDescent="0.3">
      <c r="A620" s="38">
        <v>675</v>
      </c>
      <c r="B620" s="39" t="s">
        <v>85</v>
      </c>
      <c r="C620" s="39" t="s">
        <v>86</v>
      </c>
      <c r="D620" s="39" t="s">
        <v>93</v>
      </c>
      <c r="E620" s="39" t="s">
        <v>88</v>
      </c>
      <c r="F620" s="39" t="s">
        <v>69</v>
      </c>
      <c r="G620" s="40">
        <v>3.8</v>
      </c>
      <c r="H620" s="41">
        <v>76000</v>
      </c>
      <c r="I620" s="42">
        <v>11</v>
      </c>
      <c r="J620" s="47"/>
      <c r="K620" s="48"/>
      <c r="L620" s="48"/>
      <c r="N620" s="18">
        <v>19000</v>
      </c>
      <c r="O620" s="18">
        <v>76000</v>
      </c>
      <c r="P620" s="46" t="s">
        <v>117</v>
      </c>
    </row>
    <row r="621" spans="1:16" ht="13.5" customHeight="1" x14ac:dyDescent="0.3">
      <c r="A621" s="38">
        <v>675</v>
      </c>
      <c r="B621" s="39" t="s">
        <v>85</v>
      </c>
      <c r="C621" s="39" t="s">
        <v>86</v>
      </c>
      <c r="D621" s="39" t="s">
        <v>93</v>
      </c>
      <c r="E621" s="39" t="s">
        <v>91</v>
      </c>
      <c r="F621" s="39" t="s">
        <v>69</v>
      </c>
      <c r="G621" s="40">
        <v>6.19</v>
      </c>
      <c r="H621" s="41">
        <v>165273</v>
      </c>
      <c r="I621" s="42">
        <v>11</v>
      </c>
      <c r="J621" s="47"/>
      <c r="K621" s="48"/>
      <c r="L621" s="48"/>
      <c r="N621" s="18">
        <v>25365</v>
      </c>
      <c r="O621" s="18">
        <v>165273</v>
      </c>
      <c r="P621" s="46" t="s">
        <v>117</v>
      </c>
    </row>
    <row r="622" spans="1:16" ht="13.5" customHeight="1" x14ac:dyDescent="0.3">
      <c r="A622" s="38">
        <v>0</v>
      </c>
      <c r="B622" s="39" t="s">
        <v>89</v>
      </c>
      <c r="C622" s="39" t="s">
        <v>90</v>
      </c>
      <c r="D622" s="39" t="s">
        <v>87</v>
      </c>
      <c r="E622" s="39" t="s">
        <v>92</v>
      </c>
      <c r="F622" s="39" t="s">
        <v>69</v>
      </c>
      <c r="G622" s="40">
        <v>10.7</v>
      </c>
      <c r="H622" s="41">
        <v>96064.6</v>
      </c>
      <c r="I622" s="42">
        <v>11.5</v>
      </c>
      <c r="J622" s="47"/>
      <c r="K622" s="48"/>
      <c r="L622" s="48"/>
      <c r="N622" s="18">
        <v>8529.1</v>
      </c>
      <c r="O622" s="18">
        <v>0</v>
      </c>
      <c r="P622" s="46" t="s">
        <v>117</v>
      </c>
    </row>
    <row r="623" spans="1:16" ht="13.5" customHeight="1" x14ac:dyDescent="0.3">
      <c r="A623" s="38">
        <v>675</v>
      </c>
      <c r="B623" s="39" t="s">
        <v>85</v>
      </c>
      <c r="C623" s="39" t="s">
        <v>95</v>
      </c>
      <c r="D623" s="39" t="s">
        <v>93</v>
      </c>
      <c r="E623" s="39" t="s">
        <v>91</v>
      </c>
      <c r="F623" s="39" t="s">
        <v>69</v>
      </c>
      <c r="G623" s="40">
        <v>5.5</v>
      </c>
      <c r="H623" s="41">
        <v>132000</v>
      </c>
      <c r="I623" s="42">
        <v>11</v>
      </c>
      <c r="J623" s="47"/>
      <c r="K623" s="48"/>
      <c r="L623" s="48"/>
      <c r="N623" s="18">
        <v>22800</v>
      </c>
      <c r="O623" s="18">
        <v>132000</v>
      </c>
      <c r="P623" s="46" t="s">
        <v>117</v>
      </c>
    </row>
    <row r="624" spans="1:16" ht="13.5" customHeight="1" x14ac:dyDescent="0.3">
      <c r="A624" s="38">
        <v>675</v>
      </c>
      <c r="B624" s="39" t="s">
        <v>85</v>
      </c>
      <c r="C624" s="39" t="s">
        <v>95</v>
      </c>
      <c r="D624" s="39" t="s">
        <v>93</v>
      </c>
      <c r="E624" s="39" t="s">
        <v>91</v>
      </c>
      <c r="F624" s="39" t="s">
        <v>69</v>
      </c>
      <c r="G624" s="40">
        <v>3.8</v>
      </c>
      <c r="H624" s="41">
        <v>91200</v>
      </c>
      <c r="I624" s="42">
        <v>11</v>
      </c>
      <c r="J624" s="47"/>
      <c r="K624" s="48"/>
      <c r="L624" s="48"/>
      <c r="N624" s="18">
        <v>22800</v>
      </c>
      <c r="O624" s="18">
        <v>91200</v>
      </c>
      <c r="P624" s="46" t="s">
        <v>117</v>
      </c>
    </row>
    <row r="625" spans="1:16" ht="13.5" customHeight="1" x14ac:dyDescent="0.3">
      <c r="A625" s="38">
        <v>675</v>
      </c>
      <c r="B625" s="39" t="s">
        <v>85</v>
      </c>
      <c r="C625" s="39" t="s">
        <v>96</v>
      </c>
      <c r="D625" s="39" t="s">
        <v>93</v>
      </c>
      <c r="E625" s="39" t="s">
        <v>88</v>
      </c>
      <c r="F625" s="39" t="s">
        <v>69</v>
      </c>
      <c r="G625" s="40">
        <v>3.51</v>
      </c>
      <c r="H625" s="41">
        <v>2106</v>
      </c>
      <c r="I625" s="42">
        <v>11</v>
      </c>
      <c r="J625" s="47"/>
      <c r="K625" s="48"/>
      <c r="L625" s="48"/>
      <c r="N625" s="18">
        <v>570</v>
      </c>
      <c r="O625" s="18">
        <v>2106</v>
      </c>
      <c r="P625" s="46" t="s">
        <v>117</v>
      </c>
    </row>
    <row r="626" spans="1:16" ht="13.5" customHeight="1" x14ac:dyDescent="0.3">
      <c r="A626" s="38">
        <v>675</v>
      </c>
      <c r="B626" s="39" t="s">
        <v>85</v>
      </c>
      <c r="C626" s="39" t="s">
        <v>96</v>
      </c>
      <c r="D626" s="39" t="s">
        <v>93</v>
      </c>
      <c r="E626" s="39" t="s">
        <v>88</v>
      </c>
      <c r="F626" s="39" t="s">
        <v>69</v>
      </c>
      <c r="G626" s="40">
        <v>6.84</v>
      </c>
      <c r="H626" s="41">
        <v>4104</v>
      </c>
      <c r="I626" s="42">
        <v>11</v>
      </c>
      <c r="J626" s="47"/>
      <c r="K626" s="48"/>
      <c r="L626" s="48"/>
      <c r="N626" s="18">
        <v>570</v>
      </c>
      <c r="O626" s="18">
        <v>4104</v>
      </c>
      <c r="P626" s="46" t="s">
        <v>117</v>
      </c>
    </row>
    <row r="627" spans="1:16" ht="13.5" customHeight="1" x14ac:dyDescent="0.3">
      <c r="A627" s="38">
        <v>675</v>
      </c>
      <c r="B627" s="39" t="s">
        <v>85</v>
      </c>
      <c r="C627" s="39" t="s">
        <v>86</v>
      </c>
      <c r="D627" s="39" t="s">
        <v>93</v>
      </c>
      <c r="E627" s="39" t="s">
        <v>91</v>
      </c>
      <c r="F627" s="39" t="s">
        <v>69</v>
      </c>
      <c r="G627" s="40">
        <v>6.29</v>
      </c>
      <c r="H627" s="41">
        <v>103156</v>
      </c>
      <c r="I627" s="42">
        <v>11</v>
      </c>
      <c r="J627" s="47"/>
      <c r="K627" s="48"/>
      <c r="L627" s="48"/>
      <c r="N627" s="18">
        <v>15580</v>
      </c>
      <c r="O627" s="18">
        <v>103156</v>
      </c>
      <c r="P627" s="46" t="s">
        <v>117</v>
      </c>
    </row>
    <row r="628" spans="1:16" ht="13.5" customHeight="1" x14ac:dyDescent="0.3">
      <c r="A628" s="38">
        <v>675</v>
      </c>
      <c r="B628" s="39" t="s">
        <v>85</v>
      </c>
      <c r="C628" s="39" t="s">
        <v>86</v>
      </c>
      <c r="D628" s="39" t="s">
        <v>93</v>
      </c>
      <c r="E628" s="39" t="s">
        <v>91</v>
      </c>
      <c r="F628" s="39" t="s">
        <v>69</v>
      </c>
      <c r="G628" s="40">
        <v>3.33</v>
      </c>
      <c r="H628" s="41">
        <v>88911</v>
      </c>
      <c r="I628" s="42">
        <v>11</v>
      </c>
      <c r="J628" s="47"/>
      <c r="K628" s="48"/>
      <c r="L628" s="48"/>
      <c r="N628" s="18">
        <v>25365</v>
      </c>
      <c r="O628" s="18">
        <v>88911</v>
      </c>
      <c r="P628" s="46" t="s">
        <v>117</v>
      </c>
    </row>
    <row r="629" spans="1:16" ht="13.5" customHeight="1" x14ac:dyDescent="0.3">
      <c r="A629" s="38">
        <v>675</v>
      </c>
      <c r="B629" s="39" t="s">
        <v>85</v>
      </c>
      <c r="C629" s="39" t="s">
        <v>90</v>
      </c>
      <c r="D629" s="39" t="s">
        <v>93</v>
      </c>
      <c r="E629" s="39" t="s">
        <v>92</v>
      </c>
      <c r="F629" s="39" t="s">
        <v>69</v>
      </c>
      <c r="G629" s="40">
        <v>9.86</v>
      </c>
      <c r="H629" s="41">
        <v>68527</v>
      </c>
      <c r="I629" s="42">
        <v>11</v>
      </c>
      <c r="J629" s="47"/>
      <c r="K629" s="48"/>
      <c r="L629" s="48"/>
      <c r="N629" s="18">
        <v>6602.5</v>
      </c>
      <c r="O629" s="18">
        <v>68527</v>
      </c>
      <c r="P629" s="46" t="s">
        <v>117</v>
      </c>
    </row>
    <row r="630" spans="1:16" ht="13.5" customHeight="1" x14ac:dyDescent="0.3">
      <c r="A630" s="38">
        <v>675</v>
      </c>
      <c r="B630" s="39" t="s">
        <v>85</v>
      </c>
      <c r="C630" s="39" t="s">
        <v>86</v>
      </c>
      <c r="D630" s="39" t="s">
        <v>93</v>
      </c>
      <c r="E630" s="39" t="s">
        <v>91</v>
      </c>
      <c r="F630" s="39" t="s">
        <v>69</v>
      </c>
      <c r="G630" s="40">
        <v>5.51</v>
      </c>
      <c r="H630" s="41">
        <v>147117</v>
      </c>
      <c r="I630" s="42">
        <v>11</v>
      </c>
      <c r="J630" s="47"/>
      <c r="K630" s="48"/>
      <c r="L630" s="48"/>
      <c r="N630" s="18">
        <v>25365</v>
      </c>
      <c r="O630" s="18">
        <v>147117</v>
      </c>
      <c r="P630" s="46" t="s">
        <v>117</v>
      </c>
    </row>
    <row r="631" spans="1:16" ht="13.5" customHeight="1" x14ac:dyDescent="0.3">
      <c r="A631" s="38">
        <v>675</v>
      </c>
      <c r="B631" s="39" t="s">
        <v>85</v>
      </c>
      <c r="C631" s="39" t="s">
        <v>86</v>
      </c>
      <c r="D631" s="39" t="s">
        <v>93</v>
      </c>
      <c r="E631" s="39" t="s">
        <v>88</v>
      </c>
      <c r="F631" s="39" t="s">
        <v>69</v>
      </c>
      <c r="G631" s="40">
        <v>11.22</v>
      </c>
      <c r="H631" s="41">
        <v>129030</v>
      </c>
      <c r="I631" s="42">
        <v>11</v>
      </c>
      <c r="J631" s="47"/>
      <c r="K631" s="48"/>
      <c r="L631" s="48"/>
      <c r="N631" s="18">
        <v>10925</v>
      </c>
      <c r="O631" s="18">
        <v>129030</v>
      </c>
      <c r="P631" s="46" t="s">
        <v>117</v>
      </c>
    </row>
    <row r="632" spans="1:16" ht="13.5" customHeight="1" x14ac:dyDescent="0.3">
      <c r="A632" s="38">
        <v>675</v>
      </c>
      <c r="B632" s="39" t="s">
        <v>85</v>
      </c>
      <c r="C632" s="39" t="s">
        <v>86</v>
      </c>
      <c r="D632" s="39" t="s">
        <v>93</v>
      </c>
      <c r="E632" s="39" t="s">
        <v>91</v>
      </c>
      <c r="F632" s="39" t="s">
        <v>69</v>
      </c>
      <c r="G632" s="40">
        <v>12.1</v>
      </c>
      <c r="H632" s="41">
        <v>208120</v>
      </c>
      <c r="I632" s="42">
        <v>11</v>
      </c>
      <c r="J632" s="47"/>
      <c r="K632" s="48"/>
      <c r="L632" s="48"/>
      <c r="N632" s="18">
        <v>16340</v>
      </c>
      <c r="O632" s="18">
        <v>208120</v>
      </c>
      <c r="P632" s="46" t="s">
        <v>117</v>
      </c>
    </row>
    <row r="633" spans="1:16" ht="13.5" customHeight="1" x14ac:dyDescent="0.3">
      <c r="A633" s="38">
        <v>675</v>
      </c>
      <c r="B633" s="39" t="s">
        <v>85</v>
      </c>
      <c r="C633" s="39" t="s">
        <v>86</v>
      </c>
      <c r="D633" s="39" t="s">
        <v>93</v>
      </c>
      <c r="E633" s="39" t="s">
        <v>91</v>
      </c>
      <c r="F633" s="39" t="s">
        <v>69</v>
      </c>
      <c r="G633" s="40">
        <v>9.48</v>
      </c>
      <c r="H633" s="41">
        <v>68256</v>
      </c>
      <c r="I633" s="42">
        <v>11</v>
      </c>
      <c r="J633" s="47"/>
      <c r="K633" s="48"/>
      <c r="L633" s="48"/>
      <c r="N633" s="18">
        <v>6840</v>
      </c>
      <c r="O633" s="18">
        <v>68256</v>
      </c>
      <c r="P633" s="46" t="s">
        <v>117</v>
      </c>
    </row>
    <row r="634" spans="1:16" ht="13.5" customHeight="1" x14ac:dyDescent="0.3">
      <c r="A634" s="38">
        <v>675</v>
      </c>
      <c r="B634" s="39" t="s">
        <v>85</v>
      </c>
      <c r="C634" s="39" t="s">
        <v>86</v>
      </c>
      <c r="D634" s="39" t="s">
        <v>93</v>
      </c>
      <c r="E634" s="39" t="s">
        <v>91</v>
      </c>
      <c r="F634" s="39" t="s">
        <v>69</v>
      </c>
      <c r="G634" s="40">
        <v>6.58</v>
      </c>
      <c r="H634" s="41">
        <v>57904</v>
      </c>
      <c r="I634" s="42">
        <v>11</v>
      </c>
      <c r="J634" s="47"/>
      <c r="K634" s="48"/>
      <c r="L634" s="48"/>
      <c r="N634" s="18">
        <v>8360</v>
      </c>
      <c r="O634" s="18">
        <v>57904</v>
      </c>
      <c r="P634" s="46" t="s">
        <v>117</v>
      </c>
    </row>
    <row r="635" spans="1:16" ht="13.5" customHeight="1" x14ac:dyDescent="0.3">
      <c r="A635" s="38">
        <v>675</v>
      </c>
      <c r="B635" s="39" t="s">
        <v>85</v>
      </c>
      <c r="C635" s="39" t="s">
        <v>95</v>
      </c>
      <c r="D635" s="39" t="s">
        <v>93</v>
      </c>
      <c r="E635" s="39" t="s">
        <v>92</v>
      </c>
      <c r="F635" s="39" t="s">
        <v>69</v>
      </c>
      <c r="G635" s="40">
        <v>8.81</v>
      </c>
      <c r="H635" s="41">
        <v>84135.5</v>
      </c>
      <c r="I635" s="42">
        <v>11</v>
      </c>
      <c r="J635" s="47"/>
      <c r="K635" s="48"/>
      <c r="L635" s="48"/>
      <c r="N635" s="18">
        <v>9072.5</v>
      </c>
      <c r="O635" s="18">
        <v>84135.5</v>
      </c>
      <c r="P635" s="46" t="s">
        <v>117</v>
      </c>
    </row>
    <row r="636" spans="1:16" ht="13.5" customHeight="1" x14ac:dyDescent="0.3">
      <c r="A636" s="38">
        <v>675</v>
      </c>
      <c r="B636" s="39" t="s">
        <v>85</v>
      </c>
      <c r="C636" s="39" t="s">
        <v>90</v>
      </c>
      <c r="D636" s="39" t="s">
        <v>93</v>
      </c>
      <c r="E636" s="39" t="s">
        <v>92</v>
      </c>
      <c r="F636" s="39" t="s">
        <v>69</v>
      </c>
      <c r="G636" s="40">
        <v>2.2200000000000002</v>
      </c>
      <c r="H636" s="41">
        <v>26395.8</v>
      </c>
      <c r="I636" s="42">
        <v>11</v>
      </c>
      <c r="J636" s="47"/>
      <c r="K636" s="48"/>
      <c r="L636" s="48"/>
      <c r="N636" s="18">
        <v>11295.5</v>
      </c>
      <c r="O636" s="18">
        <v>26395.8</v>
      </c>
      <c r="P636" s="46" t="s">
        <v>117</v>
      </c>
    </row>
    <row r="637" spans="1:16" ht="13.5" customHeight="1" x14ac:dyDescent="0.3">
      <c r="A637" s="38">
        <v>675</v>
      </c>
      <c r="B637" s="39" t="s">
        <v>85</v>
      </c>
      <c r="C637" s="39" t="s">
        <v>90</v>
      </c>
      <c r="D637" s="39" t="s">
        <v>93</v>
      </c>
      <c r="E637" s="39" t="s">
        <v>92</v>
      </c>
      <c r="F637" s="39" t="s">
        <v>69</v>
      </c>
      <c r="G637" s="40">
        <v>9.83</v>
      </c>
      <c r="H637" s="41">
        <v>115895.7</v>
      </c>
      <c r="I637" s="42">
        <v>11</v>
      </c>
      <c r="J637" s="47"/>
      <c r="K637" s="48"/>
      <c r="L637" s="48"/>
      <c r="N637" s="18">
        <v>11200.5</v>
      </c>
      <c r="O637" s="18">
        <v>115895.7</v>
      </c>
      <c r="P637" s="46" t="s">
        <v>117</v>
      </c>
    </row>
    <row r="638" spans="1:16" ht="13.5" customHeight="1" x14ac:dyDescent="0.3">
      <c r="A638" s="38">
        <v>675</v>
      </c>
      <c r="B638" s="39" t="s">
        <v>85</v>
      </c>
      <c r="C638" s="39" t="s">
        <v>90</v>
      </c>
      <c r="D638" s="39" t="s">
        <v>93</v>
      </c>
      <c r="E638" s="39" t="s">
        <v>92</v>
      </c>
      <c r="F638" s="39" t="s">
        <v>69</v>
      </c>
      <c r="G638" s="40">
        <v>1.03</v>
      </c>
      <c r="H638" s="41">
        <v>12699.9</v>
      </c>
      <c r="I638" s="42">
        <v>11</v>
      </c>
      <c r="J638" s="47"/>
      <c r="K638" s="48"/>
      <c r="L638" s="48"/>
      <c r="N638" s="18">
        <v>11713.5</v>
      </c>
      <c r="O638" s="18">
        <v>12699.9</v>
      </c>
      <c r="P638" s="46" t="s">
        <v>117</v>
      </c>
    </row>
    <row r="639" spans="1:16" ht="13.5" customHeight="1" x14ac:dyDescent="0.3">
      <c r="A639" s="38">
        <v>675</v>
      </c>
      <c r="B639" s="39" t="s">
        <v>85</v>
      </c>
      <c r="C639" s="39" t="s">
        <v>86</v>
      </c>
      <c r="D639" s="39" t="s">
        <v>93</v>
      </c>
      <c r="E639" s="39" t="s">
        <v>91</v>
      </c>
      <c r="F639" s="39" t="s">
        <v>69</v>
      </c>
      <c r="G639" s="40">
        <v>9.2899999999999991</v>
      </c>
      <c r="H639" s="41">
        <v>248043</v>
      </c>
      <c r="I639" s="42">
        <v>11</v>
      </c>
      <c r="J639" s="47"/>
      <c r="K639" s="48"/>
      <c r="L639" s="48"/>
      <c r="N639" s="18">
        <v>25365</v>
      </c>
      <c r="O639" s="18">
        <v>248043</v>
      </c>
      <c r="P639" s="46" t="s">
        <v>117</v>
      </c>
    </row>
    <row r="640" spans="1:16" ht="13.5" customHeight="1" x14ac:dyDescent="0.3">
      <c r="A640" s="38">
        <v>675</v>
      </c>
      <c r="B640" s="39" t="s">
        <v>85</v>
      </c>
      <c r="C640" s="39" t="s">
        <v>86</v>
      </c>
      <c r="D640" s="39" t="s">
        <v>93</v>
      </c>
      <c r="E640" s="39" t="s">
        <v>88</v>
      </c>
      <c r="F640" s="39" t="s">
        <v>69</v>
      </c>
      <c r="G640" s="40">
        <v>1.68</v>
      </c>
      <c r="H640" s="41">
        <v>9408</v>
      </c>
      <c r="I640" s="42">
        <v>11</v>
      </c>
      <c r="J640" s="47"/>
      <c r="K640" s="48"/>
      <c r="L640" s="48"/>
      <c r="N640" s="18">
        <v>5320</v>
      </c>
      <c r="O640" s="18">
        <v>9408</v>
      </c>
      <c r="P640" s="46" t="s">
        <v>117</v>
      </c>
    </row>
    <row r="641" spans="1:16" ht="13.5" customHeight="1" x14ac:dyDescent="0.3">
      <c r="A641" s="38">
        <v>675</v>
      </c>
      <c r="B641" s="39" t="s">
        <v>85</v>
      </c>
      <c r="C641" s="39" t="s">
        <v>96</v>
      </c>
      <c r="D641" s="39" t="s">
        <v>93</v>
      </c>
      <c r="E641" s="39" t="s">
        <v>92</v>
      </c>
      <c r="F641" s="39" t="s">
        <v>69</v>
      </c>
      <c r="G641" s="40">
        <v>6.53</v>
      </c>
      <c r="H641" s="41">
        <v>35262</v>
      </c>
      <c r="I641" s="42">
        <v>11</v>
      </c>
      <c r="J641" s="47"/>
      <c r="K641" s="48"/>
      <c r="L641" s="48"/>
      <c r="N641" s="18">
        <v>5130</v>
      </c>
      <c r="O641" s="18">
        <v>35262</v>
      </c>
      <c r="P641" s="46" t="s">
        <v>117</v>
      </c>
    </row>
    <row r="642" spans="1:16" ht="13.5" customHeight="1" x14ac:dyDescent="0.3">
      <c r="A642" s="38">
        <v>675</v>
      </c>
      <c r="B642" s="39" t="s">
        <v>85</v>
      </c>
      <c r="C642" s="39" t="s">
        <v>86</v>
      </c>
      <c r="D642" s="39" t="s">
        <v>93</v>
      </c>
      <c r="E642" s="39" t="s">
        <v>88</v>
      </c>
      <c r="F642" s="39" t="s">
        <v>69</v>
      </c>
      <c r="G642" s="40">
        <v>4.54</v>
      </c>
      <c r="H642" s="41">
        <v>19976</v>
      </c>
      <c r="I642" s="42">
        <v>11</v>
      </c>
      <c r="J642" s="47"/>
      <c r="K642" s="48"/>
      <c r="L642" s="48"/>
      <c r="N642" s="18">
        <v>4180</v>
      </c>
      <c r="O642" s="18">
        <v>19976</v>
      </c>
      <c r="P642" s="46" t="s">
        <v>117</v>
      </c>
    </row>
    <row r="643" spans="1:16" ht="13.5" customHeight="1" x14ac:dyDescent="0.3">
      <c r="A643" s="38">
        <v>675</v>
      </c>
      <c r="B643" s="39" t="s">
        <v>85</v>
      </c>
      <c r="C643" s="39" t="s">
        <v>86</v>
      </c>
      <c r="D643" s="39" t="s">
        <v>93</v>
      </c>
      <c r="E643" s="39" t="s">
        <v>88</v>
      </c>
      <c r="F643" s="39" t="s">
        <v>69</v>
      </c>
      <c r="G643" s="40">
        <v>2.23</v>
      </c>
      <c r="H643" s="41">
        <v>14941</v>
      </c>
      <c r="I643" s="42">
        <v>11</v>
      </c>
      <c r="J643" s="47"/>
      <c r="K643" s="48"/>
      <c r="L643" s="48"/>
      <c r="N643" s="18">
        <v>6365</v>
      </c>
      <c r="O643" s="18">
        <v>14941</v>
      </c>
      <c r="P643" s="46" t="s">
        <v>117</v>
      </c>
    </row>
    <row r="644" spans="1:16" ht="13.5" customHeight="1" x14ac:dyDescent="0.3">
      <c r="A644" s="38">
        <v>675</v>
      </c>
      <c r="B644" s="39" t="s">
        <v>85</v>
      </c>
      <c r="C644" s="39" t="s">
        <v>86</v>
      </c>
      <c r="D644" s="39" t="s">
        <v>93</v>
      </c>
      <c r="E644" s="39" t="s">
        <v>88</v>
      </c>
      <c r="F644" s="39" t="s">
        <v>69</v>
      </c>
      <c r="G644" s="40">
        <v>2.75</v>
      </c>
      <c r="H644" s="41">
        <v>19525</v>
      </c>
      <c r="I644" s="42">
        <v>11</v>
      </c>
      <c r="J644" s="47"/>
      <c r="K644" s="48"/>
      <c r="L644" s="48"/>
      <c r="N644" s="18">
        <v>6745</v>
      </c>
      <c r="O644" s="18">
        <v>19525</v>
      </c>
      <c r="P644" s="46" t="s">
        <v>117</v>
      </c>
    </row>
    <row r="645" spans="1:16" ht="13.5" customHeight="1" x14ac:dyDescent="0.3">
      <c r="A645" s="38">
        <v>675</v>
      </c>
      <c r="B645" s="39" t="s">
        <v>85</v>
      </c>
      <c r="C645" s="39" t="s">
        <v>86</v>
      </c>
      <c r="D645" s="39" t="s">
        <v>93</v>
      </c>
      <c r="E645" s="39" t="s">
        <v>88</v>
      </c>
      <c r="F645" s="39" t="s">
        <v>69</v>
      </c>
      <c r="G645" s="40">
        <v>3.14</v>
      </c>
      <c r="H645" s="41">
        <v>16956</v>
      </c>
      <c r="I645" s="42">
        <v>11</v>
      </c>
      <c r="J645" s="47"/>
      <c r="K645" s="48"/>
      <c r="L645" s="48"/>
      <c r="N645" s="18">
        <v>5130</v>
      </c>
      <c r="O645" s="18">
        <v>16956</v>
      </c>
      <c r="P645" s="46" t="s">
        <v>117</v>
      </c>
    </row>
    <row r="646" spans="1:16" ht="13.5" customHeight="1" x14ac:dyDescent="0.3">
      <c r="A646" s="38">
        <v>675</v>
      </c>
      <c r="B646" s="39" t="s">
        <v>85</v>
      </c>
      <c r="C646" s="39" t="s">
        <v>86</v>
      </c>
      <c r="D646" s="39" t="s">
        <v>93</v>
      </c>
      <c r="E646" s="39" t="s">
        <v>88</v>
      </c>
      <c r="F646" s="39" t="s">
        <v>69</v>
      </c>
      <c r="G646" s="40">
        <v>2.31</v>
      </c>
      <c r="H646" s="41">
        <v>15338.4</v>
      </c>
      <c r="I646" s="42">
        <v>11</v>
      </c>
      <c r="J646" s="47"/>
      <c r="K646" s="48"/>
      <c r="L646" s="48"/>
      <c r="N646" s="18">
        <v>6308</v>
      </c>
      <c r="O646" s="18">
        <v>15338.4</v>
      </c>
      <c r="P646" s="46" t="s">
        <v>117</v>
      </c>
    </row>
    <row r="647" spans="1:16" ht="13.5" customHeight="1" x14ac:dyDescent="0.3">
      <c r="A647" s="38">
        <v>675</v>
      </c>
      <c r="B647" s="39" t="s">
        <v>85</v>
      </c>
      <c r="C647" s="39" t="s">
        <v>86</v>
      </c>
      <c r="D647" s="39" t="s">
        <v>93</v>
      </c>
      <c r="E647" s="39" t="s">
        <v>88</v>
      </c>
      <c r="F647" s="39" t="s">
        <v>69</v>
      </c>
      <c r="G647" s="40">
        <v>1.83</v>
      </c>
      <c r="H647" s="41">
        <v>8381.4</v>
      </c>
      <c r="I647" s="42">
        <v>11</v>
      </c>
      <c r="J647" s="47"/>
      <c r="K647" s="48"/>
      <c r="L647" s="48"/>
      <c r="N647" s="18">
        <v>4351</v>
      </c>
      <c r="O647" s="18">
        <v>8381.4</v>
      </c>
      <c r="P647" s="46" t="s">
        <v>117</v>
      </c>
    </row>
    <row r="648" spans="1:16" ht="13.5" customHeight="1" x14ac:dyDescent="0.3">
      <c r="A648" s="38">
        <v>675</v>
      </c>
      <c r="B648" s="39" t="s">
        <v>85</v>
      </c>
      <c r="C648" s="39" t="s">
        <v>86</v>
      </c>
      <c r="D648" s="39" t="s">
        <v>93</v>
      </c>
      <c r="E648" s="39" t="s">
        <v>88</v>
      </c>
      <c r="F648" s="39" t="s">
        <v>69</v>
      </c>
      <c r="G648" s="40">
        <v>5.4</v>
      </c>
      <c r="H648" s="41">
        <v>51300</v>
      </c>
      <c r="I648" s="42">
        <v>11</v>
      </c>
      <c r="J648" s="47"/>
      <c r="K648" s="48"/>
      <c r="L648" s="48"/>
      <c r="N648" s="18">
        <v>9025</v>
      </c>
      <c r="O648" s="18">
        <v>51300</v>
      </c>
      <c r="P648" s="46" t="s">
        <v>117</v>
      </c>
    </row>
    <row r="649" spans="1:16" ht="13.5" customHeight="1" x14ac:dyDescent="0.3">
      <c r="A649" s="38">
        <v>675</v>
      </c>
      <c r="B649" s="39" t="s">
        <v>85</v>
      </c>
      <c r="C649" s="39" t="s">
        <v>86</v>
      </c>
      <c r="D649" s="39" t="s">
        <v>93</v>
      </c>
      <c r="E649" s="39" t="s">
        <v>88</v>
      </c>
      <c r="F649" s="39" t="s">
        <v>69</v>
      </c>
      <c r="G649" s="40">
        <v>2.9</v>
      </c>
      <c r="H649" s="41">
        <v>15805</v>
      </c>
      <c r="I649" s="42">
        <v>11</v>
      </c>
      <c r="J649" s="47"/>
      <c r="K649" s="48"/>
      <c r="L649" s="48"/>
      <c r="N649" s="18">
        <v>5177.5</v>
      </c>
      <c r="O649" s="18">
        <v>15805</v>
      </c>
      <c r="P649" s="46" t="s">
        <v>117</v>
      </c>
    </row>
    <row r="650" spans="1:16" ht="13.5" customHeight="1" x14ac:dyDescent="0.3">
      <c r="A650" s="38">
        <v>675</v>
      </c>
      <c r="B650" s="39" t="s">
        <v>85</v>
      </c>
      <c r="C650" s="39" t="s">
        <v>86</v>
      </c>
      <c r="D650" s="39" t="s">
        <v>93</v>
      </c>
      <c r="E650" s="39" t="s">
        <v>88</v>
      </c>
      <c r="F650" s="39" t="s">
        <v>69</v>
      </c>
      <c r="G650" s="40">
        <v>3.87</v>
      </c>
      <c r="H650" s="41">
        <v>30882.6</v>
      </c>
      <c r="I650" s="42">
        <v>11</v>
      </c>
      <c r="J650" s="47"/>
      <c r="K650" s="48"/>
      <c r="L650" s="48"/>
      <c r="N650" s="18">
        <v>7581</v>
      </c>
      <c r="O650" s="18">
        <v>30882.6</v>
      </c>
      <c r="P650" s="46" t="s">
        <v>117</v>
      </c>
    </row>
    <row r="651" spans="1:16" ht="13.5" customHeight="1" x14ac:dyDescent="0.3">
      <c r="A651" s="38">
        <v>675</v>
      </c>
      <c r="B651" s="39" t="s">
        <v>85</v>
      </c>
      <c r="C651" s="39" t="s">
        <v>86</v>
      </c>
      <c r="D651" s="39" t="s">
        <v>93</v>
      </c>
      <c r="E651" s="39" t="s">
        <v>88</v>
      </c>
      <c r="F651" s="39" t="s">
        <v>69</v>
      </c>
      <c r="G651" s="40">
        <v>2.4300000000000002</v>
      </c>
      <c r="H651" s="41">
        <v>13608</v>
      </c>
      <c r="I651" s="42">
        <v>11</v>
      </c>
      <c r="J651" s="47"/>
      <c r="K651" s="48"/>
      <c r="L651" s="48"/>
      <c r="N651" s="18">
        <v>5320</v>
      </c>
      <c r="O651" s="18">
        <v>13608</v>
      </c>
      <c r="P651" s="46" t="s">
        <v>117</v>
      </c>
    </row>
    <row r="652" spans="1:16" ht="13.5" customHeight="1" x14ac:dyDescent="0.3">
      <c r="A652" s="38">
        <v>675</v>
      </c>
      <c r="B652" s="39" t="s">
        <v>85</v>
      </c>
      <c r="C652" s="39" t="s">
        <v>86</v>
      </c>
      <c r="D652" s="39" t="s">
        <v>93</v>
      </c>
      <c r="E652" s="39" t="s">
        <v>92</v>
      </c>
      <c r="F652" s="39" t="s">
        <v>69</v>
      </c>
      <c r="G652" s="40">
        <v>7.69</v>
      </c>
      <c r="H652" s="41">
        <v>70748</v>
      </c>
      <c r="I652" s="42">
        <v>11</v>
      </c>
      <c r="J652" s="47"/>
      <c r="K652" s="48"/>
      <c r="L652" s="48"/>
      <c r="N652" s="18">
        <v>8740</v>
      </c>
      <c r="O652" s="18">
        <v>70748</v>
      </c>
      <c r="P652" s="46" t="s">
        <v>117</v>
      </c>
    </row>
    <row r="653" spans="1:16" ht="13.5" customHeight="1" x14ac:dyDescent="0.3">
      <c r="A653" s="38">
        <v>675</v>
      </c>
      <c r="B653" s="39" t="s">
        <v>85</v>
      </c>
      <c r="C653" s="39" t="s">
        <v>86</v>
      </c>
      <c r="D653" s="39" t="s">
        <v>93</v>
      </c>
      <c r="E653" s="39" t="s">
        <v>92</v>
      </c>
      <c r="F653" s="39" t="s">
        <v>69</v>
      </c>
      <c r="G653" s="40">
        <v>9.94</v>
      </c>
      <c r="H653" s="41">
        <v>95424</v>
      </c>
      <c r="I653" s="42">
        <v>11</v>
      </c>
      <c r="J653" s="47"/>
      <c r="K653" s="48"/>
      <c r="L653" s="48"/>
      <c r="N653" s="18">
        <v>9120</v>
      </c>
      <c r="O653" s="18">
        <v>95424</v>
      </c>
      <c r="P653" s="46" t="s">
        <v>117</v>
      </c>
    </row>
    <row r="654" spans="1:16" ht="13.5" customHeight="1" x14ac:dyDescent="0.3">
      <c r="A654" s="38">
        <v>675</v>
      </c>
      <c r="B654" s="39" t="s">
        <v>85</v>
      </c>
      <c r="C654" s="39" t="s">
        <v>86</v>
      </c>
      <c r="D654" s="39" t="s">
        <v>93</v>
      </c>
      <c r="E654" s="39" t="s">
        <v>92</v>
      </c>
      <c r="F654" s="39" t="s">
        <v>69</v>
      </c>
      <c r="G654" s="40">
        <v>8.36</v>
      </c>
      <c r="H654" s="41">
        <v>79420</v>
      </c>
      <c r="I654" s="42">
        <v>11</v>
      </c>
      <c r="J654" s="47"/>
      <c r="K654" s="48"/>
      <c r="L654" s="48"/>
      <c r="N654" s="18">
        <v>9025</v>
      </c>
      <c r="O654" s="18">
        <v>79420</v>
      </c>
      <c r="P654" s="46" t="s">
        <v>117</v>
      </c>
    </row>
    <row r="655" spans="1:16" ht="13.5" customHeight="1" x14ac:dyDescent="0.3">
      <c r="A655" s="38">
        <v>675</v>
      </c>
      <c r="B655" s="39" t="s">
        <v>85</v>
      </c>
      <c r="C655" s="39" t="s">
        <v>86</v>
      </c>
      <c r="D655" s="39" t="s">
        <v>93</v>
      </c>
      <c r="E655" s="39" t="s">
        <v>92</v>
      </c>
      <c r="F655" s="39" t="s">
        <v>69</v>
      </c>
      <c r="G655" s="40">
        <v>6.66</v>
      </c>
      <c r="H655" s="41">
        <v>64602</v>
      </c>
      <c r="I655" s="42">
        <v>11</v>
      </c>
      <c r="J655" s="47"/>
      <c r="K655" s="48"/>
      <c r="L655" s="48"/>
      <c r="N655" s="18">
        <v>9215</v>
      </c>
      <c r="O655" s="18">
        <v>64602</v>
      </c>
      <c r="P655" s="46" t="s">
        <v>117</v>
      </c>
    </row>
    <row r="656" spans="1:16" ht="13.5" customHeight="1" x14ac:dyDescent="0.3">
      <c r="A656" s="38">
        <v>675</v>
      </c>
      <c r="B656" s="39" t="s">
        <v>85</v>
      </c>
      <c r="C656" s="39" t="s">
        <v>86</v>
      </c>
      <c r="D656" s="39" t="s">
        <v>93</v>
      </c>
      <c r="E656" s="39" t="s">
        <v>92</v>
      </c>
      <c r="F656" s="39" t="s">
        <v>69</v>
      </c>
      <c r="G656" s="40">
        <v>7.06</v>
      </c>
      <c r="H656" s="41">
        <v>61422</v>
      </c>
      <c r="I656" s="42">
        <v>11</v>
      </c>
      <c r="J656" s="47"/>
      <c r="K656" s="48"/>
      <c r="L656" s="48"/>
      <c r="N656" s="18">
        <v>8265</v>
      </c>
      <c r="O656" s="18">
        <v>61422</v>
      </c>
      <c r="P656" s="46" t="s">
        <v>117</v>
      </c>
    </row>
    <row r="657" spans="1:16" ht="13.5" customHeight="1" x14ac:dyDescent="0.3">
      <c r="A657" s="38">
        <v>675</v>
      </c>
      <c r="B657" s="39" t="s">
        <v>85</v>
      </c>
      <c r="C657" s="39" t="s">
        <v>90</v>
      </c>
      <c r="D657" s="39" t="s">
        <v>93</v>
      </c>
      <c r="E657" s="39" t="s">
        <v>88</v>
      </c>
      <c r="F657" s="39" t="s">
        <v>69</v>
      </c>
      <c r="G657" s="40">
        <v>1.81</v>
      </c>
      <c r="H657" s="41">
        <v>12670</v>
      </c>
      <c r="I657" s="42">
        <v>11</v>
      </c>
      <c r="J657" s="47"/>
      <c r="K657" s="48"/>
      <c r="L657" s="48"/>
      <c r="N657" s="18">
        <v>6650</v>
      </c>
      <c r="O657" s="18">
        <v>12670</v>
      </c>
      <c r="P657" s="46" t="s">
        <v>117</v>
      </c>
    </row>
    <row r="658" spans="1:16" ht="13.5" customHeight="1" x14ac:dyDescent="0.3">
      <c r="A658" s="38">
        <v>675</v>
      </c>
      <c r="B658" s="39" t="s">
        <v>85</v>
      </c>
      <c r="C658" s="39" t="s">
        <v>86</v>
      </c>
      <c r="D658" s="39" t="s">
        <v>93</v>
      </c>
      <c r="E658" s="39" t="s">
        <v>88</v>
      </c>
      <c r="F658" s="39" t="s">
        <v>69</v>
      </c>
      <c r="G658" s="40">
        <v>1.7</v>
      </c>
      <c r="H658" s="41">
        <v>9010</v>
      </c>
      <c r="I658" s="42">
        <v>11</v>
      </c>
      <c r="J658" s="47"/>
      <c r="K658" s="48"/>
      <c r="L658" s="48"/>
      <c r="N658" s="18">
        <v>5035</v>
      </c>
      <c r="O658" s="18">
        <v>9010</v>
      </c>
      <c r="P658" s="46" t="s">
        <v>117</v>
      </c>
    </row>
    <row r="659" spans="1:16" ht="13.5" customHeight="1" x14ac:dyDescent="0.3">
      <c r="A659" s="38">
        <v>675</v>
      </c>
      <c r="B659" s="39" t="s">
        <v>85</v>
      </c>
      <c r="C659" s="39" t="s">
        <v>86</v>
      </c>
      <c r="D659" s="39" t="s">
        <v>93</v>
      </c>
      <c r="E659" s="39" t="s">
        <v>88</v>
      </c>
      <c r="F659" s="39" t="s">
        <v>69</v>
      </c>
      <c r="G659" s="40">
        <v>6.92</v>
      </c>
      <c r="H659" s="41">
        <v>49962.400000000001</v>
      </c>
      <c r="I659" s="42">
        <v>11</v>
      </c>
      <c r="J659" s="47"/>
      <c r="K659" s="48"/>
      <c r="L659" s="48"/>
      <c r="N659" s="18">
        <v>6859</v>
      </c>
      <c r="O659" s="18">
        <v>49962.400000000001</v>
      </c>
      <c r="P659" s="46" t="s">
        <v>117</v>
      </c>
    </row>
    <row r="660" spans="1:16" ht="13.5" customHeight="1" x14ac:dyDescent="0.3">
      <c r="A660" s="38">
        <v>675</v>
      </c>
      <c r="B660" s="39" t="s">
        <v>85</v>
      </c>
      <c r="C660" s="39" t="s">
        <v>86</v>
      </c>
      <c r="D660" s="39" t="s">
        <v>93</v>
      </c>
      <c r="E660" s="39" t="s">
        <v>88</v>
      </c>
      <c r="F660" s="39" t="s">
        <v>69</v>
      </c>
      <c r="G660" s="40">
        <v>13.56</v>
      </c>
      <c r="H660" s="41">
        <v>142380</v>
      </c>
      <c r="I660" s="42">
        <v>11</v>
      </c>
      <c r="J660" s="47"/>
      <c r="K660" s="48"/>
      <c r="L660" s="48"/>
      <c r="N660" s="18">
        <v>9975</v>
      </c>
      <c r="O660" s="18">
        <v>142380</v>
      </c>
      <c r="P660" s="46" t="s">
        <v>117</v>
      </c>
    </row>
    <row r="661" spans="1:16" ht="13.5" customHeight="1" x14ac:dyDescent="0.3">
      <c r="A661" s="38">
        <v>675</v>
      </c>
      <c r="B661" s="39" t="s">
        <v>85</v>
      </c>
      <c r="C661" s="39" t="s">
        <v>86</v>
      </c>
      <c r="D661" s="39" t="s">
        <v>93</v>
      </c>
      <c r="E661" s="39" t="s">
        <v>88</v>
      </c>
      <c r="F661" s="39" t="s">
        <v>69</v>
      </c>
      <c r="G661" s="40">
        <v>17.61</v>
      </c>
      <c r="H661" s="41">
        <v>179445.9</v>
      </c>
      <c r="I661" s="42">
        <v>11</v>
      </c>
      <c r="J661" s="47"/>
      <c r="K661" s="48"/>
      <c r="L661" s="48"/>
      <c r="N661" s="18">
        <v>9680.5</v>
      </c>
      <c r="O661" s="18">
        <v>179445.9</v>
      </c>
      <c r="P661" s="46" t="s">
        <v>117</v>
      </c>
    </row>
    <row r="662" spans="1:16" ht="13.5" customHeight="1" x14ac:dyDescent="0.3">
      <c r="A662" s="38">
        <v>675</v>
      </c>
      <c r="B662" s="39" t="s">
        <v>85</v>
      </c>
      <c r="C662" s="39" t="s">
        <v>86</v>
      </c>
      <c r="D662" s="39" t="s">
        <v>93</v>
      </c>
      <c r="E662" s="39" t="s">
        <v>88</v>
      </c>
      <c r="F662" s="39" t="s">
        <v>69</v>
      </c>
      <c r="G662" s="40">
        <v>6.5</v>
      </c>
      <c r="H662" s="41">
        <v>53300</v>
      </c>
      <c r="I662" s="42">
        <v>11</v>
      </c>
      <c r="J662" s="47"/>
      <c r="K662" s="48"/>
      <c r="L662" s="48"/>
      <c r="N662" s="18">
        <v>7790</v>
      </c>
      <c r="O662" s="18">
        <v>53300</v>
      </c>
      <c r="P662" s="46" t="s">
        <v>117</v>
      </c>
    </row>
    <row r="663" spans="1:16" ht="13.5" customHeight="1" x14ac:dyDescent="0.3">
      <c r="A663" s="38">
        <v>675</v>
      </c>
      <c r="B663" s="39" t="s">
        <v>85</v>
      </c>
      <c r="C663" s="39" t="s">
        <v>86</v>
      </c>
      <c r="D663" s="39" t="s">
        <v>93</v>
      </c>
      <c r="E663" s="39" t="s">
        <v>88</v>
      </c>
      <c r="F663" s="39" t="s">
        <v>69</v>
      </c>
      <c r="G663" s="40">
        <v>6.6</v>
      </c>
      <c r="H663" s="41">
        <v>52140</v>
      </c>
      <c r="I663" s="42">
        <v>11</v>
      </c>
      <c r="J663" s="47"/>
      <c r="K663" s="48"/>
      <c r="L663" s="48"/>
      <c r="N663" s="18">
        <v>7505</v>
      </c>
      <c r="O663" s="18">
        <v>52140</v>
      </c>
      <c r="P663" s="46" t="s">
        <v>117</v>
      </c>
    </row>
    <row r="664" spans="1:16" ht="13.5" customHeight="1" x14ac:dyDescent="0.3">
      <c r="A664" s="38">
        <v>675</v>
      </c>
      <c r="B664" s="39" t="s">
        <v>85</v>
      </c>
      <c r="C664" s="39" t="s">
        <v>86</v>
      </c>
      <c r="D664" s="39" t="s">
        <v>93</v>
      </c>
      <c r="E664" s="39" t="s">
        <v>88</v>
      </c>
      <c r="F664" s="39" t="s">
        <v>69</v>
      </c>
      <c r="G664" s="40">
        <v>3.7</v>
      </c>
      <c r="H664" s="41">
        <v>30340</v>
      </c>
      <c r="I664" s="42">
        <v>11</v>
      </c>
      <c r="J664" s="47"/>
      <c r="K664" s="48"/>
      <c r="L664" s="48"/>
      <c r="N664" s="18">
        <v>7790</v>
      </c>
      <c r="O664" s="18">
        <v>30340</v>
      </c>
      <c r="P664" s="46" t="s">
        <v>117</v>
      </c>
    </row>
    <row r="665" spans="1:16" ht="13.5" customHeight="1" x14ac:dyDescent="0.3">
      <c r="A665" s="38">
        <v>675</v>
      </c>
      <c r="B665" s="39" t="s">
        <v>85</v>
      </c>
      <c r="C665" s="39" t="s">
        <v>86</v>
      </c>
      <c r="D665" s="39" t="s">
        <v>93</v>
      </c>
      <c r="E665" s="39" t="s">
        <v>88</v>
      </c>
      <c r="F665" s="39" t="s">
        <v>69</v>
      </c>
      <c r="G665" s="40">
        <v>5.87</v>
      </c>
      <c r="H665" s="41">
        <v>39329</v>
      </c>
      <c r="I665" s="42">
        <v>11</v>
      </c>
      <c r="J665" s="47"/>
      <c r="K665" s="48"/>
      <c r="L665" s="48"/>
      <c r="N665" s="18">
        <v>6365</v>
      </c>
      <c r="O665" s="18">
        <v>39329</v>
      </c>
      <c r="P665" s="46" t="s">
        <v>117</v>
      </c>
    </row>
    <row r="666" spans="1:16" ht="13.5" customHeight="1" x14ac:dyDescent="0.3">
      <c r="A666" s="38">
        <v>675</v>
      </c>
      <c r="B666" s="39" t="s">
        <v>85</v>
      </c>
      <c r="C666" s="39" t="s">
        <v>86</v>
      </c>
      <c r="D666" s="39" t="s">
        <v>93</v>
      </c>
      <c r="E666" s="39" t="s">
        <v>88</v>
      </c>
      <c r="F666" s="39" t="s">
        <v>69</v>
      </c>
      <c r="G666" s="40">
        <v>3.64</v>
      </c>
      <c r="H666" s="41">
        <v>20384</v>
      </c>
      <c r="I666" s="42">
        <v>11</v>
      </c>
      <c r="J666" s="47"/>
      <c r="K666" s="48"/>
      <c r="L666" s="48"/>
      <c r="N666" s="18">
        <v>5320</v>
      </c>
      <c r="O666" s="18">
        <v>20384</v>
      </c>
      <c r="P666" s="46" t="s">
        <v>117</v>
      </c>
    </row>
    <row r="667" spans="1:16" ht="13.5" customHeight="1" x14ac:dyDescent="0.3">
      <c r="A667" s="38">
        <v>675</v>
      </c>
      <c r="B667" s="39" t="s">
        <v>85</v>
      </c>
      <c r="C667" s="39" t="s">
        <v>86</v>
      </c>
      <c r="D667" s="39" t="s">
        <v>93</v>
      </c>
      <c r="E667" s="39" t="s">
        <v>88</v>
      </c>
      <c r="F667" s="39" t="s">
        <v>69</v>
      </c>
      <c r="G667" s="40">
        <v>5.37</v>
      </c>
      <c r="H667" s="41">
        <v>39738</v>
      </c>
      <c r="I667" s="42">
        <v>11</v>
      </c>
      <c r="J667" s="47"/>
      <c r="K667" s="48"/>
      <c r="L667" s="48"/>
      <c r="N667" s="18">
        <v>7030</v>
      </c>
      <c r="O667" s="18">
        <v>39738</v>
      </c>
      <c r="P667" s="46" t="s">
        <v>117</v>
      </c>
    </row>
    <row r="668" spans="1:16" ht="13.5" customHeight="1" x14ac:dyDescent="0.3">
      <c r="A668" s="38">
        <v>675</v>
      </c>
      <c r="B668" s="39" t="s">
        <v>85</v>
      </c>
      <c r="C668" s="39" t="s">
        <v>86</v>
      </c>
      <c r="D668" s="39" t="s">
        <v>93</v>
      </c>
      <c r="E668" s="39" t="s">
        <v>88</v>
      </c>
      <c r="F668" s="39" t="s">
        <v>69</v>
      </c>
      <c r="G668" s="40">
        <v>9.48</v>
      </c>
      <c r="H668" s="41">
        <v>70057.2</v>
      </c>
      <c r="I668" s="42">
        <v>11</v>
      </c>
      <c r="J668" s="47"/>
      <c r="K668" s="48"/>
      <c r="L668" s="48"/>
      <c r="N668" s="18">
        <v>7020.5</v>
      </c>
      <c r="O668" s="18">
        <v>70057.2</v>
      </c>
      <c r="P668" s="46" t="s">
        <v>117</v>
      </c>
    </row>
    <row r="669" spans="1:16" ht="13.5" customHeight="1" x14ac:dyDescent="0.3">
      <c r="A669" s="38">
        <v>675</v>
      </c>
      <c r="B669" s="39" t="s">
        <v>85</v>
      </c>
      <c r="C669" s="39" t="s">
        <v>86</v>
      </c>
      <c r="D669" s="39" t="s">
        <v>93</v>
      </c>
      <c r="E669" s="39" t="s">
        <v>92</v>
      </c>
      <c r="F669" s="39" t="s">
        <v>69</v>
      </c>
      <c r="G669" s="40">
        <v>3.31</v>
      </c>
      <c r="H669" s="41">
        <v>22673.5</v>
      </c>
      <c r="I669" s="42">
        <v>11</v>
      </c>
      <c r="J669" s="47"/>
      <c r="K669" s="48"/>
      <c r="L669" s="48"/>
      <c r="N669" s="18">
        <v>6507.5</v>
      </c>
      <c r="O669" s="18">
        <v>22673.5</v>
      </c>
      <c r="P669" s="46" t="s">
        <v>117</v>
      </c>
    </row>
    <row r="670" spans="1:16" ht="13.5" customHeight="1" x14ac:dyDescent="0.3">
      <c r="A670" s="38">
        <v>675</v>
      </c>
      <c r="B670" s="39" t="s">
        <v>85</v>
      </c>
      <c r="C670" s="39" t="s">
        <v>86</v>
      </c>
      <c r="D670" s="39" t="s">
        <v>93</v>
      </c>
      <c r="E670" s="39" t="s">
        <v>88</v>
      </c>
      <c r="F670" s="39" t="s">
        <v>69</v>
      </c>
      <c r="G670" s="40">
        <v>11.36</v>
      </c>
      <c r="H670" s="41">
        <v>84064</v>
      </c>
      <c r="I670" s="42">
        <v>11</v>
      </c>
      <c r="J670" s="47"/>
      <c r="K670" s="48"/>
      <c r="L670" s="48"/>
      <c r="N670" s="18">
        <v>7030</v>
      </c>
      <c r="O670" s="18">
        <v>84064</v>
      </c>
      <c r="P670" s="46" t="s">
        <v>117</v>
      </c>
    </row>
    <row r="671" spans="1:16" ht="13.5" customHeight="1" x14ac:dyDescent="0.3">
      <c r="A671" s="38">
        <v>675</v>
      </c>
      <c r="B671" s="39" t="s">
        <v>85</v>
      </c>
      <c r="C671" s="39" t="s">
        <v>86</v>
      </c>
      <c r="D671" s="39" t="s">
        <v>93</v>
      </c>
      <c r="E671" s="39" t="s">
        <v>88</v>
      </c>
      <c r="F671" s="39" t="s">
        <v>69</v>
      </c>
      <c r="G671" s="40">
        <v>7.9</v>
      </c>
      <c r="H671" s="41">
        <v>58460</v>
      </c>
      <c r="I671" s="42">
        <v>11</v>
      </c>
      <c r="J671" s="47"/>
      <c r="K671" s="48"/>
      <c r="L671" s="48"/>
      <c r="N671" s="18">
        <v>7030</v>
      </c>
      <c r="O671" s="18">
        <v>58460</v>
      </c>
      <c r="P671" s="46" t="s">
        <v>117</v>
      </c>
    </row>
    <row r="672" spans="1:16" ht="13.5" customHeight="1" x14ac:dyDescent="0.3">
      <c r="A672" s="38">
        <v>675</v>
      </c>
      <c r="B672" s="39" t="s">
        <v>85</v>
      </c>
      <c r="C672" s="39" t="s">
        <v>86</v>
      </c>
      <c r="D672" s="39" t="s">
        <v>93</v>
      </c>
      <c r="E672" s="39" t="s">
        <v>88</v>
      </c>
      <c r="F672" s="39" t="s">
        <v>69</v>
      </c>
      <c r="G672" s="40">
        <v>9.5399999999999991</v>
      </c>
      <c r="H672" s="41">
        <v>67924.800000000003</v>
      </c>
      <c r="I672" s="42">
        <v>11</v>
      </c>
      <c r="J672" s="47"/>
      <c r="K672" s="48"/>
      <c r="L672" s="48"/>
      <c r="N672" s="18">
        <v>6764</v>
      </c>
      <c r="O672" s="18">
        <v>67924.800000000003</v>
      </c>
      <c r="P672" s="46" t="s">
        <v>117</v>
      </c>
    </row>
    <row r="673" spans="1:16" ht="13.5" customHeight="1" x14ac:dyDescent="0.3">
      <c r="A673" s="38">
        <v>675</v>
      </c>
      <c r="B673" s="39" t="s">
        <v>85</v>
      </c>
      <c r="C673" s="39" t="s">
        <v>86</v>
      </c>
      <c r="D673" s="39" t="s">
        <v>93</v>
      </c>
      <c r="E673" s="39" t="s">
        <v>88</v>
      </c>
      <c r="F673" s="39" t="s">
        <v>69</v>
      </c>
      <c r="G673" s="40">
        <v>2.14</v>
      </c>
      <c r="H673" s="41">
        <v>13696</v>
      </c>
      <c r="I673" s="42">
        <v>11</v>
      </c>
      <c r="J673" s="47"/>
      <c r="K673" s="48"/>
      <c r="L673" s="48"/>
      <c r="N673" s="18">
        <v>6080</v>
      </c>
      <c r="O673" s="18">
        <v>13696</v>
      </c>
      <c r="P673" s="46" t="s">
        <v>117</v>
      </c>
    </row>
    <row r="674" spans="1:16" ht="13.5" customHeight="1" x14ac:dyDescent="0.3">
      <c r="A674" s="38">
        <v>675</v>
      </c>
      <c r="B674" s="39" t="s">
        <v>85</v>
      </c>
      <c r="C674" s="39" t="s">
        <v>86</v>
      </c>
      <c r="D674" s="39" t="s">
        <v>93</v>
      </c>
      <c r="E674" s="39" t="s">
        <v>88</v>
      </c>
      <c r="F674" s="39" t="s">
        <v>69</v>
      </c>
      <c r="G674" s="40">
        <v>1.1200000000000001</v>
      </c>
      <c r="H674" s="41">
        <v>8646.4</v>
      </c>
      <c r="I674" s="42">
        <v>11</v>
      </c>
      <c r="J674" s="47"/>
      <c r="K674" s="48"/>
      <c r="L674" s="48"/>
      <c r="N674" s="18">
        <v>7334</v>
      </c>
      <c r="O674" s="18">
        <v>8646.4</v>
      </c>
      <c r="P674" s="46" t="s">
        <v>117</v>
      </c>
    </row>
    <row r="675" spans="1:16" ht="13.5" customHeight="1" x14ac:dyDescent="0.3">
      <c r="A675" s="38">
        <v>675</v>
      </c>
      <c r="B675" s="39" t="s">
        <v>85</v>
      </c>
      <c r="C675" s="39" t="s">
        <v>86</v>
      </c>
      <c r="D675" s="39" t="s">
        <v>93</v>
      </c>
      <c r="E675" s="39" t="s">
        <v>88</v>
      </c>
      <c r="F675" s="39" t="s">
        <v>69</v>
      </c>
      <c r="G675" s="40">
        <v>1.39</v>
      </c>
      <c r="H675" s="41">
        <v>9313</v>
      </c>
      <c r="I675" s="42">
        <v>11</v>
      </c>
      <c r="J675" s="47"/>
      <c r="K675" s="48"/>
      <c r="L675" s="48"/>
      <c r="N675" s="18">
        <v>6365</v>
      </c>
      <c r="O675" s="18">
        <v>9313</v>
      </c>
      <c r="P675" s="46" t="s">
        <v>117</v>
      </c>
    </row>
    <row r="676" spans="1:16" ht="13.5" customHeight="1" x14ac:dyDescent="0.3">
      <c r="A676" s="38">
        <v>675</v>
      </c>
      <c r="B676" s="39" t="s">
        <v>85</v>
      </c>
      <c r="C676" s="39" t="s">
        <v>86</v>
      </c>
      <c r="D676" s="39" t="s">
        <v>93</v>
      </c>
      <c r="E676" s="39" t="s">
        <v>88</v>
      </c>
      <c r="F676" s="39" t="s">
        <v>69</v>
      </c>
      <c r="G676" s="40">
        <v>5.49</v>
      </c>
      <c r="H676" s="41">
        <v>52155</v>
      </c>
      <c r="I676" s="42">
        <v>11</v>
      </c>
      <c r="J676" s="47"/>
      <c r="K676" s="48"/>
      <c r="L676" s="48"/>
      <c r="N676" s="18">
        <v>9025</v>
      </c>
      <c r="O676" s="18">
        <v>52155</v>
      </c>
      <c r="P676" s="46" t="s">
        <v>117</v>
      </c>
    </row>
    <row r="677" spans="1:16" ht="13.5" customHeight="1" x14ac:dyDescent="0.3">
      <c r="A677" s="38">
        <v>675</v>
      </c>
      <c r="B677" s="39" t="s">
        <v>85</v>
      </c>
      <c r="C677" s="39" t="s">
        <v>86</v>
      </c>
      <c r="D677" s="39" t="s">
        <v>93</v>
      </c>
      <c r="E677" s="39" t="s">
        <v>88</v>
      </c>
      <c r="F677" s="39" t="s">
        <v>69</v>
      </c>
      <c r="G677" s="40">
        <v>3.49</v>
      </c>
      <c r="H677" s="41">
        <v>28967</v>
      </c>
      <c r="I677" s="42">
        <v>11</v>
      </c>
      <c r="J677" s="47"/>
      <c r="K677" s="48"/>
      <c r="L677" s="48"/>
      <c r="N677" s="18">
        <v>7885</v>
      </c>
      <c r="O677" s="18">
        <v>28967</v>
      </c>
      <c r="P677" s="46" t="s">
        <v>117</v>
      </c>
    </row>
    <row r="678" spans="1:16" ht="13.5" customHeight="1" x14ac:dyDescent="0.3">
      <c r="A678" s="38">
        <v>675</v>
      </c>
      <c r="B678" s="39" t="s">
        <v>85</v>
      </c>
      <c r="C678" s="39" t="s">
        <v>111</v>
      </c>
      <c r="D678" s="39" t="s">
        <v>93</v>
      </c>
      <c r="E678" s="39" t="s">
        <v>92</v>
      </c>
      <c r="F678" s="39" t="s">
        <v>69</v>
      </c>
      <c r="G678" s="40">
        <v>2.64</v>
      </c>
      <c r="H678" s="41">
        <v>22440</v>
      </c>
      <c r="I678" s="42">
        <v>11</v>
      </c>
      <c r="J678" s="47"/>
      <c r="K678" s="48"/>
      <c r="L678" s="48"/>
      <c r="N678" s="18">
        <v>8075</v>
      </c>
      <c r="O678" s="18">
        <v>22440</v>
      </c>
      <c r="P678" s="46" t="s">
        <v>117</v>
      </c>
    </row>
    <row r="679" spans="1:16" ht="13.5" customHeight="1" x14ac:dyDescent="0.3">
      <c r="A679" s="38">
        <v>675</v>
      </c>
      <c r="B679" s="39" t="s">
        <v>85</v>
      </c>
      <c r="C679" s="39" t="s">
        <v>111</v>
      </c>
      <c r="D679" s="39" t="s">
        <v>93</v>
      </c>
      <c r="E679" s="39" t="s">
        <v>92</v>
      </c>
      <c r="F679" s="39" t="s">
        <v>69</v>
      </c>
      <c r="G679" s="40">
        <v>6.16</v>
      </c>
      <c r="H679" s="41">
        <v>54639.199999999997</v>
      </c>
      <c r="I679" s="42">
        <v>11</v>
      </c>
      <c r="J679" s="47"/>
      <c r="K679" s="48"/>
      <c r="L679" s="48"/>
      <c r="N679" s="18">
        <v>8426.5</v>
      </c>
      <c r="O679" s="18">
        <v>54639.199999999997</v>
      </c>
      <c r="P679" s="46" t="s">
        <v>117</v>
      </c>
    </row>
    <row r="680" spans="1:16" ht="13.5" customHeight="1" x14ac:dyDescent="0.3">
      <c r="A680" s="38">
        <v>675</v>
      </c>
      <c r="B680" s="39" t="s">
        <v>85</v>
      </c>
      <c r="C680" s="39" t="s">
        <v>90</v>
      </c>
      <c r="D680" s="39" t="s">
        <v>93</v>
      </c>
      <c r="E680" s="39" t="s">
        <v>92</v>
      </c>
      <c r="F680" s="39" t="s">
        <v>69</v>
      </c>
      <c r="G680" s="40">
        <v>12.1</v>
      </c>
      <c r="H680" s="41">
        <v>119911</v>
      </c>
      <c r="I680" s="42">
        <v>11</v>
      </c>
      <c r="J680" s="47"/>
      <c r="K680" s="48"/>
      <c r="L680" s="48"/>
      <c r="N680" s="18">
        <v>9414.5</v>
      </c>
      <c r="O680" s="18">
        <v>119911</v>
      </c>
      <c r="P680" s="46" t="s">
        <v>117</v>
      </c>
    </row>
    <row r="681" spans="1:16" ht="13.5" customHeight="1" x14ac:dyDescent="0.3">
      <c r="A681" s="38">
        <v>675</v>
      </c>
      <c r="B681" s="39" t="s">
        <v>85</v>
      </c>
      <c r="C681" s="39" t="s">
        <v>90</v>
      </c>
      <c r="D681" s="39" t="s">
        <v>93</v>
      </c>
      <c r="E681" s="39" t="s">
        <v>92</v>
      </c>
      <c r="F681" s="39" t="s">
        <v>69</v>
      </c>
      <c r="G681" s="40">
        <v>2</v>
      </c>
      <c r="H681" s="41">
        <v>19000</v>
      </c>
      <c r="I681" s="42">
        <v>11</v>
      </c>
      <c r="J681" s="47"/>
      <c r="K681" s="48"/>
      <c r="L681" s="48"/>
      <c r="N681" s="18">
        <v>9025</v>
      </c>
      <c r="O681" s="18">
        <v>19000</v>
      </c>
      <c r="P681" s="46" t="s">
        <v>117</v>
      </c>
    </row>
    <row r="682" spans="1:16" ht="13.5" customHeight="1" x14ac:dyDescent="0.3">
      <c r="A682" s="38">
        <v>675</v>
      </c>
      <c r="B682" s="39" t="s">
        <v>85</v>
      </c>
      <c r="C682" s="39" t="s">
        <v>90</v>
      </c>
      <c r="D682" s="39" t="s">
        <v>93</v>
      </c>
      <c r="E682" s="39" t="s">
        <v>92</v>
      </c>
      <c r="F682" s="39" t="s">
        <v>69</v>
      </c>
      <c r="G682" s="40">
        <v>18.64</v>
      </c>
      <c r="H682" s="41">
        <v>167760</v>
      </c>
      <c r="I682" s="42">
        <v>11</v>
      </c>
      <c r="J682" s="47"/>
      <c r="K682" s="48"/>
      <c r="L682" s="48"/>
      <c r="N682" s="18">
        <v>8550</v>
      </c>
      <c r="O682" s="18">
        <v>167760</v>
      </c>
      <c r="P682" s="46" t="s">
        <v>117</v>
      </c>
    </row>
    <row r="683" spans="1:16" ht="13.5" customHeight="1" x14ac:dyDescent="0.3">
      <c r="A683" s="38">
        <v>675</v>
      </c>
      <c r="B683" s="39" t="s">
        <v>85</v>
      </c>
      <c r="C683" s="39" t="s">
        <v>90</v>
      </c>
      <c r="D683" s="39" t="s">
        <v>93</v>
      </c>
      <c r="E683" s="39" t="s">
        <v>92</v>
      </c>
      <c r="F683" s="39" t="s">
        <v>69</v>
      </c>
      <c r="G683" s="40">
        <v>4.0999999999999996</v>
      </c>
      <c r="H683" s="41">
        <v>49200</v>
      </c>
      <c r="I683" s="42">
        <v>11</v>
      </c>
      <c r="J683" s="47"/>
      <c r="K683" s="48"/>
      <c r="L683" s="48"/>
      <c r="N683" s="18">
        <v>11400</v>
      </c>
      <c r="O683" s="18">
        <v>49200</v>
      </c>
      <c r="P683" s="46" t="s">
        <v>117</v>
      </c>
    </row>
    <row r="684" spans="1:16" ht="13.5" customHeight="1" x14ac:dyDescent="0.3">
      <c r="A684" s="38">
        <v>675</v>
      </c>
      <c r="B684" s="39" t="s">
        <v>85</v>
      </c>
      <c r="C684" s="39" t="s">
        <v>90</v>
      </c>
      <c r="D684" s="39" t="s">
        <v>93</v>
      </c>
      <c r="E684" s="39" t="s">
        <v>92</v>
      </c>
      <c r="F684" s="39" t="s">
        <v>69</v>
      </c>
      <c r="G684" s="40">
        <v>4.25</v>
      </c>
      <c r="H684" s="41">
        <v>46750</v>
      </c>
      <c r="I684" s="42">
        <v>11</v>
      </c>
      <c r="J684" s="47"/>
      <c r="K684" s="48"/>
      <c r="L684" s="48"/>
      <c r="N684" s="18">
        <v>10450</v>
      </c>
      <c r="O684" s="18">
        <v>46750</v>
      </c>
      <c r="P684" s="46" t="s">
        <v>117</v>
      </c>
    </row>
    <row r="685" spans="1:16" ht="13.5" customHeight="1" x14ac:dyDescent="0.3">
      <c r="A685" s="38">
        <v>675</v>
      </c>
      <c r="B685" s="39" t="s">
        <v>85</v>
      </c>
      <c r="C685" s="39" t="s">
        <v>90</v>
      </c>
      <c r="D685" s="39" t="s">
        <v>93</v>
      </c>
      <c r="E685" s="39" t="s">
        <v>91</v>
      </c>
      <c r="F685" s="39" t="s">
        <v>69</v>
      </c>
      <c r="G685" s="40">
        <v>8.98</v>
      </c>
      <c r="H685" s="41">
        <v>179600</v>
      </c>
      <c r="I685" s="42">
        <v>11</v>
      </c>
      <c r="J685" s="47"/>
      <c r="K685" s="48"/>
      <c r="L685" s="48"/>
      <c r="N685" s="18">
        <v>19000</v>
      </c>
      <c r="O685" s="18">
        <v>179600</v>
      </c>
      <c r="P685" s="46" t="s">
        <v>117</v>
      </c>
    </row>
    <row r="686" spans="1:16" ht="13.5" customHeight="1" x14ac:dyDescent="0.3">
      <c r="A686" s="38">
        <v>675</v>
      </c>
      <c r="B686" s="39" t="s">
        <v>85</v>
      </c>
      <c r="C686" s="39" t="s">
        <v>90</v>
      </c>
      <c r="D686" s="39" t="s">
        <v>93</v>
      </c>
      <c r="E686" s="39" t="s">
        <v>92</v>
      </c>
      <c r="F686" s="39" t="s">
        <v>69</v>
      </c>
      <c r="G686" s="40">
        <v>7.02</v>
      </c>
      <c r="H686" s="41">
        <v>31590</v>
      </c>
      <c r="I686" s="42">
        <v>11</v>
      </c>
      <c r="J686" s="47"/>
      <c r="K686" s="48"/>
      <c r="L686" s="48"/>
      <c r="N686" s="18">
        <v>4275</v>
      </c>
      <c r="O686" s="18">
        <v>31590</v>
      </c>
      <c r="P686" s="46" t="s">
        <v>117</v>
      </c>
    </row>
    <row r="687" spans="1:16" ht="13.5" customHeight="1" x14ac:dyDescent="0.3">
      <c r="A687" s="38">
        <v>675</v>
      </c>
      <c r="B687" s="39" t="s">
        <v>85</v>
      </c>
      <c r="C687" s="39" t="s">
        <v>90</v>
      </c>
      <c r="D687" s="39" t="s">
        <v>93</v>
      </c>
      <c r="E687" s="39" t="s">
        <v>91</v>
      </c>
      <c r="F687" s="39" t="s">
        <v>69</v>
      </c>
      <c r="G687" s="40">
        <v>7.49</v>
      </c>
      <c r="H687" s="41">
        <v>149800</v>
      </c>
      <c r="I687" s="42">
        <v>11</v>
      </c>
      <c r="J687" s="47"/>
      <c r="K687" s="48"/>
      <c r="L687" s="48"/>
      <c r="N687" s="18">
        <v>19000</v>
      </c>
      <c r="O687" s="18">
        <v>149800</v>
      </c>
      <c r="P687" s="46" t="s">
        <v>117</v>
      </c>
    </row>
    <row r="688" spans="1:16" ht="13.5" customHeight="1" x14ac:dyDescent="0.3">
      <c r="A688" s="38">
        <v>675</v>
      </c>
      <c r="B688" s="39" t="s">
        <v>85</v>
      </c>
      <c r="C688" s="39" t="s">
        <v>90</v>
      </c>
      <c r="D688" s="39" t="s">
        <v>93</v>
      </c>
      <c r="E688" s="39" t="s">
        <v>92</v>
      </c>
      <c r="F688" s="39" t="s">
        <v>69</v>
      </c>
      <c r="G688" s="40">
        <v>10.54</v>
      </c>
      <c r="H688" s="41">
        <v>40052</v>
      </c>
      <c r="I688" s="42">
        <v>11</v>
      </c>
      <c r="J688" s="47"/>
      <c r="K688" s="48"/>
      <c r="L688" s="48"/>
      <c r="N688" s="18">
        <v>3610</v>
      </c>
      <c r="O688" s="18">
        <v>40052</v>
      </c>
      <c r="P688" s="46" t="s">
        <v>117</v>
      </c>
    </row>
    <row r="689" spans="1:16" ht="13.5" customHeight="1" x14ac:dyDescent="0.3">
      <c r="A689" s="38">
        <v>675</v>
      </c>
      <c r="B689" s="39" t="s">
        <v>85</v>
      </c>
      <c r="C689" s="39" t="s">
        <v>111</v>
      </c>
      <c r="D689" s="39" t="s">
        <v>93</v>
      </c>
      <c r="E689" s="39" t="s">
        <v>92</v>
      </c>
      <c r="F689" s="39" t="s">
        <v>69</v>
      </c>
      <c r="G689" s="40">
        <v>2.11</v>
      </c>
      <c r="H689" s="41">
        <v>13208.6</v>
      </c>
      <c r="I689" s="42">
        <v>11</v>
      </c>
      <c r="J689" s="47"/>
      <c r="K689" s="48"/>
      <c r="L689" s="48"/>
      <c r="N689" s="18">
        <v>5947</v>
      </c>
      <c r="O689" s="18">
        <v>13208.6</v>
      </c>
      <c r="P689" s="46" t="s">
        <v>117</v>
      </c>
    </row>
    <row r="690" spans="1:16" ht="13.5" customHeight="1" x14ac:dyDescent="0.3">
      <c r="A690" s="38">
        <v>675</v>
      </c>
      <c r="B690" s="39" t="s">
        <v>85</v>
      </c>
      <c r="C690" s="39" t="s">
        <v>111</v>
      </c>
      <c r="D690" s="39" t="s">
        <v>93</v>
      </c>
      <c r="E690" s="39" t="s">
        <v>92</v>
      </c>
      <c r="F690" s="39" t="s">
        <v>69</v>
      </c>
      <c r="G690" s="40">
        <v>6.55</v>
      </c>
      <c r="H690" s="41">
        <v>55675</v>
      </c>
      <c r="I690" s="42">
        <v>11</v>
      </c>
      <c r="J690" s="47"/>
      <c r="K690" s="48"/>
      <c r="L690" s="48"/>
      <c r="N690" s="18">
        <v>8075</v>
      </c>
      <c r="O690" s="18">
        <v>55675</v>
      </c>
      <c r="P690" s="46" t="s">
        <v>117</v>
      </c>
    </row>
    <row r="691" spans="1:16" ht="13.5" customHeight="1" x14ac:dyDescent="0.3">
      <c r="A691" s="38">
        <v>675</v>
      </c>
      <c r="B691" s="39" t="s">
        <v>85</v>
      </c>
      <c r="C691" s="39" t="s">
        <v>111</v>
      </c>
      <c r="D691" s="39" t="s">
        <v>93</v>
      </c>
      <c r="E691" s="39" t="s">
        <v>92</v>
      </c>
      <c r="F691" s="39" t="s">
        <v>69</v>
      </c>
      <c r="G691" s="40">
        <v>5.96</v>
      </c>
      <c r="H691" s="41">
        <v>44044.4</v>
      </c>
      <c r="I691" s="42">
        <v>11</v>
      </c>
      <c r="J691" s="47"/>
      <c r="K691" s="48"/>
      <c r="L691" s="48"/>
      <c r="N691" s="18">
        <v>7020.5</v>
      </c>
      <c r="O691" s="18">
        <v>44044.4</v>
      </c>
      <c r="P691" s="46" t="s">
        <v>117</v>
      </c>
    </row>
    <row r="692" spans="1:16" ht="13.5" customHeight="1" x14ac:dyDescent="0.3">
      <c r="A692" s="38">
        <v>675</v>
      </c>
      <c r="B692" s="39" t="s">
        <v>85</v>
      </c>
      <c r="C692" s="39" t="s">
        <v>111</v>
      </c>
      <c r="D692" s="39" t="s">
        <v>93</v>
      </c>
      <c r="E692" s="39" t="s">
        <v>92</v>
      </c>
      <c r="F692" s="39" t="s">
        <v>69</v>
      </c>
      <c r="G692" s="40">
        <v>4.2</v>
      </c>
      <c r="H692" s="41">
        <v>27930</v>
      </c>
      <c r="I692" s="42">
        <v>11</v>
      </c>
      <c r="J692" s="47"/>
      <c r="K692" s="48"/>
      <c r="L692" s="48"/>
      <c r="N692" s="18">
        <v>6317.5</v>
      </c>
      <c r="O692" s="18">
        <v>27930</v>
      </c>
      <c r="P692" s="46" t="s">
        <v>117</v>
      </c>
    </row>
    <row r="693" spans="1:16" ht="13.5" customHeight="1" x14ac:dyDescent="0.3">
      <c r="A693" s="38">
        <v>675</v>
      </c>
      <c r="B693" s="39" t="s">
        <v>85</v>
      </c>
      <c r="C693" s="39" t="s">
        <v>111</v>
      </c>
      <c r="D693" s="39" t="s">
        <v>93</v>
      </c>
      <c r="E693" s="39" t="s">
        <v>92</v>
      </c>
      <c r="F693" s="39" t="s">
        <v>69</v>
      </c>
      <c r="G693" s="40">
        <v>5.01</v>
      </c>
      <c r="H693" s="41">
        <v>33316.5</v>
      </c>
      <c r="I693" s="42">
        <v>11</v>
      </c>
      <c r="J693" s="47"/>
      <c r="K693" s="48"/>
      <c r="L693" s="48"/>
      <c r="N693" s="18">
        <v>6317.5</v>
      </c>
      <c r="O693" s="18">
        <v>33316.5</v>
      </c>
      <c r="P693" s="46" t="s">
        <v>117</v>
      </c>
    </row>
    <row r="694" spans="1:16" ht="13.5" customHeight="1" x14ac:dyDescent="0.3">
      <c r="A694" s="38">
        <v>675</v>
      </c>
      <c r="B694" s="39" t="s">
        <v>85</v>
      </c>
      <c r="C694" s="39" t="s">
        <v>111</v>
      </c>
      <c r="D694" s="39" t="s">
        <v>93</v>
      </c>
      <c r="E694" s="39" t="s">
        <v>92</v>
      </c>
      <c r="F694" s="39" t="s">
        <v>69</v>
      </c>
      <c r="G694" s="40">
        <v>5.01</v>
      </c>
      <c r="H694" s="41">
        <v>33316.5</v>
      </c>
      <c r="I694" s="42">
        <v>11</v>
      </c>
      <c r="J694" s="47"/>
      <c r="K694" s="48"/>
      <c r="L694" s="48"/>
      <c r="N694" s="18">
        <v>6317.5</v>
      </c>
      <c r="O694" s="18">
        <v>33316.5</v>
      </c>
      <c r="P694" s="46" t="s">
        <v>117</v>
      </c>
    </row>
    <row r="695" spans="1:16" ht="13.5" customHeight="1" x14ac:dyDescent="0.3">
      <c r="A695" s="38">
        <v>675</v>
      </c>
      <c r="B695" s="39" t="s">
        <v>85</v>
      </c>
      <c r="C695" s="39" t="s">
        <v>109</v>
      </c>
      <c r="D695" s="39" t="s">
        <v>93</v>
      </c>
      <c r="E695" s="39" t="s">
        <v>92</v>
      </c>
      <c r="F695" s="39" t="s">
        <v>69</v>
      </c>
      <c r="G695" s="40">
        <v>3.02</v>
      </c>
      <c r="H695" s="41">
        <v>33612.6</v>
      </c>
      <c r="I695" s="42">
        <v>11</v>
      </c>
      <c r="J695" s="47"/>
      <c r="K695" s="48"/>
      <c r="L695" s="48"/>
      <c r="N695" s="18">
        <v>10573.5</v>
      </c>
      <c r="O695" s="18">
        <v>33612.6</v>
      </c>
      <c r="P695" s="46" t="s">
        <v>117</v>
      </c>
    </row>
    <row r="696" spans="1:16" ht="13.5" customHeight="1" x14ac:dyDescent="0.3">
      <c r="A696" s="38">
        <v>675</v>
      </c>
      <c r="B696" s="39" t="s">
        <v>85</v>
      </c>
      <c r="C696" s="39" t="s">
        <v>90</v>
      </c>
      <c r="D696" s="39" t="s">
        <v>93</v>
      </c>
      <c r="E696" s="39" t="s">
        <v>91</v>
      </c>
      <c r="F696" s="39" t="s">
        <v>69</v>
      </c>
      <c r="G696" s="40">
        <v>7.36</v>
      </c>
      <c r="H696" s="41">
        <v>147200</v>
      </c>
      <c r="I696" s="42">
        <v>11</v>
      </c>
      <c r="J696" s="47"/>
      <c r="K696" s="48"/>
      <c r="L696" s="48"/>
      <c r="N696" s="18">
        <v>19000</v>
      </c>
      <c r="O696" s="18">
        <v>147200</v>
      </c>
      <c r="P696" s="46" t="s">
        <v>117</v>
      </c>
    </row>
    <row r="697" spans="1:16" ht="13.5" customHeight="1" x14ac:dyDescent="0.3">
      <c r="A697" s="38">
        <v>675</v>
      </c>
      <c r="B697" s="39" t="s">
        <v>85</v>
      </c>
      <c r="C697" s="39" t="s">
        <v>90</v>
      </c>
      <c r="D697" s="39" t="s">
        <v>93</v>
      </c>
      <c r="E697" s="39" t="s">
        <v>92</v>
      </c>
      <c r="F697" s="39" t="s">
        <v>69</v>
      </c>
      <c r="G697" s="40">
        <v>7.32</v>
      </c>
      <c r="H697" s="41">
        <v>99112.8</v>
      </c>
      <c r="I697" s="42">
        <v>11</v>
      </c>
      <c r="J697" s="47"/>
      <c r="K697" s="48"/>
      <c r="L697" s="48"/>
      <c r="N697" s="18">
        <v>12863</v>
      </c>
      <c r="O697" s="18">
        <v>99112.8</v>
      </c>
      <c r="P697" s="46" t="s">
        <v>117</v>
      </c>
    </row>
    <row r="698" spans="1:16" ht="13.5" customHeight="1" x14ac:dyDescent="0.3">
      <c r="A698" s="38">
        <v>675</v>
      </c>
      <c r="B698" s="39" t="s">
        <v>85</v>
      </c>
      <c r="C698" s="39" t="s">
        <v>102</v>
      </c>
      <c r="D698" s="39" t="s">
        <v>93</v>
      </c>
      <c r="E698" s="39" t="s">
        <v>92</v>
      </c>
      <c r="F698" s="39" t="s">
        <v>69</v>
      </c>
      <c r="G698" s="40">
        <v>1.1000000000000001</v>
      </c>
      <c r="H698" s="41">
        <v>8250</v>
      </c>
      <c r="I698" s="42">
        <v>11</v>
      </c>
      <c r="J698" s="47"/>
      <c r="K698" s="48"/>
      <c r="L698" s="48"/>
      <c r="N698" s="18">
        <v>7125</v>
      </c>
      <c r="O698" s="18">
        <v>8250</v>
      </c>
      <c r="P698" s="46" t="s">
        <v>117</v>
      </c>
    </row>
    <row r="699" spans="1:16" ht="13.5" customHeight="1" x14ac:dyDescent="0.3">
      <c r="A699" s="38">
        <v>675</v>
      </c>
      <c r="B699" s="39" t="s">
        <v>85</v>
      </c>
      <c r="C699" s="39" t="s">
        <v>109</v>
      </c>
      <c r="D699" s="39" t="s">
        <v>93</v>
      </c>
      <c r="E699" s="39" t="s">
        <v>92</v>
      </c>
      <c r="F699" s="39" t="s">
        <v>69</v>
      </c>
      <c r="G699" s="40">
        <v>3.33</v>
      </c>
      <c r="H699" s="41">
        <v>6759.9</v>
      </c>
      <c r="I699" s="42">
        <v>11</v>
      </c>
      <c r="J699" s="47"/>
      <c r="K699" s="48"/>
      <c r="L699" s="48"/>
      <c r="N699" s="18">
        <v>1928.5</v>
      </c>
      <c r="O699" s="18">
        <v>6759.9</v>
      </c>
      <c r="P699" s="46" t="s">
        <v>117</v>
      </c>
    </row>
    <row r="700" spans="1:16" ht="13.5" customHeight="1" x14ac:dyDescent="0.3">
      <c r="A700" s="38">
        <v>675</v>
      </c>
      <c r="B700" s="39" t="s">
        <v>85</v>
      </c>
      <c r="C700" s="39" t="s">
        <v>109</v>
      </c>
      <c r="D700" s="39" t="s">
        <v>93</v>
      </c>
      <c r="E700" s="39" t="s">
        <v>92</v>
      </c>
      <c r="F700" s="39" t="s">
        <v>69</v>
      </c>
      <c r="G700" s="40">
        <v>3.93</v>
      </c>
      <c r="H700" s="41">
        <v>8213.7000000000007</v>
      </c>
      <c r="I700" s="42">
        <v>11</v>
      </c>
      <c r="J700" s="47"/>
      <c r="K700" s="48"/>
      <c r="L700" s="48"/>
      <c r="N700" s="18">
        <v>1985.5</v>
      </c>
      <c r="O700" s="18">
        <v>8213.7000000000007</v>
      </c>
      <c r="P700" s="46" t="s">
        <v>117</v>
      </c>
    </row>
    <row r="701" spans="1:16" ht="13.5" customHeight="1" x14ac:dyDescent="0.3">
      <c r="A701" s="38">
        <v>675</v>
      </c>
      <c r="B701" s="39" t="s">
        <v>85</v>
      </c>
      <c r="C701" s="39" t="s">
        <v>102</v>
      </c>
      <c r="D701" s="39" t="s">
        <v>93</v>
      </c>
      <c r="E701" s="39" t="s">
        <v>92</v>
      </c>
      <c r="F701" s="39" t="s">
        <v>69</v>
      </c>
      <c r="G701" s="40">
        <v>2.2599999999999998</v>
      </c>
      <c r="H701" s="41">
        <v>28476</v>
      </c>
      <c r="I701" s="42">
        <v>11</v>
      </c>
      <c r="J701" s="47"/>
      <c r="K701" s="48"/>
      <c r="L701" s="48"/>
      <c r="N701" s="18">
        <v>11970</v>
      </c>
      <c r="O701" s="18">
        <v>28476</v>
      </c>
      <c r="P701" s="46" t="s">
        <v>117</v>
      </c>
    </row>
    <row r="702" spans="1:16" ht="13.5" customHeight="1" x14ac:dyDescent="0.3">
      <c r="A702" s="38">
        <v>675</v>
      </c>
      <c r="B702" s="39" t="s">
        <v>85</v>
      </c>
      <c r="C702" s="39" t="s">
        <v>90</v>
      </c>
      <c r="D702" s="39" t="s">
        <v>93</v>
      </c>
      <c r="E702" s="39" t="s">
        <v>92</v>
      </c>
      <c r="F702" s="39" t="s">
        <v>69</v>
      </c>
      <c r="G702" s="40">
        <v>6.03</v>
      </c>
      <c r="H702" s="41">
        <v>50350.5</v>
      </c>
      <c r="I702" s="42">
        <v>11</v>
      </c>
      <c r="J702" s="47"/>
      <c r="K702" s="48"/>
      <c r="L702" s="48"/>
      <c r="N702" s="18">
        <v>7932.5</v>
      </c>
      <c r="O702" s="18">
        <v>50350.5</v>
      </c>
      <c r="P702" s="46" t="s">
        <v>117</v>
      </c>
    </row>
    <row r="703" spans="1:16" ht="13.5" customHeight="1" x14ac:dyDescent="0.3">
      <c r="A703" s="38">
        <v>675</v>
      </c>
      <c r="B703" s="39" t="s">
        <v>85</v>
      </c>
      <c r="C703" s="39" t="s">
        <v>90</v>
      </c>
      <c r="D703" s="39" t="s">
        <v>93</v>
      </c>
      <c r="E703" s="39" t="s">
        <v>92</v>
      </c>
      <c r="F703" s="39" t="s">
        <v>69</v>
      </c>
      <c r="G703" s="40">
        <v>4.49</v>
      </c>
      <c r="H703" s="41">
        <v>52039.1</v>
      </c>
      <c r="I703" s="42">
        <v>11</v>
      </c>
      <c r="J703" s="47"/>
      <c r="K703" s="48"/>
      <c r="L703" s="48"/>
      <c r="N703" s="18">
        <v>11010.5</v>
      </c>
      <c r="O703" s="18">
        <v>52039.1</v>
      </c>
      <c r="P703" s="46" t="s">
        <v>117</v>
      </c>
    </row>
    <row r="704" spans="1:16" ht="13.5" customHeight="1" x14ac:dyDescent="0.3">
      <c r="A704" s="38">
        <v>675</v>
      </c>
      <c r="B704" s="39" t="s">
        <v>85</v>
      </c>
      <c r="C704" s="39" t="s">
        <v>90</v>
      </c>
      <c r="D704" s="39" t="s">
        <v>93</v>
      </c>
      <c r="E704" s="39" t="s">
        <v>92</v>
      </c>
      <c r="F704" s="39" t="s">
        <v>69</v>
      </c>
      <c r="G704" s="40">
        <v>5.05</v>
      </c>
      <c r="H704" s="41">
        <v>50045.5</v>
      </c>
      <c r="I704" s="42">
        <v>11</v>
      </c>
      <c r="J704" s="47"/>
      <c r="K704" s="48"/>
      <c r="L704" s="48"/>
      <c r="N704" s="18">
        <v>9414.5</v>
      </c>
      <c r="O704" s="18">
        <v>50045.5</v>
      </c>
      <c r="P704" s="46" t="s">
        <v>117</v>
      </c>
    </row>
    <row r="705" spans="1:16" ht="13.5" customHeight="1" x14ac:dyDescent="0.3">
      <c r="A705" s="38">
        <v>675</v>
      </c>
      <c r="B705" s="39" t="s">
        <v>85</v>
      </c>
      <c r="C705" s="39" t="s">
        <v>90</v>
      </c>
      <c r="D705" s="39" t="s">
        <v>93</v>
      </c>
      <c r="E705" s="39" t="s">
        <v>92</v>
      </c>
      <c r="F705" s="39" t="s">
        <v>69</v>
      </c>
      <c r="G705" s="40">
        <v>5.41</v>
      </c>
      <c r="H705" s="41">
        <v>45444</v>
      </c>
      <c r="I705" s="42">
        <v>11</v>
      </c>
      <c r="J705" s="47"/>
      <c r="K705" s="48"/>
      <c r="L705" s="48"/>
      <c r="N705" s="18">
        <v>7980</v>
      </c>
      <c r="O705" s="18">
        <v>45444</v>
      </c>
      <c r="P705" s="46" t="s">
        <v>117</v>
      </c>
    </row>
    <row r="706" spans="1:16" ht="13.5" customHeight="1" x14ac:dyDescent="0.3">
      <c r="A706" s="38">
        <v>675</v>
      </c>
      <c r="B706" s="39" t="s">
        <v>85</v>
      </c>
      <c r="C706" s="39" t="s">
        <v>90</v>
      </c>
      <c r="D706" s="39" t="s">
        <v>93</v>
      </c>
      <c r="E706" s="39" t="s">
        <v>92</v>
      </c>
      <c r="F706" s="39" t="s">
        <v>69</v>
      </c>
      <c r="G706" s="40">
        <v>1.52</v>
      </c>
      <c r="H706" s="41">
        <v>19577.599999999999</v>
      </c>
      <c r="I706" s="42">
        <v>11</v>
      </c>
      <c r="J706" s="47"/>
      <c r="K706" s="48"/>
      <c r="L706" s="48"/>
      <c r="N706" s="18">
        <v>12236</v>
      </c>
      <c r="O706" s="18">
        <v>19577.599999999999</v>
      </c>
      <c r="P706" s="46" t="s">
        <v>117</v>
      </c>
    </row>
    <row r="707" spans="1:16" ht="13.5" customHeight="1" x14ac:dyDescent="0.3">
      <c r="A707" s="38">
        <v>675</v>
      </c>
      <c r="B707" s="39" t="s">
        <v>85</v>
      </c>
      <c r="C707" s="39" t="s">
        <v>103</v>
      </c>
      <c r="D707" s="39" t="s">
        <v>93</v>
      </c>
      <c r="E707" s="39" t="s">
        <v>92</v>
      </c>
      <c r="F707" s="39" t="s">
        <v>69</v>
      </c>
      <c r="G707" s="40">
        <v>2.2000000000000002</v>
      </c>
      <c r="H707" s="41">
        <v>19140</v>
      </c>
      <c r="I707" s="42">
        <v>11</v>
      </c>
      <c r="J707" s="47"/>
      <c r="K707" s="48"/>
      <c r="L707" s="48"/>
      <c r="N707" s="18">
        <v>8265</v>
      </c>
      <c r="O707" s="18">
        <v>19140</v>
      </c>
      <c r="P707" s="46" t="s">
        <v>117</v>
      </c>
    </row>
    <row r="708" spans="1:16" ht="13.5" customHeight="1" x14ac:dyDescent="0.3">
      <c r="A708" s="38">
        <v>675</v>
      </c>
      <c r="B708" s="39" t="s">
        <v>85</v>
      </c>
      <c r="C708" s="39" t="s">
        <v>90</v>
      </c>
      <c r="D708" s="39" t="s">
        <v>93</v>
      </c>
      <c r="E708" s="39" t="s">
        <v>92</v>
      </c>
      <c r="F708" s="39" t="s">
        <v>69</v>
      </c>
      <c r="G708" s="40">
        <v>2.9</v>
      </c>
      <c r="H708" s="41">
        <v>31871</v>
      </c>
      <c r="I708" s="42">
        <v>11</v>
      </c>
      <c r="J708" s="47"/>
      <c r="K708" s="48"/>
      <c r="L708" s="48"/>
      <c r="N708" s="18">
        <v>10440.5</v>
      </c>
      <c r="O708" s="18">
        <v>31871</v>
      </c>
      <c r="P708" s="46" t="s">
        <v>117</v>
      </c>
    </row>
    <row r="709" spans="1:16" ht="13.5" customHeight="1" x14ac:dyDescent="0.3">
      <c r="A709" s="38">
        <v>675</v>
      </c>
      <c r="B709" s="39" t="s">
        <v>85</v>
      </c>
      <c r="C709" s="39" t="s">
        <v>90</v>
      </c>
      <c r="D709" s="39" t="s">
        <v>93</v>
      </c>
      <c r="E709" s="39" t="s">
        <v>92</v>
      </c>
      <c r="F709" s="39" t="s">
        <v>69</v>
      </c>
      <c r="G709" s="40">
        <v>4.17</v>
      </c>
      <c r="H709" s="41">
        <v>43868.4</v>
      </c>
      <c r="I709" s="42">
        <v>11</v>
      </c>
      <c r="J709" s="47"/>
      <c r="K709" s="48"/>
      <c r="L709" s="48"/>
      <c r="N709" s="18">
        <v>9994</v>
      </c>
      <c r="O709" s="18">
        <v>43868.4</v>
      </c>
      <c r="P709" s="46" t="s">
        <v>117</v>
      </c>
    </row>
    <row r="710" spans="1:16" ht="13.5" customHeight="1" x14ac:dyDescent="0.3">
      <c r="A710" s="38">
        <v>675</v>
      </c>
      <c r="B710" s="39" t="s">
        <v>85</v>
      </c>
      <c r="C710" s="39" t="s">
        <v>90</v>
      </c>
      <c r="D710" s="39" t="s">
        <v>93</v>
      </c>
      <c r="E710" s="39" t="s">
        <v>92</v>
      </c>
      <c r="F710" s="39" t="s">
        <v>69</v>
      </c>
      <c r="G710" s="40">
        <v>2.54</v>
      </c>
      <c r="H710" s="41">
        <v>19304</v>
      </c>
      <c r="I710" s="42">
        <v>11</v>
      </c>
      <c r="J710" s="47"/>
      <c r="K710" s="48"/>
      <c r="L710" s="48"/>
      <c r="N710" s="18">
        <v>7220</v>
      </c>
      <c r="O710" s="18">
        <v>19304</v>
      </c>
      <c r="P710" s="46" t="s">
        <v>117</v>
      </c>
    </row>
    <row r="711" spans="1:16" ht="13.5" customHeight="1" x14ac:dyDescent="0.3">
      <c r="A711" s="38">
        <v>675</v>
      </c>
      <c r="B711" s="39" t="s">
        <v>85</v>
      </c>
      <c r="C711" s="39" t="s">
        <v>90</v>
      </c>
      <c r="D711" s="39" t="s">
        <v>93</v>
      </c>
      <c r="E711" s="39" t="s">
        <v>92</v>
      </c>
      <c r="F711" s="39" t="s">
        <v>69</v>
      </c>
      <c r="G711" s="40">
        <v>2.15</v>
      </c>
      <c r="H711" s="41">
        <v>18920</v>
      </c>
      <c r="I711" s="42">
        <v>11</v>
      </c>
      <c r="J711" s="47"/>
      <c r="K711" s="48"/>
      <c r="L711" s="48"/>
      <c r="N711" s="18">
        <v>8360</v>
      </c>
      <c r="O711" s="18">
        <v>18920</v>
      </c>
      <c r="P711" s="46" t="s">
        <v>117</v>
      </c>
    </row>
    <row r="712" spans="1:16" ht="13.5" customHeight="1" x14ac:dyDescent="0.3">
      <c r="A712" s="38">
        <v>675</v>
      </c>
      <c r="B712" s="39" t="s">
        <v>85</v>
      </c>
      <c r="C712" s="39" t="s">
        <v>90</v>
      </c>
      <c r="D712" s="39" t="s">
        <v>93</v>
      </c>
      <c r="E712" s="39" t="s">
        <v>92</v>
      </c>
      <c r="F712" s="39" t="s">
        <v>69</v>
      </c>
      <c r="G712" s="40">
        <v>1.36</v>
      </c>
      <c r="H712" s="41">
        <v>10336</v>
      </c>
      <c r="I712" s="42">
        <v>11</v>
      </c>
      <c r="J712" s="47"/>
      <c r="K712" s="48"/>
      <c r="L712" s="48"/>
      <c r="N712" s="18">
        <v>7220</v>
      </c>
      <c r="O712" s="18">
        <v>10336</v>
      </c>
      <c r="P712" s="46" t="s">
        <v>117</v>
      </c>
    </row>
    <row r="713" spans="1:16" ht="13.5" customHeight="1" x14ac:dyDescent="0.3">
      <c r="A713" s="38">
        <v>675</v>
      </c>
      <c r="B713" s="39" t="s">
        <v>85</v>
      </c>
      <c r="C713" s="39" t="s">
        <v>90</v>
      </c>
      <c r="D713" s="39" t="s">
        <v>93</v>
      </c>
      <c r="E713" s="39" t="s">
        <v>92</v>
      </c>
      <c r="F713" s="39" t="s">
        <v>69</v>
      </c>
      <c r="G713" s="40">
        <v>4.7300000000000004</v>
      </c>
      <c r="H713" s="41">
        <v>39732</v>
      </c>
      <c r="I713" s="42">
        <v>11</v>
      </c>
      <c r="J713" s="47"/>
      <c r="K713" s="48"/>
      <c r="L713" s="48"/>
      <c r="N713" s="18">
        <v>7980</v>
      </c>
      <c r="O713" s="18">
        <v>39732</v>
      </c>
      <c r="P713" s="46" t="s">
        <v>117</v>
      </c>
    </row>
    <row r="714" spans="1:16" ht="13.5" customHeight="1" x14ac:dyDescent="0.3">
      <c r="A714" s="38">
        <v>675</v>
      </c>
      <c r="B714" s="39" t="s">
        <v>85</v>
      </c>
      <c r="C714" s="39" t="s">
        <v>90</v>
      </c>
      <c r="D714" s="39" t="s">
        <v>93</v>
      </c>
      <c r="E714" s="39" t="s">
        <v>92</v>
      </c>
      <c r="F714" s="39" t="s">
        <v>69</v>
      </c>
      <c r="G714" s="40">
        <v>12.78</v>
      </c>
      <c r="H714" s="41">
        <v>102240</v>
      </c>
      <c r="I714" s="42">
        <v>11</v>
      </c>
      <c r="J714" s="47"/>
      <c r="K714" s="48"/>
      <c r="L714" s="48"/>
      <c r="N714" s="18">
        <v>7600</v>
      </c>
      <c r="O714" s="18">
        <v>102240</v>
      </c>
      <c r="P714" s="46" t="s">
        <v>117</v>
      </c>
    </row>
    <row r="715" spans="1:16" ht="13.5" customHeight="1" x14ac:dyDescent="0.3">
      <c r="A715" s="38">
        <v>675</v>
      </c>
      <c r="B715" s="39" t="s">
        <v>85</v>
      </c>
      <c r="C715" s="39" t="s">
        <v>90</v>
      </c>
      <c r="D715" s="39" t="s">
        <v>93</v>
      </c>
      <c r="E715" s="39" t="s">
        <v>92</v>
      </c>
      <c r="F715" s="39" t="s">
        <v>69</v>
      </c>
      <c r="G715" s="40">
        <v>1.2</v>
      </c>
      <c r="H715" s="41">
        <v>16524</v>
      </c>
      <c r="I715" s="42">
        <v>11</v>
      </c>
      <c r="J715" s="47"/>
      <c r="K715" s="48"/>
      <c r="L715" s="48"/>
      <c r="N715" s="18">
        <v>13081.5</v>
      </c>
      <c r="O715" s="18">
        <v>16524</v>
      </c>
      <c r="P715" s="46" t="s">
        <v>117</v>
      </c>
    </row>
    <row r="716" spans="1:16" ht="13.5" customHeight="1" x14ac:dyDescent="0.3">
      <c r="A716" s="38">
        <v>675</v>
      </c>
      <c r="B716" s="39" t="s">
        <v>85</v>
      </c>
      <c r="C716" s="39" t="s">
        <v>86</v>
      </c>
      <c r="D716" s="39" t="s">
        <v>93</v>
      </c>
      <c r="E716" s="39" t="s">
        <v>92</v>
      </c>
      <c r="F716" s="39" t="s">
        <v>69</v>
      </c>
      <c r="G716" s="40">
        <v>4.09</v>
      </c>
      <c r="H716" s="41">
        <v>63395</v>
      </c>
      <c r="I716" s="42">
        <v>11</v>
      </c>
      <c r="J716" s="47"/>
      <c r="K716" s="48"/>
      <c r="L716" s="48"/>
      <c r="N716" s="18">
        <v>14725</v>
      </c>
      <c r="O716" s="18">
        <v>63395</v>
      </c>
      <c r="P716" s="46" t="s">
        <v>117</v>
      </c>
    </row>
    <row r="717" spans="1:16" ht="13.5" customHeight="1" x14ac:dyDescent="0.3">
      <c r="A717" s="38">
        <v>675</v>
      </c>
      <c r="B717" s="39" t="s">
        <v>85</v>
      </c>
      <c r="C717" s="39" t="s">
        <v>111</v>
      </c>
      <c r="D717" s="39" t="s">
        <v>93</v>
      </c>
      <c r="E717" s="39" t="s">
        <v>92</v>
      </c>
      <c r="F717" s="39" t="s">
        <v>69</v>
      </c>
      <c r="G717" s="40">
        <v>6.38</v>
      </c>
      <c r="H717" s="41">
        <v>49508.800000000003</v>
      </c>
      <c r="I717" s="42">
        <v>11</v>
      </c>
      <c r="J717" s="47"/>
      <c r="K717" s="48"/>
      <c r="L717" s="48"/>
      <c r="N717" s="18">
        <v>7372</v>
      </c>
      <c r="O717" s="18">
        <v>49508.800000000003</v>
      </c>
      <c r="P717" s="46" t="s">
        <v>117</v>
      </c>
    </row>
    <row r="718" spans="1:16" ht="13.5" customHeight="1" x14ac:dyDescent="0.3">
      <c r="A718" s="38">
        <v>675</v>
      </c>
      <c r="B718" s="39" t="s">
        <v>85</v>
      </c>
      <c r="C718" s="39" t="s">
        <v>96</v>
      </c>
      <c r="D718" s="39" t="s">
        <v>93</v>
      </c>
      <c r="E718" s="39" t="s">
        <v>92</v>
      </c>
      <c r="F718" s="39" t="s">
        <v>69</v>
      </c>
      <c r="G718" s="40">
        <v>5.8</v>
      </c>
      <c r="H718" s="41">
        <v>40716</v>
      </c>
      <c r="I718" s="42">
        <v>11</v>
      </c>
      <c r="J718" s="47"/>
      <c r="K718" s="48"/>
      <c r="L718" s="48"/>
      <c r="N718" s="18">
        <v>6669</v>
      </c>
      <c r="O718" s="18">
        <v>40716</v>
      </c>
      <c r="P718" s="46" t="s">
        <v>117</v>
      </c>
    </row>
    <row r="719" spans="1:16" ht="13.5" customHeight="1" x14ac:dyDescent="0.3">
      <c r="A719" s="38">
        <v>675</v>
      </c>
      <c r="B719" s="39" t="s">
        <v>85</v>
      </c>
      <c r="C719" s="39" t="s">
        <v>96</v>
      </c>
      <c r="D719" s="39" t="s">
        <v>93</v>
      </c>
      <c r="E719" s="39" t="s">
        <v>92</v>
      </c>
      <c r="F719" s="39" t="s">
        <v>69</v>
      </c>
      <c r="G719" s="40">
        <v>6.26</v>
      </c>
      <c r="H719" s="41">
        <v>48577.599999999999</v>
      </c>
      <c r="I719" s="42">
        <v>11</v>
      </c>
      <c r="J719" s="47"/>
      <c r="K719" s="48"/>
      <c r="L719" s="48"/>
      <c r="N719" s="18">
        <v>7372</v>
      </c>
      <c r="O719" s="18">
        <v>48577.599999999999</v>
      </c>
      <c r="P719" s="46" t="s">
        <v>117</v>
      </c>
    </row>
    <row r="720" spans="1:16" ht="13.5" customHeight="1" x14ac:dyDescent="0.3">
      <c r="A720" s="38">
        <v>675</v>
      </c>
      <c r="B720" s="39" t="s">
        <v>85</v>
      </c>
      <c r="C720" s="39" t="s">
        <v>96</v>
      </c>
      <c r="D720" s="39" t="s">
        <v>93</v>
      </c>
      <c r="E720" s="39" t="s">
        <v>92</v>
      </c>
      <c r="F720" s="39" t="s">
        <v>69</v>
      </c>
      <c r="G720" s="40">
        <v>5.98</v>
      </c>
      <c r="H720" s="41">
        <v>50830</v>
      </c>
      <c r="I720" s="42">
        <v>11</v>
      </c>
      <c r="J720" s="47"/>
      <c r="K720" s="48"/>
      <c r="L720" s="48"/>
      <c r="N720" s="18">
        <v>8075</v>
      </c>
      <c r="O720" s="18">
        <v>50830</v>
      </c>
      <c r="P720" s="46" t="s">
        <v>117</v>
      </c>
    </row>
    <row r="721" spans="1:16" ht="13.5" customHeight="1" x14ac:dyDescent="0.3">
      <c r="A721" s="38">
        <v>675</v>
      </c>
      <c r="B721" s="39" t="s">
        <v>85</v>
      </c>
      <c r="C721" s="39" t="s">
        <v>86</v>
      </c>
      <c r="D721" s="39" t="s">
        <v>93</v>
      </c>
      <c r="E721" s="39" t="s">
        <v>92</v>
      </c>
      <c r="F721" s="39" t="s">
        <v>69</v>
      </c>
      <c r="G721" s="40">
        <v>3.33</v>
      </c>
      <c r="H721" s="41">
        <v>31302</v>
      </c>
      <c r="I721" s="42">
        <v>11</v>
      </c>
      <c r="J721" s="47"/>
      <c r="K721" s="48"/>
      <c r="L721" s="48"/>
      <c r="N721" s="18">
        <v>8930</v>
      </c>
      <c r="O721" s="18">
        <v>31302</v>
      </c>
      <c r="P721" s="46" t="s">
        <v>117</v>
      </c>
    </row>
    <row r="722" spans="1:16" ht="13.5" customHeight="1" x14ac:dyDescent="0.3">
      <c r="A722" s="38">
        <v>675</v>
      </c>
      <c r="B722" s="39" t="s">
        <v>85</v>
      </c>
      <c r="C722" s="39" t="s">
        <v>86</v>
      </c>
      <c r="D722" s="39" t="s">
        <v>93</v>
      </c>
      <c r="E722" s="39" t="s">
        <v>92</v>
      </c>
      <c r="F722" s="39" t="s">
        <v>69</v>
      </c>
      <c r="G722" s="40">
        <v>3.33</v>
      </c>
      <c r="H722" s="41">
        <v>46287</v>
      </c>
      <c r="I722" s="42">
        <v>11</v>
      </c>
      <c r="J722" s="47"/>
      <c r="K722" s="48"/>
      <c r="L722" s="48"/>
      <c r="N722" s="18">
        <v>13205</v>
      </c>
      <c r="O722" s="18">
        <v>46287</v>
      </c>
      <c r="P722" s="46" t="s">
        <v>117</v>
      </c>
    </row>
    <row r="723" spans="1:16" ht="13.5" customHeight="1" x14ac:dyDescent="0.3">
      <c r="A723" s="38">
        <v>675</v>
      </c>
      <c r="B723" s="39" t="s">
        <v>85</v>
      </c>
      <c r="C723" s="39" t="s">
        <v>86</v>
      </c>
      <c r="D723" s="39" t="s">
        <v>93</v>
      </c>
      <c r="E723" s="39" t="s">
        <v>92</v>
      </c>
      <c r="F723" s="39" t="s">
        <v>69</v>
      </c>
      <c r="G723" s="40">
        <v>4.2</v>
      </c>
      <c r="H723" s="41">
        <v>63000</v>
      </c>
      <c r="I723" s="42">
        <v>11</v>
      </c>
      <c r="J723" s="47"/>
      <c r="K723" s="48"/>
      <c r="L723" s="48"/>
      <c r="N723" s="18">
        <v>14250</v>
      </c>
      <c r="O723" s="18">
        <v>63000</v>
      </c>
      <c r="P723" s="46" t="s">
        <v>117</v>
      </c>
    </row>
    <row r="724" spans="1:16" ht="13.5" customHeight="1" x14ac:dyDescent="0.3">
      <c r="A724" s="38">
        <v>675</v>
      </c>
      <c r="B724" s="39" t="s">
        <v>85</v>
      </c>
      <c r="C724" s="39" t="s">
        <v>96</v>
      </c>
      <c r="D724" s="39" t="s">
        <v>93</v>
      </c>
      <c r="E724" s="39" t="s">
        <v>92</v>
      </c>
      <c r="F724" s="39" t="s">
        <v>69</v>
      </c>
      <c r="G724" s="40">
        <v>6.43</v>
      </c>
      <c r="H724" s="41">
        <v>40380.400000000001</v>
      </c>
      <c r="I724" s="42">
        <v>11</v>
      </c>
      <c r="J724" s="47"/>
      <c r="K724" s="48"/>
      <c r="L724" s="48"/>
      <c r="N724" s="18">
        <v>5966</v>
      </c>
      <c r="O724" s="18">
        <v>40380.400000000001</v>
      </c>
      <c r="P724" s="46" t="s">
        <v>117</v>
      </c>
    </row>
    <row r="725" spans="1:16" ht="13.5" customHeight="1" x14ac:dyDescent="0.3">
      <c r="A725" s="38">
        <v>675</v>
      </c>
      <c r="B725" s="39" t="s">
        <v>85</v>
      </c>
      <c r="C725" s="39" t="s">
        <v>86</v>
      </c>
      <c r="D725" s="39" t="s">
        <v>93</v>
      </c>
      <c r="E725" s="39" t="s">
        <v>92</v>
      </c>
      <c r="F725" s="39" t="s">
        <v>69</v>
      </c>
      <c r="G725" s="40">
        <v>3.8</v>
      </c>
      <c r="H725" s="41">
        <v>62320</v>
      </c>
      <c r="I725" s="42">
        <v>11</v>
      </c>
      <c r="J725" s="47"/>
      <c r="K725" s="48"/>
      <c r="L725" s="48"/>
      <c r="N725" s="18">
        <v>15580</v>
      </c>
      <c r="O725" s="18">
        <v>62320</v>
      </c>
      <c r="P725" s="46" t="s">
        <v>117</v>
      </c>
    </row>
    <row r="726" spans="1:16" ht="13.5" customHeight="1" x14ac:dyDescent="0.3">
      <c r="A726" s="38">
        <v>675</v>
      </c>
      <c r="B726" s="39" t="s">
        <v>85</v>
      </c>
      <c r="C726" s="39" t="s">
        <v>96</v>
      </c>
      <c r="D726" s="39" t="s">
        <v>93</v>
      </c>
      <c r="E726" s="39" t="s">
        <v>92</v>
      </c>
      <c r="F726" s="39" t="s">
        <v>69</v>
      </c>
      <c r="G726" s="40">
        <v>6.55</v>
      </c>
      <c r="H726" s="41">
        <v>41134</v>
      </c>
      <c r="I726" s="42">
        <v>11</v>
      </c>
      <c r="J726" s="47"/>
      <c r="K726" s="48"/>
      <c r="L726" s="48"/>
      <c r="N726" s="18">
        <v>5966</v>
      </c>
      <c r="O726" s="18">
        <v>41134</v>
      </c>
      <c r="P726" s="46" t="s">
        <v>117</v>
      </c>
    </row>
    <row r="727" spans="1:16" ht="13.5" customHeight="1" x14ac:dyDescent="0.3">
      <c r="A727" s="38">
        <v>675</v>
      </c>
      <c r="B727" s="39" t="s">
        <v>85</v>
      </c>
      <c r="C727" s="39" t="s">
        <v>86</v>
      </c>
      <c r="D727" s="39" t="s">
        <v>93</v>
      </c>
      <c r="E727" s="39" t="s">
        <v>92</v>
      </c>
      <c r="F727" s="39" t="s">
        <v>69</v>
      </c>
      <c r="G727" s="40">
        <v>2.91</v>
      </c>
      <c r="H727" s="41">
        <v>11640</v>
      </c>
      <c r="I727" s="42">
        <v>11</v>
      </c>
      <c r="J727" s="47"/>
      <c r="K727" s="48"/>
      <c r="L727" s="48"/>
      <c r="N727" s="18">
        <v>3800</v>
      </c>
      <c r="O727" s="18">
        <v>11640</v>
      </c>
      <c r="P727" s="46" t="s">
        <v>117</v>
      </c>
    </row>
    <row r="728" spans="1:16" ht="13.5" customHeight="1" x14ac:dyDescent="0.3">
      <c r="A728" s="38">
        <v>675</v>
      </c>
      <c r="B728" s="39" t="s">
        <v>85</v>
      </c>
      <c r="C728" s="39" t="s">
        <v>86</v>
      </c>
      <c r="D728" s="39" t="s">
        <v>93</v>
      </c>
      <c r="E728" s="39" t="s">
        <v>92</v>
      </c>
      <c r="F728" s="39" t="s">
        <v>69</v>
      </c>
      <c r="G728" s="40">
        <v>4.3600000000000003</v>
      </c>
      <c r="H728" s="41">
        <v>17004</v>
      </c>
      <c r="I728" s="42">
        <v>11</v>
      </c>
      <c r="J728" s="47"/>
      <c r="K728" s="48"/>
      <c r="L728" s="48"/>
      <c r="N728" s="18">
        <v>3705</v>
      </c>
      <c r="O728" s="18">
        <v>17004</v>
      </c>
      <c r="P728" s="46" t="s">
        <v>117</v>
      </c>
    </row>
    <row r="729" spans="1:16" ht="13.5" customHeight="1" x14ac:dyDescent="0.3">
      <c r="A729" s="38">
        <v>675</v>
      </c>
      <c r="B729" s="39" t="s">
        <v>85</v>
      </c>
      <c r="C729" s="39" t="s">
        <v>86</v>
      </c>
      <c r="D729" s="39" t="s">
        <v>93</v>
      </c>
      <c r="E729" s="39" t="s">
        <v>92</v>
      </c>
      <c r="F729" s="39" t="s">
        <v>69</v>
      </c>
      <c r="G729" s="40">
        <v>3.33</v>
      </c>
      <c r="H729" s="41">
        <v>54279</v>
      </c>
      <c r="I729" s="42">
        <v>11</v>
      </c>
      <c r="J729" s="47"/>
      <c r="K729" s="48"/>
      <c r="L729" s="48"/>
      <c r="N729" s="18">
        <v>15485</v>
      </c>
      <c r="O729" s="18">
        <v>54279</v>
      </c>
      <c r="P729" s="46" t="s">
        <v>117</v>
      </c>
    </row>
    <row r="730" spans="1:16" ht="13.5" customHeight="1" x14ac:dyDescent="0.3">
      <c r="A730" s="38">
        <v>675</v>
      </c>
      <c r="B730" s="39" t="s">
        <v>85</v>
      </c>
      <c r="C730" s="39" t="s">
        <v>86</v>
      </c>
      <c r="D730" s="39" t="s">
        <v>93</v>
      </c>
      <c r="E730" s="39" t="s">
        <v>92</v>
      </c>
      <c r="F730" s="39" t="s">
        <v>69</v>
      </c>
      <c r="G730" s="40">
        <v>3.89</v>
      </c>
      <c r="H730" s="41">
        <v>54071</v>
      </c>
      <c r="I730" s="42">
        <v>11</v>
      </c>
      <c r="J730" s="47"/>
      <c r="K730" s="48"/>
      <c r="L730" s="48"/>
      <c r="N730" s="18">
        <v>13205</v>
      </c>
      <c r="O730" s="18">
        <v>54071</v>
      </c>
      <c r="P730" s="46" t="s">
        <v>117</v>
      </c>
    </row>
    <row r="731" spans="1:16" ht="13.5" customHeight="1" x14ac:dyDescent="0.3">
      <c r="A731" s="38">
        <v>675</v>
      </c>
      <c r="B731" s="39" t="s">
        <v>85</v>
      </c>
      <c r="C731" s="39" t="s">
        <v>86</v>
      </c>
      <c r="D731" s="39" t="s">
        <v>93</v>
      </c>
      <c r="E731" s="39" t="s">
        <v>92</v>
      </c>
      <c r="F731" s="39" t="s">
        <v>69</v>
      </c>
      <c r="G731" s="40">
        <v>3.79</v>
      </c>
      <c r="H731" s="41">
        <v>51923</v>
      </c>
      <c r="I731" s="42">
        <v>11</v>
      </c>
      <c r="J731" s="47"/>
      <c r="K731" s="48"/>
      <c r="L731" s="48"/>
      <c r="N731" s="18">
        <v>13015</v>
      </c>
      <c r="O731" s="18">
        <v>51923</v>
      </c>
      <c r="P731" s="46" t="s">
        <v>117</v>
      </c>
    </row>
    <row r="732" spans="1:16" ht="13.5" customHeight="1" x14ac:dyDescent="0.3">
      <c r="A732" s="38">
        <v>675</v>
      </c>
      <c r="B732" s="39" t="s">
        <v>85</v>
      </c>
      <c r="C732" s="39" t="s">
        <v>86</v>
      </c>
      <c r="D732" s="39" t="s">
        <v>93</v>
      </c>
      <c r="E732" s="39" t="s">
        <v>92</v>
      </c>
      <c r="F732" s="39" t="s">
        <v>69</v>
      </c>
      <c r="G732" s="40">
        <v>3.49</v>
      </c>
      <c r="H732" s="41">
        <v>26873</v>
      </c>
      <c r="I732" s="42">
        <v>11</v>
      </c>
      <c r="J732" s="47"/>
      <c r="K732" s="48"/>
      <c r="L732" s="48"/>
      <c r="N732" s="18">
        <v>7315</v>
      </c>
      <c r="O732" s="18">
        <v>26873</v>
      </c>
      <c r="P732" s="46" t="s">
        <v>117</v>
      </c>
    </row>
    <row r="733" spans="1:16" ht="13.5" customHeight="1" x14ac:dyDescent="0.3">
      <c r="A733" s="38">
        <v>675</v>
      </c>
      <c r="B733" s="39" t="s">
        <v>85</v>
      </c>
      <c r="C733" s="39" t="s">
        <v>95</v>
      </c>
      <c r="D733" s="39" t="s">
        <v>93</v>
      </c>
      <c r="E733" s="39" t="s">
        <v>91</v>
      </c>
      <c r="F733" s="39" t="s">
        <v>69</v>
      </c>
      <c r="G733" s="40">
        <v>3.8</v>
      </c>
      <c r="H733" s="41">
        <v>91200</v>
      </c>
      <c r="I733" s="42">
        <v>11</v>
      </c>
      <c r="J733" s="47"/>
      <c r="K733" s="48"/>
      <c r="L733" s="48"/>
      <c r="N733" s="18">
        <v>22800</v>
      </c>
      <c r="O733" s="18">
        <v>91200</v>
      </c>
      <c r="P733" s="46" t="s">
        <v>117</v>
      </c>
    </row>
    <row r="734" spans="1:16" ht="13.5" customHeight="1" x14ac:dyDescent="0.3">
      <c r="A734" s="38">
        <v>675</v>
      </c>
      <c r="B734" s="39" t="s">
        <v>85</v>
      </c>
      <c r="C734" s="39" t="s">
        <v>86</v>
      </c>
      <c r="D734" s="39" t="s">
        <v>93</v>
      </c>
      <c r="E734" s="39" t="s">
        <v>92</v>
      </c>
      <c r="F734" s="39" t="s">
        <v>69</v>
      </c>
      <c r="G734" s="40">
        <v>3.05</v>
      </c>
      <c r="H734" s="41">
        <v>45750</v>
      </c>
      <c r="I734" s="42">
        <v>11</v>
      </c>
      <c r="J734" s="47"/>
      <c r="K734" s="48"/>
      <c r="L734" s="48"/>
      <c r="N734" s="18">
        <v>14250</v>
      </c>
      <c r="O734" s="18">
        <v>45750</v>
      </c>
      <c r="P734" s="46" t="s">
        <v>117</v>
      </c>
    </row>
    <row r="735" spans="1:16" ht="13.5" customHeight="1" x14ac:dyDescent="0.3">
      <c r="A735" s="38">
        <v>675</v>
      </c>
      <c r="B735" s="39" t="s">
        <v>85</v>
      </c>
      <c r="C735" s="39" t="s">
        <v>95</v>
      </c>
      <c r="D735" s="39" t="s">
        <v>93</v>
      </c>
      <c r="E735" s="39" t="s">
        <v>92</v>
      </c>
      <c r="F735" s="39" t="s">
        <v>69</v>
      </c>
      <c r="G735" s="40">
        <v>5.5</v>
      </c>
      <c r="H735" s="41">
        <v>71500</v>
      </c>
      <c r="I735" s="42">
        <v>11</v>
      </c>
      <c r="J735" s="47"/>
      <c r="K735" s="48"/>
      <c r="L735" s="48"/>
      <c r="N735" s="18">
        <v>12350</v>
      </c>
      <c r="O735" s="18">
        <v>71500</v>
      </c>
      <c r="P735" s="46" t="s">
        <v>117</v>
      </c>
    </row>
    <row r="736" spans="1:16" ht="13.5" customHeight="1" x14ac:dyDescent="0.3">
      <c r="A736" s="38">
        <v>675</v>
      </c>
      <c r="B736" s="39" t="s">
        <v>85</v>
      </c>
      <c r="C736" s="39" t="s">
        <v>95</v>
      </c>
      <c r="D736" s="39" t="s">
        <v>93</v>
      </c>
      <c r="E736" s="39" t="s">
        <v>92</v>
      </c>
      <c r="F736" s="39" t="s">
        <v>69</v>
      </c>
      <c r="G736" s="40">
        <v>4.07</v>
      </c>
      <c r="H736" s="41">
        <v>52910</v>
      </c>
      <c r="I736" s="42">
        <v>11</v>
      </c>
      <c r="J736" s="47"/>
      <c r="K736" s="48"/>
      <c r="L736" s="48"/>
      <c r="N736" s="18">
        <v>12350</v>
      </c>
      <c r="O736" s="18">
        <v>52910</v>
      </c>
      <c r="P736" s="46" t="s">
        <v>117</v>
      </c>
    </row>
    <row r="737" spans="1:16" ht="13.5" customHeight="1" x14ac:dyDescent="0.3">
      <c r="A737" s="38">
        <v>675</v>
      </c>
      <c r="B737" s="39" t="s">
        <v>85</v>
      </c>
      <c r="C737" s="39" t="s">
        <v>95</v>
      </c>
      <c r="D737" s="39" t="s">
        <v>93</v>
      </c>
      <c r="E737" s="39" t="s">
        <v>92</v>
      </c>
      <c r="F737" s="39" t="s">
        <v>69</v>
      </c>
      <c r="G737" s="40">
        <v>1.89</v>
      </c>
      <c r="H737" s="41">
        <v>14553</v>
      </c>
      <c r="I737" s="42">
        <v>11</v>
      </c>
      <c r="J737" s="47"/>
      <c r="K737" s="48"/>
      <c r="L737" s="48"/>
      <c r="N737" s="18">
        <v>7315</v>
      </c>
      <c r="O737" s="18">
        <v>14553</v>
      </c>
      <c r="P737" s="46" t="s">
        <v>117</v>
      </c>
    </row>
    <row r="738" spans="1:16" ht="13.5" customHeight="1" x14ac:dyDescent="0.3">
      <c r="A738" s="38">
        <v>675</v>
      </c>
      <c r="B738" s="39" t="s">
        <v>85</v>
      </c>
      <c r="C738" s="39" t="s">
        <v>95</v>
      </c>
      <c r="D738" s="39" t="s">
        <v>93</v>
      </c>
      <c r="E738" s="39" t="s">
        <v>92</v>
      </c>
      <c r="F738" s="39" t="s">
        <v>69</v>
      </c>
      <c r="G738" s="40">
        <v>7.08</v>
      </c>
      <c r="H738" s="41">
        <v>19824</v>
      </c>
      <c r="I738" s="42">
        <v>11</v>
      </c>
      <c r="J738" s="47"/>
      <c r="K738" s="48"/>
      <c r="L738" s="48"/>
      <c r="N738" s="18">
        <v>2660</v>
      </c>
      <c r="O738" s="18">
        <v>19824</v>
      </c>
      <c r="P738" s="46" t="s">
        <v>117</v>
      </c>
    </row>
    <row r="739" spans="1:16" ht="13.5" customHeight="1" x14ac:dyDescent="0.3">
      <c r="A739" s="38">
        <v>675</v>
      </c>
      <c r="B739" s="39" t="s">
        <v>85</v>
      </c>
      <c r="C739" s="39" t="s">
        <v>95</v>
      </c>
      <c r="D739" s="39" t="s">
        <v>93</v>
      </c>
      <c r="E739" s="39" t="s">
        <v>92</v>
      </c>
      <c r="F739" s="39" t="s">
        <v>69</v>
      </c>
      <c r="G739" s="40">
        <v>4.93</v>
      </c>
      <c r="H739" s="41">
        <v>88740</v>
      </c>
      <c r="I739" s="42">
        <v>11</v>
      </c>
      <c r="J739" s="47"/>
      <c r="K739" s="48"/>
      <c r="L739" s="48"/>
      <c r="N739" s="18">
        <v>17100</v>
      </c>
      <c r="O739" s="18">
        <v>88740</v>
      </c>
      <c r="P739" s="46" t="s">
        <v>117</v>
      </c>
    </row>
    <row r="740" spans="1:16" ht="13.5" customHeight="1" x14ac:dyDescent="0.3">
      <c r="A740" s="38">
        <v>675</v>
      </c>
      <c r="B740" s="39" t="s">
        <v>85</v>
      </c>
      <c r="C740" s="39" t="s">
        <v>95</v>
      </c>
      <c r="D740" s="39" t="s">
        <v>93</v>
      </c>
      <c r="E740" s="39" t="s">
        <v>92</v>
      </c>
      <c r="F740" s="39" t="s">
        <v>69</v>
      </c>
      <c r="G740" s="40">
        <v>2.73</v>
      </c>
      <c r="H740" s="41">
        <v>14414.4</v>
      </c>
      <c r="I740" s="42">
        <v>11</v>
      </c>
      <c r="J740" s="47"/>
      <c r="K740" s="48"/>
      <c r="L740" s="48"/>
      <c r="N740" s="18">
        <v>5016</v>
      </c>
      <c r="O740" s="18">
        <v>14414.4</v>
      </c>
      <c r="P740" s="46" t="s">
        <v>117</v>
      </c>
    </row>
    <row r="741" spans="1:16" ht="13.5" customHeight="1" x14ac:dyDescent="0.3">
      <c r="A741" s="38">
        <v>675</v>
      </c>
      <c r="B741" s="39" t="s">
        <v>85</v>
      </c>
      <c r="C741" s="39" t="s">
        <v>95</v>
      </c>
      <c r="D741" s="39" t="s">
        <v>93</v>
      </c>
      <c r="E741" s="39" t="s">
        <v>92</v>
      </c>
      <c r="F741" s="39" t="s">
        <v>69</v>
      </c>
      <c r="G741" s="40">
        <v>0.53</v>
      </c>
      <c r="H741" s="41">
        <v>2798.4</v>
      </c>
      <c r="I741" s="42">
        <v>11</v>
      </c>
      <c r="J741" s="47"/>
      <c r="K741" s="48"/>
      <c r="L741" s="48"/>
      <c r="N741" s="18">
        <v>5016</v>
      </c>
      <c r="O741" s="18">
        <v>2798.4</v>
      </c>
      <c r="P741" s="46" t="s">
        <v>117</v>
      </c>
    </row>
    <row r="742" spans="1:16" ht="13.5" customHeight="1" x14ac:dyDescent="0.3">
      <c r="A742" s="38">
        <v>675</v>
      </c>
      <c r="B742" s="39" t="s">
        <v>85</v>
      </c>
      <c r="C742" s="39" t="s">
        <v>95</v>
      </c>
      <c r="D742" s="39" t="s">
        <v>93</v>
      </c>
      <c r="E742" s="39" t="s">
        <v>92</v>
      </c>
      <c r="F742" s="39" t="s">
        <v>69</v>
      </c>
      <c r="G742" s="40">
        <v>0.67</v>
      </c>
      <c r="H742" s="41">
        <v>3216</v>
      </c>
      <c r="I742" s="42">
        <v>11</v>
      </c>
      <c r="J742" s="47"/>
      <c r="K742" s="48"/>
      <c r="L742" s="48"/>
      <c r="N742" s="18">
        <v>4560</v>
      </c>
      <c r="O742" s="18">
        <v>3216</v>
      </c>
      <c r="P742" s="46" t="s">
        <v>117</v>
      </c>
    </row>
    <row r="743" spans="1:16" ht="13.5" customHeight="1" x14ac:dyDescent="0.3">
      <c r="A743" s="38">
        <v>675</v>
      </c>
      <c r="B743" s="39" t="s">
        <v>85</v>
      </c>
      <c r="C743" s="39" t="s">
        <v>96</v>
      </c>
      <c r="D743" s="39" t="s">
        <v>93</v>
      </c>
      <c r="E743" s="39" t="s">
        <v>92</v>
      </c>
      <c r="F743" s="39" t="s">
        <v>69</v>
      </c>
      <c r="G743" s="40">
        <v>6.58</v>
      </c>
      <c r="H743" s="41">
        <v>41322.400000000001</v>
      </c>
      <c r="I743" s="42">
        <v>11</v>
      </c>
      <c r="J743" s="47"/>
      <c r="K743" s="48"/>
      <c r="L743" s="48"/>
      <c r="N743" s="18">
        <v>5966</v>
      </c>
      <c r="O743" s="18">
        <v>41322.400000000001</v>
      </c>
      <c r="P743" s="46" t="s">
        <v>117</v>
      </c>
    </row>
    <row r="744" spans="1:16" ht="13.5" customHeight="1" x14ac:dyDescent="0.3">
      <c r="A744" s="38">
        <v>675</v>
      </c>
      <c r="B744" s="39" t="s">
        <v>85</v>
      </c>
      <c r="C744" s="39" t="s">
        <v>95</v>
      </c>
      <c r="D744" s="39" t="s">
        <v>93</v>
      </c>
      <c r="E744" s="39" t="s">
        <v>92</v>
      </c>
      <c r="F744" s="39" t="s">
        <v>69</v>
      </c>
      <c r="G744" s="40">
        <v>8.39</v>
      </c>
      <c r="H744" s="41">
        <v>109070</v>
      </c>
      <c r="I744" s="42">
        <v>11</v>
      </c>
      <c r="J744" s="47"/>
      <c r="K744" s="48"/>
      <c r="L744" s="48"/>
      <c r="N744" s="18">
        <v>12350</v>
      </c>
      <c r="O744" s="18">
        <v>109070</v>
      </c>
      <c r="P744" s="46" t="s">
        <v>117</v>
      </c>
    </row>
    <row r="745" spans="1:16" ht="13.5" customHeight="1" x14ac:dyDescent="0.3">
      <c r="A745" s="38">
        <v>675</v>
      </c>
      <c r="B745" s="39" t="s">
        <v>85</v>
      </c>
      <c r="C745" s="39" t="s">
        <v>109</v>
      </c>
      <c r="D745" s="39" t="s">
        <v>93</v>
      </c>
      <c r="E745" s="39" t="s">
        <v>92</v>
      </c>
      <c r="F745" s="39" t="s">
        <v>69</v>
      </c>
      <c r="G745" s="40">
        <v>3.22</v>
      </c>
      <c r="H745" s="41">
        <v>29108.799999999999</v>
      </c>
      <c r="I745" s="42">
        <v>11</v>
      </c>
      <c r="J745" s="47"/>
      <c r="K745" s="48"/>
      <c r="L745" s="48"/>
      <c r="N745" s="18">
        <v>8588</v>
      </c>
      <c r="O745" s="18">
        <v>29108.799999999999</v>
      </c>
      <c r="P745" s="46" t="s">
        <v>117</v>
      </c>
    </row>
    <row r="746" spans="1:16" ht="13.5" customHeight="1" x14ac:dyDescent="0.3">
      <c r="A746" s="38">
        <v>675</v>
      </c>
      <c r="B746" s="39" t="s">
        <v>85</v>
      </c>
      <c r="C746" s="39" t="s">
        <v>95</v>
      </c>
      <c r="D746" s="39" t="s">
        <v>93</v>
      </c>
      <c r="E746" s="39" t="s">
        <v>92</v>
      </c>
      <c r="F746" s="39" t="s">
        <v>69</v>
      </c>
      <c r="G746" s="40">
        <v>12.3</v>
      </c>
      <c r="H746" s="41">
        <v>108240</v>
      </c>
      <c r="I746" s="42">
        <v>11</v>
      </c>
      <c r="J746" s="47"/>
      <c r="K746" s="48"/>
      <c r="L746" s="48"/>
      <c r="N746" s="18">
        <v>8360</v>
      </c>
      <c r="O746" s="18">
        <v>108240</v>
      </c>
      <c r="P746" s="46" t="s">
        <v>117</v>
      </c>
    </row>
    <row r="747" spans="1:16" ht="13.5" customHeight="1" x14ac:dyDescent="0.3">
      <c r="A747" s="38">
        <v>675</v>
      </c>
      <c r="B747" s="39" t="s">
        <v>85</v>
      </c>
      <c r="C747" s="39" t="s">
        <v>95</v>
      </c>
      <c r="D747" s="39" t="s">
        <v>93</v>
      </c>
      <c r="E747" s="39" t="s">
        <v>91</v>
      </c>
      <c r="F747" s="39" t="s">
        <v>69</v>
      </c>
      <c r="G747" s="40">
        <v>9.82</v>
      </c>
      <c r="H747" s="41">
        <v>241572</v>
      </c>
      <c r="I747" s="42">
        <v>11</v>
      </c>
      <c r="J747" s="47"/>
      <c r="K747" s="48"/>
      <c r="L747" s="48"/>
      <c r="N747" s="18">
        <v>23370</v>
      </c>
      <c r="O747" s="18">
        <v>241572</v>
      </c>
      <c r="P747" s="46" t="s">
        <v>117</v>
      </c>
    </row>
    <row r="748" spans="1:16" ht="13.5" customHeight="1" x14ac:dyDescent="0.3">
      <c r="A748" s="38">
        <v>675</v>
      </c>
      <c r="B748" s="39" t="s">
        <v>85</v>
      </c>
      <c r="C748" s="39" t="s">
        <v>95</v>
      </c>
      <c r="D748" s="39" t="s">
        <v>93</v>
      </c>
      <c r="E748" s="39" t="s">
        <v>91</v>
      </c>
      <c r="F748" s="39" t="s">
        <v>69</v>
      </c>
      <c r="G748" s="40">
        <v>2.75</v>
      </c>
      <c r="H748" s="41">
        <v>64075</v>
      </c>
      <c r="I748" s="42">
        <v>11</v>
      </c>
      <c r="J748" s="47"/>
      <c r="K748" s="48"/>
      <c r="L748" s="48"/>
      <c r="N748" s="18">
        <v>22135</v>
      </c>
      <c r="O748" s="18">
        <v>64075</v>
      </c>
      <c r="P748" s="46" t="s">
        <v>117</v>
      </c>
    </row>
    <row r="749" spans="1:16" ht="13.5" customHeight="1" x14ac:dyDescent="0.3">
      <c r="A749" s="38">
        <v>675</v>
      </c>
      <c r="B749" s="39" t="s">
        <v>85</v>
      </c>
      <c r="C749" s="39" t="s">
        <v>96</v>
      </c>
      <c r="D749" s="39" t="s">
        <v>93</v>
      </c>
      <c r="E749" s="39" t="s">
        <v>92</v>
      </c>
      <c r="F749" s="39" t="s">
        <v>69</v>
      </c>
      <c r="G749" s="40">
        <v>9.2100000000000009</v>
      </c>
      <c r="H749" s="41">
        <v>53694.3</v>
      </c>
      <c r="I749" s="42">
        <v>11</v>
      </c>
      <c r="J749" s="47"/>
      <c r="K749" s="48"/>
      <c r="L749" s="48"/>
      <c r="N749" s="18">
        <v>5538.5</v>
      </c>
      <c r="O749" s="18">
        <v>53694.3</v>
      </c>
      <c r="P749" s="46" t="s">
        <v>117</v>
      </c>
    </row>
    <row r="750" spans="1:16" ht="13.5" customHeight="1" x14ac:dyDescent="0.3">
      <c r="A750" s="38">
        <v>675</v>
      </c>
      <c r="B750" s="39" t="s">
        <v>85</v>
      </c>
      <c r="C750" s="39" t="s">
        <v>96</v>
      </c>
      <c r="D750" s="39" t="s">
        <v>93</v>
      </c>
      <c r="E750" s="39" t="s">
        <v>92</v>
      </c>
      <c r="F750" s="39" t="s">
        <v>69</v>
      </c>
      <c r="G750" s="40">
        <v>10.77</v>
      </c>
      <c r="H750" s="41">
        <v>52988.4</v>
      </c>
      <c r="I750" s="42">
        <v>11</v>
      </c>
      <c r="J750" s="47"/>
      <c r="K750" s="48"/>
      <c r="L750" s="48"/>
      <c r="N750" s="18">
        <v>4674</v>
      </c>
      <c r="O750" s="18">
        <v>52988.4</v>
      </c>
      <c r="P750" s="46" t="s">
        <v>117</v>
      </c>
    </row>
    <row r="751" spans="1:16" ht="13.5" customHeight="1" x14ac:dyDescent="0.3">
      <c r="A751" s="38">
        <v>675</v>
      </c>
      <c r="B751" s="39" t="s">
        <v>85</v>
      </c>
      <c r="C751" s="39" t="s">
        <v>96</v>
      </c>
      <c r="D751" s="39" t="s">
        <v>93</v>
      </c>
      <c r="E751" s="39" t="s">
        <v>92</v>
      </c>
      <c r="F751" s="39" t="s">
        <v>69</v>
      </c>
      <c r="G751" s="40">
        <v>1.86</v>
      </c>
      <c r="H751" s="41">
        <v>11922.6</v>
      </c>
      <c r="I751" s="42">
        <v>11</v>
      </c>
      <c r="J751" s="47"/>
      <c r="K751" s="48"/>
      <c r="L751" s="48"/>
      <c r="N751" s="18">
        <v>6089.5</v>
      </c>
      <c r="O751" s="18">
        <v>11922.6</v>
      </c>
      <c r="P751" s="46" t="s">
        <v>117</v>
      </c>
    </row>
    <row r="752" spans="1:16" ht="13.5" customHeight="1" x14ac:dyDescent="0.3">
      <c r="A752" s="38">
        <v>675</v>
      </c>
      <c r="B752" s="39" t="s">
        <v>85</v>
      </c>
      <c r="C752" s="39" t="s">
        <v>96</v>
      </c>
      <c r="D752" s="39" t="s">
        <v>93</v>
      </c>
      <c r="E752" s="39" t="s">
        <v>92</v>
      </c>
      <c r="F752" s="39" t="s">
        <v>69</v>
      </c>
      <c r="G752" s="40">
        <v>7.54</v>
      </c>
      <c r="H752" s="41">
        <v>45843.199999999997</v>
      </c>
      <c r="I752" s="42">
        <v>11</v>
      </c>
      <c r="J752" s="47"/>
      <c r="K752" s="48"/>
      <c r="L752" s="48"/>
      <c r="N752" s="18">
        <v>5776</v>
      </c>
      <c r="O752" s="18">
        <v>45843.199999999997</v>
      </c>
      <c r="P752" s="46" t="s">
        <v>117</v>
      </c>
    </row>
    <row r="753" spans="1:16" ht="13.5" customHeight="1" x14ac:dyDescent="0.3">
      <c r="A753" s="38">
        <v>675</v>
      </c>
      <c r="B753" s="39" t="s">
        <v>85</v>
      </c>
      <c r="C753" s="39" t="s">
        <v>95</v>
      </c>
      <c r="D753" s="39" t="s">
        <v>93</v>
      </c>
      <c r="E753" s="39" t="s">
        <v>92</v>
      </c>
      <c r="F753" s="39" t="s">
        <v>69</v>
      </c>
      <c r="G753" s="40">
        <v>9.9499999999999993</v>
      </c>
      <c r="H753" s="41">
        <v>24875</v>
      </c>
      <c r="I753" s="42">
        <v>11</v>
      </c>
      <c r="J753" s="47"/>
      <c r="K753" s="48"/>
      <c r="L753" s="48"/>
      <c r="N753" s="18">
        <v>2375</v>
      </c>
      <c r="O753" s="18">
        <v>24875</v>
      </c>
      <c r="P753" s="46" t="s">
        <v>117</v>
      </c>
    </row>
    <row r="754" spans="1:16" ht="13.5" customHeight="1" x14ac:dyDescent="0.3">
      <c r="A754" s="38">
        <v>675</v>
      </c>
      <c r="B754" s="39" t="s">
        <v>85</v>
      </c>
      <c r="C754" s="39" t="s">
        <v>95</v>
      </c>
      <c r="D754" s="39" t="s">
        <v>93</v>
      </c>
      <c r="E754" s="39" t="s">
        <v>92</v>
      </c>
      <c r="F754" s="39" t="s">
        <v>69</v>
      </c>
      <c r="G754" s="40">
        <v>1.5</v>
      </c>
      <c r="H754" s="41">
        <v>7350</v>
      </c>
      <c r="I754" s="42">
        <v>11</v>
      </c>
      <c r="J754" s="47"/>
      <c r="K754" s="48"/>
      <c r="L754" s="48"/>
      <c r="N754" s="18">
        <v>4655</v>
      </c>
      <c r="O754" s="18">
        <v>7350</v>
      </c>
      <c r="P754" s="46" t="s">
        <v>117</v>
      </c>
    </row>
    <row r="755" spans="1:16" ht="13.5" customHeight="1" x14ac:dyDescent="0.3">
      <c r="A755" s="38">
        <v>675</v>
      </c>
      <c r="B755" s="39" t="s">
        <v>85</v>
      </c>
      <c r="C755" s="39" t="s">
        <v>96</v>
      </c>
      <c r="D755" s="39" t="s">
        <v>93</v>
      </c>
      <c r="E755" s="39" t="s">
        <v>91</v>
      </c>
      <c r="F755" s="39" t="s">
        <v>69</v>
      </c>
      <c r="G755" s="40">
        <v>5.4</v>
      </c>
      <c r="H755" s="41">
        <v>38610</v>
      </c>
      <c r="I755" s="42">
        <v>11</v>
      </c>
      <c r="J755" s="47"/>
      <c r="K755" s="48"/>
      <c r="L755" s="48"/>
      <c r="N755" s="18">
        <v>6792.5</v>
      </c>
      <c r="O755" s="18">
        <v>38610</v>
      </c>
      <c r="P755" s="46" t="s">
        <v>117</v>
      </c>
    </row>
    <row r="756" spans="1:16" ht="13.5" customHeight="1" x14ac:dyDescent="0.3">
      <c r="A756" s="38">
        <v>675</v>
      </c>
      <c r="B756" s="39" t="s">
        <v>85</v>
      </c>
      <c r="C756" s="39" t="s">
        <v>95</v>
      </c>
      <c r="D756" s="39" t="s">
        <v>93</v>
      </c>
      <c r="E756" s="39" t="s">
        <v>92</v>
      </c>
      <c r="F756" s="39" t="s">
        <v>69</v>
      </c>
      <c r="G756" s="40">
        <v>1.91</v>
      </c>
      <c r="H756" s="41">
        <v>15260.9</v>
      </c>
      <c r="I756" s="42">
        <v>11</v>
      </c>
      <c r="J756" s="47"/>
      <c r="K756" s="48"/>
      <c r="L756" s="48"/>
      <c r="N756" s="18">
        <v>7590.5</v>
      </c>
      <c r="O756" s="18">
        <v>15260.9</v>
      </c>
      <c r="P756" s="46" t="s">
        <v>117</v>
      </c>
    </row>
    <row r="757" spans="1:16" ht="13.5" customHeight="1" x14ac:dyDescent="0.3">
      <c r="A757" s="38">
        <v>675</v>
      </c>
      <c r="B757" s="39" t="s">
        <v>85</v>
      </c>
      <c r="C757" s="39" t="s">
        <v>95</v>
      </c>
      <c r="D757" s="39" t="s">
        <v>93</v>
      </c>
      <c r="E757" s="39" t="s">
        <v>92</v>
      </c>
      <c r="F757" s="39" t="s">
        <v>69</v>
      </c>
      <c r="G757" s="40">
        <v>1.46</v>
      </c>
      <c r="H757" s="41">
        <v>10804</v>
      </c>
      <c r="I757" s="42">
        <v>11</v>
      </c>
      <c r="J757" s="47"/>
      <c r="K757" s="48"/>
      <c r="L757" s="48"/>
      <c r="N757" s="18">
        <v>7030</v>
      </c>
      <c r="O757" s="18">
        <v>10804</v>
      </c>
      <c r="P757" s="46" t="s">
        <v>117</v>
      </c>
    </row>
    <row r="758" spans="1:16" ht="13.5" customHeight="1" x14ac:dyDescent="0.3">
      <c r="A758" s="38">
        <v>675</v>
      </c>
      <c r="B758" s="39" t="s">
        <v>85</v>
      </c>
      <c r="C758" s="39" t="s">
        <v>95</v>
      </c>
      <c r="D758" s="39" t="s">
        <v>93</v>
      </c>
      <c r="E758" s="39" t="s">
        <v>92</v>
      </c>
      <c r="F758" s="39" t="s">
        <v>69</v>
      </c>
      <c r="G758" s="40">
        <v>2.66</v>
      </c>
      <c r="H758" s="41">
        <v>15428</v>
      </c>
      <c r="I758" s="42">
        <v>11</v>
      </c>
      <c r="J758" s="47"/>
      <c r="K758" s="48"/>
      <c r="L758" s="48"/>
      <c r="N758" s="18">
        <v>5510</v>
      </c>
      <c r="O758" s="18">
        <v>15428</v>
      </c>
      <c r="P758" s="46" t="s">
        <v>117</v>
      </c>
    </row>
    <row r="759" spans="1:16" ht="13.5" customHeight="1" x14ac:dyDescent="0.3">
      <c r="A759" s="38">
        <v>675</v>
      </c>
      <c r="B759" s="39" t="s">
        <v>85</v>
      </c>
      <c r="C759" s="39" t="s">
        <v>95</v>
      </c>
      <c r="D759" s="39" t="s">
        <v>93</v>
      </c>
      <c r="E759" s="39" t="s">
        <v>92</v>
      </c>
      <c r="F759" s="39" t="s">
        <v>69</v>
      </c>
      <c r="G759" s="40">
        <v>2.61</v>
      </c>
      <c r="H759" s="41">
        <v>16704</v>
      </c>
      <c r="I759" s="42">
        <v>11</v>
      </c>
      <c r="J759" s="47"/>
      <c r="K759" s="48"/>
      <c r="L759" s="48"/>
      <c r="N759" s="18">
        <v>6080</v>
      </c>
      <c r="O759" s="18">
        <v>16704</v>
      </c>
      <c r="P759" s="46" t="s">
        <v>117</v>
      </c>
    </row>
    <row r="760" spans="1:16" ht="13.5" customHeight="1" x14ac:dyDescent="0.3">
      <c r="A760" s="38">
        <v>675</v>
      </c>
      <c r="B760" s="39" t="s">
        <v>85</v>
      </c>
      <c r="C760" s="39" t="s">
        <v>95</v>
      </c>
      <c r="D760" s="39" t="s">
        <v>93</v>
      </c>
      <c r="E760" s="39" t="s">
        <v>92</v>
      </c>
      <c r="F760" s="39" t="s">
        <v>69</v>
      </c>
      <c r="G760" s="40">
        <v>1.44</v>
      </c>
      <c r="H760" s="41">
        <v>8107.2</v>
      </c>
      <c r="I760" s="42">
        <v>11</v>
      </c>
      <c r="J760" s="47"/>
      <c r="K760" s="48"/>
      <c r="L760" s="48"/>
      <c r="N760" s="18">
        <v>5348.5</v>
      </c>
      <c r="O760" s="18">
        <v>8107.2</v>
      </c>
      <c r="P760" s="46" t="s">
        <v>117</v>
      </c>
    </row>
    <row r="761" spans="1:16" ht="13.5" customHeight="1" x14ac:dyDescent="0.3">
      <c r="A761" s="38">
        <v>675</v>
      </c>
      <c r="B761" s="39" t="s">
        <v>85</v>
      </c>
      <c r="C761" s="39" t="s">
        <v>95</v>
      </c>
      <c r="D761" s="39" t="s">
        <v>93</v>
      </c>
      <c r="E761" s="39" t="s">
        <v>92</v>
      </c>
      <c r="F761" s="39" t="s">
        <v>69</v>
      </c>
      <c r="G761" s="40">
        <v>2.41</v>
      </c>
      <c r="H761" s="41">
        <v>13375.5</v>
      </c>
      <c r="I761" s="42">
        <v>11</v>
      </c>
      <c r="J761" s="47"/>
      <c r="K761" s="48"/>
      <c r="L761" s="48"/>
      <c r="N761" s="18">
        <v>5272.5</v>
      </c>
      <c r="O761" s="18">
        <v>13375.5</v>
      </c>
      <c r="P761" s="46" t="s">
        <v>117</v>
      </c>
    </row>
    <row r="762" spans="1:16" ht="13.5" customHeight="1" x14ac:dyDescent="0.3">
      <c r="A762" s="38">
        <v>675</v>
      </c>
      <c r="B762" s="39" t="s">
        <v>85</v>
      </c>
      <c r="C762" s="39" t="s">
        <v>95</v>
      </c>
      <c r="D762" s="39" t="s">
        <v>93</v>
      </c>
      <c r="E762" s="39" t="s">
        <v>92</v>
      </c>
      <c r="F762" s="39" t="s">
        <v>69</v>
      </c>
      <c r="G762" s="40">
        <v>2.48</v>
      </c>
      <c r="H762" s="41">
        <v>14185.6</v>
      </c>
      <c r="I762" s="42">
        <v>11</v>
      </c>
      <c r="J762" s="47"/>
      <c r="K762" s="48"/>
      <c r="L762" s="48"/>
      <c r="N762" s="18">
        <v>5434</v>
      </c>
      <c r="O762" s="18">
        <v>14185.6</v>
      </c>
      <c r="P762" s="46" t="s">
        <v>117</v>
      </c>
    </row>
    <row r="763" spans="1:16" ht="13.5" customHeight="1" x14ac:dyDescent="0.3">
      <c r="A763" s="38">
        <v>675</v>
      </c>
      <c r="B763" s="39" t="s">
        <v>85</v>
      </c>
      <c r="C763" s="39" t="s">
        <v>95</v>
      </c>
      <c r="D763" s="39" t="s">
        <v>93</v>
      </c>
      <c r="E763" s="39" t="s">
        <v>92</v>
      </c>
      <c r="F763" s="39" t="s">
        <v>69</v>
      </c>
      <c r="G763" s="40">
        <v>2.42</v>
      </c>
      <c r="H763" s="41">
        <v>17182</v>
      </c>
      <c r="I763" s="42">
        <v>11</v>
      </c>
      <c r="J763" s="47"/>
      <c r="K763" s="48"/>
      <c r="L763" s="48"/>
      <c r="N763" s="18">
        <v>6745</v>
      </c>
      <c r="O763" s="18">
        <v>17182</v>
      </c>
      <c r="P763" s="46" t="s">
        <v>117</v>
      </c>
    </row>
    <row r="764" spans="1:16" ht="13.5" customHeight="1" x14ac:dyDescent="0.3">
      <c r="A764" s="38">
        <v>675</v>
      </c>
      <c r="B764" s="39" t="s">
        <v>85</v>
      </c>
      <c r="C764" s="39" t="s">
        <v>95</v>
      </c>
      <c r="D764" s="39" t="s">
        <v>93</v>
      </c>
      <c r="E764" s="39" t="s">
        <v>92</v>
      </c>
      <c r="F764" s="39" t="s">
        <v>69</v>
      </c>
      <c r="G764" s="40">
        <v>1.55</v>
      </c>
      <c r="H764" s="41">
        <v>8742</v>
      </c>
      <c r="I764" s="42">
        <v>11</v>
      </c>
      <c r="J764" s="47"/>
      <c r="K764" s="48"/>
      <c r="L764" s="48"/>
      <c r="N764" s="18">
        <v>5358</v>
      </c>
      <c r="O764" s="18">
        <v>8742</v>
      </c>
      <c r="P764" s="46" t="s">
        <v>117</v>
      </c>
    </row>
    <row r="765" spans="1:16" ht="13.5" customHeight="1" x14ac:dyDescent="0.3">
      <c r="A765" s="38">
        <v>675</v>
      </c>
      <c r="B765" s="39" t="s">
        <v>85</v>
      </c>
      <c r="C765" s="39" t="s">
        <v>95</v>
      </c>
      <c r="D765" s="39" t="s">
        <v>93</v>
      </c>
      <c r="E765" s="39" t="s">
        <v>92</v>
      </c>
      <c r="F765" s="39" t="s">
        <v>69</v>
      </c>
      <c r="G765" s="40">
        <v>1.34</v>
      </c>
      <c r="H765" s="41">
        <v>11524</v>
      </c>
      <c r="I765" s="42">
        <v>11</v>
      </c>
      <c r="J765" s="47"/>
      <c r="K765" s="48"/>
      <c r="L765" s="48"/>
      <c r="N765" s="18">
        <v>8170</v>
      </c>
      <c r="O765" s="18">
        <v>11524</v>
      </c>
      <c r="P765" s="46" t="s">
        <v>117</v>
      </c>
    </row>
    <row r="766" spans="1:16" ht="13.5" customHeight="1" x14ac:dyDescent="0.3">
      <c r="A766" s="38">
        <v>675</v>
      </c>
      <c r="B766" s="39" t="s">
        <v>85</v>
      </c>
      <c r="C766" s="39" t="s">
        <v>95</v>
      </c>
      <c r="D766" s="39" t="s">
        <v>93</v>
      </c>
      <c r="E766" s="39" t="s">
        <v>92</v>
      </c>
      <c r="F766" s="39" t="s">
        <v>69</v>
      </c>
      <c r="G766" s="40">
        <v>2.41</v>
      </c>
      <c r="H766" s="41">
        <v>16147</v>
      </c>
      <c r="I766" s="42">
        <v>11</v>
      </c>
      <c r="J766" s="47"/>
      <c r="K766" s="48"/>
      <c r="L766" s="48"/>
      <c r="N766" s="18">
        <v>6365</v>
      </c>
      <c r="O766" s="18">
        <v>16147</v>
      </c>
      <c r="P766" s="46" t="s">
        <v>117</v>
      </c>
    </row>
    <row r="767" spans="1:16" ht="13.5" customHeight="1" x14ac:dyDescent="0.3">
      <c r="A767" s="38">
        <v>675</v>
      </c>
      <c r="B767" s="39" t="s">
        <v>85</v>
      </c>
      <c r="C767" s="39" t="s">
        <v>95</v>
      </c>
      <c r="D767" s="39" t="s">
        <v>93</v>
      </c>
      <c r="E767" s="39" t="s">
        <v>92</v>
      </c>
      <c r="F767" s="39" t="s">
        <v>69</v>
      </c>
      <c r="G767" s="40">
        <v>2.65</v>
      </c>
      <c r="H767" s="41">
        <v>20935</v>
      </c>
      <c r="I767" s="42">
        <v>11</v>
      </c>
      <c r="J767" s="47"/>
      <c r="K767" s="48"/>
      <c r="L767" s="48"/>
      <c r="N767" s="18">
        <v>7505</v>
      </c>
      <c r="O767" s="18">
        <v>20935</v>
      </c>
      <c r="P767" s="46" t="s">
        <v>117</v>
      </c>
    </row>
    <row r="768" spans="1:16" ht="13.5" customHeight="1" x14ac:dyDescent="0.3">
      <c r="A768" s="38">
        <v>675</v>
      </c>
      <c r="B768" s="39" t="s">
        <v>85</v>
      </c>
      <c r="C768" s="39" t="s">
        <v>95</v>
      </c>
      <c r="D768" s="39" t="s">
        <v>93</v>
      </c>
      <c r="E768" s="39" t="s">
        <v>91</v>
      </c>
      <c r="F768" s="39" t="s">
        <v>69</v>
      </c>
      <c r="G768" s="40">
        <v>7.44</v>
      </c>
      <c r="H768" s="41">
        <v>231012</v>
      </c>
      <c r="I768" s="42">
        <v>11</v>
      </c>
      <c r="J768" s="47"/>
      <c r="K768" s="48"/>
      <c r="L768" s="48"/>
      <c r="N768" s="18">
        <v>29497.5</v>
      </c>
      <c r="O768" s="18">
        <v>231012</v>
      </c>
      <c r="P768" s="46" t="s">
        <v>117</v>
      </c>
    </row>
    <row r="769" spans="1:16" ht="13.5" customHeight="1" x14ac:dyDescent="0.3">
      <c r="A769" s="38">
        <v>675</v>
      </c>
      <c r="B769" s="39" t="s">
        <v>85</v>
      </c>
      <c r="C769" s="39" t="s">
        <v>95</v>
      </c>
      <c r="D769" s="39" t="s">
        <v>93</v>
      </c>
      <c r="E769" s="39" t="s">
        <v>91</v>
      </c>
      <c r="F769" s="39" t="s">
        <v>69</v>
      </c>
      <c r="G769" s="40">
        <v>2.46</v>
      </c>
      <c r="H769" s="41">
        <v>73062</v>
      </c>
      <c r="I769" s="42">
        <v>11</v>
      </c>
      <c r="J769" s="47"/>
      <c r="K769" s="48"/>
      <c r="L769" s="48"/>
      <c r="N769" s="18">
        <v>28215</v>
      </c>
      <c r="O769" s="18">
        <v>73062</v>
      </c>
      <c r="P769" s="46" t="s">
        <v>117</v>
      </c>
    </row>
    <row r="770" spans="1:16" ht="13.5" customHeight="1" x14ac:dyDescent="0.3">
      <c r="A770" s="38">
        <v>675</v>
      </c>
      <c r="B770" s="39" t="s">
        <v>85</v>
      </c>
      <c r="C770" s="39" t="s">
        <v>95</v>
      </c>
      <c r="D770" s="39" t="s">
        <v>93</v>
      </c>
      <c r="E770" s="39" t="s">
        <v>91</v>
      </c>
      <c r="F770" s="39" t="s">
        <v>69</v>
      </c>
      <c r="G770" s="40">
        <v>17.2</v>
      </c>
      <c r="H770" s="41">
        <v>510840</v>
      </c>
      <c r="I770" s="42">
        <v>11</v>
      </c>
      <c r="J770" s="47"/>
      <c r="K770" s="48"/>
      <c r="L770" s="48"/>
      <c r="N770" s="18">
        <v>28215</v>
      </c>
      <c r="O770" s="18">
        <v>510840</v>
      </c>
      <c r="P770" s="46" t="s">
        <v>117</v>
      </c>
    </row>
    <row r="771" spans="1:16" ht="13.5" customHeight="1" x14ac:dyDescent="0.3">
      <c r="A771" s="38">
        <v>675</v>
      </c>
      <c r="B771" s="39" t="s">
        <v>85</v>
      </c>
      <c r="C771" s="39" t="s">
        <v>109</v>
      </c>
      <c r="D771" s="39" t="s">
        <v>93</v>
      </c>
      <c r="E771" s="39" t="s">
        <v>92</v>
      </c>
      <c r="F771" s="39" t="s">
        <v>69</v>
      </c>
      <c r="G771" s="40">
        <v>6.88</v>
      </c>
      <c r="H771" s="41">
        <v>95700.800000000003</v>
      </c>
      <c r="I771" s="42">
        <v>11</v>
      </c>
      <c r="J771" s="47"/>
      <c r="K771" s="48"/>
      <c r="L771" s="48"/>
      <c r="N771" s="18">
        <v>13214.5</v>
      </c>
      <c r="O771" s="18">
        <v>95700.800000000003</v>
      </c>
      <c r="P771" s="46" t="s">
        <v>117</v>
      </c>
    </row>
    <row r="772" spans="1:16" ht="13.5" customHeight="1" x14ac:dyDescent="0.3">
      <c r="A772" s="38">
        <v>675</v>
      </c>
      <c r="B772" s="39" t="s">
        <v>85</v>
      </c>
      <c r="C772" s="39" t="s">
        <v>95</v>
      </c>
      <c r="D772" s="39" t="s">
        <v>93</v>
      </c>
      <c r="E772" s="39" t="s">
        <v>92</v>
      </c>
      <c r="F772" s="39" t="s">
        <v>69</v>
      </c>
      <c r="G772" s="40">
        <v>2.38</v>
      </c>
      <c r="H772" s="41">
        <v>13113.8</v>
      </c>
      <c r="I772" s="42">
        <v>11</v>
      </c>
      <c r="J772" s="47"/>
      <c r="K772" s="48"/>
      <c r="L772" s="48"/>
      <c r="N772" s="18">
        <v>5234.5</v>
      </c>
      <c r="O772" s="18">
        <v>13113.8</v>
      </c>
      <c r="P772" s="46" t="s">
        <v>117</v>
      </c>
    </row>
    <row r="773" spans="1:16" ht="13.5" customHeight="1" x14ac:dyDescent="0.3">
      <c r="A773" s="38">
        <v>675</v>
      </c>
      <c r="B773" s="39" t="s">
        <v>85</v>
      </c>
      <c r="C773" s="39" t="s">
        <v>95</v>
      </c>
      <c r="D773" s="39" t="s">
        <v>93</v>
      </c>
      <c r="E773" s="39" t="s">
        <v>88</v>
      </c>
      <c r="F773" s="39" t="s">
        <v>69</v>
      </c>
      <c r="G773" s="40">
        <v>0.97</v>
      </c>
      <c r="H773" s="41">
        <v>6305</v>
      </c>
      <c r="I773" s="42">
        <v>11</v>
      </c>
      <c r="J773" s="47"/>
      <c r="K773" s="48"/>
      <c r="L773" s="48"/>
      <c r="N773" s="18">
        <v>6175</v>
      </c>
      <c r="O773" s="18">
        <v>6305</v>
      </c>
      <c r="P773" s="46" t="s">
        <v>117</v>
      </c>
    </row>
    <row r="774" spans="1:16" ht="13.5" customHeight="1" x14ac:dyDescent="0.3">
      <c r="A774" s="38">
        <v>675</v>
      </c>
      <c r="B774" s="39" t="s">
        <v>85</v>
      </c>
      <c r="C774" s="39" t="s">
        <v>86</v>
      </c>
      <c r="D774" s="39" t="s">
        <v>93</v>
      </c>
      <c r="E774" s="39" t="s">
        <v>92</v>
      </c>
      <c r="F774" s="39" t="s">
        <v>69</v>
      </c>
      <c r="G774" s="40">
        <v>3.72</v>
      </c>
      <c r="H774" s="41">
        <v>21576</v>
      </c>
      <c r="I774" s="42">
        <v>11</v>
      </c>
      <c r="J774" s="47"/>
      <c r="K774" s="48"/>
      <c r="L774" s="48"/>
      <c r="N774" s="18">
        <v>5510</v>
      </c>
      <c r="O774" s="18">
        <v>21576</v>
      </c>
      <c r="P774" s="46" t="s">
        <v>117</v>
      </c>
    </row>
    <row r="775" spans="1:16" ht="13.5" customHeight="1" x14ac:dyDescent="0.3">
      <c r="A775" s="38">
        <v>675</v>
      </c>
      <c r="B775" s="39" t="s">
        <v>85</v>
      </c>
      <c r="C775" s="39" t="s">
        <v>90</v>
      </c>
      <c r="D775" s="39" t="s">
        <v>93</v>
      </c>
      <c r="E775" s="39" t="s">
        <v>88</v>
      </c>
      <c r="F775" s="39" t="s">
        <v>69</v>
      </c>
      <c r="G775" s="40">
        <v>1.4</v>
      </c>
      <c r="H775" s="41">
        <v>9800</v>
      </c>
      <c r="I775" s="42">
        <v>11</v>
      </c>
      <c r="J775" s="47"/>
      <c r="K775" s="48"/>
      <c r="L775" s="48"/>
      <c r="N775" s="18">
        <v>6650</v>
      </c>
      <c r="O775" s="18">
        <v>9800</v>
      </c>
      <c r="P775" s="46" t="s">
        <v>117</v>
      </c>
    </row>
    <row r="776" spans="1:16" ht="13.5" customHeight="1" x14ac:dyDescent="0.3">
      <c r="A776" s="38">
        <v>675</v>
      </c>
      <c r="B776" s="39" t="s">
        <v>85</v>
      </c>
      <c r="C776" s="39" t="s">
        <v>95</v>
      </c>
      <c r="D776" s="39" t="s">
        <v>93</v>
      </c>
      <c r="E776" s="39" t="s">
        <v>88</v>
      </c>
      <c r="F776" s="39" t="s">
        <v>69</v>
      </c>
      <c r="G776" s="40">
        <v>0.62</v>
      </c>
      <c r="H776" s="41">
        <v>3410</v>
      </c>
      <c r="I776" s="42">
        <v>11</v>
      </c>
      <c r="J776" s="47"/>
      <c r="K776" s="48"/>
      <c r="L776" s="48"/>
      <c r="N776" s="18">
        <v>5225</v>
      </c>
      <c r="O776" s="18">
        <v>3410</v>
      </c>
      <c r="P776" s="46" t="s">
        <v>117</v>
      </c>
    </row>
    <row r="777" spans="1:16" ht="13.5" customHeight="1" x14ac:dyDescent="0.3">
      <c r="A777" s="38">
        <v>675</v>
      </c>
      <c r="B777" s="39" t="s">
        <v>85</v>
      </c>
      <c r="C777" s="39" t="s">
        <v>95</v>
      </c>
      <c r="D777" s="39" t="s">
        <v>93</v>
      </c>
      <c r="E777" s="39" t="s">
        <v>88</v>
      </c>
      <c r="F777" s="39" t="s">
        <v>69</v>
      </c>
      <c r="G777" s="40">
        <v>0.85</v>
      </c>
      <c r="H777" s="41">
        <v>4675</v>
      </c>
      <c r="I777" s="42">
        <v>11</v>
      </c>
      <c r="J777" s="47"/>
      <c r="K777" s="48"/>
      <c r="L777" s="48"/>
      <c r="N777" s="18">
        <v>5225</v>
      </c>
      <c r="O777" s="18">
        <v>4675</v>
      </c>
      <c r="P777" s="46" t="s">
        <v>117</v>
      </c>
    </row>
    <row r="778" spans="1:16" ht="13.5" customHeight="1" x14ac:dyDescent="0.3">
      <c r="A778" s="38">
        <v>675</v>
      </c>
      <c r="B778" s="39" t="s">
        <v>85</v>
      </c>
      <c r="C778" s="39" t="s">
        <v>95</v>
      </c>
      <c r="D778" s="39" t="s">
        <v>93</v>
      </c>
      <c r="E778" s="39" t="s">
        <v>88</v>
      </c>
      <c r="F778" s="39" t="s">
        <v>69</v>
      </c>
      <c r="G778" s="40">
        <v>1.35</v>
      </c>
      <c r="H778" s="41">
        <v>7425</v>
      </c>
      <c r="I778" s="42">
        <v>11</v>
      </c>
      <c r="J778" s="47"/>
      <c r="K778" s="48"/>
      <c r="L778" s="48"/>
      <c r="N778" s="18">
        <v>5225</v>
      </c>
      <c r="O778" s="18">
        <v>7425</v>
      </c>
      <c r="P778" s="46" t="s">
        <v>117</v>
      </c>
    </row>
    <row r="779" spans="1:16" ht="13.5" customHeight="1" x14ac:dyDescent="0.3">
      <c r="A779" s="38">
        <v>675</v>
      </c>
      <c r="B779" s="39" t="s">
        <v>85</v>
      </c>
      <c r="C779" s="39" t="s">
        <v>95</v>
      </c>
      <c r="D779" s="39" t="s">
        <v>93</v>
      </c>
      <c r="E779" s="39" t="s">
        <v>88</v>
      </c>
      <c r="F779" s="39" t="s">
        <v>69</v>
      </c>
      <c r="G779" s="40">
        <v>1.77</v>
      </c>
      <c r="H779" s="41">
        <v>9735</v>
      </c>
      <c r="I779" s="42">
        <v>11</v>
      </c>
      <c r="J779" s="47"/>
      <c r="K779" s="48"/>
      <c r="L779" s="48"/>
      <c r="N779" s="18">
        <v>5225</v>
      </c>
      <c r="O779" s="18">
        <v>9735</v>
      </c>
      <c r="P779" s="46" t="s">
        <v>117</v>
      </c>
    </row>
    <row r="780" spans="1:16" ht="13.5" customHeight="1" x14ac:dyDescent="0.3">
      <c r="A780" s="38">
        <v>675</v>
      </c>
      <c r="B780" s="39" t="s">
        <v>85</v>
      </c>
      <c r="C780" s="39" t="s">
        <v>95</v>
      </c>
      <c r="D780" s="39" t="s">
        <v>93</v>
      </c>
      <c r="E780" s="39" t="s">
        <v>88</v>
      </c>
      <c r="F780" s="39" t="s">
        <v>69</v>
      </c>
      <c r="G780" s="40">
        <v>0.49</v>
      </c>
      <c r="H780" s="41">
        <v>2695</v>
      </c>
      <c r="I780" s="42">
        <v>11</v>
      </c>
      <c r="J780" s="47"/>
      <c r="K780" s="48"/>
      <c r="L780" s="48"/>
      <c r="N780" s="18">
        <v>5225</v>
      </c>
      <c r="O780" s="18">
        <v>2695</v>
      </c>
      <c r="P780" s="46" t="s">
        <v>117</v>
      </c>
    </row>
    <row r="781" spans="1:16" ht="13.5" customHeight="1" x14ac:dyDescent="0.3">
      <c r="A781" s="38">
        <v>675</v>
      </c>
      <c r="B781" s="39" t="s">
        <v>85</v>
      </c>
      <c r="C781" s="39" t="s">
        <v>95</v>
      </c>
      <c r="D781" s="39" t="s">
        <v>93</v>
      </c>
      <c r="E781" s="39" t="s">
        <v>92</v>
      </c>
      <c r="F781" s="39" t="s">
        <v>69</v>
      </c>
      <c r="G781" s="40">
        <v>2.69</v>
      </c>
      <c r="H781" s="41">
        <v>17081.5</v>
      </c>
      <c r="I781" s="42">
        <v>11</v>
      </c>
      <c r="J781" s="47"/>
      <c r="K781" s="48"/>
      <c r="L781" s="48"/>
      <c r="N781" s="18">
        <v>6032.5</v>
      </c>
      <c r="O781" s="18">
        <v>17081.5</v>
      </c>
      <c r="P781" s="46" t="s">
        <v>117</v>
      </c>
    </row>
    <row r="782" spans="1:16" ht="13.5" customHeight="1" x14ac:dyDescent="0.3">
      <c r="A782" s="38">
        <v>675</v>
      </c>
      <c r="B782" s="39" t="s">
        <v>85</v>
      </c>
      <c r="C782" s="39" t="s">
        <v>95</v>
      </c>
      <c r="D782" s="39" t="s">
        <v>93</v>
      </c>
      <c r="E782" s="39" t="s">
        <v>88</v>
      </c>
      <c r="F782" s="39" t="s">
        <v>69</v>
      </c>
      <c r="G782" s="40">
        <v>0.87</v>
      </c>
      <c r="H782" s="41">
        <v>5220</v>
      </c>
      <c r="I782" s="42">
        <v>11</v>
      </c>
      <c r="J782" s="47"/>
      <c r="K782" s="48"/>
      <c r="L782" s="48"/>
      <c r="N782" s="18">
        <v>5700</v>
      </c>
      <c r="O782" s="18">
        <v>5220</v>
      </c>
      <c r="P782" s="46" t="s">
        <v>117</v>
      </c>
    </row>
    <row r="783" spans="1:16" ht="13.5" customHeight="1" x14ac:dyDescent="0.3">
      <c r="A783" s="38">
        <v>675</v>
      </c>
      <c r="B783" s="39" t="s">
        <v>85</v>
      </c>
      <c r="C783" s="39" t="s">
        <v>96</v>
      </c>
      <c r="D783" s="39" t="s">
        <v>93</v>
      </c>
      <c r="E783" s="39" t="s">
        <v>91</v>
      </c>
      <c r="F783" s="39" t="s">
        <v>69</v>
      </c>
      <c r="G783" s="40">
        <v>6.98</v>
      </c>
      <c r="H783" s="41">
        <v>50256</v>
      </c>
      <c r="I783" s="42">
        <v>11</v>
      </c>
      <c r="J783" s="47"/>
      <c r="K783" s="48"/>
      <c r="L783" s="48"/>
      <c r="N783" s="18">
        <v>6840</v>
      </c>
      <c r="O783" s="18">
        <v>50256</v>
      </c>
      <c r="P783" s="46" t="s">
        <v>117</v>
      </c>
    </row>
    <row r="784" spans="1:16" ht="13.5" customHeight="1" x14ac:dyDescent="0.3">
      <c r="A784" s="38">
        <v>675</v>
      </c>
      <c r="B784" s="39" t="s">
        <v>85</v>
      </c>
      <c r="C784" s="39" t="s">
        <v>95</v>
      </c>
      <c r="D784" s="39" t="s">
        <v>93</v>
      </c>
      <c r="E784" s="39" t="s">
        <v>92</v>
      </c>
      <c r="F784" s="39" t="s">
        <v>69</v>
      </c>
      <c r="G784" s="40">
        <v>13.08</v>
      </c>
      <c r="H784" s="41">
        <v>121251.6</v>
      </c>
      <c r="I784" s="42">
        <v>11</v>
      </c>
      <c r="J784" s="47"/>
      <c r="K784" s="48"/>
      <c r="L784" s="48"/>
      <c r="N784" s="18">
        <v>8806.5</v>
      </c>
      <c r="O784" s="18">
        <v>121251.6</v>
      </c>
      <c r="P784" s="46" t="s">
        <v>117</v>
      </c>
    </row>
    <row r="785" spans="1:16" ht="13.5" customHeight="1" x14ac:dyDescent="0.3">
      <c r="A785" s="38">
        <v>675</v>
      </c>
      <c r="B785" s="39" t="s">
        <v>85</v>
      </c>
      <c r="C785" s="39" t="s">
        <v>95</v>
      </c>
      <c r="D785" s="39" t="s">
        <v>93</v>
      </c>
      <c r="E785" s="39" t="s">
        <v>92</v>
      </c>
      <c r="F785" s="39" t="s">
        <v>69</v>
      </c>
      <c r="G785" s="40">
        <v>13.75</v>
      </c>
      <c r="H785" s="41">
        <v>128562.5</v>
      </c>
      <c r="I785" s="42">
        <v>11</v>
      </c>
      <c r="J785" s="47"/>
      <c r="K785" s="48"/>
      <c r="L785" s="48"/>
      <c r="N785" s="18">
        <v>8882.5</v>
      </c>
      <c r="O785" s="18">
        <v>128562.5</v>
      </c>
      <c r="P785" s="46" t="s">
        <v>117</v>
      </c>
    </row>
    <row r="786" spans="1:16" ht="13.5" customHeight="1" x14ac:dyDescent="0.3">
      <c r="A786" s="38">
        <v>675</v>
      </c>
      <c r="B786" s="39" t="s">
        <v>85</v>
      </c>
      <c r="C786" s="39" t="s">
        <v>95</v>
      </c>
      <c r="D786" s="39" t="s">
        <v>93</v>
      </c>
      <c r="E786" s="39" t="s">
        <v>92</v>
      </c>
      <c r="F786" s="39" t="s">
        <v>69</v>
      </c>
      <c r="G786" s="40">
        <v>8.0299999999999994</v>
      </c>
      <c r="H786" s="41">
        <v>71226.100000000006</v>
      </c>
      <c r="I786" s="42">
        <v>11</v>
      </c>
      <c r="J786" s="47"/>
      <c r="K786" s="48"/>
      <c r="L786" s="48"/>
      <c r="N786" s="18">
        <v>8426.5</v>
      </c>
      <c r="O786" s="18">
        <v>71226.100000000006</v>
      </c>
      <c r="P786" s="46" t="s">
        <v>117</v>
      </c>
    </row>
    <row r="787" spans="1:16" ht="13.5" customHeight="1" x14ac:dyDescent="0.3">
      <c r="A787" s="38">
        <v>675</v>
      </c>
      <c r="B787" s="39" t="s">
        <v>85</v>
      </c>
      <c r="C787" s="39" t="s">
        <v>95</v>
      </c>
      <c r="D787" s="39" t="s">
        <v>93</v>
      </c>
      <c r="E787" s="39" t="s">
        <v>92</v>
      </c>
      <c r="F787" s="39" t="s">
        <v>69</v>
      </c>
      <c r="G787" s="40">
        <v>6.2</v>
      </c>
      <c r="H787" s="41">
        <v>46872</v>
      </c>
      <c r="I787" s="42">
        <v>11</v>
      </c>
      <c r="J787" s="47"/>
      <c r="K787" s="48"/>
      <c r="L787" s="48"/>
      <c r="N787" s="18">
        <v>7182</v>
      </c>
      <c r="O787" s="18">
        <v>46872</v>
      </c>
      <c r="P787" s="46" t="s">
        <v>117</v>
      </c>
    </row>
    <row r="788" spans="1:16" ht="13.5" customHeight="1" x14ac:dyDescent="0.3">
      <c r="A788" s="38">
        <v>675</v>
      </c>
      <c r="B788" s="39" t="s">
        <v>85</v>
      </c>
      <c r="C788" s="39" t="s">
        <v>95</v>
      </c>
      <c r="D788" s="39" t="s">
        <v>93</v>
      </c>
      <c r="E788" s="39" t="s">
        <v>92</v>
      </c>
      <c r="F788" s="39" t="s">
        <v>69</v>
      </c>
      <c r="G788" s="40">
        <v>1.71</v>
      </c>
      <c r="H788" s="41">
        <v>9644.4</v>
      </c>
      <c r="I788" s="42">
        <v>11</v>
      </c>
      <c r="J788" s="47"/>
      <c r="K788" s="48"/>
      <c r="L788" s="48"/>
      <c r="N788" s="18">
        <v>5358</v>
      </c>
      <c r="O788" s="18">
        <v>9644.4</v>
      </c>
      <c r="P788" s="46" t="s">
        <v>117</v>
      </c>
    </row>
    <row r="789" spans="1:16" ht="13.5" customHeight="1" x14ac:dyDescent="0.3">
      <c r="A789" s="38">
        <v>675</v>
      </c>
      <c r="B789" s="39" t="s">
        <v>85</v>
      </c>
      <c r="C789" s="39" t="s">
        <v>95</v>
      </c>
      <c r="D789" s="39" t="s">
        <v>93</v>
      </c>
      <c r="E789" s="39" t="s">
        <v>92</v>
      </c>
      <c r="F789" s="39" t="s">
        <v>69</v>
      </c>
      <c r="G789" s="40">
        <v>1.7</v>
      </c>
      <c r="H789" s="41">
        <v>10710</v>
      </c>
      <c r="I789" s="42">
        <v>11</v>
      </c>
      <c r="J789" s="47"/>
      <c r="K789" s="48"/>
      <c r="L789" s="48"/>
      <c r="N789" s="18">
        <v>5985</v>
      </c>
      <c r="O789" s="18">
        <v>10710</v>
      </c>
      <c r="P789" s="46" t="s">
        <v>117</v>
      </c>
    </row>
    <row r="790" spans="1:16" ht="13.5" customHeight="1" x14ac:dyDescent="0.3">
      <c r="A790" s="38">
        <v>675</v>
      </c>
      <c r="B790" s="39" t="s">
        <v>85</v>
      </c>
      <c r="C790" s="39" t="s">
        <v>95</v>
      </c>
      <c r="D790" s="39" t="s">
        <v>93</v>
      </c>
      <c r="E790" s="39" t="s">
        <v>92</v>
      </c>
      <c r="F790" s="39" t="s">
        <v>69</v>
      </c>
      <c r="G790" s="40">
        <v>1.6</v>
      </c>
      <c r="H790" s="41">
        <v>9472</v>
      </c>
      <c r="I790" s="42">
        <v>11</v>
      </c>
      <c r="J790" s="47"/>
      <c r="K790" s="48"/>
      <c r="L790" s="48"/>
      <c r="N790" s="18">
        <v>5624</v>
      </c>
      <c r="O790" s="18">
        <v>9472</v>
      </c>
      <c r="P790" s="46" t="s">
        <v>117</v>
      </c>
    </row>
    <row r="791" spans="1:16" ht="13.5" customHeight="1" x14ac:dyDescent="0.3">
      <c r="A791" s="38">
        <v>675</v>
      </c>
      <c r="B791" s="39" t="s">
        <v>85</v>
      </c>
      <c r="C791" s="39" t="s">
        <v>95</v>
      </c>
      <c r="D791" s="39" t="s">
        <v>93</v>
      </c>
      <c r="E791" s="39" t="s">
        <v>88</v>
      </c>
      <c r="F791" s="39" t="s">
        <v>69</v>
      </c>
      <c r="G791" s="40">
        <v>1.04</v>
      </c>
      <c r="H791" s="41">
        <v>6240</v>
      </c>
      <c r="I791" s="42">
        <v>11</v>
      </c>
      <c r="J791" s="47"/>
      <c r="K791" s="48"/>
      <c r="L791" s="48"/>
      <c r="N791" s="18">
        <v>5700</v>
      </c>
      <c r="O791" s="18">
        <v>6240</v>
      </c>
      <c r="P791" s="46" t="s">
        <v>117</v>
      </c>
    </row>
    <row r="792" spans="1:16" ht="13.5" customHeight="1" x14ac:dyDescent="0.3">
      <c r="A792" s="38">
        <v>675</v>
      </c>
      <c r="B792" s="39" t="s">
        <v>85</v>
      </c>
      <c r="C792" s="39" t="s">
        <v>86</v>
      </c>
      <c r="D792" s="39" t="s">
        <v>93</v>
      </c>
      <c r="E792" s="39" t="s">
        <v>92</v>
      </c>
      <c r="F792" s="39" t="s">
        <v>69</v>
      </c>
      <c r="G792" s="40">
        <v>2.2000000000000002</v>
      </c>
      <c r="H792" s="41">
        <v>23760</v>
      </c>
      <c r="I792" s="42">
        <v>11</v>
      </c>
      <c r="J792" s="47"/>
      <c r="K792" s="48"/>
      <c r="L792" s="48"/>
      <c r="N792" s="18">
        <v>10260</v>
      </c>
      <c r="O792" s="18">
        <v>23760</v>
      </c>
      <c r="P792" s="46" t="s">
        <v>117</v>
      </c>
    </row>
    <row r="793" spans="1:16" ht="13.5" customHeight="1" x14ac:dyDescent="0.3">
      <c r="A793" s="38">
        <v>675</v>
      </c>
      <c r="B793" s="39" t="s">
        <v>85</v>
      </c>
      <c r="C793" s="39" t="s">
        <v>95</v>
      </c>
      <c r="D793" s="39" t="s">
        <v>93</v>
      </c>
      <c r="E793" s="39" t="s">
        <v>91</v>
      </c>
      <c r="F793" s="39" t="s">
        <v>69</v>
      </c>
      <c r="G793" s="40">
        <v>6.61</v>
      </c>
      <c r="H793" s="41">
        <v>211189.5</v>
      </c>
      <c r="I793" s="42">
        <v>11</v>
      </c>
      <c r="J793" s="47"/>
      <c r="K793" s="48"/>
      <c r="L793" s="48"/>
      <c r="N793" s="18">
        <v>30352.5</v>
      </c>
      <c r="O793" s="18">
        <v>211189.5</v>
      </c>
      <c r="P793" s="46" t="s">
        <v>117</v>
      </c>
    </row>
    <row r="794" spans="1:16" ht="13.5" customHeight="1" x14ac:dyDescent="0.3">
      <c r="A794" s="38">
        <v>675</v>
      </c>
      <c r="B794" s="39" t="s">
        <v>85</v>
      </c>
      <c r="C794" s="39" t="s">
        <v>86</v>
      </c>
      <c r="D794" s="39" t="s">
        <v>93</v>
      </c>
      <c r="E794" s="39" t="s">
        <v>92</v>
      </c>
      <c r="F794" s="39" t="s">
        <v>69</v>
      </c>
      <c r="G794" s="40">
        <v>4.9000000000000004</v>
      </c>
      <c r="H794" s="41">
        <v>58114</v>
      </c>
      <c r="I794" s="42">
        <v>11</v>
      </c>
      <c r="J794" s="47"/>
      <c r="K794" s="48"/>
      <c r="L794" s="48"/>
      <c r="N794" s="18">
        <v>11267</v>
      </c>
      <c r="O794" s="18">
        <v>58114</v>
      </c>
      <c r="P794" s="46" t="s">
        <v>117</v>
      </c>
    </row>
    <row r="795" spans="1:16" ht="13.5" customHeight="1" x14ac:dyDescent="0.3">
      <c r="A795" s="38">
        <v>675</v>
      </c>
      <c r="B795" s="39" t="s">
        <v>85</v>
      </c>
      <c r="C795" s="39" t="s">
        <v>86</v>
      </c>
      <c r="D795" s="39" t="s">
        <v>93</v>
      </c>
      <c r="E795" s="39" t="s">
        <v>92</v>
      </c>
      <c r="F795" s="39" t="s">
        <v>69</v>
      </c>
      <c r="G795" s="40">
        <v>4.0999999999999996</v>
      </c>
      <c r="H795" s="41">
        <v>46453</v>
      </c>
      <c r="I795" s="42">
        <v>11</v>
      </c>
      <c r="J795" s="47"/>
      <c r="K795" s="48"/>
      <c r="L795" s="48"/>
      <c r="N795" s="18">
        <v>10763.5</v>
      </c>
      <c r="O795" s="18">
        <v>46453</v>
      </c>
      <c r="P795" s="46" t="s">
        <v>117</v>
      </c>
    </row>
    <row r="796" spans="1:16" ht="13.5" customHeight="1" x14ac:dyDescent="0.3">
      <c r="A796" s="38">
        <v>675</v>
      </c>
      <c r="B796" s="39" t="s">
        <v>85</v>
      </c>
      <c r="C796" s="39" t="s">
        <v>86</v>
      </c>
      <c r="D796" s="39" t="s">
        <v>93</v>
      </c>
      <c r="E796" s="39" t="s">
        <v>92</v>
      </c>
      <c r="F796" s="39" t="s">
        <v>69</v>
      </c>
      <c r="G796" s="40">
        <v>2.1</v>
      </c>
      <c r="H796" s="41">
        <v>20559</v>
      </c>
      <c r="I796" s="42">
        <v>11</v>
      </c>
      <c r="J796" s="47"/>
      <c r="K796" s="48"/>
      <c r="L796" s="48"/>
      <c r="N796" s="18">
        <v>9300.5</v>
      </c>
      <c r="O796" s="18">
        <v>20559</v>
      </c>
      <c r="P796" s="46" t="s">
        <v>117</v>
      </c>
    </row>
    <row r="797" spans="1:16" ht="13.5" customHeight="1" x14ac:dyDescent="0.3">
      <c r="A797" s="38">
        <v>675</v>
      </c>
      <c r="B797" s="39" t="s">
        <v>85</v>
      </c>
      <c r="C797" s="39" t="s">
        <v>86</v>
      </c>
      <c r="D797" s="39" t="s">
        <v>93</v>
      </c>
      <c r="E797" s="39" t="s">
        <v>92</v>
      </c>
      <c r="F797" s="39" t="s">
        <v>69</v>
      </c>
      <c r="G797" s="40">
        <v>4.8</v>
      </c>
      <c r="H797" s="41">
        <v>49248</v>
      </c>
      <c r="I797" s="42">
        <v>11</v>
      </c>
      <c r="J797" s="47"/>
      <c r="K797" s="48"/>
      <c r="L797" s="48"/>
      <c r="N797" s="18">
        <v>9747</v>
      </c>
      <c r="O797" s="18">
        <v>49248</v>
      </c>
      <c r="P797" s="46" t="s">
        <v>117</v>
      </c>
    </row>
    <row r="798" spans="1:16" ht="13.5" customHeight="1" x14ac:dyDescent="0.3">
      <c r="A798" s="38">
        <v>675</v>
      </c>
      <c r="B798" s="39" t="s">
        <v>85</v>
      </c>
      <c r="C798" s="39" t="s">
        <v>86</v>
      </c>
      <c r="D798" s="39" t="s">
        <v>93</v>
      </c>
      <c r="E798" s="39" t="s">
        <v>92</v>
      </c>
      <c r="F798" s="39" t="s">
        <v>69</v>
      </c>
      <c r="G798" s="40">
        <v>2.75</v>
      </c>
      <c r="H798" s="41">
        <v>31130</v>
      </c>
      <c r="I798" s="42">
        <v>11</v>
      </c>
      <c r="J798" s="47"/>
      <c r="K798" s="48"/>
      <c r="L798" s="48"/>
      <c r="N798" s="18">
        <v>10754</v>
      </c>
      <c r="O798" s="18">
        <v>31130</v>
      </c>
      <c r="P798" s="46" t="s">
        <v>117</v>
      </c>
    </row>
    <row r="799" spans="1:16" ht="13.5" customHeight="1" x14ac:dyDescent="0.3">
      <c r="A799" s="38">
        <v>675</v>
      </c>
      <c r="B799" s="39" t="s">
        <v>85</v>
      </c>
      <c r="C799" s="39" t="s">
        <v>86</v>
      </c>
      <c r="D799" s="39" t="s">
        <v>93</v>
      </c>
      <c r="E799" s="39" t="s">
        <v>92</v>
      </c>
      <c r="F799" s="39" t="s">
        <v>69</v>
      </c>
      <c r="G799" s="40">
        <v>2.2599999999999998</v>
      </c>
      <c r="H799" s="41">
        <v>20792</v>
      </c>
      <c r="I799" s="42">
        <v>11</v>
      </c>
      <c r="J799" s="47"/>
      <c r="K799" s="48"/>
      <c r="L799" s="48"/>
      <c r="N799" s="18">
        <v>8740</v>
      </c>
      <c r="O799" s="18">
        <v>20792</v>
      </c>
      <c r="P799" s="46" t="s">
        <v>117</v>
      </c>
    </row>
    <row r="800" spans="1:16" ht="13.5" customHeight="1" x14ac:dyDescent="0.3">
      <c r="A800" s="38">
        <v>675</v>
      </c>
      <c r="B800" s="39" t="s">
        <v>85</v>
      </c>
      <c r="C800" s="39" t="s">
        <v>86</v>
      </c>
      <c r="D800" s="39" t="s">
        <v>93</v>
      </c>
      <c r="E800" s="39" t="s">
        <v>92</v>
      </c>
      <c r="F800" s="39" t="s">
        <v>69</v>
      </c>
      <c r="G800" s="40">
        <v>5.0999999999999996</v>
      </c>
      <c r="H800" s="41">
        <v>60843</v>
      </c>
      <c r="I800" s="42">
        <v>11</v>
      </c>
      <c r="J800" s="47"/>
      <c r="K800" s="48"/>
      <c r="L800" s="48"/>
      <c r="N800" s="18">
        <v>11333.5</v>
      </c>
      <c r="O800" s="18">
        <v>60843</v>
      </c>
      <c r="P800" s="46" t="s">
        <v>117</v>
      </c>
    </row>
    <row r="801" spans="1:16" ht="13.5" customHeight="1" x14ac:dyDescent="0.3">
      <c r="A801" s="38">
        <v>675</v>
      </c>
      <c r="B801" s="39" t="s">
        <v>85</v>
      </c>
      <c r="C801" s="39" t="s">
        <v>86</v>
      </c>
      <c r="D801" s="39" t="s">
        <v>93</v>
      </c>
      <c r="E801" s="39" t="s">
        <v>92</v>
      </c>
      <c r="F801" s="39" t="s">
        <v>69</v>
      </c>
      <c r="G801" s="40">
        <v>2.2599999999999998</v>
      </c>
      <c r="H801" s="41">
        <v>24860</v>
      </c>
      <c r="I801" s="42">
        <v>11</v>
      </c>
      <c r="J801" s="47"/>
      <c r="K801" s="48"/>
      <c r="L801" s="48"/>
      <c r="N801" s="18">
        <v>10450</v>
      </c>
      <c r="O801" s="18">
        <v>24860</v>
      </c>
      <c r="P801" s="46" t="s">
        <v>117</v>
      </c>
    </row>
    <row r="802" spans="1:16" ht="13.5" customHeight="1" x14ac:dyDescent="0.3">
      <c r="A802" s="38">
        <v>675</v>
      </c>
      <c r="B802" s="39" t="s">
        <v>85</v>
      </c>
      <c r="C802" s="39" t="s">
        <v>86</v>
      </c>
      <c r="D802" s="39" t="s">
        <v>93</v>
      </c>
      <c r="E802" s="39" t="s">
        <v>92</v>
      </c>
      <c r="F802" s="39" t="s">
        <v>69</v>
      </c>
      <c r="G802" s="40">
        <v>5.0999999999999996</v>
      </c>
      <c r="H802" s="41">
        <v>58344</v>
      </c>
      <c r="I802" s="42">
        <v>11</v>
      </c>
      <c r="J802" s="47"/>
      <c r="K802" s="48"/>
      <c r="L802" s="48"/>
      <c r="N802" s="18">
        <v>10868</v>
      </c>
      <c r="O802" s="18">
        <v>58344</v>
      </c>
      <c r="P802" s="46" t="s">
        <v>117</v>
      </c>
    </row>
    <row r="803" spans="1:16" ht="13.5" customHeight="1" x14ac:dyDescent="0.3">
      <c r="A803" s="38">
        <v>675</v>
      </c>
      <c r="B803" s="39" t="s">
        <v>85</v>
      </c>
      <c r="C803" s="39" t="s">
        <v>86</v>
      </c>
      <c r="D803" s="39" t="s">
        <v>93</v>
      </c>
      <c r="E803" s="39" t="s">
        <v>92</v>
      </c>
      <c r="F803" s="39" t="s">
        <v>69</v>
      </c>
      <c r="G803" s="40">
        <v>2.2000000000000002</v>
      </c>
      <c r="H803" s="41">
        <v>18040</v>
      </c>
      <c r="I803" s="42">
        <v>11</v>
      </c>
      <c r="J803" s="47"/>
      <c r="K803" s="48"/>
      <c r="L803" s="48"/>
      <c r="N803" s="18">
        <v>7790</v>
      </c>
      <c r="O803" s="18">
        <v>18040</v>
      </c>
      <c r="P803" s="46" t="s">
        <v>117</v>
      </c>
    </row>
    <row r="804" spans="1:16" ht="13.5" customHeight="1" x14ac:dyDescent="0.3">
      <c r="A804" s="38">
        <v>675</v>
      </c>
      <c r="B804" s="39" t="s">
        <v>85</v>
      </c>
      <c r="C804" s="39" t="s">
        <v>86</v>
      </c>
      <c r="D804" s="39" t="s">
        <v>93</v>
      </c>
      <c r="E804" s="39" t="s">
        <v>91</v>
      </c>
      <c r="F804" s="39" t="s">
        <v>69</v>
      </c>
      <c r="G804" s="40">
        <v>3.6</v>
      </c>
      <c r="H804" s="41">
        <v>90000</v>
      </c>
      <c r="I804" s="42">
        <v>11</v>
      </c>
      <c r="J804" s="47"/>
      <c r="K804" s="48"/>
      <c r="L804" s="48"/>
      <c r="N804" s="18">
        <v>23750</v>
      </c>
      <c r="O804" s="18">
        <v>90000</v>
      </c>
      <c r="P804" s="46" t="s">
        <v>117</v>
      </c>
    </row>
    <row r="805" spans="1:16" ht="13.5" customHeight="1" x14ac:dyDescent="0.3">
      <c r="A805" s="38">
        <v>675</v>
      </c>
      <c r="B805" s="39" t="s">
        <v>85</v>
      </c>
      <c r="C805" s="39" t="s">
        <v>86</v>
      </c>
      <c r="D805" s="39" t="s">
        <v>93</v>
      </c>
      <c r="E805" s="39" t="s">
        <v>91</v>
      </c>
      <c r="F805" s="39" t="s">
        <v>69</v>
      </c>
      <c r="G805" s="40">
        <v>3.6</v>
      </c>
      <c r="H805" s="41">
        <v>82800</v>
      </c>
      <c r="I805" s="42">
        <v>11</v>
      </c>
      <c r="J805" s="47"/>
      <c r="K805" s="48"/>
      <c r="L805" s="48"/>
      <c r="N805" s="18">
        <v>21850</v>
      </c>
      <c r="O805" s="18">
        <v>82800</v>
      </c>
      <c r="P805" s="46" t="s">
        <v>117</v>
      </c>
    </row>
    <row r="806" spans="1:16" ht="13.5" customHeight="1" x14ac:dyDescent="0.3">
      <c r="A806" s="38">
        <v>675</v>
      </c>
      <c r="B806" s="39" t="s">
        <v>85</v>
      </c>
      <c r="C806" s="39" t="s">
        <v>86</v>
      </c>
      <c r="D806" s="39" t="s">
        <v>93</v>
      </c>
      <c r="E806" s="39" t="s">
        <v>91</v>
      </c>
      <c r="F806" s="39" t="s">
        <v>69</v>
      </c>
      <c r="G806" s="40">
        <v>3.55</v>
      </c>
      <c r="H806" s="41">
        <v>88750</v>
      </c>
      <c r="I806" s="42">
        <v>11</v>
      </c>
      <c r="J806" s="47"/>
      <c r="K806" s="48"/>
      <c r="L806" s="48"/>
      <c r="N806" s="18">
        <v>23750</v>
      </c>
      <c r="O806" s="18">
        <v>88750</v>
      </c>
      <c r="P806" s="46" t="s">
        <v>117</v>
      </c>
    </row>
    <row r="807" spans="1:16" ht="13.5" customHeight="1" x14ac:dyDescent="0.3">
      <c r="A807" s="38">
        <v>675</v>
      </c>
      <c r="B807" s="39" t="s">
        <v>85</v>
      </c>
      <c r="C807" s="39" t="s">
        <v>86</v>
      </c>
      <c r="D807" s="39" t="s">
        <v>93</v>
      </c>
      <c r="E807" s="39" t="s">
        <v>91</v>
      </c>
      <c r="F807" s="39" t="s">
        <v>69</v>
      </c>
      <c r="G807" s="40">
        <v>3.7</v>
      </c>
      <c r="H807" s="41">
        <v>85100</v>
      </c>
      <c r="I807" s="42">
        <v>11</v>
      </c>
      <c r="J807" s="47"/>
      <c r="K807" s="48"/>
      <c r="L807" s="48"/>
      <c r="N807" s="18">
        <v>21850</v>
      </c>
      <c r="O807" s="18">
        <v>85100</v>
      </c>
      <c r="P807" s="46" t="s">
        <v>117</v>
      </c>
    </row>
    <row r="808" spans="1:16" ht="13.5" customHeight="1" x14ac:dyDescent="0.3">
      <c r="A808" s="38">
        <v>675</v>
      </c>
      <c r="B808" s="39" t="s">
        <v>85</v>
      </c>
      <c r="C808" s="39" t="s">
        <v>115</v>
      </c>
      <c r="D808" s="39" t="s">
        <v>93</v>
      </c>
      <c r="E808" s="39" t="s">
        <v>92</v>
      </c>
      <c r="F808" s="39" t="s">
        <v>69</v>
      </c>
      <c r="G808" s="40">
        <v>2.46</v>
      </c>
      <c r="H808" s="41">
        <v>32078.400000000001</v>
      </c>
      <c r="I808" s="42">
        <v>11</v>
      </c>
      <c r="J808" s="47"/>
      <c r="K808" s="48"/>
      <c r="L808" s="48"/>
      <c r="N808" s="18">
        <v>12388</v>
      </c>
      <c r="O808" s="18">
        <v>32078.400000000001</v>
      </c>
      <c r="P808" s="46" t="s">
        <v>117</v>
      </c>
    </row>
    <row r="809" spans="1:16" ht="13.5" customHeight="1" x14ac:dyDescent="0.3">
      <c r="A809" s="38">
        <v>675</v>
      </c>
      <c r="B809" s="39" t="s">
        <v>85</v>
      </c>
      <c r="C809" s="39" t="s">
        <v>109</v>
      </c>
      <c r="D809" s="39" t="s">
        <v>93</v>
      </c>
      <c r="E809" s="39" t="s">
        <v>92</v>
      </c>
      <c r="F809" s="39" t="s">
        <v>69</v>
      </c>
      <c r="G809" s="40">
        <v>5.18</v>
      </c>
      <c r="H809" s="41">
        <v>46827.199999999997</v>
      </c>
      <c r="I809" s="42">
        <v>11</v>
      </c>
      <c r="J809" s="47"/>
      <c r="K809" s="48"/>
      <c r="L809" s="48"/>
      <c r="N809" s="18">
        <v>8588</v>
      </c>
      <c r="O809" s="18">
        <v>46827.199999999997</v>
      </c>
      <c r="P809" s="46" t="s">
        <v>117</v>
      </c>
    </row>
    <row r="810" spans="1:16" ht="13.5" customHeight="1" x14ac:dyDescent="0.3">
      <c r="A810" s="38">
        <v>675</v>
      </c>
      <c r="B810" s="39" t="s">
        <v>85</v>
      </c>
      <c r="C810" s="39" t="s">
        <v>86</v>
      </c>
      <c r="D810" s="39" t="s">
        <v>93</v>
      </c>
      <c r="E810" s="39" t="s">
        <v>92</v>
      </c>
      <c r="F810" s="39" t="s">
        <v>69</v>
      </c>
      <c r="G810" s="40">
        <v>2.2599999999999998</v>
      </c>
      <c r="H810" s="41">
        <v>15820</v>
      </c>
      <c r="I810" s="42">
        <v>11</v>
      </c>
      <c r="J810" s="47"/>
      <c r="K810" s="48"/>
      <c r="L810" s="48"/>
      <c r="N810" s="18">
        <v>6650</v>
      </c>
      <c r="O810" s="18">
        <v>15820</v>
      </c>
      <c r="P810" s="46" t="s">
        <v>117</v>
      </c>
    </row>
    <row r="811" spans="1:16" ht="13.5" customHeight="1" x14ac:dyDescent="0.3">
      <c r="A811" s="38">
        <v>675</v>
      </c>
      <c r="B811" s="39" t="s">
        <v>85</v>
      </c>
      <c r="C811" s="39" t="s">
        <v>99</v>
      </c>
      <c r="D811" s="39" t="s">
        <v>93</v>
      </c>
      <c r="E811" s="39" t="s">
        <v>97</v>
      </c>
      <c r="F811" s="39" t="s">
        <v>69</v>
      </c>
      <c r="G811" s="40">
        <v>9.26</v>
      </c>
      <c r="H811" s="41">
        <v>247890.2</v>
      </c>
      <c r="I811" s="42">
        <v>11</v>
      </c>
      <c r="J811" s="47"/>
      <c r="K811" s="48"/>
      <c r="L811" s="48"/>
      <c r="N811" s="18">
        <v>25431.5</v>
      </c>
      <c r="O811" s="18">
        <v>247890.2</v>
      </c>
      <c r="P811" s="46" t="s">
        <v>117</v>
      </c>
    </row>
    <row r="812" spans="1:16" ht="13.5" customHeight="1" x14ac:dyDescent="0.3">
      <c r="A812" s="38">
        <v>675</v>
      </c>
      <c r="B812" s="39" t="s">
        <v>85</v>
      </c>
      <c r="C812" s="39" t="s">
        <v>96</v>
      </c>
      <c r="D812" s="39" t="s">
        <v>93</v>
      </c>
      <c r="E812" s="39" t="s">
        <v>91</v>
      </c>
      <c r="F812" s="39" t="s">
        <v>69</v>
      </c>
      <c r="G812" s="40">
        <v>6.42</v>
      </c>
      <c r="H812" s="41">
        <v>44490.6</v>
      </c>
      <c r="I812" s="42">
        <v>11</v>
      </c>
      <c r="J812" s="47"/>
      <c r="K812" s="48"/>
      <c r="L812" s="48"/>
      <c r="N812" s="18">
        <v>6583.5</v>
      </c>
      <c r="O812" s="18">
        <v>44490.6</v>
      </c>
      <c r="P812" s="46" t="s">
        <v>117</v>
      </c>
    </row>
    <row r="813" spans="1:16" ht="13.5" customHeight="1" x14ac:dyDescent="0.3">
      <c r="A813" s="38">
        <v>675</v>
      </c>
      <c r="B813" s="39" t="s">
        <v>85</v>
      </c>
      <c r="C813" s="39" t="s">
        <v>99</v>
      </c>
      <c r="D813" s="39" t="s">
        <v>93</v>
      </c>
      <c r="E813" s="39" t="s">
        <v>88</v>
      </c>
      <c r="F813" s="39" t="s">
        <v>69</v>
      </c>
      <c r="G813" s="40">
        <v>9.65</v>
      </c>
      <c r="H813" s="41">
        <v>91482</v>
      </c>
      <c r="I813" s="42">
        <v>11</v>
      </c>
      <c r="J813" s="47"/>
      <c r="K813" s="48"/>
      <c r="L813" s="48"/>
      <c r="N813" s="18">
        <v>9006</v>
      </c>
      <c r="O813" s="18">
        <v>91482</v>
      </c>
      <c r="P813" s="46" t="s">
        <v>117</v>
      </c>
    </row>
    <row r="814" spans="1:16" ht="13.5" customHeight="1" x14ac:dyDescent="0.3">
      <c r="A814" s="38">
        <v>675</v>
      </c>
      <c r="B814" s="39" t="s">
        <v>85</v>
      </c>
      <c r="C814" s="39" t="s">
        <v>99</v>
      </c>
      <c r="D814" s="39" t="s">
        <v>93</v>
      </c>
      <c r="E814" s="39" t="s">
        <v>88</v>
      </c>
      <c r="F814" s="39" t="s">
        <v>69</v>
      </c>
      <c r="G814" s="40">
        <v>9.5</v>
      </c>
      <c r="H814" s="41">
        <v>101175</v>
      </c>
      <c r="I814" s="42">
        <v>11</v>
      </c>
      <c r="J814" s="47"/>
      <c r="K814" s="48"/>
      <c r="L814" s="48"/>
      <c r="N814" s="18">
        <v>10117.5</v>
      </c>
      <c r="O814" s="18">
        <v>101175</v>
      </c>
      <c r="P814" s="46" t="s">
        <v>117</v>
      </c>
    </row>
    <row r="815" spans="1:16" ht="13.5" customHeight="1" x14ac:dyDescent="0.3">
      <c r="A815" s="38">
        <v>675</v>
      </c>
      <c r="B815" s="39" t="s">
        <v>85</v>
      </c>
      <c r="C815" s="39" t="s">
        <v>99</v>
      </c>
      <c r="D815" s="39" t="s">
        <v>93</v>
      </c>
      <c r="E815" s="39" t="s">
        <v>92</v>
      </c>
      <c r="F815" s="39" t="s">
        <v>69</v>
      </c>
      <c r="G815" s="40">
        <v>4.33</v>
      </c>
      <c r="H815" s="41">
        <v>41178.300000000003</v>
      </c>
      <c r="I815" s="42">
        <v>11</v>
      </c>
      <c r="J815" s="47"/>
      <c r="K815" s="48"/>
      <c r="L815" s="48"/>
      <c r="N815" s="18">
        <v>9034.5</v>
      </c>
      <c r="O815" s="18">
        <v>41178.300000000003</v>
      </c>
      <c r="P815" s="46" t="s">
        <v>117</v>
      </c>
    </row>
    <row r="816" spans="1:16" ht="13.5" customHeight="1" x14ac:dyDescent="0.3">
      <c r="A816" s="38">
        <v>675</v>
      </c>
      <c r="B816" s="39" t="s">
        <v>85</v>
      </c>
      <c r="C816" s="39" t="s">
        <v>99</v>
      </c>
      <c r="D816" s="39" t="s">
        <v>93</v>
      </c>
      <c r="E816" s="39" t="s">
        <v>92</v>
      </c>
      <c r="F816" s="39" t="s">
        <v>69</v>
      </c>
      <c r="G816" s="40">
        <v>3.84</v>
      </c>
      <c r="H816" s="41">
        <v>33446.400000000001</v>
      </c>
      <c r="I816" s="42">
        <v>11</v>
      </c>
      <c r="J816" s="47"/>
      <c r="K816" s="48"/>
      <c r="L816" s="48"/>
      <c r="N816" s="18">
        <v>8274.5</v>
      </c>
      <c r="O816" s="18">
        <v>33446.400000000001</v>
      </c>
      <c r="P816" s="46" t="s">
        <v>117</v>
      </c>
    </row>
    <row r="817" spans="1:16" ht="13.5" customHeight="1" x14ac:dyDescent="0.3">
      <c r="A817" s="38">
        <v>675</v>
      </c>
      <c r="B817" s="39" t="s">
        <v>85</v>
      </c>
      <c r="C817" s="39" t="s">
        <v>99</v>
      </c>
      <c r="D817" s="39" t="s">
        <v>93</v>
      </c>
      <c r="E817" s="39" t="s">
        <v>92</v>
      </c>
      <c r="F817" s="39" t="s">
        <v>69</v>
      </c>
      <c r="G817" s="40">
        <v>4.13</v>
      </c>
      <c r="H817" s="41">
        <v>30851.1</v>
      </c>
      <c r="I817" s="42">
        <v>11</v>
      </c>
      <c r="J817" s="47"/>
      <c r="K817" s="48"/>
      <c r="L817" s="48"/>
      <c r="N817" s="18">
        <v>7096.5</v>
      </c>
      <c r="O817" s="18">
        <v>30851.1</v>
      </c>
      <c r="P817" s="46" t="s">
        <v>117</v>
      </c>
    </row>
    <row r="818" spans="1:16" ht="13.5" customHeight="1" x14ac:dyDescent="0.3">
      <c r="A818" s="38">
        <v>675</v>
      </c>
      <c r="B818" s="39" t="s">
        <v>85</v>
      </c>
      <c r="C818" s="39" t="s">
        <v>99</v>
      </c>
      <c r="D818" s="39" t="s">
        <v>93</v>
      </c>
      <c r="E818" s="39" t="s">
        <v>92</v>
      </c>
      <c r="F818" s="39" t="s">
        <v>69</v>
      </c>
      <c r="G818" s="40">
        <v>12.99</v>
      </c>
      <c r="H818" s="41">
        <v>100672.5</v>
      </c>
      <c r="I818" s="42">
        <v>11</v>
      </c>
      <c r="J818" s="47"/>
      <c r="K818" s="48"/>
      <c r="L818" s="48"/>
      <c r="N818" s="18">
        <v>7362.5</v>
      </c>
      <c r="O818" s="18">
        <v>100672.5</v>
      </c>
      <c r="P818" s="46" t="s">
        <v>117</v>
      </c>
    </row>
    <row r="819" spans="1:16" ht="13.5" customHeight="1" x14ac:dyDescent="0.3">
      <c r="A819" s="38">
        <v>675</v>
      </c>
      <c r="B819" s="39" t="s">
        <v>85</v>
      </c>
      <c r="C819" s="39" t="s">
        <v>86</v>
      </c>
      <c r="D819" s="39" t="s">
        <v>93</v>
      </c>
      <c r="E819" s="39" t="s">
        <v>92</v>
      </c>
      <c r="F819" s="39" t="s">
        <v>69</v>
      </c>
      <c r="G819" s="40">
        <v>5</v>
      </c>
      <c r="H819" s="41">
        <v>58750</v>
      </c>
      <c r="I819" s="42">
        <v>11</v>
      </c>
      <c r="J819" s="47"/>
      <c r="K819" s="48"/>
      <c r="L819" s="48"/>
      <c r="N819" s="18">
        <v>11162.5</v>
      </c>
      <c r="O819" s="18">
        <v>58750</v>
      </c>
      <c r="P819" s="46" t="s">
        <v>117</v>
      </c>
    </row>
    <row r="820" spans="1:16" ht="13.5" customHeight="1" x14ac:dyDescent="0.3">
      <c r="A820" s="38">
        <v>675</v>
      </c>
      <c r="B820" s="39" t="s">
        <v>85</v>
      </c>
      <c r="C820" s="39" t="s">
        <v>99</v>
      </c>
      <c r="D820" s="39" t="s">
        <v>93</v>
      </c>
      <c r="E820" s="39" t="s">
        <v>97</v>
      </c>
      <c r="F820" s="39" t="s">
        <v>69</v>
      </c>
      <c r="G820" s="40">
        <v>18.46</v>
      </c>
      <c r="H820" s="41">
        <v>549185</v>
      </c>
      <c r="I820" s="42">
        <v>11</v>
      </c>
      <c r="J820" s="47"/>
      <c r="K820" s="48"/>
      <c r="L820" s="48"/>
      <c r="N820" s="18">
        <v>28262.5</v>
      </c>
      <c r="O820" s="18">
        <v>549185</v>
      </c>
      <c r="P820" s="46" t="s">
        <v>117</v>
      </c>
    </row>
    <row r="821" spans="1:16" ht="13.5" customHeight="1" x14ac:dyDescent="0.3">
      <c r="A821" s="38">
        <v>675</v>
      </c>
      <c r="B821" s="39" t="s">
        <v>85</v>
      </c>
      <c r="C821" s="39" t="s">
        <v>102</v>
      </c>
      <c r="D821" s="39" t="s">
        <v>93</v>
      </c>
      <c r="E821" s="39" t="s">
        <v>92</v>
      </c>
      <c r="F821" s="39" t="s">
        <v>69</v>
      </c>
      <c r="G821" s="40">
        <v>1.94</v>
      </c>
      <c r="H821" s="41">
        <v>14550</v>
      </c>
      <c r="I821" s="42">
        <v>11</v>
      </c>
      <c r="J821" s="47"/>
      <c r="K821" s="48"/>
      <c r="L821" s="48"/>
      <c r="N821" s="18">
        <v>7125</v>
      </c>
      <c r="O821" s="18">
        <v>14550</v>
      </c>
      <c r="P821" s="46" t="s">
        <v>117</v>
      </c>
    </row>
    <row r="822" spans="1:16" ht="13.5" customHeight="1" x14ac:dyDescent="0.3">
      <c r="A822" s="38">
        <v>675</v>
      </c>
      <c r="B822" s="39" t="s">
        <v>85</v>
      </c>
      <c r="C822" s="39" t="s">
        <v>99</v>
      </c>
      <c r="D822" s="39" t="s">
        <v>93</v>
      </c>
      <c r="E822" s="39" t="s">
        <v>97</v>
      </c>
      <c r="F822" s="39" t="s">
        <v>69</v>
      </c>
      <c r="G822" s="40">
        <v>8.7799999999999994</v>
      </c>
      <c r="H822" s="41">
        <v>252688.4</v>
      </c>
      <c r="I822" s="42">
        <v>11</v>
      </c>
      <c r="J822" s="47"/>
      <c r="K822" s="48"/>
      <c r="L822" s="48"/>
      <c r="N822" s="18">
        <v>27341</v>
      </c>
      <c r="O822" s="18">
        <v>252688.4</v>
      </c>
      <c r="P822" s="46" t="s">
        <v>117</v>
      </c>
    </row>
    <row r="823" spans="1:16" ht="13.5" customHeight="1" x14ac:dyDescent="0.3">
      <c r="A823" s="38">
        <v>675</v>
      </c>
      <c r="B823" s="39" t="s">
        <v>85</v>
      </c>
      <c r="C823" s="39" t="s">
        <v>86</v>
      </c>
      <c r="D823" s="39" t="s">
        <v>93</v>
      </c>
      <c r="E823" s="39" t="s">
        <v>92</v>
      </c>
      <c r="F823" s="39" t="s">
        <v>69</v>
      </c>
      <c r="G823" s="40">
        <v>5.96</v>
      </c>
      <c r="H823" s="41">
        <v>43210</v>
      </c>
      <c r="I823" s="42">
        <v>11</v>
      </c>
      <c r="J823" s="47"/>
      <c r="K823" s="48"/>
      <c r="L823" s="48"/>
      <c r="N823" s="18">
        <v>6887.5</v>
      </c>
      <c r="O823" s="18">
        <v>43210</v>
      </c>
      <c r="P823" s="46" t="s">
        <v>117</v>
      </c>
    </row>
    <row r="824" spans="1:16" ht="13.5" customHeight="1" x14ac:dyDescent="0.3">
      <c r="A824" s="38">
        <v>675</v>
      </c>
      <c r="B824" s="39" t="s">
        <v>85</v>
      </c>
      <c r="C824" s="39" t="s">
        <v>86</v>
      </c>
      <c r="D824" s="39" t="s">
        <v>93</v>
      </c>
      <c r="E824" s="39" t="s">
        <v>92</v>
      </c>
      <c r="F824" s="39" t="s">
        <v>69</v>
      </c>
      <c r="G824" s="40">
        <v>1.49</v>
      </c>
      <c r="H824" s="41">
        <v>11294.2</v>
      </c>
      <c r="I824" s="42">
        <v>11</v>
      </c>
      <c r="J824" s="47"/>
      <c r="K824" s="48"/>
      <c r="L824" s="48"/>
      <c r="N824" s="18">
        <v>7201</v>
      </c>
      <c r="O824" s="18">
        <v>11294.2</v>
      </c>
      <c r="P824" s="46" t="s">
        <v>117</v>
      </c>
    </row>
    <row r="825" spans="1:16" ht="13.5" customHeight="1" x14ac:dyDescent="0.3">
      <c r="A825" s="38">
        <v>675</v>
      </c>
      <c r="B825" s="39" t="s">
        <v>85</v>
      </c>
      <c r="C825" s="39" t="s">
        <v>86</v>
      </c>
      <c r="D825" s="39" t="s">
        <v>93</v>
      </c>
      <c r="E825" s="39" t="s">
        <v>92</v>
      </c>
      <c r="F825" s="39" t="s">
        <v>69</v>
      </c>
      <c r="G825" s="40">
        <v>7.03</v>
      </c>
      <c r="H825" s="41">
        <v>49702.1</v>
      </c>
      <c r="I825" s="42">
        <v>11</v>
      </c>
      <c r="J825" s="47"/>
      <c r="K825" s="48"/>
      <c r="L825" s="48"/>
      <c r="N825" s="18">
        <v>6716.5</v>
      </c>
      <c r="O825" s="18">
        <v>49702.1</v>
      </c>
      <c r="P825" s="46" t="s">
        <v>117</v>
      </c>
    </row>
    <row r="826" spans="1:16" ht="13.5" customHeight="1" x14ac:dyDescent="0.3">
      <c r="A826" s="38">
        <v>675</v>
      </c>
      <c r="B826" s="39" t="s">
        <v>85</v>
      </c>
      <c r="C826" s="39" t="s">
        <v>86</v>
      </c>
      <c r="D826" s="39" t="s">
        <v>93</v>
      </c>
      <c r="E826" s="39" t="s">
        <v>92</v>
      </c>
      <c r="F826" s="39" t="s">
        <v>69</v>
      </c>
      <c r="G826" s="40">
        <v>6.22</v>
      </c>
      <c r="H826" s="41">
        <v>38501.800000000003</v>
      </c>
      <c r="I826" s="42">
        <v>11</v>
      </c>
      <c r="J826" s="47"/>
      <c r="K826" s="48"/>
      <c r="L826" s="48"/>
      <c r="N826" s="18">
        <v>5880.5</v>
      </c>
      <c r="O826" s="18">
        <v>38501.800000000003</v>
      </c>
      <c r="P826" s="46" t="s">
        <v>117</v>
      </c>
    </row>
    <row r="827" spans="1:16" ht="13.5" customHeight="1" x14ac:dyDescent="0.3">
      <c r="A827" s="38">
        <v>675</v>
      </c>
      <c r="B827" s="39" t="s">
        <v>85</v>
      </c>
      <c r="C827" s="39" t="s">
        <v>86</v>
      </c>
      <c r="D827" s="39" t="s">
        <v>93</v>
      </c>
      <c r="E827" s="39" t="s">
        <v>92</v>
      </c>
      <c r="F827" s="39" t="s">
        <v>69</v>
      </c>
      <c r="G827" s="40">
        <v>4.0999999999999996</v>
      </c>
      <c r="H827" s="41">
        <v>43829</v>
      </c>
      <c r="I827" s="42">
        <v>11</v>
      </c>
      <c r="J827" s="47"/>
      <c r="K827" s="48"/>
      <c r="L827" s="48"/>
      <c r="N827" s="18">
        <v>10155.5</v>
      </c>
      <c r="O827" s="18">
        <v>43829</v>
      </c>
      <c r="P827" s="46" t="s">
        <v>117</v>
      </c>
    </row>
    <row r="828" spans="1:16" ht="13.5" customHeight="1" x14ac:dyDescent="0.3">
      <c r="A828" s="38">
        <v>675</v>
      </c>
      <c r="B828" s="39" t="s">
        <v>85</v>
      </c>
      <c r="C828" s="39" t="s">
        <v>86</v>
      </c>
      <c r="D828" s="39" t="s">
        <v>93</v>
      </c>
      <c r="E828" s="39" t="s">
        <v>92</v>
      </c>
      <c r="F828" s="39" t="s">
        <v>69</v>
      </c>
      <c r="G828" s="40">
        <v>5.0999999999999996</v>
      </c>
      <c r="H828" s="41">
        <v>52173</v>
      </c>
      <c r="I828" s="42">
        <v>11</v>
      </c>
      <c r="J828" s="47"/>
      <c r="K828" s="48"/>
      <c r="L828" s="48"/>
      <c r="N828" s="18">
        <v>9718.5</v>
      </c>
      <c r="O828" s="18">
        <v>52173</v>
      </c>
      <c r="P828" s="46" t="s">
        <v>117</v>
      </c>
    </row>
    <row r="829" spans="1:16" ht="13.5" customHeight="1" x14ac:dyDescent="0.3">
      <c r="A829" s="38">
        <v>675</v>
      </c>
      <c r="B829" s="39" t="s">
        <v>85</v>
      </c>
      <c r="C829" s="39" t="s">
        <v>99</v>
      </c>
      <c r="D829" s="39" t="s">
        <v>93</v>
      </c>
      <c r="E829" s="39" t="s">
        <v>92</v>
      </c>
      <c r="F829" s="39" t="s">
        <v>69</v>
      </c>
      <c r="G829" s="40">
        <v>18.91</v>
      </c>
      <c r="H829" s="41">
        <v>155629.29999999999</v>
      </c>
      <c r="I829" s="42">
        <v>11</v>
      </c>
      <c r="J829" s="47"/>
      <c r="K829" s="48"/>
      <c r="L829" s="48"/>
      <c r="N829" s="18">
        <v>7818.5</v>
      </c>
      <c r="O829" s="18">
        <v>155629.29999999999</v>
      </c>
      <c r="P829" s="46" t="s">
        <v>117</v>
      </c>
    </row>
    <row r="830" spans="1:16" ht="13.5" customHeight="1" x14ac:dyDescent="0.3">
      <c r="A830" s="38">
        <v>0</v>
      </c>
      <c r="B830" s="39" t="s">
        <v>89</v>
      </c>
      <c r="C830" s="39" t="s">
        <v>106</v>
      </c>
      <c r="D830" s="39" t="s">
        <v>93</v>
      </c>
      <c r="E830" s="39" t="s">
        <v>97</v>
      </c>
      <c r="F830" s="39" t="s">
        <v>69</v>
      </c>
      <c r="G830" s="40">
        <v>4.2</v>
      </c>
      <c r="H830" s="41">
        <v>144530</v>
      </c>
      <c r="I830" s="42">
        <v>11.5</v>
      </c>
      <c r="J830" s="47"/>
      <c r="K830" s="48"/>
      <c r="L830" s="48"/>
      <c r="N830" s="18">
        <v>32691.309523809523</v>
      </c>
      <c r="O830" s="18">
        <v>0</v>
      </c>
      <c r="P830" s="46" t="s">
        <v>118</v>
      </c>
    </row>
    <row r="831" spans="1:16" ht="13.5" customHeight="1" x14ac:dyDescent="0.3">
      <c r="A831" s="38">
        <v>0</v>
      </c>
      <c r="B831" s="39" t="s">
        <v>89</v>
      </c>
      <c r="C831" s="39" t="s">
        <v>86</v>
      </c>
      <c r="D831" s="39" t="s">
        <v>93</v>
      </c>
      <c r="E831" s="39" t="s">
        <v>91</v>
      </c>
      <c r="F831" s="39" t="s">
        <v>69</v>
      </c>
      <c r="G831" s="40">
        <v>9</v>
      </c>
      <c r="H831" s="41">
        <v>67195.89</v>
      </c>
      <c r="I831" s="42">
        <v>12</v>
      </c>
      <c r="J831" s="47"/>
      <c r="K831" s="48"/>
      <c r="L831" s="48"/>
      <c r="N831" s="18">
        <v>7092.8994999999995</v>
      </c>
      <c r="O831" s="18">
        <v>0</v>
      </c>
      <c r="P831" s="46" t="s">
        <v>117</v>
      </c>
    </row>
    <row r="832" spans="1:16" ht="13.5" customHeight="1" x14ac:dyDescent="0.3">
      <c r="A832" s="38">
        <v>0</v>
      </c>
      <c r="B832" s="39" t="s">
        <v>89</v>
      </c>
      <c r="C832" s="39" t="s">
        <v>102</v>
      </c>
      <c r="D832" s="39" t="s">
        <v>87</v>
      </c>
      <c r="E832" s="39" t="s">
        <v>88</v>
      </c>
      <c r="F832" s="39" t="s">
        <v>69</v>
      </c>
      <c r="G832" s="40">
        <v>5</v>
      </c>
      <c r="H832" s="41">
        <v>80000</v>
      </c>
      <c r="I832" s="42">
        <v>12</v>
      </c>
      <c r="J832" s="47"/>
      <c r="K832" s="48"/>
      <c r="L832" s="48"/>
      <c r="N832" s="18">
        <v>15200</v>
      </c>
      <c r="O832" s="18">
        <v>0</v>
      </c>
      <c r="P832" s="46" t="s">
        <v>117</v>
      </c>
    </row>
    <row r="833" spans="1:16" ht="13.5" customHeight="1" x14ac:dyDescent="0.3">
      <c r="A833" s="38">
        <v>0</v>
      </c>
      <c r="B833" s="39" t="s">
        <v>89</v>
      </c>
      <c r="C833" s="39" t="s">
        <v>86</v>
      </c>
      <c r="D833" s="39" t="s">
        <v>93</v>
      </c>
      <c r="E833" s="39" t="s">
        <v>91</v>
      </c>
      <c r="F833" s="39" t="s">
        <v>69</v>
      </c>
      <c r="G833" s="40">
        <v>7</v>
      </c>
      <c r="H833" s="41">
        <v>66750.67</v>
      </c>
      <c r="I833" s="42">
        <v>12</v>
      </c>
      <c r="J833" s="47"/>
      <c r="K833" s="48"/>
      <c r="L833" s="48"/>
      <c r="N833" s="18">
        <v>9059.0194999999985</v>
      </c>
      <c r="O833" s="18">
        <v>0</v>
      </c>
      <c r="P833" s="46" t="s">
        <v>117</v>
      </c>
    </row>
    <row r="834" spans="1:16" ht="13.5" customHeight="1" x14ac:dyDescent="0.3">
      <c r="A834" s="38">
        <v>0</v>
      </c>
      <c r="B834" s="39" t="s">
        <v>89</v>
      </c>
      <c r="C834" s="39" t="s">
        <v>86</v>
      </c>
      <c r="D834" s="39" t="s">
        <v>87</v>
      </c>
      <c r="E834" s="39" t="s">
        <v>91</v>
      </c>
      <c r="F834" s="39" t="s">
        <v>108</v>
      </c>
      <c r="G834" s="40">
        <v>8.5</v>
      </c>
      <c r="H834" s="41">
        <v>99722</v>
      </c>
      <c r="I834" s="42">
        <v>12</v>
      </c>
      <c r="J834" s="47"/>
      <c r="K834" s="48"/>
      <c r="L834" s="48"/>
      <c r="N834" s="18">
        <v>10558.8</v>
      </c>
      <c r="O834" s="18">
        <v>0</v>
      </c>
      <c r="P834" s="46" t="s">
        <v>117</v>
      </c>
    </row>
    <row r="835" spans="1:16" ht="13.5" customHeight="1" x14ac:dyDescent="0.3">
      <c r="A835" s="38">
        <v>0</v>
      </c>
      <c r="B835" s="39" t="s">
        <v>89</v>
      </c>
      <c r="C835" s="39" t="s">
        <v>96</v>
      </c>
      <c r="D835" s="39" t="s">
        <v>87</v>
      </c>
      <c r="E835" s="39" t="s">
        <v>92</v>
      </c>
      <c r="F835" s="39" t="s">
        <v>108</v>
      </c>
      <c r="G835" s="40">
        <v>1.25</v>
      </c>
      <c r="H835" s="41">
        <v>25575</v>
      </c>
      <c r="I835" s="42">
        <v>12</v>
      </c>
      <c r="J835" s="47"/>
      <c r="K835" s="48"/>
      <c r="L835" s="48"/>
      <c r="N835" s="18">
        <v>18414</v>
      </c>
      <c r="O835" s="18">
        <v>0</v>
      </c>
      <c r="P835" s="46" t="s">
        <v>117</v>
      </c>
    </row>
    <row r="836" spans="1:16" ht="13.5" customHeight="1" x14ac:dyDescent="0.3">
      <c r="A836" s="38">
        <v>0</v>
      </c>
      <c r="B836" s="39" t="s">
        <v>89</v>
      </c>
      <c r="C836" s="39" t="s">
        <v>96</v>
      </c>
      <c r="D836" s="39" t="s">
        <v>87</v>
      </c>
      <c r="E836" s="39" t="s">
        <v>92</v>
      </c>
      <c r="F836" s="39" t="s">
        <v>108</v>
      </c>
      <c r="G836" s="40">
        <v>1.25</v>
      </c>
      <c r="H836" s="41">
        <v>22157.5</v>
      </c>
      <c r="I836" s="42">
        <v>12</v>
      </c>
      <c r="J836" s="47"/>
      <c r="K836" s="48"/>
      <c r="L836" s="48"/>
      <c r="N836" s="18">
        <v>15953.4</v>
      </c>
      <c r="O836" s="18">
        <v>0</v>
      </c>
      <c r="P836" s="46" t="s">
        <v>117</v>
      </c>
    </row>
    <row r="837" spans="1:16" ht="13.5" customHeight="1" x14ac:dyDescent="0.3">
      <c r="A837" s="38">
        <v>247</v>
      </c>
      <c r="B837" s="39" t="s">
        <v>89</v>
      </c>
      <c r="C837" s="39" t="s">
        <v>86</v>
      </c>
      <c r="D837" s="39" t="s">
        <v>87</v>
      </c>
      <c r="E837" s="39" t="s">
        <v>88</v>
      </c>
      <c r="F837" s="39" t="s">
        <v>69</v>
      </c>
      <c r="G837" s="40">
        <v>20</v>
      </c>
      <c r="H837" s="41">
        <v>175680</v>
      </c>
      <c r="I837" s="42">
        <v>12</v>
      </c>
      <c r="J837" s="47"/>
      <c r="K837" s="48"/>
      <c r="L837" s="48"/>
      <c r="N837" s="18">
        <v>8344.7999999999993</v>
      </c>
      <c r="O837" s="18">
        <v>0</v>
      </c>
      <c r="P837" s="46" t="s">
        <v>118</v>
      </c>
    </row>
    <row r="838" spans="1:16" ht="13.5" customHeight="1" x14ac:dyDescent="0.3">
      <c r="A838" s="38">
        <v>247</v>
      </c>
      <c r="B838" s="39" t="s">
        <v>89</v>
      </c>
      <c r="C838" s="39" t="s">
        <v>86</v>
      </c>
      <c r="D838" s="39" t="s">
        <v>87</v>
      </c>
      <c r="E838" s="39" t="s">
        <v>88</v>
      </c>
      <c r="F838" s="39" t="s">
        <v>69</v>
      </c>
      <c r="G838" s="40">
        <v>10</v>
      </c>
      <c r="H838" s="41">
        <v>87840</v>
      </c>
      <c r="I838" s="42">
        <v>12</v>
      </c>
      <c r="J838" s="47"/>
      <c r="K838" s="48"/>
      <c r="L838" s="48"/>
      <c r="N838" s="18">
        <v>8344.7999999999993</v>
      </c>
      <c r="O838" s="18">
        <v>0</v>
      </c>
      <c r="P838" s="46" t="s">
        <v>117</v>
      </c>
    </row>
    <row r="839" spans="1:16" ht="13.5" customHeight="1" x14ac:dyDescent="0.3">
      <c r="A839" s="38">
        <v>249</v>
      </c>
      <c r="B839" s="39" t="s">
        <v>85</v>
      </c>
      <c r="C839" s="39" t="s">
        <v>96</v>
      </c>
      <c r="D839" s="39" t="s">
        <v>87</v>
      </c>
      <c r="E839" s="39" t="s">
        <v>88</v>
      </c>
      <c r="F839" s="39" t="s">
        <v>70</v>
      </c>
      <c r="G839" s="40">
        <v>1.5</v>
      </c>
      <c r="H839" s="41">
        <v>11847</v>
      </c>
      <c r="I839" s="42">
        <v>12</v>
      </c>
      <c r="J839" s="47"/>
      <c r="K839" s="48"/>
      <c r="L839" s="48"/>
      <c r="N839" s="18">
        <v>6318.4</v>
      </c>
      <c r="O839" s="18">
        <v>11847</v>
      </c>
      <c r="P839" s="46" t="s">
        <v>117</v>
      </c>
    </row>
    <row r="840" spans="1:16" ht="13.5" customHeight="1" x14ac:dyDescent="0.3">
      <c r="A840" s="38">
        <v>240</v>
      </c>
      <c r="B840" s="39" t="s">
        <v>85</v>
      </c>
      <c r="C840" s="39" t="s">
        <v>95</v>
      </c>
      <c r="D840" s="39" t="s">
        <v>87</v>
      </c>
      <c r="E840" s="39" t="s">
        <v>91</v>
      </c>
      <c r="F840" s="39" t="s">
        <v>69</v>
      </c>
      <c r="G840" s="40">
        <v>1.5</v>
      </c>
      <c r="H840" s="41">
        <v>10500</v>
      </c>
      <c r="I840" s="42">
        <v>12</v>
      </c>
      <c r="J840" s="47"/>
      <c r="K840" s="48"/>
      <c r="L840" s="48"/>
      <c r="N840" s="18">
        <v>6650</v>
      </c>
      <c r="O840" s="18">
        <v>10500</v>
      </c>
      <c r="P840" s="46" t="s">
        <v>117</v>
      </c>
    </row>
    <row r="841" spans="1:16" ht="13.5" customHeight="1" x14ac:dyDescent="0.3">
      <c r="A841" s="38">
        <v>249</v>
      </c>
      <c r="B841" s="39" t="s">
        <v>85</v>
      </c>
      <c r="C841" s="39" t="s">
        <v>86</v>
      </c>
      <c r="D841" s="39" t="s">
        <v>87</v>
      </c>
      <c r="E841" s="39" t="s">
        <v>92</v>
      </c>
      <c r="F841" s="39" t="s">
        <v>69</v>
      </c>
      <c r="G841" s="40">
        <v>3</v>
      </c>
      <c r="H841" s="41">
        <v>35544</v>
      </c>
      <c r="I841" s="42">
        <v>12</v>
      </c>
      <c r="J841" s="47"/>
      <c r="K841" s="48"/>
      <c r="L841" s="48"/>
      <c r="N841" s="18">
        <v>11255.6</v>
      </c>
      <c r="O841" s="18">
        <v>35544</v>
      </c>
      <c r="P841" s="46" t="s">
        <v>117</v>
      </c>
    </row>
    <row r="842" spans="1:16" ht="13.5" customHeight="1" x14ac:dyDescent="0.3">
      <c r="A842" s="38">
        <v>249</v>
      </c>
      <c r="B842" s="39" t="s">
        <v>85</v>
      </c>
      <c r="C842" s="39" t="s">
        <v>86</v>
      </c>
      <c r="D842" s="39" t="s">
        <v>87</v>
      </c>
      <c r="E842" s="39" t="s">
        <v>92</v>
      </c>
      <c r="F842" s="39" t="s">
        <v>69</v>
      </c>
      <c r="G842" s="40">
        <v>8.6999999999999993</v>
      </c>
      <c r="H842" s="41">
        <v>100050</v>
      </c>
      <c r="I842" s="42">
        <v>12</v>
      </c>
      <c r="J842" s="47"/>
      <c r="K842" s="48"/>
      <c r="L842" s="48"/>
      <c r="N842" s="18">
        <v>10925</v>
      </c>
      <c r="O842" s="18">
        <v>100050</v>
      </c>
      <c r="P842" s="46" t="s">
        <v>117</v>
      </c>
    </row>
    <row r="843" spans="1:16" ht="13.5" customHeight="1" x14ac:dyDescent="0.3">
      <c r="A843" s="38">
        <v>249</v>
      </c>
      <c r="B843" s="39" t="s">
        <v>85</v>
      </c>
      <c r="C843" s="39" t="s">
        <v>95</v>
      </c>
      <c r="D843" s="39" t="s">
        <v>87</v>
      </c>
      <c r="E843" s="39" t="s">
        <v>92</v>
      </c>
      <c r="F843" s="39" t="s">
        <v>69</v>
      </c>
      <c r="G843" s="40">
        <v>5</v>
      </c>
      <c r="H843" s="41">
        <v>54675</v>
      </c>
      <c r="I843" s="42">
        <v>12</v>
      </c>
      <c r="J843" s="47"/>
      <c r="K843" s="48"/>
      <c r="L843" s="48"/>
      <c r="N843" s="18">
        <v>10388.25</v>
      </c>
      <c r="O843" s="18">
        <v>54675</v>
      </c>
      <c r="P843" s="46" t="s">
        <v>117</v>
      </c>
    </row>
    <row r="844" spans="1:16" ht="13.5" customHeight="1" x14ac:dyDescent="0.3">
      <c r="A844" s="38">
        <v>249</v>
      </c>
      <c r="B844" s="39" t="s">
        <v>85</v>
      </c>
      <c r="C844" s="39" t="s">
        <v>95</v>
      </c>
      <c r="D844" s="39" t="s">
        <v>87</v>
      </c>
      <c r="E844" s="39" t="s">
        <v>92</v>
      </c>
      <c r="F844" s="39" t="s">
        <v>69</v>
      </c>
      <c r="G844" s="40">
        <v>5</v>
      </c>
      <c r="H844" s="41">
        <v>57835</v>
      </c>
      <c r="I844" s="42">
        <v>12</v>
      </c>
      <c r="J844" s="47"/>
      <c r="K844" s="48"/>
      <c r="L844" s="48"/>
      <c r="N844" s="18">
        <v>10988.65</v>
      </c>
      <c r="O844" s="18">
        <v>57835</v>
      </c>
      <c r="P844" s="46" t="s">
        <v>117</v>
      </c>
    </row>
    <row r="845" spans="1:16" ht="13.5" customHeight="1" x14ac:dyDescent="0.3">
      <c r="A845" s="38">
        <v>249</v>
      </c>
      <c r="B845" s="39" t="s">
        <v>85</v>
      </c>
      <c r="C845" s="39" t="s">
        <v>95</v>
      </c>
      <c r="D845" s="39" t="s">
        <v>87</v>
      </c>
      <c r="E845" s="39" t="s">
        <v>92</v>
      </c>
      <c r="F845" s="39" t="s">
        <v>70</v>
      </c>
      <c r="G845" s="40">
        <v>2</v>
      </c>
      <c r="H845" s="41">
        <v>17914</v>
      </c>
      <c r="I845" s="42">
        <v>12</v>
      </c>
      <c r="J845" s="47"/>
      <c r="K845" s="48"/>
      <c r="L845" s="48"/>
      <c r="N845" s="18">
        <v>7165.6</v>
      </c>
      <c r="O845" s="18">
        <v>17914</v>
      </c>
      <c r="P845" s="46" t="s">
        <v>117</v>
      </c>
    </row>
    <row r="846" spans="1:16" ht="13.5" customHeight="1" x14ac:dyDescent="0.3">
      <c r="A846" s="38">
        <v>249</v>
      </c>
      <c r="B846" s="39" t="s">
        <v>85</v>
      </c>
      <c r="C846" s="39" t="s">
        <v>95</v>
      </c>
      <c r="D846" s="39" t="s">
        <v>87</v>
      </c>
      <c r="E846" s="39" t="s">
        <v>92</v>
      </c>
      <c r="F846" s="39" t="s">
        <v>69</v>
      </c>
      <c r="G846" s="40">
        <v>3</v>
      </c>
      <c r="H846" s="41">
        <v>41010</v>
      </c>
      <c r="I846" s="42">
        <v>12</v>
      </c>
      <c r="J846" s="47"/>
      <c r="K846" s="48"/>
      <c r="L846" s="48"/>
      <c r="N846" s="18">
        <v>12986.5</v>
      </c>
      <c r="O846" s="18">
        <v>41010</v>
      </c>
      <c r="P846" s="46" t="s">
        <v>117</v>
      </c>
    </row>
    <row r="847" spans="1:16" ht="13.5" customHeight="1" x14ac:dyDescent="0.3">
      <c r="A847" s="38">
        <v>0</v>
      </c>
      <c r="B847" s="39" t="s">
        <v>89</v>
      </c>
      <c r="C847" s="39" t="s">
        <v>95</v>
      </c>
      <c r="D847" s="39" t="s">
        <v>93</v>
      </c>
      <c r="E847" s="39" t="s">
        <v>91</v>
      </c>
      <c r="F847" s="39" t="s">
        <v>69</v>
      </c>
      <c r="G847" s="40">
        <v>20</v>
      </c>
      <c r="H847" s="41">
        <v>240000</v>
      </c>
      <c r="I847" s="42">
        <v>12</v>
      </c>
      <c r="J847" s="47"/>
      <c r="K847" s="48"/>
      <c r="L847" s="48"/>
      <c r="N847" s="18">
        <v>11400</v>
      </c>
      <c r="O847" s="18">
        <v>0</v>
      </c>
      <c r="P847" s="46" t="s">
        <v>118</v>
      </c>
    </row>
    <row r="848" spans="1:16" ht="13.5" customHeight="1" x14ac:dyDescent="0.3">
      <c r="A848" s="38">
        <v>249</v>
      </c>
      <c r="B848" s="39" t="s">
        <v>85</v>
      </c>
      <c r="C848" s="39" t="s">
        <v>96</v>
      </c>
      <c r="D848" s="39" t="s">
        <v>87</v>
      </c>
      <c r="E848" s="39" t="s">
        <v>88</v>
      </c>
      <c r="F848" s="39" t="s">
        <v>70</v>
      </c>
      <c r="G848" s="40">
        <v>5</v>
      </c>
      <c r="H848" s="41">
        <v>79695</v>
      </c>
      <c r="I848" s="42">
        <v>12</v>
      </c>
      <c r="J848" s="47"/>
      <c r="K848" s="48"/>
      <c r="L848" s="48"/>
      <c r="N848" s="18">
        <v>12751.2</v>
      </c>
      <c r="O848" s="18">
        <v>79695</v>
      </c>
      <c r="P848" s="46" t="s">
        <v>117</v>
      </c>
    </row>
    <row r="849" spans="1:16" ht="13.5" customHeight="1" x14ac:dyDescent="0.3">
      <c r="A849" s="38">
        <v>249</v>
      </c>
      <c r="B849" s="39" t="s">
        <v>85</v>
      </c>
      <c r="C849" s="39" t="s">
        <v>96</v>
      </c>
      <c r="D849" s="39" t="s">
        <v>87</v>
      </c>
      <c r="E849" s="39" t="s">
        <v>88</v>
      </c>
      <c r="F849" s="39" t="s">
        <v>69</v>
      </c>
      <c r="G849" s="40">
        <v>4.5</v>
      </c>
      <c r="H849" s="41">
        <v>60255</v>
      </c>
      <c r="I849" s="42">
        <v>12</v>
      </c>
      <c r="J849" s="47"/>
      <c r="K849" s="48"/>
      <c r="L849" s="48"/>
      <c r="N849" s="18">
        <v>12720.5</v>
      </c>
      <c r="O849" s="18">
        <v>60255</v>
      </c>
      <c r="P849" s="46" t="s">
        <v>117</v>
      </c>
    </row>
    <row r="850" spans="1:16" ht="13.5" customHeight="1" x14ac:dyDescent="0.3">
      <c r="A850" s="38">
        <v>249</v>
      </c>
      <c r="B850" s="39" t="s">
        <v>85</v>
      </c>
      <c r="C850" s="39" t="s">
        <v>96</v>
      </c>
      <c r="D850" s="39" t="s">
        <v>87</v>
      </c>
      <c r="E850" s="39" t="s">
        <v>88</v>
      </c>
      <c r="F850" s="39" t="s">
        <v>69</v>
      </c>
      <c r="G850" s="40">
        <v>5</v>
      </c>
      <c r="H850" s="41">
        <v>84225</v>
      </c>
      <c r="I850" s="42">
        <v>12</v>
      </c>
      <c r="J850" s="47"/>
      <c r="K850" s="48"/>
      <c r="L850" s="48"/>
      <c r="N850" s="18">
        <v>16002.75</v>
      </c>
      <c r="O850" s="18">
        <v>84225</v>
      </c>
      <c r="P850" s="46" t="s">
        <v>117</v>
      </c>
    </row>
    <row r="851" spans="1:16" ht="13.5" customHeight="1" x14ac:dyDescent="0.3">
      <c r="A851" s="38">
        <v>249</v>
      </c>
      <c r="B851" s="39" t="s">
        <v>85</v>
      </c>
      <c r="C851" s="39" t="s">
        <v>99</v>
      </c>
      <c r="D851" s="39" t="s">
        <v>87</v>
      </c>
      <c r="E851" s="39" t="s">
        <v>92</v>
      </c>
      <c r="F851" s="39" t="s">
        <v>69</v>
      </c>
      <c r="G851" s="40">
        <v>3</v>
      </c>
      <c r="H851" s="41">
        <v>39618</v>
      </c>
      <c r="I851" s="42">
        <v>12</v>
      </c>
      <c r="J851" s="47"/>
      <c r="K851" s="48"/>
      <c r="L851" s="48"/>
      <c r="N851" s="18">
        <v>12545.7</v>
      </c>
      <c r="O851" s="18">
        <v>39618</v>
      </c>
      <c r="P851" s="46" t="s">
        <v>117</v>
      </c>
    </row>
    <row r="852" spans="1:16" ht="13.5" customHeight="1" x14ac:dyDescent="0.3">
      <c r="A852" s="38">
        <v>249</v>
      </c>
      <c r="B852" s="39" t="s">
        <v>85</v>
      </c>
      <c r="C852" s="39" t="s">
        <v>99</v>
      </c>
      <c r="D852" s="39" t="s">
        <v>87</v>
      </c>
      <c r="E852" s="39" t="s">
        <v>92</v>
      </c>
      <c r="F852" s="39" t="s">
        <v>69</v>
      </c>
      <c r="G852" s="40">
        <v>3.8</v>
      </c>
      <c r="H852" s="41">
        <v>47127.6</v>
      </c>
      <c r="I852" s="42">
        <v>12</v>
      </c>
      <c r="J852" s="47"/>
      <c r="K852" s="48"/>
      <c r="L852" s="48"/>
      <c r="N852" s="18">
        <v>11781.9</v>
      </c>
      <c r="O852" s="18">
        <v>47127.6</v>
      </c>
      <c r="P852" s="46" t="s">
        <v>117</v>
      </c>
    </row>
    <row r="853" spans="1:16" ht="13.5" customHeight="1" x14ac:dyDescent="0.3">
      <c r="A853" s="38">
        <v>0</v>
      </c>
      <c r="B853" s="39" t="s">
        <v>89</v>
      </c>
      <c r="C853" s="39" t="s">
        <v>86</v>
      </c>
      <c r="D853" s="39" t="s">
        <v>87</v>
      </c>
      <c r="E853" s="39" t="s">
        <v>91</v>
      </c>
      <c r="F853" s="39" t="s">
        <v>69</v>
      </c>
      <c r="G853" s="40">
        <v>4.5</v>
      </c>
      <c r="H853" s="41">
        <v>48600</v>
      </c>
      <c r="I853" s="42">
        <v>12</v>
      </c>
      <c r="J853" s="47"/>
      <c r="K853" s="48"/>
      <c r="L853" s="48"/>
      <c r="N853" s="18">
        <v>10260</v>
      </c>
      <c r="O853" s="18">
        <v>0</v>
      </c>
      <c r="P853" s="46" t="s">
        <v>117</v>
      </c>
    </row>
    <row r="854" spans="1:16" ht="13.5" customHeight="1" x14ac:dyDescent="0.3">
      <c r="A854" s="38">
        <v>0</v>
      </c>
      <c r="B854" s="39" t="s">
        <v>89</v>
      </c>
      <c r="C854" s="39" t="s">
        <v>86</v>
      </c>
      <c r="D854" s="39" t="s">
        <v>87</v>
      </c>
      <c r="E854" s="39" t="s">
        <v>91</v>
      </c>
      <c r="F854" s="39" t="s">
        <v>108</v>
      </c>
      <c r="G854" s="40">
        <v>8.8000000000000007</v>
      </c>
      <c r="H854" s="41">
        <v>103241.60000000001</v>
      </c>
      <c r="I854" s="42">
        <v>12</v>
      </c>
      <c r="J854" s="47"/>
      <c r="K854" s="48"/>
      <c r="L854" s="48"/>
      <c r="N854" s="18">
        <v>10558.8</v>
      </c>
      <c r="O854" s="18">
        <v>0</v>
      </c>
      <c r="P854" s="46" t="s">
        <v>118</v>
      </c>
    </row>
    <row r="855" spans="1:16" ht="13.5" customHeight="1" x14ac:dyDescent="0.3">
      <c r="A855" s="38">
        <v>249</v>
      </c>
      <c r="B855" s="39" t="s">
        <v>85</v>
      </c>
      <c r="C855" s="39" t="s">
        <v>95</v>
      </c>
      <c r="D855" s="39" t="s">
        <v>87</v>
      </c>
      <c r="E855" s="39" t="s">
        <v>92</v>
      </c>
      <c r="F855" s="39" t="s">
        <v>69</v>
      </c>
      <c r="G855" s="40">
        <v>3.8</v>
      </c>
      <c r="H855" s="41">
        <v>42860.2</v>
      </c>
      <c r="I855" s="42">
        <v>12</v>
      </c>
      <c r="J855" s="47"/>
      <c r="K855" s="48"/>
      <c r="L855" s="48"/>
      <c r="N855" s="18">
        <v>10715.05</v>
      </c>
      <c r="O855" s="18">
        <v>42860.2</v>
      </c>
      <c r="P855" s="46" t="s">
        <v>117</v>
      </c>
    </row>
    <row r="856" spans="1:16" ht="13.5" customHeight="1" x14ac:dyDescent="0.3">
      <c r="A856" s="38">
        <v>0</v>
      </c>
      <c r="B856" s="39" t="s">
        <v>89</v>
      </c>
      <c r="C856" s="39" t="s">
        <v>86</v>
      </c>
      <c r="D856" s="39" t="s">
        <v>93</v>
      </c>
      <c r="E856" s="39" t="s">
        <v>91</v>
      </c>
      <c r="F856" s="39" t="s">
        <v>69</v>
      </c>
      <c r="G856" s="40">
        <v>20</v>
      </c>
      <c r="H856" s="41">
        <v>229340</v>
      </c>
      <c r="I856" s="42">
        <v>12</v>
      </c>
      <c r="J856" s="47"/>
      <c r="K856" s="48"/>
      <c r="L856" s="48"/>
      <c r="N856" s="18">
        <v>10893.65</v>
      </c>
      <c r="O856" s="18">
        <v>0</v>
      </c>
      <c r="P856" s="46" t="s">
        <v>118</v>
      </c>
    </row>
    <row r="857" spans="1:16" ht="13.5" customHeight="1" x14ac:dyDescent="0.3">
      <c r="A857" s="38">
        <v>0</v>
      </c>
      <c r="B857" s="39" t="s">
        <v>89</v>
      </c>
      <c r="C857" s="39" t="s">
        <v>86</v>
      </c>
      <c r="D857" s="39" t="s">
        <v>93</v>
      </c>
      <c r="E857" s="39" t="s">
        <v>91</v>
      </c>
      <c r="F857" s="39" t="s">
        <v>69</v>
      </c>
      <c r="G857" s="40">
        <v>9</v>
      </c>
      <c r="H857" s="41">
        <v>67195.8</v>
      </c>
      <c r="I857" s="42">
        <v>12</v>
      </c>
      <c r="J857" s="47"/>
      <c r="K857" s="48"/>
      <c r="L857" s="48"/>
      <c r="N857" s="18">
        <v>7092.89</v>
      </c>
      <c r="O857" s="18">
        <v>0</v>
      </c>
      <c r="P857" s="46" t="s">
        <v>117</v>
      </c>
    </row>
    <row r="858" spans="1:16" ht="13.5" customHeight="1" x14ac:dyDescent="0.3">
      <c r="A858" s="38">
        <v>0</v>
      </c>
      <c r="B858" s="39" t="s">
        <v>89</v>
      </c>
      <c r="C858" s="39" t="s">
        <v>86</v>
      </c>
      <c r="D858" s="39" t="s">
        <v>93</v>
      </c>
      <c r="E858" s="39" t="s">
        <v>97</v>
      </c>
      <c r="F858" s="39" t="s">
        <v>69</v>
      </c>
      <c r="G858" s="40">
        <v>3</v>
      </c>
      <c r="H858" s="41">
        <v>59499.99</v>
      </c>
      <c r="I858" s="42">
        <v>12</v>
      </c>
      <c r="J858" s="47"/>
      <c r="K858" s="48"/>
      <c r="L858" s="48"/>
      <c r="N858" s="18">
        <v>18841.663499999999</v>
      </c>
      <c r="O858" s="18">
        <v>0</v>
      </c>
      <c r="P858" s="46" t="s">
        <v>117</v>
      </c>
    </row>
    <row r="859" spans="1:16" ht="13.5" customHeight="1" x14ac:dyDescent="0.3">
      <c r="A859" s="38">
        <v>0</v>
      </c>
      <c r="B859" s="39" t="s">
        <v>89</v>
      </c>
      <c r="C859" s="39" t="s">
        <v>96</v>
      </c>
      <c r="D859" s="39" t="s">
        <v>93</v>
      </c>
      <c r="E859" s="39" t="s">
        <v>91</v>
      </c>
      <c r="F859" s="39" t="s">
        <v>69</v>
      </c>
      <c r="G859" s="40">
        <v>8</v>
      </c>
      <c r="H859" s="41">
        <v>168928</v>
      </c>
      <c r="I859" s="42">
        <v>12</v>
      </c>
      <c r="J859" s="47"/>
      <c r="K859" s="48"/>
      <c r="L859" s="48"/>
      <c r="N859" s="18">
        <v>20060.2</v>
      </c>
      <c r="O859" s="18">
        <v>0</v>
      </c>
      <c r="P859" s="46" t="s">
        <v>118</v>
      </c>
    </row>
    <row r="860" spans="1:16" ht="13.5" customHeight="1" x14ac:dyDescent="0.3">
      <c r="A860" s="38">
        <v>0</v>
      </c>
      <c r="B860" s="39" t="s">
        <v>89</v>
      </c>
      <c r="C860" s="39" t="s">
        <v>96</v>
      </c>
      <c r="D860" s="39" t="s">
        <v>93</v>
      </c>
      <c r="E860" s="39" t="s">
        <v>91</v>
      </c>
      <c r="F860" s="39" t="s">
        <v>69</v>
      </c>
      <c r="G860" s="40">
        <v>1.5</v>
      </c>
      <c r="H860" s="41">
        <v>5979.99</v>
      </c>
      <c r="I860" s="42">
        <v>12</v>
      </c>
      <c r="J860" s="47"/>
      <c r="K860" s="48"/>
      <c r="L860" s="48"/>
      <c r="N860" s="18">
        <v>3787.3269999999998</v>
      </c>
      <c r="O860" s="18">
        <v>0</v>
      </c>
      <c r="P860" s="46" t="s">
        <v>117</v>
      </c>
    </row>
    <row r="861" spans="1:16" ht="13.5" customHeight="1" x14ac:dyDescent="0.3">
      <c r="A861" s="38">
        <v>0</v>
      </c>
      <c r="B861" s="39" t="s">
        <v>89</v>
      </c>
      <c r="C861" s="39" t="s">
        <v>99</v>
      </c>
      <c r="D861" s="39" t="s">
        <v>93</v>
      </c>
      <c r="E861" s="39" t="s">
        <v>97</v>
      </c>
      <c r="F861" s="39" t="s">
        <v>69</v>
      </c>
      <c r="G861" s="40">
        <v>2.5</v>
      </c>
      <c r="H861" s="41">
        <v>22370</v>
      </c>
      <c r="I861" s="42">
        <v>12</v>
      </c>
      <c r="J861" s="47"/>
      <c r="K861" s="48"/>
      <c r="L861" s="48"/>
      <c r="N861" s="18">
        <v>8500.6</v>
      </c>
      <c r="O861" s="18">
        <v>0</v>
      </c>
      <c r="P861" s="46" t="s">
        <v>117</v>
      </c>
    </row>
    <row r="862" spans="1:16" ht="13.5" customHeight="1" x14ac:dyDescent="0.3">
      <c r="A862" s="38">
        <v>0</v>
      </c>
      <c r="B862" s="39" t="s">
        <v>89</v>
      </c>
      <c r="C862" s="39" t="s">
        <v>86</v>
      </c>
      <c r="D862" s="39" t="s">
        <v>93</v>
      </c>
      <c r="E862" s="39" t="s">
        <v>91</v>
      </c>
      <c r="F862" s="39" t="s">
        <v>69</v>
      </c>
      <c r="G862" s="40">
        <v>3.5</v>
      </c>
      <c r="H862" s="41">
        <v>67060</v>
      </c>
      <c r="I862" s="42">
        <v>12</v>
      </c>
      <c r="J862" s="47"/>
      <c r="K862" s="48"/>
      <c r="L862" s="48"/>
      <c r="N862" s="18">
        <v>18202</v>
      </c>
      <c r="O862" s="18">
        <v>0</v>
      </c>
      <c r="P862" s="46" t="s">
        <v>117</v>
      </c>
    </row>
    <row r="863" spans="1:16" ht="13.5" customHeight="1" x14ac:dyDescent="0.3">
      <c r="A863" s="38">
        <v>0</v>
      </c>
      <c r="B863" s="39" t="s">
        <v>89</v>
      </c>
      <c r="C863" s="39" t="s">
        <v>86</v>
      </c>
      <c r="D863" s="39" t="s">
        <v>93</v>
      </c>
      <c r="E863" s="39" t="s">
        <v>91</v>
      </c>
      <c r="F863" s="39" t="s">
        <v>69</v>
      </c>
      <c r="G863" s="40">
        <v>8.5</v>
      </c>
      <c r="H863" s="41">
        <v>94430.84</v>
      </c>
      <c r="I863" s="42">
        <v>12</v>
      </c>
      <c r="J863" s="47"/>
      <c r="K863" s="48"/>
      <c r="L863" s="48"/>
      <c r="N863" s="18">
        <v>10554.035058823529</v>
      </c>
      <c r="O863" s="18">
        <v>0</v>
      </c>
      <c r="P863" s="46" t="s">
        <v>117</v>
      </c>
    </row>
    <row r="864" spans="1:16" ht="13.5" customHeight="1" x14ac:dyDescent="0.3">
      <c r="A864" s="38">
        <v>0</v>
      </c>
      <c r="B864" s="39" t="s">
        <v>89</v>
      </c>
      <c r="C864" s="39" t="s">
        <v>99</v>
      </c>
      <c r="D864" s="39" t="s">
        <v>93</v>
      </c>
      <c r="E864" s="39" t="s">
        <v>88</v>
      </c>
      <c r="F864" s="39" t="s">
        <v>69</v>
      </c>
      <c r="G864" s="40">
        <v>4</v>
      </c>
      <c r="H864" s="41">
        <v>52000</v>
      </c>
      <c r="I864" s="42">
        <v>12</v>
      </c>
      <c r="J864" s="47"/>
      <c r="K864" s="48"/>
      <c r="L864" s="48"/>
      <c r="N864" s="18">
        <v>12350</v>
      </c>
      <c r="O864" s="18">
        <v>0</v>
      </c>
      <c r="P864" s="46" t="s">
        <v>117</v>
      </c>
    </row>
    <row r="865" spans="1:16" ht="13.5" customHeight="1" x14ac:dyDescent="0.3">
      <c r="A865" s="38">
        <v>0</v>
      </c>
      <c r="B865" s="39" t="s">
        <v>94</v>
      </c>
      <c r="C865" s="39" t="s">
        <v>86</v>
      </c>
      <c r="D865" s="39" t="s">
        <v>87</v>
      </c>
      <c r="E865" s="39" t="s">
        <v>91</v>
      </c>
      <c r="F865" s="39" t="s">
        <v>69</v>
      </c>
      <c r="G865" s="40">
        <v>16</v>
      </c>
      <c r="H865" s="41">
        <v>132480</v>
      </c>
      <c r="I865" s="42">
        <v>12</v>
      </c>
      <c r="J865" s="47"/>
      <c r="K865" s="48"/>
      <c r="L865" s="48"/>
      <c r="N865" s="18">
        <v>7866</v>
      </c>
      <c r="O865" s="18">
        <v>0</v>
      </c>
      <c r="P865" s="46" t="s">
        <v>117</v>
      </c>
    </row>
    <row r="866" spans="1:16" ht="13.5" customHeight="1" x14ac:dyDescent="0.3">
      <c r="A866" s="38">
        <v>0</v>
      </c>
      <c r="B866" s="39" t="s">
        <v>94</v>
      </c>
      <c r="C866" s="39" t="s">
        <v>86</v>
      </c>
      <c r="D866" s="39" t="s">
        <v>87</v>
      </c>
      <c r="E866" s="39" t="s">
        <v>88</v>
      </c>
      <c r="F866" s="39" t="s">
        <v>70</v>
      </c>
      <c r="G866" s="40">
        <v>3.4</v>
      </c>
      <c r="H866" s="41">
        <v>73409.399999999994</v>
      </c>
      <c r="I866" s="42">
        <v>12</v>
      </c>
      <c r="J866" s="47"/>
      <c r="K866" s="48"/>
      <c r="L866" s="48"/>
      <c r="N866" s="18">
        <v>17272.8</v>
      </c>
      <c r="O866" s="18">
        <v>0</v>
      </c>
      <c r="P866" s="46" t="s">
        <v>119</v>
      </c>
    </row>
    <row r="867" spans="1:16" ht="13.5" customHeight="1" x14ac:dyDescent="0.3">
      <c r="A867" s="38">
        <v>0</v>
      </c>
      <c r="B867" s="39" t="s">
        <v>94</v>
      </c>
      <c r="C867" s="39" t="s">
        <v>86</v>
      </c>
      <c r="D867" s="39" t="s">
        <v>87</v>
      </c>
      <c r="E867" s="39" t="s">
        <v>91</v>
      </c>
      <c r="F867" s="39" t="s">
        <v>70</v>
      </c>
      <c r="G867" s="40">
        <v>10</v>
      </c>
      <c r="H867" s="41">
        <v>190000</v>
      </c>
      <c r="I867" s="42">
        <v>12</v>
      </c>
      <c r="J867" s="47"/>
      <c r="K867" s="48"/>
      <c r="L867" s="48"/>
      <c r="N867" s="18">
        <v>15200</v>
      </c>
      <c r="O867" s="18">
        <v>0</v>
      </c>
      <c r="P867" s="46" t="s">
        <v>117</v>
      </c>
    </row>
    <row r="868" spans="1:16" ht="13.5" customHeight="1" x14ac:dyDescent="0.3">
      <c r="A868" s="38">
        <v>0</v>
      </c>
      <c r="B868" s="39" t="s">
        <v>94</v>
      </c>
      <c r="C868" s="39" t="s">
        <v>95</v>
      </c>
      <c r="D868" s="39" t="s">
        <v>87</v>
      </c>
      <c r="E868" s="39" t="s">
        <v>88</v>
      </c>
      <c r="F868" s="39" t="s">
        <v>70</v>
      </c>
      <c r="G868" s="40">
        <v>4.5</v>
      </c>
      <c r="H868" s="41">
        <v>68760</v>
      </c>
      <c r="I868" s="42">
        <v>12</v>
      </c>
      <c r="J868" s="47"/>
      <c r="K868" s="48"/>
      <c r="L868" s="48"/>
      <c r="N868" s="18">
        <v>12224</v>
      </c>
      <c r="O868" s="18">
        <v>0</v>
      </c>
      <c r="P868" s="46" t="s">
        <v>119</v>
      </c>
    </row>
    <row r="869" spans="1:16" ht="13.5" customHeight="1" x14ac:dyDescent="0.3">
      <c r="A869" s="38">
        <v>0</v>
      </c>
      <c r="B869" s="39" t="s">
        <v>94</v>
      </c>
      <c r="C869" s="39" t="s">
        <v>95</v>
      </c>
      <c r="D869" s="39" t="s">
        <v>87</v>
      </c>
      <c r="E869" s="39" t="s">
        <v>91</v>
      </c>
      <c r="F869" s="39" t="s">
        <v>70</v>
      </c>
      <c r="G869" s="40">
        <v>5.0999999999999996</v>
      </c>
      <c r="H869" s="41">
        <v>77928</v>
      </c>
      <c r="I869" s="42">
        <v>12</v>
      </c>
      <c r="J869" s="47"/>
      <c r="K869" s="48"/>
      <c r="L869" s="48"/>
      <c r="N869" s="18">
        <v>12224</v>
      </c>
      <c r="O869" s="18">
        <v>0</v>
      </c>
      <c r="P869" s="46" t="s">
        <v>119</v>
      </c>
    </row>
    <row r="870" spans="1:16" ht="13.5" customHeight="1" x14ac:dyDescent="0.3">
      <c r="A870" s="38">
        <v>0</v>
      </c>
      <c r="B870" s="39" t="s">
        <v>100</v>
      </c>
      <c r="C870" s="39" t="s">
        <v>86</v>
      </c>
      <c r="D870" s="39" t="s">
        <v>87</v>
      </c>
      <c r="E870" s="39" t="s">
        <v>91</v>
      </c>
      <c r="F870" s="39" t="s">
        <v>72</v>
      </c>
      <c r="G870" s="40">
        <v>39</v>
      </c>
      <c r="H870" s="41">
        <v>493350</v>
      </c>
      <c r="I870" s="42">
        <v>12</v>
      </c>
      <c r="J870" s="47"/>
      <c r="K870" s="48"/>
      <c r="L870" s="48"/>
      <c r="N870" s="18">
        <v>11385</v>
      </c>
      <c r="O870" s="18">
        <v>0</v>
      </c>
      <c r="P870" s="46" t="s">
        <v>117</v>
      </c>
    </row>
    <row r="871" spans="1:16" ht="13.5" customHeight="1" x14ac:dyDescent="0.3">
      <c r="A871" s="38">
        <v>0</v>
      </c>
      <c r="B871" s="39" t="s">
        <v>89</v>
      </c>
      <c r="C871" s="39" t="s">
        <v>99</v>
      </c>
      <c r="D871" s="39" t="s">
        <v>93</v>
      </c>
      <c r="E871" s="39" t="s">
        <v>97</v>
      </c>
      <c r="F871" s="39" t="s">
        <v>69</v>
      </c>
      <c r="G871" s="40">
        <v>2.5</v>
      </c>
      <c r="H871" s="41">
        <v>20600</v>
      </c>
      <c r="I871" s="42">
        <v>12</v>
      </c>
      <c r="J871" s="47"/>
      <c r="K871" s="48"/>
      <c r="L871" s="48"/>
      <c r="N871" s="18">
        <v>7828</v>
      </c>
      <c r="O871" s="18">
        <v>0</v>
      </c>
      <c r="P871" s="46" t="s">
        <v>117</v>
      </c>
    </row>
    <row r="872" spans="1:16" ht="13.5" customHeight="1" x14ac:dyDescent="0.3">
      <c r="A872" s="38">
        <v>0</v>
      </c>
      <c r="B872" s="39" t="s">
        <v>89</v>
      </c>
      <c r="C872" s="39" t="s">
        <v>96</v>
      </c>
      <c r="D872" s="39" t="s">
        <v>93</v>
      </c>
      <c r="E872" s="39" t="s">
        <v>91</v>
      </c>
      <c r="F872" s="39" t="s">
        <v>69</v>
      </c>
      <c r="G872" s="40">
        <v>4</v>
      </c>
      <c r="H872" s="41">
        <v>80270</v>
      </c>
      <c r="I872" s="42">
        <v>12</v>
      </c>
      <c r="J872" s="47"/>
      <c r="K872" s="48"/>
      <c r="L872" s="48"/>
      <c r="N872" s="18">
        <v>19064.125</v>
      </c>
      <c r="O872" s="18">
        <v>0</v>
      </c>
      <c r="P872" s="46" t="s">
        <v>117</v>
      </c>
    </row>
    <row r="873" spans="1:16" ht="13.5" customHeight="1" x14ac:dyDescent="0.3">
      <c r="A873" s="38">
        <v>0</v>
      </c>
      <c r="B873" s="39" t="s">
        <v>85</v>
      </c>
      <c r="C873" s="39" t="s">
        <v>110</v>
      </c>
      <c r="D873" s="39" t="s">
        <v>87</v>
      </c>
      <c r="E873" s="39" t="s">
        <v>91</v>
      </c>
      <c r="F873" s="39" t="s">
        <v>71</v>
      </c>
      <c r="G873" s="40">
        <v>0.56999999999999995</v>
      </c>
      <c r="H873" s="41">
        <v>8393.82</v>
      </c>
      <c r="I873" s="42">
        <v>12</v>
      </c>
      <c r="J873" s="47"/>
      <c r="K873" s="48"/>
      <c r="L873" s="48"/>
      <c r="N873" s="18">
        <v>12517.1</v>
      </c>
      <c r="O873" s="18">
        <v>0</v>
      </c>
      <c r="P873" s="46" t="s">
        <v>117</v>
      </c>
    </row>
    <row r="874" spans="1:16" ht="13.5" customHeight="1" x14ac:dyDescent="0.3">
      <c r="A874" s="38">
        <v>0</v>
      </c>
      <c r="B874" s="39" t="s">
        <v>85</v>
      </c>
      <c r="C874" s="39" t="s">
        <v>90</v>
      </c>
      <c r="D874" s="39" t="s">
        <v>87</v>
      </c>
      <c r="E874" s="39" t="s">
        <v>88</v>
      </c>
      <c r="F874" s="39" t="s">
        <v>71</v>
      </c>
      <c r="G874" s="40">
        <v>3.2</v>
      </c>
      <c r="H874" s="41">
        <v>38825.599999999999</v>
      </c>
      <c r="I874" s="42">
        <v>12</v>
      </c>
      <c r="J874" s="47"/>
      <c r="K874" s="48"/>
      <c r="L874" s="48"/>
      <c r="N874" s="18">
        <v>10313.049999999999</v>
      </c>
      <c r="O874" s="18">
        <v>0</v>
      </c>
      <c r="P874" s="46" t="s">
        <v>117</v>
      </c>
    </row>
    <row r="875" spans="1:16" ht="13.5" customHeight="1" x14ac:dyDescent="0.3">
      <c r="A875" s="38">
        <v>0</v>
      </c>
      <c r="B875" s="39" t="s">
        <v>100</v>
      </c>
      <c r="C875" s="39" t="s">
        <v>95</v>
      </c>
      <c r="D875" s="39" t="s">
        <v>93</v>
      </c>
      <c r="E875" s="39" t="s">
        <v>97</v>
      </c>
      <c r="F875" s="39" t="s">
        <v>69</v>
      </c>
      <c r="G875" s="40">
        <v>4.5</v>
      </c>
      <c r="H875" s="41">
        <v>67500</v>
      </c>
      <c r="I875" s="42">
        <v>12</v>
      </c>
      <c r="J875" s="47"/>
      <c r="K875" s="48"/>
      <c r="L875" s="48"/>
      <c r="N875" s="18">
        <v>14250</v>
      </c>
      <c r="O875" s="18">
        <v>0</v>
      </c>
      <c r="P875" s="46" t="s">
        <v>117</v>
      </c>
    </row>
    <row r="876" spans="1:16" ht="13.5" customHeight="1" x14ac:dyDescent="0.3">
      <c r="A876" s="38">
        <v>0</v>
      </c>
      <c r="B876" s="39" t="s">
        <v>85</v>
      </c>
      <c r="C876" s="39" t="s">
        <v>96</v>
      </c>
      <c r="D876" s="39" t="s">
        <v>87</v>
      </c>
      <c r="E876" s="39" t="s">
        <v>88</v>
      </c>
      <c r="F876" s="39" t="s">
        <v>71</v>
      </c>
      <c r="G876" s="40">
        <v>3.75</v>
      </c>
      <c r="H876" s="41">
        <v>44865</v>
      </c>
      <c r="I876" s="42">
        <v>12</v>
      </c>
      <c r="J876" s="47"/>
      <c r="K876" s="48"/>
      <c r="L876" s="48"/>
      <c r="N876" s="18">
        <v>10169.4</v>
      </c>
      <c r="O876" s="18">
        <v>0</v>
      </c>
      <c r="P876" s="46" t="s">
        <v>117</v>
      </c>
    </row>
    <row r="877" spans="1:16" ht="13.5" customHeight="1" x14ac:dyDescent="0.3">
      <c r="A877" s="38">
        <v>0</v>
      </c>
      <c r="B877" s="39" t="s">
        <v>89</v>
      </c>
      <c r="C877" s="39" t="s">
        <v>86</v>
      </c>
      <c r="D877" s="39" t="s">
        <v>87</v>
      </c>
      <c r="E877" s="39" t="s">
        <v>91</v>
      </c>
      <c r="F877" s="39" t="s">
        <v>70</v>
      </c>
      <c r="G877" s="40">
        <v>3.5</v>
      </c>
      <c r="H877" s="41">
        <v>70000</v>
      </c>
      <c r="I877" s="42">
        <v>12</v>
      </c>
      <c r="J877" s="47"/>
      <c r="K877" s="48"/>
      <c r="L877" s="48"/>
      <c r="N877" s="18">
        <v>16000</v>
      </c>
      <c r="O877" s="18">
        <v>0</v>
      </c>
      <c r="P877" s="46" t="s">
        <v>117</v>
      </c>
    </row>
    <row r="878" spans="1:16" ht="13.5" customHeight="1" x14ac:dyDescent="0.3">
      <c r="A878" s="38">
        <v>249</v>
      </c>
      <c r="B878" s="39" t="s">
        <v>85</v>
      </c>
      <c r="C878" s="39" t="s">
        <v>86</v>
      </c>
      <c r="D878" s="39" t="s">
        <v>87</v>
      </c>
      <c r="E878" s="39" t="s">
        <v>92</v>
      </c>
      <c r="F878" s="39" t="s">
        <v>69</v>
      </c>
      <c r="G878" s="40">
        <v>2</v>
      </c>
      <c r="H878" s="41">
        <v>19762</v>
      </c>
      <c r="I878" s="42">
        <v>12</v>
      </c>
      <c r="J878" s="47"/>
      <c r="K878" s="48"/>
      <c r="L878" s="48"/>
      <c r="N878" s="18">
        <v>9386.9500000000007</v>
      </c>
      <c r="O878" s="18">
        <v>19762</v>
      </c>
      <c r="P878" s="46" t="s">
        <v>117</v>
      </c>
    </row>
    <row r="879" spans="1:16" ht="13.5" customHeight="1" x14ac:dyDescent="0.3">
      <c r="A879" s="38">
        <v>0</v>
      </c>
      <c r="B879" s="39" t="s">
        <v>89</v>
      </c>
      <c r="C879" s="39" t="s">
        <v>86</v>
      </c>
      <c r="D879" s="39" t="s">
        <v>87</v>
      </c>
      <c r="E879" s="39" t="s">
        <v>97</v>
      </c>
      <c r="F879" s="39" t="s">
        <v>69</v>
      </c>
      <c r="G879" s="40">
        <v>13</v>
      </c>
      <c r="H879" s="41">
        <v>117000</v>
      </c>
      <c r="I879" s="42">
        <v>12</v>
      </c>
      <c r="J879" s="47"/>
      <c r="K879" s="48"/>
      <c r="L879" s="48"/>
      <c r="N879" s="18">
        <v>8550</v>
      </c>
      <c r="O879" s="18">
        <v>0</v>
      </c>
      <c r="P879" s="46" t="s">
        <v>118</v>
      </c>
    </row>
    <row r="880" spans="1:16" ht="13.5" customHeight="1" x14ac:dyDescent="0.3">
      <c r="A880" s="38">
        <v>0</v>
      </c>
      <c r="B880" s="39" t="s">
        <v>89</v>
      </c>
      <c r="C880" s="39" t="s">
        <v>96</v>
      </c>
      <c r="D880" s="39" t="s">
        <v>87</v>
      </c>
      <c r="E880" s="39" t="s">
        <v>97</v>
      </c>
      <c r="F880" s="39" t="s">
        <v>69</v>
      </c>
      <c r="G880" s="40">
        <v>3</v>
      </c>
      <c r="H880" s="41">
        <v>30000</v>
      </c>
      <c r="I880" s="42">
        <v>12</v>
      </c>
      <c r="J880" s="47"/>
      <c r="K880" s="48"/>
      <c r="L880" s="48"/>
      <c r="N880" s="18">
        <v>9500</v>
      </c>
      <c r="O880" s="18">
        <v>0</v>
      </c>
      <c r="P880" s="46" t="s">
        <v>117</v>
      </c>
    </row>
    <row r="881" spans="1:16" ht="13.5" customHeight="1" x14ac:dyDescent="0.3">
      <c r="A881" s="38">
        <v>0</v>
      </c>
      <c r="B881" s="39" t="s">
        <v>89</v>
      </c>
      <c r="C881" s="39" t="s">
        <v>86</v>
      </c>
      <c r="D881" s="39" t="s">
        <v>93</v>
      </c>
      <c r="E881" s="39" t="s">
        <v>97</v>
      </c>
      <c r="F881" s="39" t="s">
        <v>69</v>
      </c>
      <c r="G881" s="40">
        <v>2.5</v>
      </c>
      <c r="H881" s="41">
        <v>10990</v>
      </c>
      <c r="I881" s="42">
        <v>12</v>
      </c>
      <c r="J881" s="47"/>
      <c r="K881" s="48"/>
      <c r="L881" s="48"/>
      <c r="N881" s="18">
        <v>4176.2</v>
      </c>
      <c r="O881" s="18">
        <v>0</v>
      </c>
      <c r="P881" s="46" t="s">
        <v>117</v>
      </c>
    </row>
    <row r="882" spans="1:16" ht="13.5" customHeight="1" x14ac:dyDescent="0.3">
      <c r="A882" s="38">
        <v>0</v>
      </c>
      <c r="B882" s="39" t="s">
        <v>89</v>
      </c>
      <c r="C882" s="39" t="s">
        <v>103</v>
      </c>
      <c r="D882" s="39" t="s">
        <v>87</v>
      </c>
      <c r="E882" s="39" t="s">
        <v>92</v>
      </c>
      <c r="F882" s="39" t="s">
        <v>69</v>
      </c>
      <c r="G882" s="40">
        <v>2.4</v>
      </c>
      <c r="H882" s="41">
        <v>32587.200000000001</v>
      </c>
      <c r="I882" s="42">
        <v>12</v>
      </c>
      <c r="J882" s="47"/>
      <c r="K882" s="48"/>
      <c r="L882" s="48"/>
      <c r="N882" s="18">
        <v>12899.1</v>
      </c>
      <c r="O882" s="18">
        <v>0</v>
      </c>
      <c r="P882" s="46" t="s">
        <v>117</v>
      </c>
    </row>
    <row r="883" spans="1:16" ht="13.5" customHeight="1" x14ac:dyDescent="0.3">
      <c r="A883" s="38">
        <v>0</v>
      </c>
      <c r="B883" s="39" t="s">
        <v>89</v>
      </c>
      <c r="C883" s="39" t="s">
        <v>103</v>
      </c>
      <c r="D883" s="39" t="s">
        <v>87</v>
      </c>
      <c r="E883" s="39" t="s">
        <v>92</v>
      </c>
      <c r="F883" s="39" t="s">
        <v>69</v>
      </c>
      <c r="G883" s="40">
        <v>2.4</v>
      </c>
      <c r="H883" s="41">
        <v>34804.800000000003</v>
      </c>
      <c r="I883" s="42">
        <v>12</v>
      </c>
      <c r="J883" s="47"/>
      <c r="K883" s="48"/>
      <c r="L883" s="48"/>
      <c r="N883" s="18">
        <v>13776.9</v>
      </c>
      <c r="O883" s="18">
        <v>0</v>
      </c>
      <c r="P883" s="46" t="s">
        <v>117</v>
      </c>
    </row>
    <row r="884" spans="1:16" ht="13.5" customHeight="1" x14ac:dyDescent="0.3">
      <c r="A884" s="38">
        <v>0</v>
      </c>
      <c r="B884" s="39" t="s">
        <v>89</v>
      </c>
      <c r="C884" s="39" t="s">
        <v>86</v>
      </c>
      <c r="D884" s="39" t="s">
        <v>87</v>
      </c>
      <c r="E884" s="39" t="s">
        <v>91</v>
      </c>
      <c r="F884" s="39" t="s">
        <v>70</v>
      </c>
      <c r="G884" s="40">
        <v>3.5</v>
      </c>
      <c r="H884" s="41">
        <v>70000</v>
      </c>
      <c r="I884" s="42">
        <v>12</v>
      </c>
      <c r="J884" s="47"/>
      <c r="K884" s="48"/>
      <c r="L884" s="48"/>
      <c r="N884" s="18">
        <v>16000</v>
      </c>
      <c r="O884" s="18">
        <v>0</v>
      </c>
      <c r="P884" s="46" t="s">
        <v>117</v>
      </c>
    </row>
    <row r="885" spans="1:16" ht="13.5" customHeight="1" x14ac:dyDescent="0.3">
      <c r="A885" s="38">
        <v>0</v>
      </c>
      <c r="B885" s="39" t="s">
        <v>89</v>
      </c>
      <c r="C885" s="39" t="s">
        <v>86</v>
      </c>
      <c r="D885" s="39" t="s">
        <v>87</v>
      </c>
      <c r="E885" s="39" t="s">
        <v>97</v>
      </c>
      <c r="F885" s="39" t="s">
        <v>69</v>
      </c>
      <c r="G885" s="40">
        <v>2</v>
      </c>
      <c r="H885" s="41">
        <v>20000</v>
      </c>
      <c r="I885" s="42">
        <v>12</v>
      </c>
      <c r="J885" s="47"/>
      <c r="K885" s="48"/>
      <c r="L885" s="48"/>
      <c r="N885" s="18">
        <v>9500</v>
      </c>
      <c r="O885" s="18">
        <v>0</v>
      </c>
      <c r="P885" s="46" t="s">
        <v>117</v>
      </c>
    </row>
    <row r="886" spans="1:16" ht="13.5" customHeight="1" x14ac:dyDescent="0.3">
      <c r="A886" s="38">
        <v>0</v>
      </c>
      <c r="B886" s="39" t="s">
        <v>89</v>
      </c>
      <c r="C886" s="39" t="s">
        <v>86</v>
      </c>
      <c r="D886" s="39" t="s">
        <v>93</v>
      </c>
      <c r="E886" s="39" t="s">
        <v>91</v>
      </c>
      <c r="F886" s="39" t="s">
        <v>69</v>
      </c>
      <c r="G886" s="40">
        <v>13.7</v>
      </c>
      <c r="H886" s="41">
        <v>117530</v>
      </c>
      <c r="I886" s="42">
        <v>12</v>
      </c>
      <c r="J886" s="47"/>
      <c r="K886" s="48"/>
      <c r="L886" s="48"/>
      <c r="N886" s="18">
        <v>8149.890510948906</v>
      </c>
      <c r="O886" s="18">
        <v>0</v>
      </c>
      <c r="P886" s="46" t="s">
        <v>118</v>
      </c>
    </row>
    <row r="887" spans="1:16" ht="13.5" customHeight="1" x14ac:dyDescent="0.3">
      <c r="A887" s="38">
        <v>269</v>
      </c>
      <c r="B887" s="39" t="s">
        <v>85</v>
      </c>
      <c r="C887" s="39" t="s">
        <v>102</v>
      </c>
      <c r="D887" s="39" t="s">
        <v>87</v>
      </c>
      <c r="E887" s="39" t="s">
        <v>88</v>
      </c>
      <c r="F887" s="39" t="s">
        <v>108</v>
      </c>
      <c r="G887" s="40">
        <v>1.1200000000000001</v>
      </c>
      <c r="H887" s="41">
        <v>33596.639999999999</v>
      </c>
      <c r="I887" s="42">
        <v>12</v>
      </c>
      <c r="J887" s="47"/>
      <c r="K887" s="48"/>
      <c r="L887" s="48"/>
      <c r="N887" s="18">
        <v>26997.3</v>
      </c>
      <c r="O887" s="18">
        <v>33596.639999999999</v>
      </c>
      <c r="P887" s="46" t="s">
        <v>117</v>
      </c>
    </row>
    <row r="888" spans="1:16" ht="13.5" customHeight="1" x14ac:dyDescent="0.3">
      <c r="A888" s="38">
        <v>269</v>
      </c>
      <c r="B888" s="39" t="s">
        <v>89</v>
      </c>
      <c r="C888" s="39" t="s">
        <v>95</v>
      </c>
      <c r="D888" s="39" t="s">
        <v>87</v>
      </c>
      <c r="E888" s="39" t="s">
        <v>88</v>
      </c>
      <c r="F888" s="39" t="s">
        <v>108</v>
      </c>
      <c r="G888" s="40">
        <v>0.25</v>
      </c>
      <c r="H888" s="41">
        <v>5375</v>
      </c>
      <c r="I888" s="42">
        <v>12</v>
      </c>
      <c r="J888" s="47"/>
      <c r="K888" s="48"/>
      <c r="L888" s="48"/>
      <c r="N888" s="18">
        <v>19350</v>
      </c>
      <c r="O888" s="18">
        <v>0</v>
      </c>
      <c r="P888" s="46" t="s">
        <v>117</v>
      </c>
    </row>
    <row r="889" spans="1:16" ht="13.5" customHeight="1" x14ac:dyDescent="0.3">
      <c r="A889" s="38">
        <v>269</v>
      </c>
      <c r="B889" s="39" t="s">
        <v>85</v>
      </c>
      <c r="C889" s="39" t="s">
        <v>95</v>
      </c>
      <c r="D889" s="39" t="s">
        <v>87</v>
      </c>
      <c r="E889" s="39" t="s">
        <v>88</v>
      </c>
      <c r="F889" s="39" t="s">
        <v>108</v>
      </c>
      <c r="G889" s="40">
        <v>2.4700000000000002</v>
      </c>
      <c r="H889" s="41">
        <v>53105</v>
      </c>
      <c r="I889" s="42">
        <v>12</v>
      </c>
      <c r="J889" s="47"/>
      <c r="K889" s="48"/>
      <c r="L889" s="48"/>
      <c r="N889" s="18">
        <v>19350</v>
      </c>
      <c r="O889" s="18">
        <v>53105</v>
      </c>
      <c r="P889" s="46" t="s">
        <v>117</v>
      </c>
    </row>
    <row r="890" spans="1:16" ht="13.5" customHeight="1" x14ac:dyDescent="0.3">
      <c r="A890" s="38">
        <v>269</v>
      </c>
      <c r="B890" s="39" t="s">
        <v>89</v>
      </c>
      <c r="C890" s="39" t="s">
        <v>95</v>
      </c>
      <c r="D890" s="39" t="s">
        <v>87</v>
      </c>
      <c r="E890" s="39" t="s">
        <v>88</v>
      </c>
      <c r="F890" s="39" t="s">
        <v>108</v>
      </c>
      <c r="G890" s="40">
        <v>1.83</v>
      </c>
      <c r="H890" s="41">
        <v>39345</v>
      </c>
      <c r="I890" s="42">
        <v>12</v>
      </c>
      <c r="J890" s="47"/>
      <c r="K890" s="48"/>
      <c r="L890" s="48"/>
      <c r="N890" s="18">
        <v>19350</v>
      </c>
      <c r="O890" s="18">
        <v>0</v>
      </c>
      <c r="P890" s="46" t="s">
        <v>117</v>
      </c>
    </row>
    <row r="891" spans="1:16" ht="13.5" customHeight="1" x14ac:dyDescent="0.3">
      <c r="A891" s="38">
        <v>269</v>
      </c>
      <c r="B891" s="39" t="s">
        <v>85</v>
      </c>
      <c r="C891" s="39" t="s">
        <v>95</v>
      </c>
      <c r="D891" s="39" t="s">
        <v>87</v>
      </c>
      <c r="E891" s="39" t="s">
        <v>88</v>
      </c>
      <c r="F891" s="39" t="s">
        <v>108</v>
      </c>
      <c r="G891" s="40">
        <v>3.83</v>
      </c>
      <c r="H891" s="41">
        <v>82345</v>
      </c>
      <c r="I891" s="42">
        <v>12</v>
      </c>
      <c r="J891" s="47"/>
      <c r="K891" s="48"/>
      <c r="L891" s="48"/>
      <c r="N891" s="18">
        <v>19350</v>
      </c>
      <c r="O891" s="18">
        <v>82345</v>
      </c>
      <c r="P891" s="46" t="s">
        <v>117</v>
      </c>
    </row>
    <row r="892" spans="1:16" ht="13.5" customHeight="1" x14ac:dyDescent="0.3">
      <c r="A892" s="38">
        <v>269</v>
      </c>
      <c r="B892" s="39" t="s">
        <v>85</v>
      </c>
      <c r="C892" s="39" t="s">
        <v>96</v>
      </c>
      <c r="D892" s="39" t="s">
        <v>87</v>
      </c>
      <c r="E892" s="39" t="s">
        <v>91</v>
      </c>
      <c r="F892" s="39" t="s">
        <v>70</v>
      </c>
      <c r="G892" s="40">
        <v>2.5</v>
      </c>
      <c r="H892" s="41">
        <v>46482.5</v>
      </c>
      <c r="I892" s="42">
        <v>12</v>
      </c>
      <c r="J892" s="47"/>
      <c r="K892" s="48"/>
      <c r="L892" s="48"/>
      <c r="N892" s="18">
        <v>14874.4</v>
      </c>
      <c r="O892" s="18">
        <v>46482.5</v>
      </c>
      <c r="P892" s="46" t="s">
        <v>117</v>
      </c>
    </row>
    <row r="893" spans="1:16" ht="13.5" customHeight="1" x14ac:dyDescent="0.3">
      <c r="A893" s="38">
        <v>269</v>
      </c>
      <c r="B893" s="39" t="s">
        <v>85</v>
      </c>
      <c r="C893" s="39" t="s">
        <v>102</v>
      </c>
      <c r="D893" s="39" t="s">
        <v>87</v>
      </c>
      <c r="E893" s="39" t="s">
        <v>88</v>
      </c>
      <c r="F893" s="39" t="s">
        <v>108</v>
      </c>
      <c r="G893" s="40">
        <v>0.3</v>
      </c>
      <c r="H893" s="41">
        <v>8999.1</v>
      </c>
      <c r="I893" s="42">
        <v>12</v>
      </c>
      <c r="J893" s="47"/>
      <c r="K893" s="48"/>
      <c r="L893" s="48"/>
      <c r="N893" s="18">
        <v>26997.3</v>
      </c>
      <c r="O893" s="18">
        <v>8999.1</v>
      </c>
      <c r="P893" s="46" t="s">
        <v>117</v>
      </c>
    </row>
    <row r="894" spans="1:16" ht="13.5" customHeight="1" x14ac:dyDescent="0.3">
      <c r="A894" s="38">
        <v>0</v>
      </c>
      <c r="B894" s="39" t="s">
        <v>89</v>
      </c>
      <c r="C894" s="39" t="s">
        <v>86</v>
      </c>
      <c r="D894" s="39" t="s">
        <v>87</v>
      </c>
      <c r="E894" s="39" t="s">
        <v>88</v>
      </c>
      <c r="F894" s="39" t="s">
        <v>69</v>
      </c>
      <c r="G894" s="40">
        <v>10</v>
      </c>
      <c r="H894" s="41">
        <v>78840</v>
      </c>
      <c r="I894" s="42">
        <v>12</v>
      </c>
      <c r="J894" s="47"/>
      <c r="K894" s="48"/>
      <c r="L894" s="48"/>
      <c r="N894" s="18">
        <v>7489.8</v>
      </c>
      <c r="O894" s="18">
        <v>0</v>
      </c>
      <c r="P894" s="46" t="s">
        <v>117</v>
      </c>
    </row>
    <row r="895" spans="1:16" ht="13.5" customHeight="1" x14ac:dyDescent="0.3">
      <c r="A895" s="38">
        <v>278</v>
      </c>
      <c r="B895" s="39" t="s">
        <v>94</v>
      </c>
      <c r="C895" s="39" t="s">
        <v>95</v>
      </c>
      <c r="D895" s="39" t="s">
        <v>87</v>
      </c>
      <c r="E895" s="39" t="s">
        <v>92</v>
      </c>
      <c r="F895" s="39" t="s">
        <v>69</v>
      </c>
      <c r="G895" s="40">
        <v>2.37</v>
      </c>
      <c r="H895" s="41">
        <v>27356.91</v>
      </c>
      <c r="I895" s="42">
        <v>11.5</v>
      </c>
      <c r="J895" s="47"/>
      <c r="K895" s="48"/>
      <c r="L895" s="48"/>
      <c r="N895" s="18">
        <v>10965.85</v>
      </c>
      <c r="O895" s="18">
        <v>27356.91</v>
      </c>
      <c r="P895" s="46" t="s">
        <v>119</v>
      </c>
    </row>
    <row r="896" spans="1:16" ht="13.5" customHeight="1" x14ac:dyDescent="0.3">
      <c r="A896" s="38">
        <v>0</v>
      </c>
      <c r="B896" s="39" t="s">
        <v>89</v>
      </c>
      <c r="C896" s="39" t="s">
        <v>95</v>
      </c>
      <c r="D896" s="39" t="s">
        <v>87</v>
      </c>
      <c r="E896" s="39" t="s">
        <v>97</v>
      </c>
      <c r="F896" s="39" t="s">
        <v>69</v>
      </c>
      <c r="G896" s="40">
        <v>2</v>
      </c>
      <c r="H896" s="41">
        <v>10000</v>
      </c>
      <c r="I896" s="42">
        <v>12</v>
      </c>
      <c r="J896" s="47"/>
      <c r="K896" s="48"/>
      <c r="L896" s="48"/>
      <c r="N896" s="18">
        <v>4750</v>
      </c>
      <c r="O896" s="18">
        <v>0</v>
      </c>
      <c r="P896" s="46" t="s">
        <v>117</v>
      </c>
    </row>
    <row r="897" spans="1:16" ht="13.5" customHeight="1" x14ac:dyDescent="0.3">
      <c r="A897" s="38">
        <v>0</v>
      </c>
      <c r="B897" s="39" t="s">
        <v>100</v>
      </c>
      <c r="C897" s="39" t="s">
        <v>90</v>
      </c>
      <c r="D897" s="39" t="s">
        <v>87</v>
      </c>
      <c r="E897" s="39" t="s">
        <v>91</v>
      </c>
      <c r="F897" s="39" t="s">
        <v>69</v>
      </c>
      <c r="G897" s="40">
        <v>4</v>
      </c>
      <c r="H897" s="41">
        <v>28000</v>
      </c>
      <c r="I897" s="42">
        <v>12</v>
      </c>
      <c r="J897" s="47"/>
      <c r="K897" s="48"/>
      <c r="L897" s="48"/>
      <c r="N897" s="18">
        <v>6650</v>
      </c>
      <c r="O897" s="18">
        <v>0</v>
      </c>
      <c r="P897" s="46" t="s">
        <v>117</v>
      </c>
    </row>
    <row r="898" spans="1:16" ht="13.5" customHeight="1" x14ac:dyDescent="0.3">
      <c r="A898" s="38">
        <v>0</v>
      </c>
      <c r="B898" s="39" t="s">
        <v>89</v>
      </c>
      <c r="C898" s="39" t="s">
        <v>86</v>
      </c>
      <c r="D898" s="39" t="s">
        <v>93</v>
      </c>
      <c r="E898" s="39" t="s">
        <v>91</v>
      </c>
      <c r="F898" s="39" t="s">
        <v>69</v>
      </c>
      <c r="G898" s="40">
        <v>10</v>
      </c>
      <c r="H898" s="41">
        <v>200000</v>
      </c>
      <c r="I898" s="42">
        <v>12</v>
      </c>
      <c r="J898" s="47"/>
      <c r="K898" s="48"/>
      <c r="L898" s="48"/>
      <c r="N898" s="18">
        <v>19000</v>
      </c>
      <c r="O898" s="18">
        <v>0</v>
      </c>
      <c r="P898" s="46" t="s">
        <v>118</v>
      </c>
    </row>
    <row r="899" spans="1:16" ht="13.5" customHeight="1" x14ac:dyDescent="0.3">
      <c r="A899" s="38">
        <v>0</v>
      </c>
      <c r="B899" s="39" t="s">
        <v>94</v>
      </c>
      <c r="C899" s="39" t="s">
        <v>86</v>
      </c>
      <c r="D899" s="39" t="s">
        <v>87</v>
      </c>
      <c r="E899" s="39" t="s">
        <v>88</v>
      </c>
      <c r="F899" s="39" t="s">
        <v>69</v>
      </c>
      <c r="G899" s="40">
        <v>33</v>
      </c>
      <c r="H899" s="41">
        <v>412500</v>
      </c>
      <c r="I899" s="42">
        <v>12</v>
      </c>
      <c r="J899" s="47"/>
      <c r="K899" s="48"/>
      <c r="L899" s="48"/>
      <c r="N899" s="18">
        <v>11875</v>
      </c>
      <c r="O899" s="18">
        <v>0</v>
      </c>
      <c r="P899" s="46" t="s">
        <v>117</v>
      </c>
    </row>
    <row r="900" spans="1:16" ht="13.5" customHeight="1" thickBot="1" x14ac:dyDescent="0.35">
      <c r="A900" s="50">
        <v>0</v>
      </c>
      <c r="B900" s="51" t="s">
        <v>94</v>
      </c>
      <c r="C900" s="51" t="s">
        <v>102</v>
      </c>
      <c r="D900" s="51" t="s">
        <v>93</v>
      </c>
      <c r="E900" s="51" t="s">
        <v>88</v>
      </c>
      <c r="F900" s="51" t="s">
        <v>69</v>
      </c>
      <c r="G900" s="52">
        <v>1.2</v>
      </c>
      <c r="H900" s="53">
        <v>15600</v>
      </c>
      <c r="I900" s="54">
        <v>12</v>
      </c>
      <c r="J900" s="55"/>
      <c r="K900" s="56"/>
      <c r="L900" s="56"/>
      <c r="N900" s="18">
        <v>12350</v>
      </c>
      <c r="O900" s="18">
        <v>0</v>
      </c>
      <c r="P900" s="46" t="s">
        <v>119</v>
      </c>
    </row>
  </sheetData>
  <sheetProtection formatCells="0" formatColumns="0" formatRows="0" insertColumns="0" insertRows="0" deleteColumns="0" deleteRows="0" selectLockedCells="1" sort="0" autoFilter="0"/>
  <mergeCells count="3">
    <mergeCell ref="A1:L1"/>
    <mergeCell ref="A3:B3"/>
    <mergeCell ref="E3:I3"/>
  </mergeCells>
  <pageMargins left="0.75" right="0.75" top="1" bottom="1" header="0" footer="0"/>
  <pageSetup orientation="portrait" horizontalDpi="4294967293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 Trabajor</vt:lpstr>
      <vt:lpstr>Buscar</vt:lpstr>
      <vt:lpstr>BuscarV</vt:lpstr>
      <vt:lpstr>BuscarH</vt:lpstr>
      <vt:lpstr>Condicionales y Búsqueda (2)</vt:lpstr>
    </vt:vector>
  </TitlesOfParts>
  <Company>Analista de Sistemas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Valladares Silva</dc:creator>
  <cp:lastModifiedBy>Alejandro</cp:lastModifiedBy>
  <dcterms:created xsi:type="dcterms:W3CDTF">2003-02-11T14:34:00Z</dcterms:created>
  <dcterms:modified xsi:type="dcterms:W3CDTF">2022-06-14T13:43:39Z</dcterms:modified>
</cp:coreProperties>
</file>