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30" windowHeight="7050" activeTab="2"/>
  </bookViews>
  <sheets>
    <sheet name="Sheet1" sheetId="1" r:id="rId1"/>
    <sheet name="Sheet 2" sheetId="5" r:id="rId2"/>
    <sheet name="Sheet 3" sheetId="6" r:id="rId3"/>
    <sheet name="Sheet 4" sheetId="7" r:id="rId4"/>
    <sheet name="Sheet5" sheetId="13" r:id="rId5"/>
    <sheet name="Sheet6" sheetId="12" r:id="rId6"/>
  </sheet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3" l="1"/>
  <c r="F21" i="13" s="1"/>
  <c r="F18" i="13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D2" i="13" l="1"/>
  <c r="E2" i="13" s="1" a="1"/>
  <c r="E2" i="13" s="1"/>
  <c r="D3" i="13"/>
  <c r="E3" i="13" s="1" a="1"/>
  <c r="E3" i="13" s="1"/>
  <c r="D4" i="13"/>
  <c r="E4" i="13" s="1" a="1"/>
  <c r="E4" i="13" s="1"/>
  <c r="D5" i="13"/>
  <c r="E5" i="13" s="1" a="1"/>
  <c r="E5" i="13" s="1"/>
  <c r="D6" i="13"/>
  <c r="E6" i="13" s="1" a="1"/>
  <c r="E6" i="13" s="1"/>
  <c r="D7" i="13"/>
  <c r="E7" i="13" a="1"/>
  <c r="E7" i="13" s="1"/>
  <c r="D8" i="13"/>
  <c r="E8" i="13" s="1" a="1"/>
  <c r="E8" i="13" s="1"/>
  <c r="D9" i="13"/>
  <c r="E9" i="13" s="1" a="1"/>
  <c r="E9" i="13" s="1"/>
  <c r="D10" i="13"/>
  <c r="E10" i="13" s="1" a="1"/>
  <c r="E10" i="13" s="1"/>
  <c r="D11" i="13"/>
  <c r="E11" i="13" s="1" a="1"/>
  <c r="E11" i="13" s="1"/>
  <c r="D12" i="13"/>
  <c r="E12" i="13" s="1" a="1"/>
  <c r="E12" i="13" s="1"/>
  <c r="D13" i="13"/>
  <c r="E13" i="13" s="1" a="1"/>
  <c r="E13" i="13" s="1"/>
  <c r="D14" i="13"/>
  <c r="E14" i="13" a="1"/>
  <c r="E14" i="13" s="1"/>
  <c r="D15" i="13"/>
  <c r="E15" i="13" s="1" a="1"/>
  <c r="E15" i="13" s="1"/>
  <c r="C3" i="12" l="1"/>
  <c r="C4" i="12"/>
  <c r="C5" i="12"/>
  <c r="C6" i="12"/>
  <c r="C7" i="12"/>
  <c r="C8" i="12"/>
  <c r="C9" i="12"/>
  <c r="C10" i="12"/>
  <c r="C11" i="12"/>
  <c r="C2" i="12"/>
  <c r="C12" i="6"/>
  <c r="C5" i="6"/>
  <c r="C6" i="6"/>
  <c r="C7" i="6"/>
  <c r="C8" i="6"/>
  <c r="C9" i="6"/>
  <c r="C10" i="6"/>
  <c r="C11" i="6"/>
  <c r="C4" i="6"/>
  <c r="C9" i="5"/>
  <c r="C5" i="5"/>
  <c r="C6" i="5"/>
  <c r="C7" i="5"/>
  <c r="C8" i="5"/>
  <c r="C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<sst xmlns="http://schemas.openxmlformats.org/spreadsheetml/2006/main" count="137" uniqueCount="36">
  <si>
    <t>Ivy League Applications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</si>
  <si>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</si>
  <si>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</si>
  <si>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</si>
  <si>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</si>
  <si>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</si>
  <si>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</si>
  <si>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</si>
  <si>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</si>
  <si>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</si>
  <si>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</si>
  <si>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</si>
  <si>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</si>
  <si>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</si>
  <si>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</si>
  <si>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</si>
  <si>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</si>
  <si>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</si>
  <si>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Grand Total</t>
  </si>
  <si>
    <t>Column Labels</t>
  </si>
  <si>
    <t>Sum of Students</t>
  </si>
  <si>
    <t>Average of students2</t>
  </si>
  <si>
    <t>ID</t>
  </si>
  <si>
    <t>PU</t>
  </si>
  <si>
    <t>QTE</t>
  </si>
  <si>
    <t>PT</t>
  </si>
  <si>
    <t>Remise</t>
  </si>
  <si>
    <t>Val Remise</t>
  </si>
  <si>
    <t>Total a payer</t>
  </si>
  <si>
    <t>Time(s)</t>
  </si>
  <si>
    <t>Distance(m)</t>
  </si>
  <si>
    <t>Speed(m/s)</t>
  </si>
  <si>
    <t>Total facture :</t>
  </si>
  <si>
    <t>TVA:</t>
  </si>
  <si>
    <t>VAL TVA :</t>
  </si>
  <si>
    <t>TIC: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</si>
</sst>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,##0.00_ * [$DZD]\ ;_([$DZD]\ * \(#,##0.00\);_([$DZD]\ 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 Light Condensed"/>
      <family val="2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ADE9A5"/>
        <bgColor indexed="64"/>
      </patternFill>
    </fill>
    <fill>
      <patternFill patternType="solid">
        <fgColor rgb="FF30C230"/>
        <bgColor indexed="64"/>
      </patternFill>
    </fill>
    <fill>
      <patternFill patternType="solid">
        <fgColor rgb="FF7CAFDE"/>
        <bgColor indexed="64"/>
      </patternFill>
    </fill>
  </fills>
  <borders count="2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medium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4">
    <xf numFmtId="0" fontId="0" fillId="0" borderId="0" xfId="0"/>
    <xf numFmtId="0" fontId="0" fillId="3" borderId="1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9" xfId="0" applyFill="1" applyBorder="1"/>
    <xf numFmtId="0" fontId="2" fillId="5" borderId="6" xfId="0" applyFont="1" applyFill="1" applyBorder="1"/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5" borderId="7" xfId="0" applyFont="1" applyFill="1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6" borderId="0" xfId="0" applyFill="1"/>
    <xf numFmtId="0" fontId="6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9" fontId="5" fillId="0" borderId="17" xfId="1" applyFont="1" applyBorder="1"/>
    <xf numFmtId="9" fontId="5" fillId="0" borderId="18" xfId="1" applyFont="1" applyBorder="1"/>
    <xf numFmtId="164" fontId="5" fillId="0" borderId="17" xfId="0" applyNumberFormat="1" applyFont="1" applyBorder="1"/>
    <xf numFmtId="164" fontId="5" fillId="0" borderId="18" xfId="0" applyNumberFormat="1" applyFont="1" applyBorder="1"/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9" fontId="0" fillId="0" borderId="21" xfId="0" applyNumberFormat="1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2" borderId="23" xfId="0" applyFill="1" applyBorder="1"/>
  </cellXfs>
  <cellStyles count="2">
    <cellStyle name="Normal" xfId="0" builtinId="0"/>
    <cellStyle name="Percent" xfId="1" builtinId="5"/>
  </cellStyles>
  <dxfs count="9"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numFmt numFmtId="164" formatCode="_(\ #,##0.00_ * [$DZD]\ ;_([$DZD]\ * \(#,##0.00\);_([$DZD]\ 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numFmt numFmtId="164" formatCode="_(\ #,##0.00_ * [$DZD]\ ;_([$DZD]\ * \(#,##0.00\);_([$DZD]\ * &quot;-&quot;??_);_(@_)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ahnschrift Light Condensed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Book Antiqua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ook Antiqua"/>
        <scheme val="none"/>
      </font>
    </dxf>
  </dxfs>
  <tableStyles count="0" defaultTableStyle="TableStyleMedium2" defaultPivotStyle="PivotStyleLight16"/>
  <colors>
    <mruColors>
      <color rgb="FF7CAFDE"/>
      <color rgb="FF0066CC"/>
      <color rgb="FF30C230"/>
      <color rgb="FFADE9A5"/>
      <color rgb="FFE1FFE1"/>
      <color rgb="FFC9FFC9"/>
      <color rgb="FFABFFAB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4836487746443391E-2"/>
          <c:y val="0.13640983136217286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Sheet6!$C$2:$C$11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3D-4C4B-9665-07F7BADF8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1545967"/>
        <c:axId val="1961543471"/>
      </c:lineChart>
      <c:catAx>
        <c:axId val="1961545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                   Distance (m)</a:t>
                </a:r>
              </a:p>
            </c:rich>
          </c:tx>
          <c:layout>
            <c:manualLayout>
              <c:xMode val="edge"/>
              <c:yMode val="edge"/>
              <c:x val="0.42102501010411691"/>
              <c:y val="0.93032617016622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543471"/>
        <c:crosses val="autoZero"/>
        <c:auto val="1"/>
        <c:lblAlgn val="ctr"/>
        <c:lblOffset val="100"/>
        <c:noMultiLvlLbl val="0"/>
      </c:catAx>
      <c:valAx>
        <c:axId val="19615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154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1201491305572004E-2"/>
          <c:y val="0.13190987429535386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Sheet6!$C$1</c:f>
              <c:strCache>
                <c:ptCount val="1"/>
                <c:pt idx="0">
                  <c:v>Speed(m/s)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E-4934-A754-ABE11CAB9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422415"/>
        <c:axId val="2012419087"/>
      </c:scatterChart>
      <c:valAx>
        <c:axId val="201242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6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19087"/>
        <c:crosses val="autoZero"/>
        <c:crossBetween val="midCat"/>
      </c:valAx>
      <c:valAx>
        <c:axId val="201241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2422415"/>
        <c:crossesAt val="0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027097876637186"/>
          <c:y val="0.91947871099445899"/>
          <c:w val="0.25480975174034193"/>
          <c:h val="8.0521289005540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32</xdr:row>
      <xdr:rowOff>31750</xdr:rowOff>
    </xdr:from>
    <xdr:to>
      <xdr:col>10</xdr:col>
      <xdr:colOff>12700</xdr:colOff>
      <xdr:row>48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13</xdr:row>
      <xdr:rowOff>12700</xdr:rowOff>
    </xdr:from>
    <xdr:to>
      <xdr:col>10</xdr:col>
      <xdr:colOff>12700</xdr:colOff>
      <xdr:row>29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0.46001</cdr:x>
      <cdr:y>0.96007</cdr:y>
    </cdr:from>
    <cdr:to>
      <cdr:x>0.52495</cdr:x>
      <cdr:y>0.96181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50394CC9-80AE-36D6-CAFA-E6C751ACBE4C}"/>
            </a:ext>
          </a:extLst>
        </cdr:cNvPr>
        <cdr:cNvCxnSpPr/>
      </cdr:nvCxnSpPr>
      <cdr:spPr>
        <a:xfrm xmlns:a="http://schemas.openxmlformats.org/drawingml/2006/main" flipH="1" flipV="1">
          <a:off x="2428876" y="3511550"/>
          <a:ext cx="342900" cy="63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3">
          <a:schemeClr val="accent5"/>
        </a:lnRef>
        <a:fillRef xmlns:a="http://schemas.openxmlformats.org/drawingml/2006/main" idx="0">
          <a:schemeClr val="accent5"/>
        </a:fillRef>
        <a:effectRef xmlns:a="http://schemas.openxmlformats.org/drawingml/2006/main" idx="2">
          <a:schemeClr val="accent5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89.928815393519" createdVersion="6" refreshedVersion="6" minRefreshableVersion="3" recordCount="40">
  <cacheSource type="worksheet">
    <worksheetSource ref="A2:C42" sheet="Sheet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" firstHeaderRow="1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G15" totalsRowShown="0" headerRowDxfId="8" dataDxfId="7">
  <autoFilter ref="A1:G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6"/>
    <tableColumn id="2" name="PU" dataDxfId="5"/>
    <tableColumn id="3" name="QTE" dataDxfId="4"/>
    <tableColumn id="4" name="PT" dataDxfId="3">
      <calculatedColumnFormula>Table1[[#This Row],[PU]]*Table1[[#This Row],[QTE]]</calculatedColumnFormula>
    </tableColumn>
    <tableColumn id="5" name="Remise" dataDxfId="2">
      <calculatedColumnFormula array="1">_xlfn.IFS(Table1[[#This Row],[PT]]&lt;100,0%,Table1[[#This Row],[PT]]&gt;=1000,10%,Table1[[#This Row],[PT]]&gt;=100,5%)</calculatedColumnFormula>
    </tableColumn>
    <tableColumn id="6" name="Val Remise" dataDxfId="1">
      <calculatedColumnFormula>Table1[[#This Row],[PT]]*Table1[[#This Row],[Remise]]</calculatedColumnFormula>
    </tableColumn>
    <tableColumn id="7" name="Total a payer" dataDxfId="0">
      <calculatedColumnFormula>Table1[[#This Row],[PU]]*Table1[[#This Row],[QTE]]-Table1[[#This Row],[Val Remise]]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35" zoomScale="120" zoomScaleNormal="120" workbookViewId="0">
      <selection activeCell="B10" sqref="B10"/>
    </sheetView>
  </sheetViews>
  <sheetFormatPr defaultColWidth="9.1796875" defaultRowHeight="14.5" x14ac:dyDescent="0.35"/>
  <cols>
    <col min="1" max="1" width="11" customWidth="1"/>
    <col min="2" max="2" width="12.81640625" customWidth="1"/>
    <col min="3" max="3" width="12.453125" customWidth="1"/>
  </cols>
  <sheetData>
    <row r="1" spans="1:5" ht="28.5" customHeight="1" thickTop="1" thickBot="1" x14ac:dyDescent="0.6">
      <c r="A1" s="35" t="s">
        <v>0</v>
      </c>
      <c r="B1" s="36"/>
      <c r="C1" s="36"/>
      <c r="D1" s="3"/>
    </row>
    <row r="2" spans="1:5" ht="19.5" customHeight="1" thickTop="1" thickBot="1" x14ac:dyDescent="0.5">
      <c r="A2" s="15" t="s">
        <v>1</v>
      </c>
      <c r="B2" s="15" t="s">
        <v>2</v>
      </c>
      <c r="C2" s="20" t="s">
        <v>3</v>
      </c>
      <c r="D2" s="3"/>
    </row>
    <row r="3" spans="1:5" ht="17.5" customHeight="1" thickTop="1" thickBot="1" x14ac:dyDescent="0.4">
      <c r="A3" s="16">
        <v>591</v>
      </c>
      <c r="B3" s="13" t="s">
        <v>4</v>
      </c>
      <c r="C3" s="13" t="s">
        <v>5</v>
      </c>
      <c r="E3" s="21"/>
    </row>
    <row r="4" spans="1:5" ht="15.5" thickTop="1" thickBot="1" x14ac:dyDescent="0.4">
      <c r="A4" s="17">
        <v>9567</v>
      </c>
      <c r="B4" s="9" t="s">
        <v>6</v>
      </c>
      <c r="C4" s="9" t="s">
        <v>7</v>
      </c>
    </row>
    <row r="5" spans="1:5" ht="15.5" thickTop="1" thickBot="1" x14ac:dyDescent="0.4">
      <c r="A5" s="16">
        <v>542</v>
      </c>
      <c r="B5" s="14" t="s">
        <v>8</v>
      </c>
      <c r="C5" s="14" t="s">
        <v>9</v>
      </c>
    </row>
    <row r="6" spans="1:5" ht="15.5" thickTop="1" thickBot="1" x14ac:dyDescent="0.4">
      <c r="A6" s="17">
        <v>346</v>
      </c>
      <c r="B6" s="9" t="s">
        <v>8</v>
      </c>
      <c r="C6" s="9" t="s">
        <v>10</v>
      </c>
    </row>
    <row r="7" spans="1:5" ht="15.5" thickTop="1" thickBot="1" x14ac:dyDescent="0.4">
      <c r="A7" s="16">
        <v>849</v>
      </c>
      <c r="B7" s="14" t="s">
        <v>4</v>
      </c>
      <c r="C7" s="12" t="s">
        <v>11</v>
      </c>
    </row>
    <row r="8" spans="1:5" ht="15.5" thickTop="1" thickBot="1" x14ac:dyDescent="0.4">
      <c r="A8" s="17">
        <v>552</v>
      </c>
      <c r="B8" s="9" t="s">
        <v>8</v>
      </c>
      <c r="C8" s="10" t="s">
        <v>12</v>
      </c>
    </row>
    <row r="9" spans="1:5" ht="15.5" thickTop="1" thickBot="1" x14ac:dyDescent="0.4">
      <c r="A9" s="16">
        <v>173</v>
      </c>
      <c r="B9" s="14" t="s">
        <v>4</v>
      </c>
      <c r="C9" s="14" t="s">
        <v>10</v>
      </c>
    </row>
    <row r="10" spans="1:5" ht="15.5" thickTop="1" thickBot="1" x14ac:dyDescent="0.4">
      <c r="A10" s="17">
        <v>1355</v>
      </c>
      <c r="B10" s="9" t="s">
        <v>4</v>
      </c>
      <c r="C10" s="9" t="s">
        <v>12</v>
      </c>
    </row>
    <row r="11" spans="1:5" ht="15.5" thickTop="1" thickBot="1" x14ac:dyDescent="0.4">
      <c r="A11" s="16">
        <v>193</v>
      </c>
      <c r="B11" s="14" t="s">
        <v>13</v>
      </c>
      <c r="C11" s="14" t="s">
        <v>14</v>
      </c>
    </row>
    <row r="12" spans="1:5" ht="15.5" thickTop="1" thickBot="1" x14ac:dyDescent="0.4">
      <c r="A12" s="17">
        <v>615</v>
      </c>
      <c r="B12" s="9" t="s">
        <v>13</v>
      </c>
      <c r="C12" s="9" t="s">
        <v>10</v>
      </c>
    </row>
    <row r="13" spans="1:5" ht="15.5" thickTop="1" thickBot="1" x14ac:dyDescent="0.4">
      <c r="A13" s="16">
        <v>1579</v>
      </c>
      <c r="B13" s="14" t="s">
        <v>13</v>
      </c>
      <c r="C13" s="14" t="s">
        <v>7</v>
      </c>
    </row>
    <row r="14" spans="1:5" ht="15.5" thickTop="1" thickBot="1" x14ac:dyDescent="0.4">
      <c r="A14" s="17">
        <v>547</v>
      </c>
      <c r="B14" s="9" t="s">
        <v>6</v>
      </c>
      <c r="C14" s="9" t="s">
        <v>9</v>
      </c>
    </row>
    <row r="15" spans="1:5" ht="15.5" thickTop="1" thickBot="1" x14ac:dyDescent="0.4">
      <c r="A15" s="16">
        <v>1687</v>
      </c>
      <c r="B15" s="14" t="s">
        <v>15</v>
      </c>
      <c r="C15" s="14" t="s">
        <v>9</v>
      </c>
    </row>
    <row r="16" spans="1:5" ht="15.5" thickTop="1" thickBot="1" x14ac:dyDescent="0.4">
      <c r="A16" s="17">
        <v>972</v>
      </c>
      <c r="B16" s="9" t="s">
        <v>8</v>
      </c>
      <c r="C16" s="9" t="s">
        <v>7</v>
      </c>
    </row>
    <row r="17" spans="1:3" ht="15.5" thickTop="1" thickBot="1" x14ac:dyDescent="0.4">
      <c r="A17" s="16">
        <v>234</v>
      </c>
      <c r="B17" s="14" t="s">
        <v>8</v>
      </c>
      <c r="C17" s="14" t="s">
        <v>16</v>
      </c>
    </row>
    <row r="18" spans="1:3" ht="15.5" thickTop="1" thickBot="1" x14ac:dyDescent="0.4">
      <c r="A18" s="17">
        <v>151</v>
      </c>
      <c r="B18" s="9" t="s">
        <v>15</v>
      </c>
      <c r="C18" s="9" t="s">
        <v>14</v>
      </c>
    </row>
    <row r="19" spans="1:3" ht="15.5" thickTop="1" thickBot="1" x14ac:dyDescent="0.4">
      <c r="A19" s="16">
        <v>1793</v>
      </c>
      <c r="B19" s="14" t="s">
        <v>6</v>
      </c>
      <c r="C19" s="14" t="s">
        <v>11</v>
      </c>
    </row>
    <row r="20" spans="1:3" ht="15.5" thickTop="1" thickBot="1" x14ac:dyDescent="0.4">
      <c r="A20" s="17">
        <v>315</v>
      </c>
      <c r="B20" s="9" t="s">
        <v>15</v>
      </c>
      <c r="C20" s="9" t="s">
        <v>11</v>
      </c>
    </row>
    <row r="21" spans="1:3" ht="15.5" thickTop="1" thickBot="1" x14ac:dyDescent="0.4">
      <c r="A21" s="16">
        <v>618</v>
      </c>
      <c r="B21" s="14" t="s">
        <v>6</v>
      </c>
      <c r="C21" s="12" t="s">
        <v>12</v>
      </c>
    </row>
    <row r="22" spans="1:3" ht="15.5" thickTop="1" thickBot="1" x14ac:dyDescent="0.4">
      <c r="A22" s="17">
        <v>246</v>
      </c>
      <c r="B22" s="9" t="s">
        <v>6</v>
      </c>
      <c r="C22" s="9" t="s">
        <v>5</v>
      </c>
    </row>
    <row r="23" spans="1:3" ht="15.5" thickTop="1" thickBot="1" x14ac:dyDescent="0.4">
      <c r="A23" s="16">
        <v>784</v>
      </c>
      <c r="B23" s="14" t="s">
        <v>6</v>
      </c>
      <c r="C23" s="12" t="s">
        <v>14</v>
      </c>
    </row>
    <row r="24" spans="1:3" ht="15.5" thickTop="1" thickBot="1" x14ac:dyDescent="0.4">
      <c r="A24" s="17">
        <v>316</v>
      </c>
      <c r="B24" s="9" t="s">
        <v>13</v>
      </c>
      <c r="C24" s="10" t="s">
        <v>9</v>
      </c>
    </row>
    <row r="25" spans="1:3" ht="15.5" thickTop="1" thickBot="1" x14ac:dyDescent="0.4">
      <c r="A25" s="16">
        <v>3155</v>
      </c>
      <c r="B25" s="14" t="s">
        <v>4</v>
      </c>
      <c r="C25" s="14" t="s">
        <v>9</v>
      </c>
    </row>
    <row r="26" spans="1:3" ht="15.5" thickTop="1" thickBot="1" x14ac:dyDescent="0.4">
      <c r="A26" s="17">
        <v>318</v>
      </c>
      <c r="B26" s="9" t="s">
        <v>15</v>
      </c>
      <c r="C26" s="9" t="s">
        <v>16</v>
      </c>
    </row>
    <row r="27" spans="1:3" ht="15.5" thickTop="1" thickBot="1" x14ac:dyDescent="0.4">
      <c r="A27" s="16">
        <v>608</v>
      </c>
      <c r="B27" s="14" t="s">
        <v>8</v>
      </c>
      <c r="C27" s="14" t="s">
        <v>11</v>
      </c>
    </row>
    <row r="28" spans="1:3" ht="15.5" thickTop="1" thickBot="1" x14ac:dyDescent="0.4">
      <c r="A28" s="17">
        <v>561</v>
      </c>
      <c r="B28" s="9" t="s">
        <v>4</v>
      </c>
      <c r="C28" s="9" t="s">
        <v>14</v>
      </c>
    </row>
    <row r="29" spans="1:3" ht="15.5" thickTop="1" thickBot="1" x14ac:dyDescent="0.4">
      <c r="A29" s="16">
        <v>357</v>
      </c>
      <c r="B29" s="14" t="s">
        <v>15</v>
      </c>
      <c r="C29" s="14" t="s">
        <v>5</v>
      </c>
    </row>
    <row r="30" spans="1:3" ht="15.5" thickTop="1" thickBot="1" x14ac:dyDescent="0.4">
      <c r="A30" s="18">
        <v>1688</v>
      </c>
      <c r="B30" s="8" t="s">
        <v>13</v>
      </c>
      <c r="C30" s="1" t="s">
        <v>11</v>
      </c>
    </row>
    <row r="31" spans="1:3" ht="15.5" thickTop="1" thickBot="1" x14ac:dyDescent="0.4">
      <c r="A31" s="16">
        <v>972</v>
      </c>
      <c r="B31" s="14" t="s">
        <v>8</v>
      </c>
      <c r="C31" s="14" t="s">
        <v>14</v>
      </c>
    </row>
    <row r="32" spans="1:3" ht="15.5" thickTop="1" thickBot="1" x14ac:dyDescent="0.4">
      <c r="A32" s="19">
        <v>568</v>
      </c>
      <c r="B32" s="11" t="s">
        <v>6</v>
      </c>
      <c r="C32" s="11" t="s">
        <v>16</v>
      </c>
    </row>
    <row r="33" spans="1:3" ht="15.5" thickTop="1" thickBot="1" x14ac:dyDescent="0.4">
      <c r="A33" s="16">
        <v>632</v>
      </c>
      <c r="B33" s="14" t="s">
        <v>13</v>
      </c>
      <c r="C33" s="14" t="s">
        <v>16</v>
      </c>
    </row>
    <row r="34" spans="1:3" ht="15.5" thickTop="1" thickBot="1" x14ac:dyDescent="0.4">
      <c r="A34" s="17">
        <v>551</v>
      </c>
      <c r="B34" s="9" t="s">
        <v>15</v>
      </c>
      <c r="C34" s="9" t="s">
        <v>12</v>
      </c>
    </row>
    <row r="35" spans="1:3" ht="15.5" thickTop="1" thickBot="1" x14ac:dyDescent="0.4">
      <c r="A35" s="16">
        <v>948</v>
      </c>
      <c r="B35" s="14" t="s">
        <v>6</v>
      </c>
      <c r="C35" s="14" t="s">
        <v>10</v>
      </c>
    </row>
    <row r="36" spans="1:3" ht="15.5" thickTop="1" thickBot="1" x14ac:dyDescent="0.4">
      <c r="A36" s="19">
        <v>1358</v>
      </c>
      <c r="B36" s="11" t="s">
        <v>4</v>
      </c>
      <c r="C36" s="11" t="s">
        <v>7</v>
      </c>
    </row>
    <row r="37" spans="1:3" ht="15.5" thickTop="1" thickBot="1" x14ac:dyDescent="0.4">
      <c r="A37" s="16">
        <v>135</v>
      </c>
      <c r="B37" s="14" t="s">
        <v>4</v>
      </c>
      <c r="C37" s="12" t="s">
        <v>16</v>
      </c>
    </row>
    <row r="38" spans="1:3" ht="15.5" thickTop="1" thickBot="1" x14ac:dyDescent="0.4">
      <c r="A38" s="17">
        <v>849</v>
      </c>
      <c r="B38" s="9" t="s">
        <v>13</v>
      </c>
      <c r="C38" s="9" t="s">
        <v>5</v>
      </c>
    </row>
    <row r="39" spans="1:3" ht="15.5" thickTop="1" thickBot="1" x14ac:dyDescent="0.4">
      <c r="A39" s="16">
        <v>158</v>
      </c>
      <c r="B39" s="14" t="s">
        <v>15</v>
      </c>
      <c r="C39" s="14" t="s">
        <v>10</v>
      </c>
    </row>
    <row r="40" spans="1:3" ht="15.5" thickTop="1" thickBot="1" x14ac:dyDescent="0.4">
      <c r="A40" s="17">
        <v>1889</v>
      </c>
      <c r="B40" s="9" t="s">
        <v>13</v>
      </c>
      <c r="C40" s="9" t="s">
        <v>12</v>
      </c>
    </row>
    <row r="41" spans="1:3" ht="15.5" thickTop="1" thickBot="1" x14ac:dyDescent="0.4">
      <c r="A41" s="16">
        <v>651</v>
      </c>
      <c r="B41" s="14" t="s">
        <v>15</v>
      </c>
      <c r="C41" s="14" t="s">
        <v>7</v>
      </c>
    </row>
    <row r="42" spans="1:3" ht="15.5" thickTop="1" thickBot="1" x14ac:dyDescent="0.4">
      <c r="A42" s="17">
        <v>651</v>
      </c>
      <c r="B42" s="9" t="s">
        <v>8</v>
      </c>
      <c r="C42" s="9" t="s">
        <v>5</v>
      </c>
    </row>
    <row r="43" spans="1:3" ht="15" thickTop="1" x14ac:dyDescent="0.35">
      <c r="A43" s="2"/>
      <c r="B43" s="3"/>
      <c r="C43" s="4"/>
    </row>
    <row r="44" spans="1:3" x14ac:dyDescent="0.35">
      <c r="A44" s="2"/>
      <c r="B44" s="3"/>
      <c r="C44" s="4"/>
    </row>
    <row r="45" spans="1:3" x14ac:dyDescent="0.35">
      <c r="A45" s="2"/>
      <c r="B45" s="3"/>
      <c r="C45" s="4"/>
    </row>
    <row r="46" spans="1:3" x14ac:dyDescent="0.35">
      <c r="A46" s="2"/>
      <c r="B46" s="3"/>
      <c r="C46" s="4"/>
    </row>
    <row r="47" spans="1:3" x14ac:dyDescent="0.35">
      <c r="A47" s="2"/>
      <c r="B47" s="3"/>
      <c r="C47" s="4"/>
    </row>
    <row r="48" spans="1:3" x14ac:dyDescent="0.35">
      <c r="A48" s="2"/>
      <c r="B48" s="3"/>
      <c r="C48" s="4"/>
    </row>
    <row r="49" spans="1:3" x14ac:dyDescent="0.35">
      <c r="A49" s="2"/>
      <c r="B49" s="3"/>
      <c r="C49" s="4"/>
    </row>
    <row r="50" spans="1:3" x14ac:dyDescent="0.35">
      <c r="A50" s="2"/>
      <c r="B50" s="3"/>
      <c r="C50" s="4"/>
    </row>
    <row r="51" spans="1:3" x14ac:dyDescent="0.35">
      <c r="A51" s="2"/>
      <c r="B51" s="3"/>
      <c r="C51" s="4"/>
    </row>
    <row r="52" spans="1:3" x14ac:dyDescent="0.35">
      <c r="A52" s="2"/>
      <c r="B52" s="3"/>
      <c r="C52" s="4"/>
    </row>
    <row r="53" spans="1:3" x14ac:dyDescent="0.35">
      <c r="A53" s="2"/>
      <c r="B53" s="3"/>
      <c r="C53" s="4"/>
    </row>
    <row r="54" spans="1:3" x14ac:dyDescent="0.35">
      <c r="A54" s="2"/>
      <c r="B54" s="3"/>
      <c r="C54" s="4"/>
    </row>
    <row r="55" spans="1:3" x14ac:dyDescent="0.35">
      <c r="A55" s="2"/>
      <c r="B55" s="3"/>
      <c r="C55" s="4"/>
    </row>
    <row r="56" spans="1:3" x14ac:dyDescent="0.35">
      <c r="A56" s="2"/>
      <c r="B56" s="3"/>
      <c r="C56" s="4"/>
    </row>
    <row r="57" spans="1:3" x14ac:dyDescent="0.35">
      <c r="A57" s="2"/>
      <c r="B57" s="3"/>
      <c r="C57" s="4"/>
    </row>
    <row r="58" spans="1:3" x14ac:dyDescent="0.35">
      <c r="A58" s="2"/>
      <c r="B58" s="3"/>
      <c r="C58" s="4"/>
    </row>
    <row r="59" spans="1:3" x14ac:dyDescent="0.35">
      <c r="A59" s="2"/>
      <c r="B59" s="3"/>
      <c r="C59" s="4"/>
    </row>
    <row r="60" spans="1:3" x14ac:dyDescent="0.35">
      <c r="A60" s="2"/>
      <c r="B60" s="3"/>
      <c r="C60" s="4"/>
    </row>
    <row r="61" spans="1:3" x14ac:dyDescent="0.35">
      <c r="A61" s="2"/>
      <c r="B61" s="3"/>
      <c r="C61" s="4"/>
    </row>
    <row r="62" spans="1:3" x14ac:dyDescent="0.35">
      <c r="A62" s="2"/>
      <c r="B62" s="3"/>
      <c r="C62" s="4"/>
    </row>
    <row r="63" spans="1:3" x14ac:dyDescent="0.35">
      <c r="A63" s="2"/>
      <c r="B63" s="3"/>
      <c r="C63" s="4"/>
    </row>
    <row r="64" spans="1:3" x14ac:dyDescent="0.35">
      <c r="A64" s="2"/>
      <c r="B64" s="3"/>
      <c r="C64" s="4"/>
    </row>
    <row r="65" spans="1:3" x14ac:dyDescent="0.35">
      <c r="A65" s="2"/>
      <c r="B65" s="3"/>
      <c r="C65" s="4"/>
    </row>
    <row r="66" spans="1:3" x14ac:dyDescent="0.35">
      <c r="A66" s="2"/>
      <c r="B66" s="3"/>
      <c r="C66" s="4"/>
    </row>
    <row r="67" spans="1:3" x14ac:dyDescent="0.35">
      <c r="A67" s="2"/>
      <c r="B67" s="3"/>
      <c r="C67" s="4"/>
    </row>
    <row r="68" spans="1:3" x14ac:dyDescent="0.35">
      <c r="A68" s="2"/>
      <c r="B68" s="3"/>
      <c r="C68" s="4"/>
    </row>
    <row r="69" spans="1:3" x14ac:dyDescent="0.35">
      <c r="A69" s="2"/>
      <c r="B69" s="3"/>
      <c r="C69" s="4"/>
    </row>
    <row r="70" spans="1:3" x14ac:dyDescent="0.35">
      <c r="A70" s="2"/>
      <c r="B70" s="3"/>
      <c r="C70" s="4"/>
    </row>
    <row r="71" spans="1:3" x14ac:dyDescent="0.35">
      <c r="A71" s="2"/>
      <c r="B71" s="3"/>
      <c r="C71" s="4"/>
    </row>
    <row r="72" spans="1:3" x14ac:dyDescent="0.35">
      <c r="A72" s="2"/>
      <c r="B72" s="3"/>
      <c r="C72" s="4"/>
    </row>
    <row r="73" spans="1:3" x14ac:dyDescent="0.35">
      <c r="A73" s="2"/>
      <c r="B73" s="3"/>
      <c r="C73" s="4"/>
    </row>
    <row r="74" spans="1:3" x14ac:dyDescent="0.35">
      <c r="A74" s="2"/>
      <c r="B74" s="3"/>
      <c r="C74" s="4"/>
    </row>
    <row r="75" spans="1:3" x14ac:dyDescent="0.35">
      <c r="A75" s="2"/>
      <c r="B75" s="3"/>
      <c r="C75" s="4"/>
    </row>
    <row r="76" spans="1:3" ht="15" thickBot="1" x14ac:dyDescent="0.4">
      <c r="A76" s="5"/>
      <c r="B76" s="6"/>
      <c r="C76" s="7"/>
    </row>
  </sheetData>
  <mergeCells count="1">
    <mergeCell ref="A1:C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11" sqref="C11"/>
    </sheetView>
  </sheetViews>
  <sheetFormatPr defaultColWidth="9.1796875" defaultRowHeight="14.5" x14ac:dyDescent="0.35"/>
  <cols>
    <col min="1" max="1" width="12.453125" bestFit="1" customWidth="1"/>
    <col min="2" max="2" width="14.54296875" bestFit="1" customWidth="1"/>
    <col min="3" max="3" width="20.1796875" customWidth="1"/>
    <col min="4" max="4" width="11.81640625" customWidth="1"/>
  </cols>
  <sheetData>
    <row r="3" spans="1:3" x14ac:dyDescent="0.35">
      <c r="A3" s="22" t="s">
        <v>17</v>
      </c>
      <c r="B3" t="s">
        <v>20</v>
      </c>
      <c r="C3" s="25" t="s">
        <v>21</v>
      </c>
    </row>
    <row r="4" spans="1:3" x14ac:dyDescent="0.35">
      <c r="A4" s="23" t="s">
        <v>4</v>
      </c>
      <c r="B4" s="24">
        <v>8177</v>
      </c>
      <c r="C4">
        <f>AVERAGE(B4/8)</f>
        <v>1022.125</v>
      </c>
    </row>
    <row r="5" spans="1:3" x14ac:dyDescent="0.35">
      <c r="A5" s="23" t="s">
        <v>8</v>
      </c>
      <c r="B5" s="24">
        <v>4877</v>
      </c>
      <c r="C5">
        <f t="shared" ref="C5:C8" si="0">AVERAGE(B5/8)</f>
        <v>609.625</v>
      </c>
    </row>
    <row r="6" spans="1:3" x14ac:dyDescent="0.35">
      <c r="A6" s="23" t="s">
        <v>13</v>
      </c>
      <c r="B6" s="24">
        <v>7761</v>
      </c>
      <c r="C6">
        <f t="shared" si="0"/>
        <v>970.125</v>
      </c>
    </row>
    <row r="7" spans="1:3" x14ac:dyDescent="0.35">
      <c r="A7" s="23" t="s">
        <v>6</v>
      </c>
      <c r="B7" s="24">
        <v>15071</v>
      </c>
      <c r="C7">
        <f t="shared" si="0"/>
        <v>1883.875</v>
      </c>
    </row>
    <row r="8" spans="1:3" x14ac:dyDescent="0.35">
      <c r="A8" s="23" t="s">
        <v>15</v>
      </c>
      <c r="B8" s="24">
        <v>4188</v>
      </c>
      <c r="C8">
        <f t="shared" si="0"/>
        <v>523.5</v>
      </c>
    </row>
    <row r="9" spans="1:3" x14ac:dyDescent="0.35">
      <c r="A9" s="23" t="s">
        <v>18</v>
      </c>
      <c r="B9" s="24">
        <v>40074</v>
      </c>
      <c r="C9" s="26">
        <f>AVERAGE(C4:C8)</f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C12" sqref="C12"/>
    </sheetView>
  </sheetViews>
  <sheetFormatPr defaultColWidth="9.1796875" defaultRowHeight="14.5" x14ac:dyDescent="0.35"/>
  <cols>
    <col min="1" max="1" width="12.453125" bestFit="1" customWidth="1"/>
    <col min="2" max="2" width="14.54296875" bestFit="1" customWidth="1"/>
    <col min="3" max="3" width="17.81640625" customWidth="1"/>
  </cols>
  <sheetData>
    <row r="3" spans="1:3" x14ac:dyDescent="0.35">
      <c r="A3" s="22" t="s">
        <v>17</v>
      </c>
      <c r="B3" t="s">
        <v>20</v>
      </c>
      <c r="C3" s="26" t="s">
        <v>21</v>
      </c>
    </row>
    <row r="4" spans="1:3" x14ac:dyDescent="0.35">
      <c r="A4" s="23" t="s">
        <v>7</v>
      </c>
      <c r="B4" s="24">
        <v>14127</v>
      </c>
      <c r="C4">
        <f>AVERAGE(B4/5)</f>
        <v>2825.4</v>
      </c>
    </row>
    <row r="5" spans="1:3" x14ac:dyDescent="0.35">
      <c r="A5" s="23" t="s">
        <v>11</v>
      </c>
      <c r="B5" s="24">
        <v>5253</v>
      </c>
      <c r="C5">
        <f t="shared" ref="C5:C11" si="0">AVERAGE(B5/5)</f>
        <v>1050.5999999999999</v>
      </c>
    </row>
    <row r="6" spans="1:3" x14ac:dyDescent="0.35">
      <c r="A6" s="23" t="s">
        <v>12</v>
      </c>
      <c r="B6" s="24">
        <v>4965</v>
      </c>
      <c r="C6">
        <f t="shared" si="0"/>
        <v>993</v>
      </c>
    </row>
    <row r="7" spans="1:3" x14ac:dyDescent="0.35">
      <c r="A7" s="23" t="s">
        <v>9</v>
      </c>
      <c r="B7" s="24">
        <v>6247</v>
      </c>
      <c r="C7">
        <f t="shared" si="0"/>
        <v>1249.4000000000001</v>
      </c>
    </row>
    <row r="8" spans="1:3" x14ac:dyDescent="0.35">
      <c r="A8" s="23" t="s">
        <v>10</v>
      </c>
      <c r="B8" s="24">
        <v>2240</v>
      </c>
      <c r="C8">
        <f t="shared" si="0"/>
        <v>448</v>
      </c>
    </row>
    <row r="9" spans="1:3" x14ac:dyDescent="0.35">
      <c r="A9" s="23" t="s">
        <v>16</v>
      </c>
      <c r="B9" s="24">
        <v>1887</v>
      </c>
      <c r="C9">
        <f t="shared" si="0"/>
        <v>377.4</v>
      </c>
    </row>
    <row r="10" spans="1:3" x14ac:dyDescent="0.35">
      <c r="A10" s="23" t="s">
        <v>14</v>
      </c>
      <c r="B10" s="24">
        <v>2661</v>
      </c>
      <c r="C10">
        <f t="shared" si="0"/>
        <v>532.20000000000005</v>
      </c>
    </row>
    <row r="11" spans="1:3" x14ac:dyDescent="0.35">
      <c r="A11" s="23" t="s">
        <v>5</v>
      </c>
      <c r="B11" s="24">
        <v>2694</v>
      </c>
      <c r="C11">
        <f t="shared" si="0"/>
        <v>538.79999999999995</v>
      </c>
    </row>
    <row r="12" spans="1:3" x14ac:dyDescent="0.35">
      <c r="A12" s="23" t="s">
        <v>18</v>
      </c>
      <c r="B12" s="24">
        <v>40074</v>
      </c>
      <c r="C12" s="26">
        <f>AVERAGE(C4:C11)</f>
        <v>1001.8499999999999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A3" sqref="A3"/>
    </sheetView>
  </sheetViews>
  <sheetFormatPr defaultColWidth="9.1796875" defaultRowHeight="14.5" x14ac:dyDescent="0.35"/>
  <cols>
    <col min="1" max="1" width="14.54296875" bestFit="1" customWidth="1"/>
    <col min="2" max="2" width="15.26953125" bestFit="1" customWidth="1"/>
    <col min="3" max="3" width="9.54296875" bestFit="1" customWidth="1"/>
    <col min="4" max="4" width="11.81640625" customWidth="1"/>
    <col min="5" max="5" width="6.81640625" customWidth="1"/>
    <col min="6" max="6" width="10" customWidth="1"/>
    <col min="7" max="7" width="10.7265625" bestFit="1" customWidth="1"/>
    <col min="8" max="8" width="8.81640625" bestFit="1" customWidth="1"/>
    <col min="9" max="9" width="4.81640625" customWidth="1"/>
    <col min="10" max="10" width="10.7265625" bestFit="1" customWidth="1"/>
  </cols>
  <sheetData>
    <row r="3" spans="1:7" x14ac:dyDescent="0.35">
      <c r="A3" s="22" t="s">
        <v>20</v>
      </c>
      <c r="B3" s="22" t="s">
        <v>19</v>
      </c>
    </row>
    <row r="4" spans="1:7" x14ac:dyDescent="0.35">
      <c r="A4" s="22" t="s">
        <v>17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18</v>
      </c>
    </row>
    <row r="5" spans="1:7" x14ac:dyDescent="0.35">
      <c r="A5" s="23" t="s">
        <v>7</v>
      </c>
      <c r="B5" s="24">
        <v>1358</v>
      </c>
      <c r="C5" s="24">
        <v>972</v>
      </c>
      <c r="D5" s="24">
        <v>1579</v>
      </c>
      <c r="E5" s="24">
        <v>9567</v>
      </c>
      <c r="F5" s="24">
        <v>651</v>
      </c>
      <c r="G5" s="24">
        <v>14127</v>
      </c>
    </row>
    <row r="6" spans="1:7" x14ac:dyDescent="0.35">
      <c r="A6" s="23" t="s">
        <v>11</v>
      </c>
      <c r="B6" s="24">
        <v>849</v>
      </c>
      <c r="C6" s="24">
        <v>608</v>
      </c>
      <c r="D6" s="24">
        <v>1688</v>
      </c>
      <c r="E6" s="24">
        <v>1793</v>
      </c>
      <c r="F6" s="24">
        <v>315</v>
      </c>
      <c r="G6" s="24">
        <v>5253</v>
      </c>
    </row>
    <row r="7" spans="1:7" x14ac:dyDescent="0.35">
      <c r="A7" s="23" t="s">
        <v>12</v>
      </c>
      <c r="B7" s="24">
        <v>1355</v>
      </c>
      <c r="C7" s="24">
        <v>552</v>
      </c>
      <c r="D7" s="24">
        <v>1889</v>
      </c>
      <c r="E7" s="24">
        <v>618</v>
      </c>
      <c r="F7" s="24">
        <v>551</v>
      </c>
      <c r="G7" s="24">
        <v>4965</v>
      </c>
    </row>
    <row r="8" spans="1:7" x14ac:dyDescent="0.35">
      <c r="A8" s="23" t="s">
        <v>9</v>
      </c>
      <c r="B8" s="24">
        <v>3155</v>
      </c>
      <c r="C8" s="24">
        <v>542</v>
      </c>
      <c r="D8" s="24">
        <v>316</v>
      </c>
      <c r="E8" s="24">
        <v>547</v>
      </c>
      <c r="F8" s="24">
        <v>1687</v>
      </c>
      <c r="G8" s="24">
        <v>6247</v>
      </c>
    </row>
    <row r="9" spans="1:7" x14ac:dyDescent="0.35">
      <c r="A9" s="23" t="s">
        <v>10</v>
      </c>
      <c r="B9" s="24">
        <v>173</v>
      </c>
      <c r="C9" s="24">
        <v>346</v>
      </c>
      <c r="D9" s="24">
        <v>615</v>
      </c>
      <c r="E9" s="24">
        <v>948</v>
      </c>
      <c r="F9" s="24">
        <v>158</v>
      </c>
      <c r="G9" s="24">
        <v>2240</v>
      </c>
    </row>
    <row r="10" spans="1:7" x14ac:dyDescent="0.35">
      <c r="A10" s="23" t="s">
        <v>16</v>
      </c>
      <c r="B10" s="24">
        <v>135</v>
      </c>
      <c r="C10" s="24">
        <v>234</v>
      </c>
      <c r="D10" s="24">
        <v>632</v>
      </c>
      <c r="E10" s="24">
        <v>568</v>
      </c>
      <c r="F10" s="24">
        <v>318</v>
      </c>
      <c r="G10" s="24">
        <v>1887</v>
      </c>
    </row>
    <row r="11" spans="1:7" x14ac:dyDescent="0.35">
      <c r="A11" s="23" t="s">
        <v>14</v>
      </c>
      <c r="B11" s="24">
        <v>561</v>
      </c>
      <c r="C11" s="24">
        <v>972</v>
      </c>
      <c r="D11" s="24">
        <v>193</v>
      </c>
      <c r="E11" s="24">
        <v>784</v>
      </c>
      <c r="F11" s="24">
        <v>151</v>
      </c>
      <c r="G11" s="24">
        <v>2661</v>
      </c>
    </row>
    <row r="12" spans="1:7" x14ac:dyDescent="0.35">
      <c r="A12" s="23" t="s">
        <v>5</v>
      </c>
      <c r="B12" s="24">
        <v>591</v>
      </c>
      <c r="C12" s="24">
        <v>651</v>
      </c>
      <c r="D12" s="24">
        <v>849</v>
      </c>
      <c r="E12" s="24">
        <v>246</v>
      </c>
      <c r="F12" s="24">
        <v>357</v>
      </c>
      <c r="G12" s="24">
        <v>2694</v>
      </c>
    </row>
    <row r="13" spans="1:7" x14ac:dyDescent="0.35">
      <c r="A13" s="23" t="s">
        <v>18</v>
      </c>
      <c r="B13" s="24">
        <v>8177</v>
      </c>
      <c r="C13" s="24">
        <v>4877</v>
      </c>
      <c r="D13" s="24">
        <v>7761</v>
      </c>
      <c r="E13" s="24">
        <v>15071</v>
      </c>
      <c r="F13" s="24">
        <v>4188</v>
      </c>
      <c r="G13" s="24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21" sqref="F21"/>
    </sheetView>
  </sheetViews>
  <sheetFormatPr defaultColWidth="9.1796875" defaultRowHeight="14.5" x14ac:dyDescent="0.35"/>
  <cols>
    <col min="1" max="1" width="10.26953125" customWidth="1"/>
    <col min="2" max="2" width="12.54296875" customWidth="1"/>
    <col min="3" max="3" width="12" customWidth="1"/>
    <col min="4" max="4" width="11.453125" customWidth="1"/>
    <col min="5" max="5" width="15.7265625" customWidth="1"/>
    <col min="6" max="6" width="17.90625" customWidth="1"/>
    <col min="7" max="7" width="14.54296875" customWidth="1"/>
  </cols>
  <sheetData>
    <row r="1" spans="1:7" x14ac:dyDescent="0.35">
      <c r="A1" s="28" t="s">
        <v>22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</row>
    <row r="2" spans="1:7" x14ac:dyDescent="0.35">
      <c r="A2" s="29">
        <v>1</v>
      </c>
      <c r="B2" s="33">
        <v>120</v>
      </c>
      <c r="C2" s="29">
        <v>3</v>
      </c>
      <c r="D2" s="33">
        <f>Table1[[#This Row],[PU]]*Table1[[#This Row],[QTE]]</f>
        <v>360</v>
      </c>
      <c r="E2" s="31" cm="1">
        <f t="array" ref="E2">_xlfn.IFS(Table1[[#This Row],[PT]]&lt;100,0%,Table1[[#This Row],[PT]]&gt;=1000,10%,Table1[[#This Row],[PT]]&gt;=100,5%)</f>
        <v>0.05</v>
      </c>
      <c r="F2" s="29">
        <f>Table1[[#This Row],[PT]]*Table1[[#This Row],[Remise]]</f>
        <v>18</v>
      </c>
      <c r="G2" s="29">
        <f>Table1[[#This Row],[PU]]*Table1[[#This Row],[QTE]]-Table1[[#This Row],[Val Remise]]</f>
        <v>342</v>
      </c>
    </row>
    <row r="3" spans="1:7" x14ac:dyDescent="0.35">
      <c r="A3" s="29">
        <v>2</v>
      </c>
      <c r="B3" s="33">
        <v>56</v>
      </c>
      <c r="C3" s="29">
        <v>5</v>
      </c>
      <c r="D3" s="33">
        <f>Table1[[#This Row],[PU]]*Table1[[#This Row],[QTE]]</f>
        <v>280</v>
      </c>
      <c r="E3" s="31" cm="1">
        <f t="array" ref="E3">_xlfn.IFS(Table1[[#This Row],[PT]]&lt;100,0%,Table1[[#This Row],[PT]]&gt;=1000,10%,Table1[[#This Row],[PT]]&gt;=100,5%)</f>
        <v>0.05</v>
      </c>
      <c r="F3" s="29">
        <f>Table1[[#This Row],[PT]]*Table1[[#This Row],[Remise]]</f>
        <v>14</v>
      </c>
      <c r="G3" s="29">
        <f>Table1[[#This Row],[PU]]*Table1[[#This Row],[QTE]]-Table1[[#This Row],[Val Remise]]</f>
        <v>266</v>
      </c>
    </row>
    <row r="4" spans="1:7" x14ac:dyDescent="0.35">
      <c r="A4" s="29">
        <v>3</v>
      </c>
      <c r="B4" s="33">
        <v>70</v>
      </c>
      <c r="C4" s="29">
        <v>2</v>
      </c>
      <c r="D4" s="33">
        <f>Table1[[#This Row],[PU]]*Table1[[#This Row],[QTE]]</f>
        <v>140</v>
      </c>
      <c r="E4" s="31" cm="1">
        <f t="array" ref="E4">_xlfn.IFS(Table1[[#This Row],[PT]]&lt;100,0%,Table1[[#This Row],[PT]]&gt;=1000,10%,Table1[[#This Row],[PT]]&gt;=100,5%)</f>
        <v>0.05</v>
      </c>
      <c r="F4" s="29">
        <f>Table1[[#This Row],[PT]]*Table1[[#This Row],[Remise]]</f>
        <v>7</v>
      </c>
      <c r="G4" s="29">
        <f>Table1[[#This Row],[PU]]*Table1[[#This Row],[QTE]]-Table1[[#This Row],[Val Remise]]</f>
        <v>133</v>
      </c>
    </row>
    <row r="5" spans="1:7" x14ac:dyDescent="0.35">
      <c r="A5" s="29">
        <v>4</v>
      </c>
      <c r="B5" s="33">
        <v>430</v>
      </c>
      <c r="C5" s="29">
        <v>7</v>
      </c>
      <c r="D5" s="33">
        <f>Table1[[#This Row],[PU]]*Table1[[#This Row],[QTE]]</f>
        <v>3010</v>
      </c>
      <c r="E5" s="31" cm="1">
        <f t="array" ref="E5">_xlfn.IFS(Table1[[#This Row],[PT]]&lt;100,0%,Table1[[#This Row],[PT]]&gt;=1000,10%,Table1[[#This Row],[PT]]&gt;=100,5%)</f>
        <v>0.1</v>
      </c>
      <c r="F5" s="29">
        <f>Table1[[#This Row],[PT]]*Table1[[#This Row],[Remise]]</f>
        <v>301</v>
      </c>
      <c r="G5" s="29">
        <f>Table1[[#This Row],[PU]]*Table1[[#This Row],[QTE]]-Table1[[#This Row],[Val Remise]]</f>
        <v>2709</v>
      </c>
    </row>
    <row r="6" spans="1:7" x14ac:dyDescent="0.35">
      <c r="A6" s="29">
        <v>5</v>
      </c>
      <c r="B6" s="33">
        <v>230</v>
      </c>
      <c r="C6" s="29">
        <v>23</v>
      </c>
      <c r="D6" s="33">
        <f>Table1[[#This Row],[PU]]*Table1[[#This Row],[QTE]]</f>
        <v>5290</v>
      </c>
      <c r="E6" s="31" cm="1">
        <f t="array" ref="E6">_xlfn.IFS(Table1[[#This Row],[PT]]&lt;100,0%,Table1[[#This Row],[PT]]&gt;=1000,10%,Table1[[#This Row],[PT]]&gt;=100,5%)</f>
        <v>0.1</v>
      </c>
      <c r="F6" s="29">
        <f>Table1[[#This Row],[PT]]*Table1[[#This Row],[Remise]]</f>
        <v>529</v>
      </c>
      <c r="G6" s="29">
        <f>Table1[[#This Row],[PU]]*Table1[[#This Row],[QTE]]-Table1[[#This Row],[Val Remise]]</f>
        <v>4761</v>
      </c>
    </row>
    <row r="7" spans="1:7" x14ac:dyDescent="0.35">
      <c r="A7" s="29">
        <v>6</v>
      </c>
      <c r="B7" s="33">
        <v>10</v>
      </c>
      <c r="C7" s="29">
        <v>2</v>
      </c>
      <c r="D7" s="33">
        <f>Table1[[#This Row],[PU]]*Table1[[#This Row],[QTE]]</f>
        <v>20</v>
      </c>
      <c r="E7" s="31" cm="1">
        <f t="array" ref="E7">_xlfn.IFS(Table1[[#This Row],[PT]]&lt;100,0%,Table1[[#This Row],[PT]]&gt;=1000,10%,Table1[[#This Row],[PT]]&gt;=100,5%)</f>
        <v>0</v>
      </c>
      <c r="F7" s="29">
        <f>Table1[[#This Row],[PT]]*Table1[[#This Row],[Remise]]</f>
        <v>0</v>
      </c>
      <c r="G7" s="29">
        <f>Table1[[#This Row],[PU]]*Table1[[#This Row],[QTE]]-Table1[[#This Row],[Val Remise]]</f>
        <v>20</v>
      </c>
    </row>
    <row r="8" spans="1:7" x14ac:dyDescent="0.35">
      <c r="A8" s="29">
        <v>7</v>
      </c>
      <c r="B8" s="33">
        <v>5</v>
      </c>
      <c r="C8" s="29">
        <v>8</v>
      </c>
      <c r="D8" s="33">
        <f>Table1[[#This Row],[PU]]*Table1[[#This Row],[QTE]]</f>
        <v>40</v>
      </c>
      <c r="E8" s="31" cm="1">
        <f t="array" ref="E8">_xlfn.IFS(Table1[[#This Row],[PT]]&lt;100,0%,Table1[[#This Row],[PT]]&gt;=1000,10%,Table1[[#This Row],[PT]]&gt;=100,5%)</f>
        <v>0</v>
      </c>
      <c r="F8" s="29">
        <f>Table1[[#This Row],[PT]]*Table1[[#This Row],[Remise]]</f>
        <v>0</v>
      </c>
      <c r="G8" s="29">
        <f>Table1[[#This Row],[PU]]*Table1[[#This Row],[QTE]]-Table1[[#This Row],[Val Remise]]</f>
        <v>40</v>
      </c>
    </row>
    <row r="9" spans="1:7" x14ac:dyDescent="0.35">
      <c r="A9" s="29">
        <v>8</v>
      </c>
      <c r="B9" s="33">
        <v>5040</v>
      </c>
      <c r="C9" s="29">
        <v>1</v>
      </c>
      <c r="D9" s="33">
        <f>Table1[[#This Row],[PU]]*Table1[[#This Row],[QTE]]</f>
        <v>5040</v>
      </c>
      <c r="E9" s="31" cm="1">
        <f t="array" ref="E9">_xlfn.IFS(Table1[[#This Row],[PT]]&lt;100,0%,Table1[[#This Row],[PT]]&gt;=1000,10%,Table1[[#This Row],[PT]]&gt;=100,5%)</f>
        <v>0.1</v>
      </c>
      <c r="F9" s="29">
        <f>Table1[[#This Row],[PT]]*Table1[[#This Row],[Remise]]</f>
        <v>504</v>
      </c>
      <c r="G9" s="29">
        <f>Table1[[#This Row],[PU]]*Table1[[#This Row],[QTE]]-Table1[[#This Row],[Val Remise]]</f>
        <v>4536</v>
      </c>
    </row>
    <row r="10" spans="1:7" x14ac:dyDescent="0.35">
      <c r="A10" s="29">
        <v>9</v>
      </c>
      <c r="B10" s="33">
        <v>1200</v>
      </c>
      <c r="C10" s="29">
        <v>3</v>
      </c>
      <c r="D10" s="33">
        <f>Table1[[#This Row],[PU]]*Table1[[#This Row],[QTE]]</f>
        <v>3600</v>
      </c>
      <c r="E10" s="31" cm="1">
        <f t="array" ref="E10">_xlfn.IFS(Table1[[#This Row],[PT]]&lt;100,0%,Table1[[#This Row],[PT]]&gt;=1000,10%,Table1[[#This Row],[PT]]&gt;=100,5%)</f>
        <v>0.1</v>
      </c>
      <c r="F10" s="29">
        <f>Table1[[#This Row],[PT]]*Table1[[#This Row],[Remise]]</f>
        <v>360</v>
      </c>
      <c r="G10" s="29">
        <f>Table1[[#This Row],[PU]]*Table1[[#This Row],[QTE]]-Table1[[#This Row],[Val Remise]]</f>
        <v>3240</v>
      </c>
    </row>
    <row r="11" spans="1:7" x14ac:dyDescent="0.35">
      <c r="A11" s="29">
        <v>10</v>
      </c>
      <c r="B11" s="33">
        <v>480</v>
      </c>
      <c r="C11" s="29">
        <v>4</v>
      </c>
      <c r="D11" s="33">
        <f>Table1[[#This Row],[PU]]*Table1[[#This Row],[QTE]]</f>
        <v>1920</v>
      </c>
      <c r="E11" s="31" cm="1">
        <f t="array" ref="E11">_xlfn.IFS(Table1[[#This Row],[PT]]&lt;100,0%,Table1[[#This Row],[PT]]&gt;=1000,10%,Table1[[#This Row],[PT]]&gt;=100,5%)</f>
        <v>0.1</v>
      </c>
      <c r="F11" s="29">
        <f>Table1[[#This Row],[PT]]*Table1[[#This Row],[Remise]]</f>
        <v>192</v>
      </c>
      <c r="G11" s="29">
        <f>Table1[[#This Row],[PU]]*Table1[[#This Row],[QTE]]-Table1[[#This Row],[Val Remise]]</f>
        <v>1728</v>
      </c>
    </row>
    <row r="12" spans="1:7" x14ac:dyDescent="0.35">
      <c r="A12" s="29">
        <v>11</v>
      </c>
      <c r="B12" s="33">
        <v>33</v>
      </c>
      <c r="C12" s="29">
        <v>5</v>
      </c>
      <c r="D12" s="33">
        <f>Table1[[#This Row],[PU]]*Table1[[#This Row],[QTE]]</f>
        <v>165</v>
      </c>
      <c r="E12" s="31" cm="1">
        <f t="array" ref="E12">_xlfn.IFS(Table1[[#This Row],[PT]]&lt;100,0%,Table1[[#This Row],[PT]]&gt;=1000,10%,Table1[[#This Row],[PT]]&gt;=100,5%)</f>
        <v>0.05</v>
      </c>
      <c r="F12" s="29">
        <f>Table1[[#This Row],[PT]]*Table1[[#This Row],[Remise]]</f>
        <v>8.25</v>
      </c>
      <c r="G12" s="29">
        <f>Table1[[#This Row],[PU]]*Table1[[#This Row],[QTE]]-Table1[[#This Row],[Val Remise]]</f>
        <v>156.75</v>
      </c>
    </row>
    <row r="13" spans="1:7" x14ac:dyDescent="0.35">
      <c r="A13" s="29">
        <v>12</v>
      </c>
      <c r="B13" s="33">
        <v>1200</v>
      </c>
      <c r="C13" s="29">
        <v>2</v>
      </c>
      <c r="D13" s="33">
        <f>Table1[[#This Row],[PU]]*Table1[[#This Row],[QTE]]</f>
        <v>2400</v>
      </c>
      <c r="E13" s="31" cm="1">
        <f t="array" ref="E13">_xlfn.IFS(Table1[[#This Row],[PT]]&lt;100,0%,Table1[[#This Row],[PT]]&gt;=1000,10%,Table1[[#This Row],[PT]]&gt;=100,5%)</f>
        <v>0.1</v>
      </c>
      <c r="F13" s="29">
        <f>Table1[[#This Row],[PT]]*Table1[[#This Row],[Remise]]</f>
        <v>240</v>
      </c>
      <c r="G13" s="29">
        <f>Table1[[#This Row],[PU]]*Table1[[#This Row],[QTE]]-Table1[[#This Row],[Val Remise]]</f>
        <v>2160</v>
      </c>
    </row>
    <row r="14" spans="1:7" x14ac:dyDescent="0.35">
      <c r="A14" s="29">
        <v>13</v>
      </c>
      <c r="B14" s="33">
        <v>15</v>
      </c>
      <c r="C14" s="29">
        <v>10</v>
      </c>
      <c r="D14" s="33">
        <f>Table1[[#This Row],[PU]]*Table1[[#This Row],[QTE]]</f>
        <v>150</v>
      </c>
      <c r="E14" s="31" cm="1">
        <f t="array" ref="E14">_xlfn.IFS(Table1[[#This Row],[PT]]&lt;100,0%,Table1[[#This Row],[PT]]&gt;=1000,10%,Table1[[#This Row],[PT]]&gt;=100,5%)</f>
        <v>0.05</v>
      </c>
      <c r="F14" s="29">
        <f>Table1[[#This Row],[PT]]*Table1[[#This Row],[Remise]]</f>
        <v>7.5</v>
      </c>
      <c r="G14" s="29">
        <f>Table1[[#This Row],[PU]]*Table1[[#This Row],[QTE]]-Table1[[#This Row],[Val Remise]]</f>
        <v>142.5</v>
      </c>
    </row>
    <row r="15" spans="1:7" x14ac:dyDescent="0.35">
      <c r="A15" s="30">
        <v>14</v>
      </c>
      <c r="B15" s="34">
        <v>24</v>
      </c>
      <c r="C15" s="30">
        <v>5</v>
      </c>
      <c r="D15" s="34">
        <f>Table1[[#This Row],[PU]]*Table1[[#This Row],[QTE]]</f>
        <v>120</v>
      </c>
      <c r="E15" s="32" cm="1">
        <f t="array" ref="E15">_xlfn.IFS(Table1[[#This Row],[PT]]&lt;100,0%,Table1[[#This Row],[PT]]&gt;=1000,10%,Table1[[#This Row],[PT]]&gt;=100,5%)</f>
        <v>0.05</v>
      </c>
      <c r="F15" s="30">
        <f>Table1[[#This Row],[PT]]*Table1[[#This Row],[Remise]]</f>
        <v>6</v>
      </c>
      <c r="G15" s="30">
        <f>Table1[[#This Row],[PU]]*Table1[[#This Row],[QTE]]-Table1[[#This Row],[Val Remise]]</f>
        <v>114</v>
      </c>
    </row>
    <row r="17" spans="5:6" ht="15" thickBot="1" x14ac:dyDescent="0.4"/>
    <row r="18" spans="5:6" x14ac:dyDescent="0.35">
      <c r="E18" s="37" t="s">
        <v>32</v>
      </c>
      <c r="F18" s="42">
        <f>SUM(G1,G2,G3,G4,G5,G6,G7,G8,G9,G10,G11,G12,G13,G14,G15)</f>
        <v>20348.25</v>
      </c>
    </row>
    <row r="19" spans="5:6" x14ac:dyDescent="0.35">
      <c r="E19" s="38" t="s">
        <v>33</v>
      </c>
      <c r="F19" s="39">
        <v>0.19</v>
      </c>
    </row>
    <row r="20" spans="5:6" x14ac:dyDescent="0.35">
      <c r="E20" s="38" t="s">
        <v>34</v>
      </c>
      <c r="F20" s="40">
        <f>F18*F19</f>
        <v>3866.1675</v>
      </c>
    </row>
    <row r="21" spans="5:6" ht="15" thickBot="1" x14ac:dyDescent="0.4">
      <c r="E21" s="41" t="s">
        <v>35</v>
      </c>
      <c r="F21" s="43">
        <f>SUM(F18:F20)</f>
        <v>24214.607499999998</v>
      </c>
    </row>
  </sheetData>
  <pageMargins left="0.7" right="0.7" top="0.75" bottom="0.75" header="0.3" footer="0.3"/>
  <pageSetup paperSize="9" orientation="portrait" r:id="rId1"/>
  <ignoredErrors>
    <ignoredError sqref="E2" calculatedColumn="1"/>
  </ignoredError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1" sqref="D11"/>
    </sheetView>
  </sheetViews>
  <sheetFormatPr defaultColWidth="9.1796875" defaultRowHeight="14.5" x14ac:dyDescent="0.35"/>
  <cols>
    <col min="1" max="1" width="11.54296875" customWidth="1"/>
    <col min="2" max="2" width="13.453125" customWidth="1"/>
    <col min="3" max="3" width="12.1796875" customWidth="1"/>
  </cols>
  <sheetData>
    <row r="1" spans="1:3" x14ac:dyDescent="0.35">
      <c r="A1" s="27" t="s">
        <v>29</v>
      </c>
      <c r="B1" s="27" t="s">
        <v>30</v>
      </c>
      <c r="C1" s="27" t="s">
        <v>31</v>
      </c>
    </row>
    <row r="2" spans="1:3" x14ac:dyDescent="0.35">
      <c r="A2">
        <v>1</v>
      </c>
      <c r="B2">
        <v>5</v>
      </c>
      <c r="C2">
        <f>AVERAGE(B2/A2)</f>
        <v>5</v>
      </c>
    </row>
    <row r="3" spans="1:3" x14ac:dyDescent="0.35">
      <c r="A3" s="26">
        <v>2</v>
      </c>
      <c r="B3" s="26">
        <v>10</v>
      </c>
      <c r="C3" s="26">
        <f t="shared" ref="C3:C11" si="0">AVERAGE(B3/A3)</f>
        <v>5</v>
      </c>
    </row>
    <row r="4" spans="1:3" x14ac:dyDescent="0.35">
      <c r="A4">
        <v>3</v>
      </c>
      <c r="B4">
        <v>17</v>
      </c>
      <c r="C4">
        <f t="shared" si="0"/>
        <v>5.666666666666667</v>
      </c>
    </row>
    <row r="5" spans="1:3" x14ac:dyDescent="0.35">
      <c r="A5" s="26">
        <v>4</v>
      </c>
      <c r="B5" s="26">
        <v>27</v>
      </c>
      <c r="C5" s="26">
        <f t="shared" si="0"/>
        <v>6.75</v>
      </c>
    </row>
    <row r="6" spans="1:3" x14ac:dyDescent="0.35">
      <c r="A6">
        <v>5</v>
      </c>
      <c r="B6">
        <v>37</v>
      </c>
      <c r="C6">
        <f t="shared" si="0"/>
        <v>7.4</v>
      </c>
    </row>
    <row r="7" spans="1:3" x14ac:dyDescent="0.35">
      <c r="A7" s="26">
        <v>6</v>
      </c>
      <c r="B7" s="26">
        <v>49</v>
      </c>
      <c r="C7" s="26">
        <f t="shared" si="0"/>
        <v>8.1666666666666661</v>
      </c>
    </row>
    <row r="8" spans="1:3" x14ac:dyDescent="0.35">
      <c r="A8">
        <v>7</v>
      </c>
      <c r="B8">
        <v>63</v>
      </c>
      <c r="C8">
        <f t="shared" si="0"/>
        <v>9</v>
      </c>
    </row>
    <row r="9" spans="1:3" x14ac:dyDescent="0.35">
      <c r="A9" s="26">
        <v>8</v>
      </c>
      <c r="B9" s="26">
        <v>75</v>
      </c>
      <c r="C9" s="26">
        <f t="shared" si="0"/>
        <v>9.375</v>
      </c>
    </row>
    <row r="10" spans="1:3" x14ac:dyDescent="0.35">
      <c r="A10">
        <v>9</v>
      </c>
      <c r="B10">
        <v>83</v>
      </c>
      <c r="C10">
        <f t="shared" si="0"/>
        <v>9.2222222222222214</v>
      </c>
    </row>
    <row r="11" spans="1:3" x14ac:dyDescent="0.35">
      <c r="A11" s="26">
        <v>10</v>
      </c>
      <c r="B11" s="26">
        <v>91</v>
      </c>
      <c r="C11" s="26">
        <f t="shared" si="0"/>
        <v>9.1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 2</vt:lpstr>
      <vt:lpstr>Sheet 3</vt:lpstr>
      <vt:lpstr>Sheet 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2024-01-04T18:45:59Z</dcterms:modified>
</cp:coreProperties>
</file>