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plaman\Downloads\"/>
    </mc:Choice>
  </mc:AlternateContent>
  <xr:revisionPtr revIDLastSave="0" documentId="8_{D16B0D02-3DC0-46C1-808D-37B7FAEE9E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原始数据" sheetId="1" r:id="rId1"/>
    <sheet name="数据透视表" sheetId="2" r:id="rId2"/>
    <sheet name="P值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Q31" i="3" l="1"/>
  <c r="C31" i="3"/>
  <c r="Q30" i="3"/>
  <c r="C30" i="3"/>
  <c r="Q61" i="3"/>
  <c r="H64" i="3" s="1"/>
  <c r="C61" i="3"/>
  <c r="Q29" i="3"/>
  <c r="C29" i="3"/>
  <c r="Q28" i="3"/>
  <c r="C28" i="3"/>
  <c r="Q60" i="3"/>
  <c r="C60" i="3"/>
  <c r="Q59" i="3"/>
  <c r="C59" i="3"/>
  <c r="Q27" i="3"/>
  <c r="C27" i="3"/>
  <c r="Q58" i="3"/>
  <c r="C58" i="3"/>
  <c r="Q57" i="3"/>
  <c r="C57" i="3"/>
  <c r="Q56" i="3"/>
  <c r="C56" i="3"/>
  <c r="Q26" i="3"/>
  <c r="C26" i="3"/>
  <c r="Q55" i="3"/>
  <c r="C55" i="3"/>
  <c r="Q54" i="3"/>
  <c r="C54" i="3"/>
  <c r="Q25" i="3"/>
  <c r="C25" i="3"/>
  <c r="Q53" i="3"/>
  <c r="C53" i="3"/>
  <c r="Q24" i="3"/>
  <c r="C24" i="3"/>
  <c r="Q23" i="3"/>
  <c r="C23" i="3"/>
  <c r="Q52" i="3"/>
  <c r="C52" i="3"/>
  <c r="Q51" i="3"/>
  <c r="C51" i="3"/>
  <c r="Q50" i="3"/>
  <c r="C50" i="3"/>
  <c r="Q22" i="3"/>
  <c r="C22" i="3"/>
  <c r="Q21" i="3"/>
  <c r="C21" i="3"/>
  <c r="Q49" i="3"/>
  <c r="C49" i="3"/>
  <c r="Q48" i="3"/>
  <c r="C48" i="3"/>
  <c r="Q20" i="3"/>
  <c r="C20" i="3"/>
  <c r="Q19" i="3"/>
  <c r="C19" i="3"/>
  <c r="Q18" i="3"/>
  <c r="C18" i="3"/>
  <c r="Q17" i="3"/>
  <c r="C17" i="3"/>
  <c r="Q47" i="3"/>
  <c r="C47" i="3"/>
  <c r="Q16" i="3"/>
  <c r="C16" i="3"/>
  <c r="Q15" i="3"/>
  <c r="C15" i="3"/>
  <c r="Q46" i="3"/>
  <c r="C46" i="3"/>
  <c r="Q14" i="3"/>
  <c r="C14" i="3"/>
  <c r="Q13" i="3"/>
  <c r="C13" i="3"/>
  <c r="Q45" i="3"/>
  <c r="C45" i="3"/>
  <c r="Q44" i="3"/>
  <c r="C44" i="3"/>
  <c r="Q12" i="3"/>
  <c r="C12" i="3"/>
  <c r="Q43" i="3"/>
  <c r="C43" i="3"/>
  <c r="Q42" i="3"/>
  <c r="C42" i="3"/>
  <c r="Q41" i="3"/>
  <c r="C41" i="3"/>
  <c r="Q11" i="3"/>
  <c r="C11" i="3"/>
  <c r="Q40" i="3"/>
  <c r="C40" i="3"/>
  <c r="Q39" i="3"/>
  <c r="C39" i="3"/>
  <c r="Q10" i="3"/>
  <c r="C10" i="3"/>
  <c r="Q38" i="3"/>
  <c r="C38" i="3"/>
  <c r="Q9" i="3"/>
  <c r="C9" i="3"/>
  <c r="Q8" i="3"/>
  <c r="C8" i="3"/>
  <c r="Q37" i="3"/>
  <c r="C37" i="3"/>
  <c r="Q36" i="3"/>
  <c r="C36" i="3"/>
  <c r="Q35" i="3"/>
  <c r="C35" i="3"/>
  <c r="Q7" i="3"/>
  <c r="C7" i="3"/>
  <c r="Q6" i="3"/>
  <c r="C6" i="3"/>
  <c r="Q34" i="3"/>
  <c r="C34" i="3"/>
  <c r="Q33" i="3"/>
  <c r="C33" i="3"/>
  <c r="Q5" i="3"/>
  <c r="C5" i="3"/>
  <c r="Q4" i="3"/>
  <c r="C4" i="3"/>
  <c r="Q3" i="3"/>
  <c r="C3" i="3"/>
  <c r="Q2" i="3"/>
  <c r="C2" i="3"/>
  <c r="Q32" i="3"/>
  <c r="C32" i="3"/>
  <c r="D6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2" i="2"/>
  <c r="D67" i="2"/>
</calcChain>
</file>

<file path=xl/sharedStrings.xml><?xml version="1.0" encoding="utf-8"?>
<sst xmlns="http://schemas.openxmlformats.org/spreadsheetml/2006/main" count="1860" uniqueCount="153">
  <si>
    <t>未婚</t>
  </si>
  <si>
    <t>有</t>
  </si>
  <si>
    <t>无</t>
  </si>
  <si>
    <t>调查ID</t>
    <phoneticPr fontId="1" type="noConversion"/>
  </si>
  <si>
    <t>年龄</t>
    <phoneticPr fontId="1" type="noConversion"/>
  </si>
  <si>
    <t>性别</t>
    <phoneticPr fontId="1" type="noConversion"/>
  </si>
  <si>
    <t>婚姻状况</t>
    <phoneticPr fontId="1" type="noConversion"/>
  </si>
  <si>
    <t>广告印象</t>
    <phoneticPr fontId="1" type="noConversion"/>
  </si>
  <si>
    <t>光顾次数</t>
    <phoneticPr fontId="1" type="noConversion"/>
  </si>
  <si>
    <t>光顾人数</t>
    <phoneticPr fontId="1" type="noConversion"/>
  </si>
  <si>
    <t>消费金额</t>
    <phoneticPr fontId="1" type="noConversion"/>
  </si>
  <si>
    <t>点过套餐</t>
    <phoneticPr fontId="1" type="noConversion"/>
  </si>
  <si>
    <t>点过面类</t>
    <phoneticPr fontId="1" type="noConversion"/>
  </si>
  <si>
    <t>点过盖浇饭</t>
    <phoneticPr fontId="1" type="noConversion"/>
  </si>
  <si>
    <t>点过甜品</t>
    <phoneticPr fontId="1" type="noConversion"/>
  </si>
  <si>
    <t>点过其他小食</t>
    <phoneticPr fontId="1" type="noConversion"/>
  </si>
  <si>
    <t>点过饮料</t>
    <phoneticPr fontId="1" type="noConversion"/>
  </si>
  <si>
    <t>点过酒类</t>
    <phoneticPr fontId="1" type="noConversion"/>
  </si>
  <si>
    <t>女</t>
    <phoneticPr fontId="1" type="noConversion"/>
  </si>
  <si>
    <t>已婚已育</t>
    <phoneticPr fontId="1" type="noConversion"/>
  </si>
  <si>
    <t>无</t>
    <phoneticPr fontId="1" type="noConversion"/>
  </si>
  <si>
    <t>有</t>
    <phoneticPr fontId="1" type="noConversion"/>
  </si>
  <si>
    <t>7</t>
    <phoneticPr fontId="1" type="noConversion"/>
  </si>
  <si>
    <t>男</t>
    <phoneticPr fontId="1" type="noConversion"/>
  </si>
  <si>
    <t>11</t>
    <phoneticPr fontId="1" type="noConversion"/>
  </si>
  <si>
    <t>已婚未育</t>
    <phoneticPr fontId="1" type="noConversion"/>
  </si>
  <si>
    <t>有</t>
    <phoneticPr fontId="1" type="noConversion"/>
  </si>
  <si>
    <t>男</t>
    <phoneticPr fontId="1" type="noConversion"/>
  </si>
  <si>
    <t>已婚未育</t>
    <phoneticPr fontId="1" type="noConversion"/>
  </si>
  <si>
    <t>无</t>
    <phoneticPr fontId="1" type="noConversion"/>
  </si>
  <si>
    <t>有</t>
    <phoneticPr fontId="1" type="noConversion"/>
  </si>
  <si>
    <t>无</t>
    <phoneticPr fontId="1" type="noConversion"/>
  </si>
  <si>
    <t>13</t>
    <phoneticPr fontId="1" type="noConversion"/>
  </si>
  <si>
    <t>17</t>
    <phoneticPr fontId="1" type="noConversion"/>
  </si>
  <si>
    <t>26</t>
    <phoneticPr fontId="1" type="noConversion"/>
  </si>
  <si>
    <t>女</t>
    <phoneticPr fontId="1" type="noConversion"/>
  </si>
  <si>
    <t>未婚</t>
    <phoneticPr fontId="1" type="noConversion"/>
  </si>
  <si>
    <t>男</t>
    <phoneticPr fontId="1" type="noConversion"/>
  </si>
  <si>
    <t>已婚已育</t>
    <phoneticPr fontId="1" type="noConversion"/>
  </si>
  <si>
    <t>无</t>
    <phoneticPr fontId="1" type="noConversion"/>
  </si>
  <si>
    <t>有</t>
    <phoneticPr fontId="1" type="noConversion"/>
  </si>
  <si>
    <t>48</t>
    <phoneticPr fontId="1" type="noConversion"/>
  </si>
  <si>
    <t>男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</si>
  <si>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</si>
  <si>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</si>
  <si>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</si>
  <si>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已婚未育</t>
    <phoneticPr fontId="1" type="noConversion"/>
  </si>
  <si>
    <t>63</t>
    <phoneticPr fontId="1" type="noConversion"/>
  </si>
  <si>
    <t>未婚</t>
    <phoneticPr fontId="1" type="noConversion"/>
  </si>
  <si>
    <t>69</t>
    <phoneticPr fontId="1" type="noConversion"/>
  </si>
  <si>
    <t>男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</si>
  <si>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</si>
  <si>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</si>
  <si>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</si>
  <si>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93</t>
    <phoneticPr fontId="1" type="noConversion"/>
  </si>
  <si>
    <t>男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</si>
  <si>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</si>
  <si>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</si>
  <si>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</si>
  <si>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女</t>
    <phoneticPr fontId="1" type="noConversion"/>
  </si>
  <si>
    <t>已婚已育</t>
    <phoneticPr fontId="1" type="noConversion"/>
  </si>
  <si>
    <t>有</t>
    <phoneticPr fontId="1" type="noConversion"/>
  </si>
  <si>
    <t>男</t>
    <phoneticPr fontId="1" type="noConversion"/>
  </si>
  <si>
    <t>已婚未育</t>
    <phoneticPr fontId="1" type="noConversion"/>
  </si>
  <si>
    <t>无</t>
    <phoneticPr fontId="1" type="noConversion"/>
  </si>
  <si>
    <t>有</t>
    <phoneticPr fontId="1" type="noConversion"/>
  </si>
  <si>
    <t>201</t>
    <phoneticPr fontId="1" type="noConversion"/>
  </si>
  <si>
    <t>男</t>
    <phoneticPr fontId="1" type="noConversion"/>
  </si>
  <si>
    <t>无</t>
    <phoneticPr fontId="1" type="noConversion"/>
  </si>
  <si>
    <t>有</t>
    <phoneticPr fontId="1" type="noConversion"/>
  </si>
  <si>
    <t>女</t>
    <phoneticPr fontId="1" type="noConversion"/>
  </si>
  <si>
    <t>已婚已育</t>
    <phoneticPr fontId="1" type="noConversion"/>
  </si>
  <si>
    <t>无</t>
    <phoneticPr fontId="1" type="noConversion"/>
  </si>
  <si>
    <t>有</t>
    <phoneticPr fontId="1" type="noConversion"/>
  </si>
  <si>
    <t>235</t>
    <phoneticPr fontId="1" type="noConversion"/>
  </si>
  <si>
    <t>男</t>
    <phoneticPr fontId="1" type="noConversion"/>
  </si>
  <si>
    <t>已婚已育</t>
    <phoneticPr fontId="1" type="noConversion"/>
  </si>
  <si>
    <t>无</t>
    <phoneticPr fontId="1" type="noConversion"/>
  </si>
  <si>
    <t>有</t>
    <phoneticPr fontId="1" type="noConversion"/>
  </si>
  <si>
    <t>未婚</t>
    <phoneticPr fontId="1" type="noConversion"/>
  </si>
  <si>
    <t>女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</si>
  <si>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</si>
  <si>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</si>
  <si>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</si>
  <si>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男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</si>
  <si>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</si>
  <si>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</si>
  <si>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</si>
  <si>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五</t>
    <phoneticPr fontId="1" type="noConversion"/>
  </si>
  <si>
    <t>男</t>
    <phoneticPr fontId="1" type="noConversion"/>
  </si>
  <si>
    <t>未婚</t>
    <phoneticPr fontId="1" type="noConversion"/>
  </si>
  <si>
    <t>无</t>
    <phoneticPr fontId="1" type="noConversion"/>
  </si>
  <si>
    <t>有</t>
    <phoneticPr fontId="1" type="noConversion"/>
  </si>
  <si>
    <t>女</t>
    <phoneticPr fontId="1" type="noConversion"/>
  </si>
  <si>
    <t>已婚已育</t>
    <phoneticPr fontId="1" type="noConversion"/>
  </si>
  <si>
    <t>无</t>
    <phoneticPr fontId="1" type="noConversion"/>
  </si>
  <si>
    <t>有</t>
    <phoneticPr fontId="1" type="noConversion"/>
  </si>
  <si>
    <t>3</t>
    <phoneticPr fontId="1" type="noConversion"/>
  </si>
  <si>
    <t>4</t>
    <phoneticPr fontId="1" type="noConversion"/>
  </si>
  <si>
    <t>28</t>
    <phoneticPr fontId="1" type="noConversion"/>
  </si>
  <si>
    <t>32</t>
    <phoneticPr fontId="1" type="noConversion"/>
  </si>
  <si>
    <t>36</t>
    <phoneticPr fontId="1" type="noConversion"/>
  </si>
  <si>
    <t>45</t>
    <phoneticPr fontId="1" type="noConversion"/>
  </si>
  <si>
    <t>53</t>
    <phoneticPr fontId="1" type="noConversion"/>
  </si>
  <si>
    <t>56</t>
    <phoneticPr fontId="1" type="noConversion"/>
  </si>
  <si>
    <t>58</t>
    <phoneticPr fontId="1" type="noConversion"/>
  </si>
  <si>
    <t>62</t>
    <phoneticPr fontId="1" type="noConversion"/>
  </si>
  <si>
    <t>67</t>
    <phoneticPr fontId="1" type="noConversion"/>
  </si>
  <si>
    <t>71</t>
    <phoneticPr fontId="1" type="noConversion"/>
  </si>
  <si>
    <t>74</t>
    <phoneticPr fontId="1" type="noConversion"/>
  </si>
  <si>
    <t>75</t>
    <phoneticPr fontId="1" type="noConversion"/>
  </si>
  <si>
    <t>78</t>
    <phoneticPr fontId="1" type="noConversion"/>
  </si>
  <si>
    <t>79</t>
    <phoneticPr fontId="1" type="noConversion"/>
  </si>
  <si>
    <t>83</t>
    <phoneticPr fontId="1" type="noConversion"/>
  </si>
  <si>
    <t>86</t>
    <phoneticPr fontId="1" type="noConversion"/>
  </si>
  <si>
    <t>88</t>
    <phoneticPr fontId="1" type="noConversion"/>
  </si>
  <si>
    <t>97</t>
    <phoneticPr fontId="1" type="noConversion"/>
  </si>
  <si>
    <t>103</t>
    <phoneticPr fontId="1" type="noConversion"/>
  </si>
  <si>
    <t>105</t>
    <phoneticPr fontId="1" type="noConversion"/>
  </si>
  <si>
    <t>107</t>
    <phoneticPr fontId="1" type="noConversion"/>
  </si>
  <si>
    <t>110</t>
    <phoneticPr fontId="1" type="noConversion"/>
  </si>
  <si>
    <t>121</t>
    <phoneticPr fontId="1" type="noConversion"/>
  </si>
  <si>
    <t>124</t>
    <phoneticPr fontId="1" type="noConversion"/>
  </si>
  <si>
    <t>128</t>
    <phoneticPr fontId="1" type="noConversion"/>
  </si>
  <si>
    <t>134</t>
    <phoneticPr fontId="1" type="noConversion"/>
  </si>
  <si>
    <t>146</t>
    <phoneticPr fontId="1" type="noConversion"/>
  </si>
  <si>
    <t>152</t>
    <phoneticPr fontId="1" type="noConversion"/>
  </si>
  <si>
    <t>167</t>
    <phoneticPr fontId="1" type="noConversion"/>
  </si>
  <si>
    <t>178</t>
    <phoneticPr fontId="1" type="noConversion"/>
  </si>
  <si>
    <t>185</t>
    <phoneticPr fontId="1" type="noConversion"/>
  </si>
  <si>
    <t>190</t>
    <phoneticPr fontId="1" type="noConversion"/>
  </si>
  <si>
    <t>193</t>
    <phoneticPr fontId="1" type="noConversion"/>
  </si>
  <si>
    <t>197</t>
    <phoneticPr fontId="1" type="noConversion"/>
  </si>
  <si>
    <t>205</t>
    <phoneticPr fontId="1" type="noConversion"/>
  </si>
  <si>
    <t>209</t>
    <phoneticPr fontId="1" type="noConversion"/>
  </si>
  <si>
    <t>213</t>
    <phoneticPr fontId="1" type="noConversion"/>
  </si>
  <si>
    <t>215</t>
    <phoneticPr fontId="1" type="noConversion"/>
  </si>
  <si>
    <t>217</t>
    <phoneticPr fontId="1" type="noConversion"/>
  </si>
  <si>
    <t>218</t>
    <phoneticPr fontId="1" type="noConversion"/>
  </si>
  <si>
    <t>224</t>
    <phoneticPr fontId="1" type="noConversion"/>
  </si>
  <si>
    <t>226</t>
    <phoneticPr fontId="1" type="noConversion"/>
  </si>
  <si>
    <t>227</t>
    <phoneticPr fontId="1" type="noConversion"/>
  </si>
  <si>
    <t>230</t>
    <phoneticPr fontId="1" type="noConversion"/>
  </si>
  <si>
    <t>231</t>
    <phoneticPr fontId="1" type="noConversion"/>
  </si>
  <si>
    <t>240</t>
    <phoneticPr fontId="1" type="noConversion"/>
  </si>
  <si>
    <t>年龄分类</t>
    <phoneticPr fontId="1" type="noConversion"/>
  </si>
  <si>
    <t>总消费金额</t>
    <phoneticPr fontId="1" type="noConversion"/>
  </si>
  <si>
    <t>行标签</t>
  </si>
  <si>
    <t>男</t>
  </si>
  <si>
    <t>女</t>
  </si>
  <si>
    <t>平均值项:总消费金额</t>
  </si>
  <si>
    <t>差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</si>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</sst>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rm" refreshedDate="43401.615858101854" createdVersion="4" refreshedVersion="4" minRefreshableVersion="3" recordCount="60" xr:uid="{00000000-000A-0000-FFFF-FFFF00000000}">
  <cacheSource type="worksheet">
    <worksheetSource ref="B1:Q61" sheet="数据透视表"/>
  </cacheSource>
  <cacheFields count="16">
    <cacheField name="年龄" numFmtId="0">
      <sharedItems containsSemiMixedTypes="0" containsString="0" containsNumber="1" containsInteger="1" minValue="17" maxValue="57"/>
    </cacheField>
    <cacheField name="年龄分类" numFmtId="0">
      <sharedItems/>
    </cacheField>
    <cacheField name="性别" numFmtId="0">
      <sharedItems count="2">
        <s v="女"/>
        <s v="男"/>
      </sharedItems>
    </cacheField>
    <cacheField name="婚姻状况" numFmtId="0">
      <sharedItems/>
    </cacheField>
    <cacheField name="广告印象" numFmtId="0">
      <sharedItems containsSemiMixedTypes="0" containsString="0" containsNumber="1" containsInteger="1" minValue="2" maxValue="3"/>
    </cacheField>
    <cacheField name="光顾次数" numFmtId="0">
      <sharedItems containsSemiMixedTypes="0" containsString="0" containsNumber="1" containsInteger="1" minValue="1" maxValue="3"/>
    </cacheField>
    <cacheField name="光顾人数" numFmtId="0">
      <sharedItems containsSemiMixedTypes="0" containsString="0" containsNumber="1" containsInteger="1" minValue="1" maxValue="3"/>
    </cacheField>
    <cacheField name="消费金额" numFmtId="0">
      <sharedItems containsSemiMixedTypes="0" containsString="0" containsNumber="1" containsInteger="1" minValue="48" maxValue="870"/>
    </cacheField>
    <cacheField name="点过套餐" numFmtId="0">
      <sharedItems/>
    </cacheField>
    <cacheField name="点过面类" numFmtId="0">
      <sharedItems/>
    </cacheField>
    <cacheField name="点过盖浇饭" numFmtId="0">
      <sharedItems/>
    </cacheField>
    <cacheField name="点过甜品" numFmtId="0">
      <sharedItems/>
    </cacheField>
    <cacheField name="点过其他小食" numFmtId="0">
      <sharedItems/>
    </cacheField>
    <cacheField name="点过饮料" numFmtId="0">
      <sharedItems/>
    </cacheField>
    <cacheField name="点过酒类" numFmtId="0">
      <sharedItems/>
    </cacheField>
    <cacheField name="总消费金额" numFmtId="0">
      <sharedItems containsSemiMixedTypes="0" containsString="0" containsNumber="1" containsInteger="1" minValue="48" maxValue="1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50"/>
    <s v="40岁以上"/>
    <x v="0"/>
    <s v="已婚已育"/>
    <n v="3"/>
    <n v="1"/>
    <n v="1"/>
    <n v="48"/>
    <s v="无"/>
    <s v="无"/>
    <s v="有"/>
    <s v="无"/>
    <s v="无"/>
    <s v="无"/>
    <s v="无"/>
    <n v="48"/>
  </r>
  <r>
    <n v="50"/>
    <s v="40岁以上"/>
    <x v="1"/>
    <s v="已婚已育"/>
    <n v="2"/>
    <n v="2"/>
    <n v="2"/>
    <n v="680"/>
    <s v="无"/>
    <s v="有"/>
    <s v="无"/>
    <s v="无"/>
    <s v="有"/>
    <s v="有"/>
    <s v="有"/>
    <n v="1360"/>
  </r>
  <r>
    <n v="27"/>
    <s v="21-39岁"/>
    <x v="1"/>
    <s v="已婚未育"/>
    <n v="3"/>
    <n v="3"/>
    <n v="3"/>
    <n v="260"/>
    <s v="无"/>
    <s v="无"/>
    <s v="有"/>
    <s v="无"/>
    <s v="有"/>
    <s v="无"/>
    <s v="有"/>
    <n v="780"/>
  </r>
  <r>
    <n v="28"/>
    <s v="21-39岁"/>
    <x v="1"/>
    <s v="已婚未育"/>
    <n v="3"/>
    <n v="3"/>
    <n v="2"/>
    <n v="180"/>
    <s v="无"/>
    <s v="有"/>
    <s v="无"/>
    <s v="无"/>
    <s v="有"/>
    <s v="有"/>
    <s v="无"/>
    <n v="540"/>
  </r>
  <r>
    <n v="24"/>
    <s v="21-39岁"/>
    <x v="1"/>
    <s v="未婚"/>
    <n v="3"/>
    <n v="2"/>
    <n v="3"/>
    <n v="280"/>
    <s v="无"/>
    <s v="有"/>
    <s v="有"/>
    <s v="有"/>
    <s v="有"/>
    <s v="无"/>
    <s v="无"/>
    <n v="560"/>
  </r>
  <r>
    <n v="36"/>
    <s v="21-39岁"/>
    <x v="0"/>
    <s v="已婚已育"/>
    <n v="3"/>
    <n v="2"/>
    <n v="1"/>
    <n v="50"/>
    <s v="有"/>
    <s v="无"/>
    <s v="无"/>
    <s v="有"/>
    <s v="无"/>
    <s v="无"/>
    <s v="无"/>
    <n v="100"/>
  </r>
  <r>
    <n v="29"/>
    <s v="21-39岁"/>
    <x v="0"/>
    <s v="未婚"/>
    <n v="3"/>
    <n v="3"/>
    <n v="1"/>
    <n v="60"/>
    <s v="无"/>
    <s v="无"/>
    <s v="有"/>
    <s v="有"/>
    <s v="无"/>
    <s v="无"/>
    <s v="无"/>
    <n v="180"/>
  </r>
  <r>
    <n v="53"/>
    <s v="40岁以上"/>
    <x v="1"/>
    <s v="已婚已育"/>
    <n v="3"/>
    <n v="1"/>
    <n v="3"/>
    <n v="870"/>
    <s v="无"/>
    <s v="有"/>
    <s v="无"/>
    <s v="有"/>
    <s v="有"/>
    <s v="无"/>
    <s v="有"/>
    <n v="870"/>
  </r>
  <r>
    <n v="32"/>
    <s v="21-39岁"/>
    <x v="1"/>
    <s v="未婚"/>
    <n v="3"/>
    <n v="2"/>
    <n v="1"/>
    <n v="120"/>
    <s v="无"/>
    <s v="无"/>
    <s v="有"/>
    <s v="无"/>
    <s v="有"/>
    <s v="无"/>
    <s v="有"/>
    <n v="240"/>
  </r>
  <r>
    <n v="45"/>
    <s v="40岁以上"/>
    <x v="0"/>
    <s v="已婚未育"/>
    <n v="3"/>
    <n v="3"/>
    <n v="1"/>
    <n v="100"/>
    <s v="有"/>
    <s v="无"/>
    <s v="无"/>
    <s v="有"/>
    <s v="无"/>
    <s v="无"/>
    <s v="无"/>
    <n v="300"/>
  </r>
  <r>
    <n v="20"/>
    <s v="20岁以下"/>
    <x v="0"/>
    <s v="未婚"/>
    <n v="3"/>
    <n v="2"/>
    <n v="2"/>
    <n v="120"/>
    <s v="无"/>
    <s v="有"/>
    <s v="有"/>
    <s v="有"/>
    <s v="无"/>
    <s v="无"/>
    <s v="无"/>
    <n v="240"/>
  </r>
  <r>
    <n v="33"/>
    <s v="21-39岁"/>
    <x v="0"/>
    <s v="已婚未育"/>
    <n v="3"/>
    <n v="2"/>
    <n v="2"/>
    <n v="150"/>
    <s v="无"/>
    <s v="无"/>
    <s v="有"/>
    <s v="有"/>
    <s v="有"/>
    <s v="无"/>
    <s v="无"/>
    <n v="300"/>
  </r>
  <r>
    <n v="23"/>
    <s v="21-39岁"/>
    <x v="1"/>
    <s v="未婚"/>
    <n v="3"/>
    <n v="3"/>
    <n v="2"/>
    <n v="100"/>
    <s v="无"/>
    <s v="有"/>
    <s v="无"/>
    <s v="有"/>
    <s v="有"/>
    <s v="无"/>
    <s v="无"/>
    <n v="300"/>
  </r>
  <r>
    <n v="40"/>
    <s v="40岁以上"/>
    <x v="1"/>
    <s v="未婚"/>
    <n v="3"/>
    <n v="1"/>
    <n v="2"/>
    <n v="280"/>
    <s v="无"/>
    <s v="有"/>
    <s v="无"/>
    <s v="无"/>
    <s v="有"/>
    <s v="无"/>
    <s v="有"/>
    <n v="280"/>
  </r>
  <r>
    <n v="42"/>
    <s v="40岁以上"/>
    <x v="0"/>
    <s v="已婚已育"/>
    <n v="3"/>
    <n v="1"/>
    <n v="2"/>
    <n v="200"/>
    <s v="无"/>
    <s v="有"/>
    <s v="无"/>
    <s v="有"/>
    <s v="有"/>
    <s v="无"/>
    <s v="无"/>
    <n v="200"/>
  </r>
  <r>
    <n v="46"/>
    <s v="40岁以上"/>
    <x v="1"/>
    <s v="已婚未育"/>
    <n v="2"/>
    <n v="1"/>
    <n v="2"/>
    <n v="380"/>
    <s v="无"/>
    <s v="有"/>
    <s v="无"/>
    <s v="无"/>
    <s v="有"/>
    <s v="无"/>
    <s v="有"/>
    <n v="380"/>
  </r>
  <r>
    <n v="27"/>
    <s v="21-39岁"/>
    <x v="0"/>
    <s v="未婚"/>
    <n v="3"/>
    <n v="3"/>
    <n v="2"/>
    <n v="210"/>
    <s v="无"/>
    <s v="有"/>
    <s v="无"/>
    <s v="有"/>
    <s v="有"/>
    <s v="无"/>
    <s v="无"/>
    <n v="630"/>
  </r>
  <r>
    <n v="33"/>
    <s v="21-39岁"/>
    <x v="0"/>
    <s v="已婚未育"/>
    <n v="3"/>
    <n v="2"/>
    <n v="1"/>
    <n v="48"/>
    <s v="无"/>
    <s v="无"/>
    <s v="有"/>
    <s v="无"/>
    <s v="无"/>
    <s v="无"/>
    <s v="无"/>
    <n v="96"/>
  </r>
  <r>
    <n v="18"/>
    <s v="20岁以下"/>
    <x v="1"/>
    <s v="未婚"/>
    <n v="3"/>
    <n v="2"/>
    <n v="3"/>
    <n v="160"/>
    <s v="无"/>
    <s v="有"/>
    <s v="无"/>
    <s v="无"/>
    <s v="有"/>
    <s v="有"/>
    <s v="无"/>
    <n v="320"/>
  </r>
  <r>
    <n v="35"/>
    <s v="21-39岁"/>
    <x v="0"/>
    <s v="已婚已育"/>
    <n v="3"/>
    <n v="2"/>
    <n v="1"/>
    <n v="48"/>
    <s v="无"/>
    <s v="无"/>
    <s v="有"/>
    <s v="无"/>
    <s v="无"/>
    <s v="无"/>
    <s v="无"/>
    <n v="96"/>
  </r>
  <r>
    <n v="17"/>
    <s v="20岁以下"/>
    <x v="0"/>
    <s v="未婚"/>
    <n v="3"/>
    <n v="1"/>
    <n v="1"/>
    <n v="48"/>
    <s v="无"/>
    <s v="无"/>
    <s v="有"/>
    <s v="无"/>
    <s v="无"/>
    <s v="无"/>
    <s v="无"/>
    <n v="48"/>
  </r>
  <r>
    <n v="47"/>
    <s v="40岁以上"/>
    <x v="0"/>
    <s v="已婚已育"/>
    <n v="3"/>
    <n v="1"/>
    <n v="1"/>
    <n v="48"/>
    <s v="无"/>
    <s v="无"/>
    <s v="有"/>
    <s v="无"/>
    <s v="无"/>
    <s v="无"/>
    <s v="无"/>
    <n v="48"/>
  </r>
  <r>
    <n v="35"/>
    <s v="21-39岁"/>
    <x v="1"/>
    <s v="已婚已育"/>
    <n v="3"/>
    <n v="1"/>
    <n v="2"/>
    <n v="280"/>
    <s v="无"/>
    <s v="有"/>
    <s v="无"/>
    <s v="无"/>
    <s v="有"/>
    <s v="无"/>
    <s v="有"/>
    <n v="280"/>
  </r>
  <r>
    <n v="19"/>
    <s v="20岁以下"/>
    <x v="0"/>
    <s v="未婚"/>
    <n v="3"/>
    <n v="2"/>
    <n v="1"/>
    <n v="68"/>
    <s v="无"/>
    <s v="无"/>
    <s v="有"/>
    <s v="有"/>
    <s v="无"/>
    <s v="无"/>
    <s v="无"/>
    <n v="136"/>
  </r>
  <r>
    <n v="20"/>
    <s v="20岁以下"/>
    <x v="0"/>
    <s v="未婚"/>
    <n v="3"/>
    <n v="1"/>
    <n v="2"/>
    <n v="100"/>
    <s v="无"/>
    <s v="有"/>
    <s v="无"/>
    <s v="有"/>
    <s v="无"/>
    <s v="无"/>
    <s v="无"/>
    <n v="100"/>
  </r>
  <r>
    <n v="33"/>
    <s v="21-39岁"/>
    <x v="1"/>
    <s v="未婚"/>
    <n v="3"/>
    <n v="1"/>
    <n v="1"/>
    <n v="100"/>
    <s v="无"/>
    <s v="有"/>
    <s v="无"/>
    <s v="五"/>
    <s v="有"/>
    <s v="有"/>
    <s v="无"/>
    <n v="100"/>
  </r>
  <r>
    <n v="23"/>
    <s v="21-39岁"/>
    <x v="1"/>
    <s v="未婚"/>
    <n v="3"/>
    <n v="1"/>
    <n v="1"/>
    <n v="80"/>
    <s v="无"/>
    <s v="无"/>
    <s v="有"/>
    <s v="无"/>
    <s v="有"/>
    <s v="有"/>
    <s v="无"/>
    <n v="80"/>
  </r>
  <r>
    <n v="57"/>
    <s v="40岁以上"/>
    <x v="0"/>
    <s v="已婚已育"/>
    <n v="3"/>
    <n v="1"/>
    <n v="2"/>
    <n v="212"/>
    <s v="无"/>
    <s v="有"/>
    <s v="无"/>
    <s v="有"/>
    <s v="有"/>
    <s v="有"/>
    <s v="无"/>
    <n v="212"/>
  </r>
  <r>
    <n v="37"/>
    <s v="21-39岁"/>
    <x v="1"/>
    <s v="已婚已育"/>
    <n v="3"/>
    <n v="1"/>
    <n v="2"/>
    <n v="280"/>
    <s v="无"/>
    <s v="有"/>
    <s v="无"/>
    <s v="无"/>
    <s v="有"/>
    <s v="无"/>
    <s v="有"/>
    <n v="280"/>
  </r>
  <r>
    <n v="48"/>
    <s v="40岁以上"/>
    <x v="1"/>
    <s v="已婚未育"/>
    <n v="3"/>
    <n v="2"/>
    <n v="3"/>
    <n v="420"/>
    <s v="无"/>
    <s v="有"/>
    <s v="无"/>
    <s v="无"/>
    <s v="有"/>
    <s v="无"/>
    <s v="有"/>
    <n v="840"/>
  </r>
  <r>
    <n v="54"/>
    <s v="40岁以上"/>
    <x v="0"/>
    <s v="已婚已育"/>
    <n v="3"/>
    <n v="1"/>
    <n v="1"/>
    <n v="48"/>
    <s v="无"/>
    <s v="无"/>
    <s v="有"/>
    <s v="无"/>
    <s v="无"/>
    <s v="无"/>
    <s v="无"/>
    <n v="48"/>
  </r>
  <r>
    <n v="50"/>
    <s v="40岁以上"/>
    <x v="1"/>
    <s v="已婚已育"/>
    <n v="2"/>
    <n v="2"/>
    <n v="1"/>
    <n v="680"/>
    <s v="无"/>
    <s v="有"/>
    <s v="无"/>
    <s v="无"/>
    <s v="有"/>
    <s v="有"/>
    <s v="有"/>
    <n v="1360"/>
  </r>
  <r>
    <n v="27"/>
    <s v="21-39岁"/>
    <x v="1"/>
    <s v="已婚未育"/>
    <n v="3"/>
    <n v="3"/>
    <n v="1"/>
    <n v="260"/>
    <s v="无"/>
    <s v="无"/>
    <s v="有"/>
    <s v="无"/>
    <s v="有"/>
    <s v="无"/>
    <s v="有"/>
    <n v="780"/>
  </r>
  <r>
    <n v="28"/>
    <s v="21-39岁"/>
    <x v="1"/>
    <s v="已婚未育"/>
    <n v="3"/>
    <n v="3"/>
    <n v="1"/>
    <n v="180"/>
    <s v="无"/>
    <s v="有"/>
    <s v="无"/>
    <s v="无"/>
    <s v="有"/>
    <s v="有"/>
    <s v="无"/>
    <n v="540"/>
  </r>
  <r>
    <n v="24"/>
    <s v="21-39岁"/>
    <x v="1"/>
    <s v="未婚"/>
    <n v="3"/>
    <n v="2"/>
    <n v="1"/>
    <n v="280"/>
    <s v="无"/>
    <s v="有"/>
    <s v="有"/>
    <s v="有"/>
    <s v="有"/>
    <s v="无"/>
    <s v="无"/>
    <n v="560"/>
  </r>
  <r>
    <n v="36"/>
    <s v="21-39岁"/>
    <x v="0"/>
    <s v="已婚已育"/>
    <n v="3"/>
    <n v="2"/>
    <n v="1"/>
    <n v="50"/>
    <s v="有"/>
    <s v="无"/>
    <s v="无"/>
    <s v="有"/>
    <s v="无"/>
    <s v="无"/>
    <s v="无"/>
    <n v="100"/>
  </r>
  <r>
    <n v="29"/>
    <s v="21-39岁"/>
    <x v="0"/>
    <s v="未婚"/>
    <n v="3"/>
    <n v="3"/>
    <n v="1"/>
    <n v="60"/>
    <s v="无"/>
    <s v="无"/>
    <s v="有"/>
    <s v="有"/>
    <s v="无"/>
    <s v="无"/>
    <s v="无"/>
    <n v="180"/>
  </r>
  <r>
    <n v="53"/>
    <s v="40岁以上"/>
    <x v="1"/>
    <s v="已婚已育"/>
    <n v="3"/>
    <n v="1"/>
    <n v="2"/>
    <n v="870"/>
    <s v="无"/>
    <s v="有"/>
    <s v="无"/>
    <s v="有"/>
    <s v="有"/>
    <s v="无"/>
    <s v="有"/>
    <n v="870"/>
  </r>
  <r>
    <n v="32"/>
    <s v="21-39岁"/>
    <x v="1"/>
    <s v="未婚"/>
    <n v="3"/>
    <n v="2"/>
    <n v="2"/>
    <n v="120"/>
    <s v="无"/>
    <s v="无"/>
    <s v="有"/>
    <s v="无"/>
    <s v="有"/>
    <s v="无"/>
    <s v="有"/>
    <n v="240"/>
  </r>
  <r>
    <n v="48"/>
    <s v="40岁以上"/>
    <x v="0"/>
    <s v="已婚未育"/>
    <n v="3"/>
    <n v="3"/>
    <n v="1"/>
    <n v="100"/>
    <s v="有"/>
    <s v="无"/>
    <s v="无"/>
    <s v="有"/>
    <s v="无"/>
    <s v="无"/>
    <s v="无"/>
    <n v="300"/>
  </r>
  <r>
    <n v="20"/>
    <s v="20岁以下"/>
    <x v="0"/>
    <s v="未婚"/>
    <n v="3"/>
    <n v="2"/>
    <n v="1"/>
    <n v="120"/>
    <s v="无"/>
    <s v="有"/>
    <s v="有"/>
    <s v="有"/>
    <s v="无"/>
    <s v="无"/>
    <s v="无"/>
    <n v="240"/>
  </r>
  <r>
    <n v="33"/>
    <s v="21-39岁"/>
    <x v="0"/>
    <s v="已婚未育"/>
    <n v="3"/>
    <n v="2"/>
    <n v="1"/>
    <n v="150"/>
    <s v="无"/>
    <s v="无"/>
    <s v="有"/>
    <s v="有"/>
    <s v="有"/>
    <s v="无"/>
    <s v="无"/>
    <n v="300"/>
  </r>
  <r>
    <n v="23"/>
    <s v="21-39岁"/>
    <x v="1"/>
    <s v="未婚"/>
    <n v="3"/>
    <n v="3"/>
    <n v="1"/>
    <n v="100"/>
    <s v="无"/>
    <s v="有"/>
    <s v="无"/>
    <s v="有"/>
    <s v="有"/>
    <s v="无"/>
    <s v="无"/>
    <n v="300"/>
  </r>
  <r>
    <n v="40"/>
    <s v="40岁以上"/>
    <x v="1"/>
    <s v="未婚"/>
    <n v="3"/>
    <n v="1"/>
    <n v="1"/>
    <n v="280"/>
    <s v="无"/>
    <s v="有"/>
    <s v="无"/>
    <s v="无"/>
    <s v="有"/>
    <s v="无"/>
    <s v="有"/>
    <n v="280"/>
  </r>
  <r>
    <n v="42"/>
    <s v="40岁以上"/>
    <x v="0"/>
    <s v="已婚已育"/>
    <n v="3"/>
    <n v="1"/>
    <n v="1"/>
    <n v="200"/>
    <s v="无"/>
    <s v="有"/>
    <s v="无"/>
    <s v="有"/>
    <s v="有"/>
    <s v="无"/>
    <s v="无"/>
    <n v="200"/>
  </r>
  <r>
    <n v="46"/>
    <s v="40岁以上"/>
    <x v="1"/>
    <s v="已婚未育"/>
    <n v="2"/>
    <n v="2"/>
    <n v="1"/>
    <n v="380"/>
    <s v="无"/>
    <s v="有"/>
    <s v="无"/>
    <s v="无"/>
    <s v="有"/>
    <s v="无"/>
    <s v="有"/>
    <n v="760"/>
  </r>
  <r>
    <n v="27"/>
    <s v="21-39岁"/>
    <x v="0"/>
    <s v="未婚"/>
    <n v="3"/>
    <n v="2"/>
    <n v="1"/>
    <n v="210"/>
    <s v="无"/>
    <s v="有"/>
    <s v="无"/>
    <s v="有"/>
    <s v="有"/>
    <s v="无"/>
    <s v="无"/>
    <n v="420"/>
  </r>
  <r>
    <n v="33"/>
    <s v="21-39岁"/>
    <x v="0"/>
    <s v="已婚未育"/>
    <n v="3"/>
    <n v="2"/>
    <n v="1"/>
    <n v="48"/>
    <s v="无"/>
    <s v="无"/>
    <s v="有"/>
    <s v="无"/>
    <s v="无"/>
    <s v="无"/>
    <s v="无"/>
    <n v="96"/>
  </r>
  <r>
    <n v="18"/>
    <s v="20岁以下"/>
    <x v="1"/>
    <s v="未婚"/>
    <n v="3"/>
    <n v="2"/>
    <n v="1"/>
    <n v="160"/>
    <s v="无"/>
    <s v="有"/>
    <s v="无"/>
    <s v="无"/>
    <s v="有"/>
    <s v="有"/>
    <s v="无"/>
    <n v="320"/>
  </r>
  <r>
    <n v="35"/>
    <s v="21-39岁"/>
    <x v="0"/>
    <s v="已婚已育"/>
    <n v="3"/>
    <n v="2"/>
    <n v="1"/>
    <n v="48"/>
    <s v="无"/>
    <s v="无"/>
    <s v="有"/>
    <s v="无"/>
    <s v="无"/>
    <s v="无"/>
    <s v="无"/>
    <n v="96"/>
  </r>
  <r>
    <n v="17"/>
    <s v="20岁以下"/>
    <x v="0"/>
    <s v="未婚"/>
    <n v="3"/>
    <n v="1"/>
    <n v="1"/>
    <n v="48"/>
    <s v="无"/>
    <s v="无"/>
    <s v="有"/>
    <s v="无"/>
    <s v="无"/>
    <s v="无"/>
    <s v="无"/>
    <n v="48"/>
  </r>
  <r>
    <n v="50"/>
    <s v="40岁以上"/>
    <x v="0"/>
    <s v="已婚已育"/>
    <n v="3"/>
    <n v="1"/>
    <n v="1"/>
    <n v="48"/>
    <s v="无"/>
    <s v="无"/>
    <s v="有"/>
    <s v="无"/>
    <s v="无"/>
    <s v="无"/>
    <s v="无"/>
    <n v="48"/>
  </r>
  <r>
    <n v="35"/>
    <s v="21-39岁"/>
    <x v="1"/>
    <s v="已婚已育"/>
    <n v="3"/>
    <n v="1"/>
    <n v="1"/>
    <n v="280"/>
    <s v="无"/>
    <s v="有"/>
    <s v="无"/>
    <s v="无"/>
    <s v="有"/>
    <s v="无"/>
    <s v="有"/>
    <n v="280"/>
  </r>
  <r>
    <n v="19"/>
    <s v="20岁以下"/>
    <x v="0"/>
    <s v="未婚"/>
    <n v="3"/>
    <n v="2"/>
    <n v="1"/>
    <n v="68"/>
    <s v="无"/>
    <s v="无"/>
    <s v="有"/>
    <s v="有"/>
    <s v="无"/>
    <s v="无"/>
    <s v="无"/>
    <n v="136"/>
  </r>
  <r>
    <n v="20"/>
    <s v="20岁以下"/>
    <x v="0"/>
    <s v="未婚"/>
    <n v="3"/>
    <n v="1"/>
    <n v="1"/>
    <n v="100"/>
    <s v="无"/>
    <s v="有"/>
    <s v="无"/>
    <s v="有"/>
    <s v="无"/>
    <s v="无"/>
    <s v="无"/>
    <n v="100"/>
  </r>
  <r>
    <n v="33"/>
    <s v="21-39岁"/>
    <x v="1"/>
    <s v="未婚"/>
    <n v="3"/>
    <n v="1"/>
    <n v="1"/>
    <n v="100"/>
    <s v="无"/>
    <s v="有"/>
    <s v="无"/>
    <s v="五"/>
    <s v="有"/>
    <s v="有"/>
    <s v="无"/>
    <n v="100"/>
  </r>
  <r>
    <n v="23"/>
    <s v="21-39岁"/>
    <x v="1"/>
    <s v="未婚"/>
    <n v="3"/>
    <n v="1"/>
    <n v="1"/>
    <n v="80"/>
    <s v="无"/>
    <s v="无"/>
    <s v="有"/>
    <s v="无"/>
    <s v="有"/>
    <s v="有"/>
    <s v="无"/>
    <n v="80"/>
  </r>
  <r>
    <n v="50"/>
    <s v="40岁以上"/>
    <x v="0"/>
    <s v="已婚已育"/>
    <n v="3"/>
    <n v="1"/>
    <n v="1"/>
    <n v="212"/>
    <s v="无"/>
    <s v="有"/>
    <s v="无"/>
    <s v="有"/>
    <s v="有"/>
    <s v="有"/>
    <s v="无"/>
    <n v="212"/>
  </r>
  <r>
    <n v="37"/>
    <s v="21-39岁"/>
    <x v="1"/>
    <s v="已婚已育"/>
    <n v="3"/>
    <n v="2"/>
    <n v="1"/>
    <n v="280"/>
    <s v="无"/>
    <s v="有"/>
    <s v="无"/>
    <s v="无"/>
    <s v="有"/>
    <s v="无"/>
    <s v="有"/>
    <n v="560"/>
  </r>
  <r>
    <n v="48"/>
    <s v="40岁以上"/>
    <x v="1"/>
    <s v="已婚未育"/>
    <n v="3"/>
    <n v="2"/>
    <n v="1"/>
    <n v="420"/>
    <s v="无"/>
    <s v="有"/>
    <s v="无"/>
    <s v="无"/>
    <s v="有"/>
    <s v="无"/>
    <s v="有"/>
    <n v="8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rowGrandTotals="0" itemPrintTitles="1" createdVersion="4" indent="0" outline="1" outlineData="1" multipleFieldFilters="0">
  <location ref="C64:D66" firstHeaderRow="1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平均值项:总消费金额" fld="1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rowGrandTotals="0" itemPrintTitles="1" createdVersion="4" indent="0" outline="1" outlineData="1" multipleFieldFilters="0">
  <location ref="C64:D66" firstHeaderRow="1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平均值项:总消费金额" fld="1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opLeftCell="D45" workbookViewId="0">
      <selection sqref="A1:O61"/>
    </sheetView>
  </sheetViews>
  <sheetFormatPr defaultRowHeight="14.4" x14ac:dyDescent="0.25"/>
  <cols>
    <col min="1" max="1" width="6.88671875" style="1" customWidth="1"/>
    <col min="2" max="2" width="5.44140625" customWidth="1"/>
    <col min="3" max="3" width="6.21875" customWidth="1"/>
    <col min="4" max="4" width="10.109375" customWidth="1"/>
    <col min="5" max="5" width="9.21875" customWidth="1"/>
    <col min="11" max="11" width="11.33203125" customWidth="1"/>
    <col min="13" max="13" width="13.44140625" customWidth="1"/>
  </cols>
  <sheetData>
    <row r="1" spans="1:15" x14ac:dyDescent="0.2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1" t="s">
        <v>97</v>
      </c>
      <c r="B2">
        <v>50</v>
      </c>
      <c r="C2" t="s">
        <v>18</v>
      </c>
      <c r="D2" t="s">
        <v>19</v>
      </c>
      <c r="E2">
        <v>3</v>
      </c>
      <c r="F2">
        <v>1</v>
      </c>
      <c r="G2">
        <v>1</v>
      </c>
      <c r="H2">
        <v>48</v>
      </c>
      <c r="I2" t="s">
        <v>20</v>
      </c>
      <c r="J2" t="s">
        <v>2</v>
      </c>
      <c r="K2" t="s">
        <v>21</v>
      </c>
      <c r="L2" t="s">
        <v>2</v>
      </c>
      <c r="M2" t="s">
        <v>2</v>
      </c>
      <c r="N2" t="s">
        <v>2</v>
      </c>
      <c r="O2" t="s">
        <v>2</v>
      </c>
    </row>
    <row r="3" spans="1:15" x14ac:dyDescent="0.25">
      <c r="A3" s="1" t="s">
        <v>98</v>
      </c>
      <c r="B3">
        <v>50</v>
      </c>
      <c r="C3" t="s">
        <v>23</v>
      </c>
      <c r="D3" t="s">
        <v>19</v>
      </c>
      <c r="E3">
        <v>2</v>
      </c>
      <c r="F3">
        <v>2</v>
      </c>
      <c r="G3">
        <v>2</v>
      </c>
      <c r="H3">
        <v>680</v>
      </c>
      <c r="I3" t="s">
        <v>20</v>
      </c>
      <c r="J3" t="s">
        <v>21</v>
      </c>
      <c r="K3" t="s">
        <v>2</v>
      </c>
      <c r="L3" t="s">
        <v>20</v>
      </c>
      <c r="M3" t="s">
        <v>21</v>
      </c>
      <c r="N3" t="s">
        <v>21</v>
      </c>
      <c r="O3" t="s">
        <v>21</v>
      </c>
    </row>
    <row r="4" spans="1:15" x14ac:dyDescent="0.25">
      <c r="A4" s="1" t="s">
        <v>22</v>
      </c>
      <c r="B4">
        <v>27</v>
      </c>
      <c r="C4" t="s">
        <v>23</v>
      </c>
      <c r="D4" t="s">
        <v>25</v>
      </c>
      <c r="E4">
        <v>3</v>
      </c>
      <c r="F4">
        <v>3</v>
      </c>
      <c r="G4">
        <v>3</v>
      </c>
      <c r="H4">
        <v>260</v>
      </c>
      <c r="I4" t="s">
        <v>2</v>
      </c>
      <c r="J4" t="s">
        <v>2</v>
      </c>
      <c r="K4" t="s">
        <v>1</v>
      </c>
      <c r="L4" t="s">
        <v>2</v>
      </c>
      <c r="M4" t="s">
        <v>1</v>
      </c>
      <c r="N4" t="s">
        <v>20</v>
      </c>
      <c r="O4" t="s">
        <v>26</v>
      </c>
    </row>
    <row r="5" spans="1:15" x14ac:dyDescent="0.25">
      <c r="A5" s="1" t="s">
        <v>24</v>
      </c>
      <c r="B5">
        <v>28</v>
      </c>
      <c r="C5" t="s">
        <v>27</v>
      </c>
      <c r="D5" t="s">
        <v>28</v>
      </c>
      <c r="E5">
        <v>3</v>
      </c>
      <c r="F5">
        <v>3</v>
      </c>
      <c r="G5">
        <v>2</v>
      </c>
      <c r="H5">
        <v>180</v>
      </c>
      <c r="I5" t="s">
        <v>29</v>
      </c>
      <c r="J5" t="s">
        <v>30</v>
      </c>
      <c r="K5" t="s">
        <v>2</v>
      </c>
      <c r="L5" t="s">
        <v>31</v>
      </c>
      <c r="M5" t="s">
        <v>30</v>
      </c>
      <c r="N5" t="s">
        <v>30</v>
      </c>
      <c r="O5" t="s">
        <v>2</v>
      </c>
    </row>
    <row r="6" spans="1:15" x14ac:dyDescent="0.25">
      <c r="A6" s="1" t="s">
        <v>32</v>
      </c>
      <c r="B6">
        <v>24</v>
      </c>
      <c r="C6" t="s">
        <v>23</v>
      </c>
      <c r="D6" t="s">
        <v>0</v>
      </c>
      <c r="E6">
        <v>3</v>
      </c>
      <c r="F6">
        <v>2</v>
      </c>
      <c r="G6">
        <v>3</v>
      </c>
      <c r="H6">
        <v>280</v>
      </c>
      <c r="I6" t="s">
        <v>20</v>
      </c>
      <c r="J6" t="s">
        <v>21</v>
      </c>
      <c r="K6" t="s">
        <v>1</v>
      </c>
      <c r="L6" t="s">
        <v>21</v>
      </c>
      <c r="M6" t="s">
        <v>21</v>
      </c>
      <c r="N6" t="s">
        <v>20</v>
      </c>
      <c r="O6" t="s">
        <v>2</v>
      </c>
    </row>
    <row r="7" spans="1:15" x14ac:dyDescent="0.25">
      <c r="A7" s="1" t="s">
        <v>33</v>
      </c>
      <c r="B7">
        <v>36</v>
      </c>
      <c r="C7" t="s">
        <v>18</v>
      </c>
      <c r="D7" t="s">
        <v>19</v>
      </c>
      <c r="E7">
        <v>3</v>
      </c>
      <c r="F7">
        <v>2</v>
      </c>
      <c r="G7">
        <v>1</v>
      </c>
      <c r="H7">
        <v>50</v>
      </c>
      <c r="I7" t="s">
        <v>21</v>
      </c>
      <c r="J7" t="s">
        <v>20</v>
      </c>
      <c r="K7" t="s">
        <v>20</v>
      </c>
      <c r="L7" t="s">
        <v>21</v>
      </c>
      <c r="M7" t="s">
        <v>20</v>
      </c>
      <c r="N7" t="s">
        <v>2</v>
      </c>
      <c r="O7" t="s">
        <v>20</v>
      </c>
    </row>
    <row r="8" spans="1:15" x14ac:dyDescent="0.25">
      <c r="A8" s="1" t="s">
        <v>34</v>
      </c>
      <c r="B8">
        <v>29</v>
      </c>
      <c r="C8" t="s">
        <v>35</v>
      </c>
      <c r="D8" t="s">
        <v>36</v>
      </c>
      <c r="E8">
        <v>3</v>
      </c>
      <c r="F8">
        <v>3</v>
      </c>
      <c r="G8">
        <v>1</v>
      </c>
      <c r="H8">
        <v>60</v>
      </c>
      <c r="I8" t="s">
        <v>20</v>
      </c>
      <c r="J8" t="s">
        <v>20</v>
      </c>
      <c r="K8" t="s">
        <v>21</v>
      </c>
      <c r="L8" t="s">
        <v>21</v>
      </c>
      <c r="M8" t="s">
        <v>20</v>
      </c>
      <c r="N8" t="s">
        <v>20</v>
      </c>
      <c r="O8" t="s">
        <v>20</v>
      </c>
    </row>
    <row r="9" spans="1:15" x14ac:dyDescent="0.25">
      <c r="A9" s="1" t="s">
        <v>99</v>
      </c>
      <c r="B9">
        <v>53</v>
      </c>
      <c r="C9" t="s">
        <v>37</v>
      </c>
      <c r="D9" t="s">
        <v>38</v>
      </c>
      <c r="E9">
        <v>3</v>
      </c>
      <c r="F9">
        <v>1</v>
      </c>
      <c r="G9">
        <v>3</v>
      </c>
      <c r="H9">
        <v>870</v>
      </c>
      <c r="I9" t="s">
        <v>39</v>
      </c>
      <c r="J9" t="s">
        <v>40</v>
      </c>
      <c r="K9" t="s">
        <v>39</v>
      </c>
      <c r="L9" t="s">
        <v>40</v>
      </c>
      <c r="M9" t="s">
        <v>40</v>
      </c>
      <c r="N9" t="s">
        <v>39</v>
      </c>
      <c r="O9" t="s">
        <v>40</v>
      </c>
    </row>
    <row r="10" spans="1:15" x14ac:dyDescent="0.25">
      <c r="A10" s="1" t="s">
        <v>100</v>
      </c>
      <c r="B10">
        <v>32</v>
      </c>
      <c r="C10" t="s">
        <v>42</v>
      </c>
      <c r="D10" s="2" t="s">
        <v>43</v>
      </c>
      <c r="E10">
        <v>3</v>
      </c>
      <c r="F10">
        <v>2</v>
      </c>
      <c r="G10">
        <v>1</v>
      </c>
      <c r="H10">
        <v>120</v>
      </c>
      <c r="I10" t="s">
        <v>44</v>
      </c>
      <c r="J10" t="s">
        <v>44</v>
      </c>
      <c r="K10" t="s">
        <v>45</v>
      </c>
      <c r="L10" t="s">
        <v>44</v>
      </c>
      <c r="M10" t="s">
        <v>45</v>
      </c>
      <c r="N10" t="s">
        <v>44</v>
      </c>
      <c r="O10" t="s">
        <v>45</v>
      </c>
    </row>
    <row r="11" spans="1:15" x14ac:dyDescent="0.25">
      <c r="A11" s="1" t="s">
        <v>101</v>
      </c>
      <c r="B11">
        <v>45</v>
      </c>
      <c r="C11" t="s">
        <v>35</v>
      </c>
      <c r="D11" s="2" t="s">
        <v>46</v>
      </c>
      <c r="E11">
        <v>3</v>
      </c>
      <c r="F11">
        <v>3</v>
      </c>
      <c r="G11">
        <v>1</v>
      </c>
      <c r="H11">
        <v>100</v>
      </c>
      <c r="I11" t="s">
        <v>40</v>
      </c>
      <c r="J11" t="s">
        <v>39</v>
      </c>
      <c r="K11" t="s">
        <v>39</v>
      </c>
      <c r="L11" t="s">
        <v>40</v>
      </c>
      <c r="M11" t="s">
        <v>39</v>
      </c>
      <c r="N11" t="s">
        <v>39</v>
      </c>
      <c r="O11" t="s">
        <v>39</v>
      </c>
    </row>
    <row r="12" spans="1:15" x14ac:dyDescent="0.25">
      <c r="A12" s="1" t="s">
        <v>102</v>
      </c>
      <c r="B12">
        <v>20</v>
      </c>
      <c r="C12" t="s">
        <v>35</v>
      </c>
      <c r="D12" s="2" t="s">
        <v>48</v>
      </c>
      <c r="E12">
        <v>3</v>
      </c>
      <c r="F12">
        <v>2</v>
      </c>
      <c r="G12">
        <v>2</v>
      </c>
      <c r="H12">
        <v>120</v>
      </c>
      <c r="I12" t="s">
        <v>39</v>
      </c>
      <c r="J12" t="s">
        <v>40</v>
      </c>
      <c r="K12" t="s">
        <v>40</v>
      </c>
      <c r="L12" t="s">
        <v>40</v>
      </c>
      <c r="M12" t="s">
        <v>39</v>
      </c>
      <c r="N12" t="s">
        <v>39</v>
      </c>
      <c r="O12" t="s">
        <v>39</v>
      </c>
    </row>
    <row r="13" spans="1:15" x14ac:dyDescent="0.25">
      <c r="A13" s="1" t="s">
        <v>41</v>
      </c>
      <c r="B13">
        <v>33</v>
      </c>
      <c r="C13" t="s">
        <v>35</v>
      </c>
      <c r="D13" s="2" t="s">
        <v>46</v>
      </c>
      <c r="E13">
        <v>3</v>
      </c>
      <c r="F13">
        <v>2</v>
      </c>
      <c r="G13">
        <v>2</v>
      </c>
      <c r="H13">
        <v>150</v>
      </c>
      <c r="I13" t="s">
        <v>39</v>
      </c>
      <c r="J13" t="s">
        <v>39</v>
      </c>
      <c r="K13" t="s">
        <v>40</v>
      </c>
      <c r="L13" t="s">
        <v>40</v>
      </c>
      <c r="M13" t="s">
        <v>40</v>
      </c>
      <c r="N13" t="s">
        <v>39</v>
      </c>
      <c r="O13" t="s">
        <v>39</v>
      </c>
    </row>
    <row r="14" spans="1:15" x14ac:dyDescent="0.25">
      <c r="A14" s="1" t="s">
        <v>103</v>
      </c>
      <c r="B14">
        <v>23</v>
      </c>
      <c r="C14" t="s">
        <v>50</v>
      </c>
      <c r="D14" s="2" t="s">
        <v>51</v>
      </c>
      <c r="E14">
        <v>3</v>
      </c>
      <c r="F14">
        <v>3</v>
      </c>
      <c r="G14">
        <v>2</v>
      </c>
      <c r="H14">
        <v>100</v>
      </c>
      <c r="I14" t="s">
        <v>52</v>
      </c>
      <c r="J14" t="s">
        <v>53</v>
      </c>
      <c r="K14" t="s">
        <v>52</v>
      </c>
      <c r="L14" t="s">
        <v>53</v>
      </c>
      <c r="M14" t="s">
        <v>53</v>
      </c>
      <c r="N14" t="s">
        <v>52</v>
      </c>
      <c r="O14" t="s">
        <v>52</v>
      </c>
    </row>
    <row r="15" spans="1:15" x14ac:dyDescent="0.25">
      <c r="A15" s="1" t="s">
        <v>104</v>
      </c>
      <c r="B15">
        <v>40</v>
      </c>
      <c r="C15" t="s">
        <v>55</v>
      </c>
      <c r="D15" s="2" t="s">
        <v>56</v>
      </c>
      <c r="E15">
        <v>3</v>
      </c>
      <c r="F15">
        <v>1</v>
      </c>
      <c r="G15">
        <v>2</v>
      </c>
      <c r="H15">
        <v>280</v>
      </c>
      <c r="I15" t="s">
        <v>57</v>
      </c>
      <c r="J15" t="s">
        <v>58</v>
      </c>
      <c r="K15" t="s">
        <v>57</v>
      </c>
      <c r="L15" t="s">
        <v>57</v>
      </c>
      <c r="M15" t="s">
        <v>58</v>
      </c>
      <c r="N15" t="s">
        <v>57</v>
      </c>
      <c r="O15" t="s">
        <v>58</v>
      </c>
    </row>
    <row r="16" spans="1:15" x14ac:dyDescent="0.25">
      <c r="A16" s="1" t="s">
        <v>105</v>
      </c>
      <c r="B16">
        <v>42</v>
      </c>
      <c r="C16" t="s">
        <v>59</v>
      </c>
      <c r="D16" t="s">
        <v>60</v>
      </c>
      <c r="E16">
        <v>3</v>
      </c>
      <c r="F16">
        <v>1</v>
      </c>
      <c r="G16">
        <v>2</v>
      </c>
      <c r="H16">
        <v>200</v>
      </c>
      <c r="I16" t="s">
        <v>57</v>
      </c>
      <c r="J16" t="s">
        <v>58</v>
      </c>
      <c r="K16" t="s">
        <v>2</v>
      </c>
      <c r="L16" t="s">
        <v>58</v>
      </c>
      <c r="M16" t="s">
        <v>61</v>
      </c>
      <c r="N16" t="s">
        <v>2</v>
      </c>
      <c r="O16" t="s">
        <v>2</v>
      </c>
    </row>
    <row r="17" spans="1:15" x14ac:dyDescent="0.25">
      <c r="A17" s="1" t="s">
        <v>106</v>
      </c>
      <c r="B17">
        <v>46</v>
      </c>
      <c r="C17" t="s">
        <v>62</v>
      </c>
      <c r="D17" t="s">
        <v>63</v>
      </c>
      <c r="E17">
        <v>2</v>
      </c>
      <c r="F17">
        <v>1</v>
      </c>
      <c r="G17">
        <v>2</v>
      </c>
      <c r="H17">
        <v>380</v>
      </c>
      <c r="I17" t="s">
        <v>64</v>
      </c>
      <c r="J17" t="s">
        <v>65</v>
      </c>
      <c r="K17" t="s">
        <v>2</v>
      </c>
      <c r="L17" t="s">
        <v>64</v>
      </c>
      <c r="M17" t="s">
        <v>65</v>
      </c>
      <c r="N17" t="s">
        <v>64</v>
      </c>
      <c r="O17" t="s">
        <v>65</v>
      </c>
    </row>
    <row r="18" spans="1:15" x14ac:dyDescent="0.25">
      <c r="A18" s="1" t="s">
        <v>47</v>
      </c>
      <c r="B18">
        <v>27</v>
      </c>
      <c r="C18" t="s">
        <v>35</v>
      </c>
      <c r="D18" t="s">
        <v>0</v>
      </c>
      <c r="E18">
        <v>3</v>
      </c>
      <c r="F18">
        <v>3</v>
      </c>
      <c r="G18">
        <v>2</v>
      </c>
      <c r="H18">
        <v>210</v>
      </c>
      <c r="I18" t="s">
        <v>2</v>
      </c>
      <c r="J18" t="s">
        <v>40</v>
      </c>
      <c r="K18" t="s">
        <v>39</v>
      </c>
      <c r="L18" t="s">
        <v>40</v>
      </c>
      <c r="M18" t="s">
        <v>1</v>
      </c>
      <c r="N18" t="s">
        <v>39</v>
      </c>
      <c r="O18" t="s">
        <v>2</v>
      </c>
    </row>
    <row r="19" spans="1:15" x14ac:dyDescent="0.25">
      <c r="A19" s="1" t="s">
        <v>107</v>
      </c>
      <c r="B19">
        <v>33</v>
      </c>
      <c r="C19" t="s">
        <v>35</v>
      </c>
      <c r="D19" t="s">
        <v>46</v>
      </c>
      <c r="E19">
        <v>3</v>
      </c>
      <c r="F19">
        <v>2</v>
      </c>
      <c r="G19">
        <v>1</v>
      </c>
      <c r="H19">
        <v>48</v>
      </c>
      <c r="I19" t="s">
        <v>39</v>
      </c>
      <c r="J19" t="s">
        <v>2</v>
      </c>
      <c r="K19" t="s">
        <v>40</v>
      </c>
      <c r="L19" t="s">
        <v>39</v>
      </c>
      <c r="M19" t="s">
        <v>2</v>
      </c>
      <c r="N19" t="s">
        <v>2</v>
      </c>
      <c r="O19" t="s">
        <v>2</v>
      </c>
    </row>
    <row r="20" spans="1:15" x14ac:dyDescent="0.25">
      <c r="A20" s="1" t="s">
        <v>49</v>
      </c>
      <c r="B20">
        <v>18</v>
      </c>
      <c r="C20" t="s">
        <v>67</v>
      </c>
      <c r="D20" t="s">
        <v>0</v>
      </c>
      <c r="E20">
        <v>3</v>
      </c>
      <c r="F20">
        <v>2</v>
      </c>
      <c r="G20">
        <v>3</v>
      </c>
      <c r="H20">
        <v>160</v>
      </c>
      <c r="I20" t="s">
        <v>68</v>
      </c>
      <c r="J20" t="s">
        <v>69</v>
      </c>
      <c r="K20" t="s">
        <v>68</v>
      </c>
      <c r="L20" t="s">
        <v>68</v>
      </c>
      <c r="M20" t="s">
        <v>69</v>
      </c>
      <c r="N20" t="s">
        <v>69</v>
      </c>
      <c r="O20" t="s">
        <v>2</v>
      </c>
    </row>
    <row r="21" spans="1:15" x14ac:dyDescent="0.25">
      <c r="A21" s="1" t="s">
        <v>108</v>
      </c>
      <c r="B21">
        <v>35</v>
      </c>
      <c r="C21" t="s">
        <v>70</v>
      </c>
      <c r="D21" t="s">
        <v>71</v>
      </c>
      <c r="E21">
        <v>3</v>
      </c>
      <c r="F21">
        <v>2</v>
      </c>
      <c r="G21">
        <v>1</v>
      </c>
      <c r="H21">
        <v>48</v>
      </c>
      <c r="I21" t="s">
        <v>72</v>
      </c>
      <c r="J21" t="s">
        <v>2</v>
      </c>
      <c r="K21" t="s">
        <v>73</v>
      </c>
      <c r="L21" t="s">
        <v>72</v>
      </c>
      <c r="M21" t="s">
        <v>2</v>
      </c>
      <c r="N21" t="s">
        <v>2</v>
      </c>
      <c r="O21" t="s">
        <v>72</v>
      </c>
    </row>
    <row r="22" spans="1:15" x14ac:dyDescent="0.25">
      <c r="A22" s="1" t="s">
        <v>109</v>
      </c>
      <c r="B22">
        <v>17</v>
      </c>
      <c r="C22" t="s">
        <v>35</v>
      </c>
      <c r="D22" t="s">
        <v>48</v>
      </c>
      <c r="E22">
        <v>3</v>
      </c>
      <c r="F22">
        <v>1</v>
      </c>
      <c r="G22">
        <v>1</v>
      </c>
      <c r="H22">
        <v>48</v>
      </c>
      <c r="I22" t="s">
        <v>39</v>
      </c>
      <c r="J22" t="s">
        <v>39</v>
      </c>
      <c r="K22" t="s">
        <v>40</v>
      </c>
      <c r="L22" t="s">
        <v>39</v>
      </c>
      <c r="M22" t="s">
        <v>39</v>
      </c>
      <c r="N22" t="s">
        <v>39</v>
      </c>
      <c r="O22" t="s">
        <v>39</v>
      </c>
    </row>
    <row r="23" spans="1:15" x14ac:dyDescent="0.25">
      <c r="A23" s="1" t="s">
        <v>110</v>
      </c>
      <c r="B23">
        <v>47</v>
      </c>
      <c r="C23" t="s">
        <v>35</v>
      </c>
      <c r="D23" t="s">
        <v>38</v>
      </c>
      <c r="E23">
        <v>3</v>
      </c>
      <c r="F23">
        <v>1</v>
      </c>
      <c r="G23">
        <v>1</v>
      </c>
      <c r="H23">
        <v>48</v>
      </c>
      <c r="I23" t="s">
        <v>39</v>
      </c>
      <c r="J23" t="s">
        <v>39</v>
      </c>
      <c r="K23" t="s">
        <v>40</v>
      </c>
      <c r="L23" t="s">
        <v>39</v>
      </c>
      <c r="M23" t="s">
        <v>39</v>
      </c>
      <c r="N23" t="s">
        <v>39</v>
      </c>
      <c r="O23" t="s">
        <v>39</v>
      </c>
    </row>
    <row r="24" spans="1:15" x14ac:dyDescent="0.25">
      <c r="A24" s="1" t="s">
        <v>111</v>
      </c>
      <c r="B24">
        <v>35</v>
      </c>
      <c r="C24" t="s">
        <v>75</v>
      </c>
      <c r="D24" s="2" t="s">
        <v>76</v>
      </c>
      <c r="E24">
        <v>3</v>
      </c>
      <c r="F24">
        <v>1</v>
      </c>
      <c r="G24">
        <v>2</v>
      </c>
      <c r="H24">
        <v>280</v>
      </c>
      <c r="I24" t="s">
        <v>77</v>
      </c>
      <c r="J24" t="s">
        <v>78</v>
      </c>
      <c r="K24" t="s">
        <v>77</v>
      </c>
      <c r="L24" t="s">
        <v>77</v>
      </c>
      <c r="M24" t="s">
        <v>78</v>
      </c>
      <c r="N24" t="s">
        <v>77</v>
      </c>
      <c r="O24" t="s">
        <v>78</v>
      </c>
    </row>
    <row r="25" spans="1:15" x14ac:dyDescent="0.25">
      <c r="A25" s="1" t="s">
        <v>112</v>
      </c>
      <c r="B25">
        <v>19</v>
      </c>
      <c r="C25" t="s">
        <v>70</v>
      </c>
      <c r="D25" s="2" t="s">
        <v>79</v>
      </c>
      <c r="E25">
        <v>3</v>
      </c>
      <c r="F25">
        <v>2</v>
      </c>
      <c r="G25">
        <v>1</v>
      </c>
      <c r="H25">
        <v>68</v>
      </c>
      <c r="I25" t="s">
        <v>72</v>
      </c>
      <c r="J25" t="s">
        <v>72</v>
      </c>
      <c r="K25" t="s">
        <v>73</v>
      </c>
      <c r="L25" t="s">
        <v>73</v>
      </c>
      <c r="M25" t="s">
        <v>72</v>
      </c>
      <c r="N25" t="s">
        <v>72</v>
      </c>
      <c r="O25" t="s">
        <v>72</v>
      </c>
    </row>
    <row r="26" spans="1:15" x14ac:dyDescent="0.25">
      <c r="A26" s="1" t="s">
        <v>113</v>
      </c>
      <c r="B26">
        <v>20</v>
      </c>
      <c r="C26" t="s">
        <v>80</v>
      </c>
      <c r="D26" s="2" t="s">
        <v>81</v>
      </c>
      <c r="E26">
        <v>3</v>
      </c>
      <c r="F26">
        <v>1</v>
      </c>
      <c r="G26">
        <v>2</v>
      </c>
      <c r="H26">
        <v>100</v>
      </c>
      <c r="I26" t="s">
        <v>82</v>
      </c>
      <c r="J26" t="s">
        <v>83</v>
      </c>
      <c r="K26" t="s">
        <v>82</v>
      </c>
      <c r="L26" t="s">
        <v>83</v>
      </c>
      <c r="M26" t="s">
        <v>82</v>
      </c>
      <c r="N26" t="s">
        <v>82</v>
      </c>
      <c r="O26" t="s">
        <v>82</v>
      </c>
    </row>
    <row r="27" spans="1:15" x14ac:dyDescent="0.25">
      <c r="A27" s="1" t="s">
        <v>114</v>
      </c>
      <c r="B27">
        <v>33</v>
      </c>
      <c r="C27" t="s">
        <v>84</v>
      </c>
      <c r="D27" s="2" t="s">
        <v>85</v>
      </c>
      <c r="E27">
        <v>3</v>
      </c>
      <c r="F27">
        <v>1</v>
      </c>
      <c r="G27">
        <v>1</v>
      </c>
      <c r="H27">
        <v>100</v>
      </c>
      <c r="I27" t="s">
        <v>86</v>
      </c>
      <c r="J27" t="s">
        <v>87</v>
      </c>
      <c r="K27" t="s">
        <v>86</v>
      </c>
      <c r="L27" t="s">
        <v>88</v>
      </c>
      <c r="M27" t="s">
        <v>87</v>
      </c>
      <c r="N27" t="s">
        <v>87</v>
      </c>
      <c r="O27" t="s">
        <v>86</v>
      </c>
    </row>
    <row r="28" spans="1:15" x14ac:dyDescent="0.25">
      <c r="A28" s="1" t="s">
        <v>115</v>
      </c>
      <c r="B28">
        <v>23</v>
      </c>
      <c r="C28" t="s">
        <v>89</v>
      </c>
      <c r="D28" s="2" t="s">
        <v>90</v>
      </c>
      <c r="E28">
        <v>3</v>
      </c>
      <c r="F28">
        <v>1</v>
      </c>
      <c r="G28">
        <v>1</v>
      </c>
      <c r="H28">
        <v>80</v>
      </c>
      <c r="I28" t="s">
        <v>91</v>
      </c>
      <c r="J28" t="s">
        <v>91</v>
      </c>
      <c r="K28" t="s">
        <v>92</v>
      </c>
      <c r="L28" t="s">
        <v>91</v>
      </c>
      <c r="M28" t="s">
        <v>92</v>
      </c>
      <c r="N28" t="s">
        <v>92</v>
      </c>
      <c r="O28" t="s">
        <v>91</v>
      </c>
    </row>
    <row r="29" spans="1:15" x14ac:dyDescent="0.25">
      <c r="A29" s="1" t="s">
        <v>54</v>
      </c>
      <c r="B29">
        <v>57</v>
      </c>
      <c r="C29" t="s">
        <v>93</v>
      </c>
      <c r="D29" s="2" t="s">
        <v>94</v>
      </c>
      <c r="E29">
        <v>3</v>
      </c>
      <c r="F29">
        <v>1</v>
      </c>
      <c r="G29">
        <v>2</v>
      </c>
      <c r="H29">
        <v>212</v>
      </c>
      <c r="I29" t="s">
        <v>95</v>
      </c>
      <c r="J29" t="s">
        <v>96</v>
      </c>
      <c r="K29" t="s">
        <v>95</v>
      </c>
      <c r="L29" t="s">
        <v>96</v>
      </c>
      <c r="M29" t="s">
        <v>96</v>
      </c>
      <c r="N29" t="s">
        <v>96</v>
      </c>
      <c r="O29" t="s">
        <v>95</v>
      </c>
    </row>
    <row r="30" spans="1:15" x14ac:dyDescent="0.25">
      <c r="A30" s="1" t="s">
        <v>116</v>
      </c>
      <c r="B30">
        <v>37</v>
      </c>
      <c r="C30" t="s">
        <v>37</v>
      </c>
      <c r="D30" s="2" t="s">
        <v>38</v>
      </c>
      <c r="E30">
        <v>3</v>
      </c>
      <c r="F30">
        <v>1</v>
      </c>
      <c r="G30">
        <v>2</v>
      </c>
      <c r="H30">
        <v>280</v>
      </c>
      <c r="I30" t="s">
        <v>39</v>
      </c>
      <c r="J30" t="s">
        <v>40</v>
      </c>
      <c r="K30" t="s">
        <v>39</v>
      </c>
      <c r="L30" t="s">
        <v>39</v>
      </c>
      <c r="M30" t="s">
        <v>40</v>
      </c>
      <c r="N30" t="s">
        <v>39</v>
      </c>
      <c r="O30" t="s">
        <v>40</v>
      </c>
    </row>
    <row r="31" spans="1:15" x14ac:dyDescent="0.25">
      <c r="A31" s="1" t="s">
        <v>117</v>
      </c>
      <c r="B31">
        <v>48</v>
      </c>
      <c r="C31" t="s">
        <v>37</v>
      </c>
      <c r="D31" s="2" t="s">
        <v>46</v>
      </c>
      <c r="E31">
        <v>3</v>
      </c>
      <c r="F31">
        <v>2</v>
      </c>
      <c r="G31">
        <v>3</v>
      </c>
      <c r="H31">
        <v>420</v>
      </c>
      <c r="I31" t="s">
        <v>39</v>
      </c>
      <c r="J31" t="s">
        <v>40</v>
      </c>
      <c r="K31" t="s">
        <v>39</v>
      </c>
      <c r="L31" t="s">
        <v>39</v>
      </c>
      <c r="M31" t="s">
        <v>40</v>
      </c>
      <c r="N31" t="s">
        <v>39</v>
      </c>
      <c r="O31" t="s">
        <v>40</v>
      </c>
    </row>
    <row r="32" spans="1:15" x14ac:dyDescent="0.25">
      <c r="A32" s="1" t="s">
        <v>118</v>
      </c>
      <c r="B32">
        <v>54</v>
      </c>
      <c r="C32" t="s">
        <v>18</v>
      </c>
      <c r="D32" t="s">
        <v>19</v>
      </c>
      <c r="E32">
        <v>3</v>
      </c>
      <c r="F32">
        <v>1</v>
      </c>
      <c r="G32">
        <v>1</v>
      </c>
      <c r="H32">
        <v>48</v>
      </c>
      <c r="I32" t="s">
        <v>20</v>
      </c>
      <c r="J32" t="s">
        <v>2</v>
      </c>
      <c r="K32" t="s">
        <v>21</v>
      </c>
      <c r="L32" t="s">
        <v>2</v>
      </c>
      <c r="M32" t="s">
        <v>2</v>
      </c>
      <c r="N32" t="s">
        <v>2</v>
      </c>
      <c r="O32" t="s">
        <v>2</v>
      </c>
    </row>
    <row r="33" spans="1:15" x14ac:dyDescent="0.25">
      <c r="A33" s="1" t="s">
        <v>119</v>
      </c>
      <c r="B33">
        <v>50</v>
      </c>
      <c r="C33" t="s">
        <v>23</v>
      </c>
      <c r="D33" t="s">
        <v>19</v>
      </c>
      <c r="E33">
        <v>2</v>
      </c>
      <c r="F33">
        <v>2</v>
      </c>
      <c r="G33">
        <v>1</v>
      </c>
      <c r="H33">
        <v>680</v>
      </c>
      <c r="I33" t="s">
        <v>20</v>
      </c>
      <c r="J33" t="s">
        <v>21</v>
      </c>
      <c r="K33" t="s">
        <v>2</v>
      </c>
      <c r="L33" t="s">
        <v>20</v>
      </c>
      <c r="M33" t="s">
        <v>21</v>
      </c>
      <c r="N33" t="s">
        <v>21</v>
      </c>
      <c r="O33" t="s">
        <v>21</v>
      </c>
    </row>
    <row r="34" spans="1:15" x14ac:dyDescent="0.25">
      <c r="A34" s="1" t="s">
        <v>120</v>
      </c>
      <c r="B34">
        <v>27</v>
      </c>
      <c r="C34" t="s">
        <v>23</v>
      </c>
      <c r="D34" t="s">
        <v>25</v>
      </c>
      <c r="E34">
        <v>3</v>
      </c>
      <c r="F34">
        <v>3</v>
      </c>
      <c r="G34">
        <v>1</v>
      </c>
      <c r="H34">
        <v>260</v>
      </c>
      <c r="I34" t="s">
        <v>2</v>
      </c>
      <c r="J34" t="s">
        <v>2</v>
      </c>
      <c r="K34" t="s">
        <v>1</v>
      </c>
      <c r="L34" t="s">
        <v>2</v>
      </c>
      <c r="M34" t="s">
        <v>1</v>
      </c>
      <c r="N34" t="s">
        <v>20</v>
      </c>
      <c r="O34" t="s">
        <v>21</v>
      </c>
    </row>
    <row r="35" spans="1:15" x14ac:dyDescent="0.25">
      <c r="A35" s="1" t="s">
        <v>121</v>
      </c>
      <c r="B35">
        <v>28</v>
      </c>
      <c r="C35" t="s">
        <v>23</v>
      </c>
      <c r="D35" t="s">
        <v>25</v>
      </c>
      <c r="E35">
        <v>3</v>
      </c>
      <c r="F35">
        <v>3</v>
      </c>
      <c r="G35">
        <v>1</v>
      </c>
      <c r="H35">
        <v>180</v>
      </c>
      <c r="I35" t="s">
        <v>20</v>
      </c>
      <c r="J35" t="s">
        <v>21</v>
      </c>
      <c r="K35" t="s">
        <v>2</v>
      </c>
      <c r="L35" t="s">
        <v>20</v>
      </c>
      <c r="M35" t="s">
        <v>21</v>
      </c>
      <c r="N35" t="s">
        <v>21</v>
      </c>
      <c r="O35" t="s">
        <v>2</v>
      </c>
    </row>
    <row r="36" spans="1:15" x14ac:dyDescent="0.25">
      <c r="A36" s="1" t="s">
        <v>122</v>
      </c>
      <c r="B36">
        <v>24</v>
      </c>
      <c r="C36" t="s">
        <v>23</v>
      </c>
      <c r="D36" t="s">
        <v>0</v>
      </c>
      <c r="E36">
        <v>3</v>
      </c>
      <c r="F36">
        <v>2</v>
      </c>
      <c r="G36">
        <v>1</v>
      </c>
      <c r="H36">
        <v>280</v>
      </c>
      <c r="I36" t="s">
        <v>20</v>
      </c>
      <c r="J36" t="s">
        <v>21</v>
      </c>
      <c r="K36" t="s">
        <v>1</v>
      </c>
      <c r="L36" t="s">
        <v>21</v>
      </c>
      <c r="M36" t="s">
        <v>21</v>
      </c>
      <c r="N36" t="s">
        <v>20</v>
      </c>
      <c r="O36" t="s">
        <v>2</v>
      </c>
    </row>
    <row r="37" spans="1:15" x14ac:dyDescent="0.25">
      <c r="A37" s="1" t="s">
        <v>123</v>
      </c>
      <c r="B37">
        <v>36</v>
      </c>
      <c r="C37" t="s">
        <v>18</v>
      </c>
      <c r="D37" t="s">
        <v>19</v>
      </c>
      <c r="E37">
        <v>3</v>
      </c>
      <c r="F37">
        <v>2</v>
      </c>
      <c r="G37">
        <v>1</v>
      </c>
      <c r="H37">
        <v>50</v>
      </c>
      <c r="I37" t="s">
        <v>21</v>
      </c>
      <c r="J37" t="s">
        <v>20</v>
      </c>
      <c r="K37" t="s">
        <v>20</v>
      </c>
      <c r="L37" t="s">
        <v>21</v>
      </c>
      <c r="M37" t="s">
        <v>20</v>
      </c>
      <c r="N37" t="s">
        <v>2</v>
      </c>
      <c r="O37" t="s">
        <v>20</v>
      </c>
    </row>
    <row r="38" spans="1:15" x14ac:dyDescent="0.25">
      <c r="A38" s="1" t="s">
        <v>124</v>
      </c>
      <c r="B38">
        <v>29</v>
      </c>
      <c r="C38" t="s">
        <v>18</v>
      </c>
      <c r="D38" t="s">
        <v>36</v>
      </c>
      <c r="E38">
        <v>3</v>
      </c>
      <c r="F38">
        <v>3</v>
      </c>
      <c r="G38">
        <v>1</v>
      </c>
      <c r="H38">
        <v>60</v>
      </c>
      <c r="I38" t="s">
        <v>20</v>
      </c>
      <c r="J38" t="s">
        <v>20</v>
      </c>
      <c r="K38" t="s">
        <v>21</v>
      </c>
      <c r="L38" t="s">
        <v>21</v>
      </c>
      <c r="M38" t="s">
        <v>20</v>
      </c>
      <c r="N38" t="s">
        <v>20</v>
      </c>
      <c r="O38" t="s">
        <v>20</v>
      </c>
    </row>
    <row r="39" spans="1:15" x14ac:dyDescent="0.25">
      <c r="A39" s="1" t="s">
        <v>125</v>
      </c>
      <c r="B39">
        <v>53</v>
      </c>
      <c r="C39" t="s">
        <v>23</v>
      </c>
      <c r="D39" t="s">
        <v>19</v>
      </c>
      <c r="E39">
        <v>3</v>
      </c>
      <c r="F39">
        <v>1</v>
      </c>
      <c r="G39">
        <v>2</v>
      </c>
      <c r="H39">
        <v>870</v>
      </c>
      <c r="I39" t="s">
        <v>20</v>
      </c>
      <c r="J39" t="s">
        <v>21</v>
      </c>
      <c r="K39" t="s">
        <v>20</v>
      </c>
      <c r="L39" t="s">
        <v>21</v>
      </c>
      <c r="M39" t="s">
        <v>21</v>
      </c>
      <c r="N39" t="s">
        <v>20</v>
      </c>
      <c r="O39" t="s">
        <v>21</v>
      </c>
    </row>
    <row r="40" spans="1:15" x14ac:dyDescent="0.25">
      <c r="A40" s="1" t="s">
        <v>126</v>
      </c>
      <c r="B40">
        <v>32</v>
      </c>
      <c r="C40" t="s">
        <v>23</v>
      </c>
      <c r="D40" s="2" t="s">
        <v>36</v>
      </c>
      <c r="E40">
        <v>3</v>
      </c>
      <c r="F40">
        <v>2</v>
      </c>
      <c r="G40">
        <v>2</v>
      </c>
      <c r="H40">
        <v>120</v>
      </c>
      <c r="I40" t="s">
        <v>20</v>
      </c>
      <c r="J40" t="s">
        <v>20</v>
      </c>
      <c r="K40" t="s">
        <v>21</v>
      </c>
      <c r="L40" t="s">
        <v>20</v>
      </c>
      <c r="M40" t="s">
        <v>21</v>
      </c>
      <c r="N40" t="s">
        <v>20</v>
      </c>
      <c r="O40" t="s">
        <v>21</v>
      </c>
    </row>
    <row r="41" spans="1:15" x14ac:dyDescent="0.25">
      <c r="A41" s="1" t="s">
        <v>127</v>
      </c>
      <c r="B41">
        <v>48</v>
      </c>
      <c r="C41" t="s">
        <v>18</v>
      </c>
      <c r="D41" s="2" t="s">
        <v>25</v>
      </c>
      <c r="E41">
        <v>3</v>
      </c>
      <c r="F41">
        <v>3</v>
      </c>
      <c r="G41">
        <v>1</v>
      </c>
      <c r="H41">
        <v>100</v>
      </c>
      <c r="I41" t="s">
        <v>21</v>
      </c>
      <c r="J41" t="s">
        <v>20</v>
      </c>
      <c r="K41" t="s">
        <v>20</v>
      </c>
      <c r="L41" t="s">
        <v>21</v>
      </c>
      <c r="M41" t="s">
        <v>20</v>
      </c>
      <c r="N41" t="s">
        <v>20</v>
      </c>
      <c r="O41" t="s">
        <v>20</v>
      </c>
    </row>
    <row r="42" spans="1:15" x14ac:dyDescent="0.25">
      <c r="A42" s="1" t="s">
        <v>128</v>
      </c>
      <c r="B42">
        <v>20</v>
      </c>
      <c r="C42" t="s">
        <v>18</v>
      </c>
      <c r="D42" s="2" t="s">
        <v>36</v>
      </c>
      <c r="E42">
        <v>3</v>
      </c>
      <c r="F42">
        <v>2</v>
      </c>
      <c r="G42">
        <v>1</v>
      </c>
      <c r="H42">
        <v>120</v>
      </c>
      <c r="I42" t="s">
        <v>20</v>
      </c>
      <c r="J42" t="s">
        <v>21</v>
      </c>
      <c r="K42" t="s">
        <v>21</v>
      </c>
      <c r="L42" t="s">
        <v>21</v>
      </c>
      <c r="M42" t="s">
        <v>20</v>
      </c>
      <c r="N42" t="s">
        <v>20</v>
      </c>
      <c r="O42" t="s">
        <v>20</v>
      </c>
    </row>
    <row r="43" spans="1:15" x14ac:dyDescent="0.25">
      <c r="A43" s="1" t="s">
        <v>129</v>
      </c>
      <c r="B43">
        <v>33</v>
      </c>
      <c r="C43" t="s">
        <v>18</v>
      </c>
      <c r="D43" s="2" t="s">
        <v>25</v>
      </c>
      <c r="E43">
        <v>3</v>
      </c>
      <c r="F43">
        <v>2</v>
      </c>
      <c r="G43">
        <v>1</v>
      </c>
      <c r="H43">
        <v>150</v>
      </c>
      <c r="I43" t="s">
        <v>20</v>
      </c>
      <c r="J43" t="s">
        <v>20</v>
      </c>
      <c r="K43" t="s">
        <v>21</v>
      </c>
      <c r="L43" t="s">
        <v>21</v>
      </c>
      <c r="M43" t="s">
        <v>21</v>
      </c>
      <c r="N43" t="s">
        <v>20</v>
      </c>
      <c r="O43" t="s">
        <v>20</v>
      </c>
    </row>
    <row r="44" spans="1:15" x14ac:dyDescent="0.25">
      <c r="A44" s="1" t="s">
        <v>130</v>
      </c>
      <c r="B44">
        <v>23</v>
      </c>
      <c r="C44" t="s">
        <v>23</v>
      </c>
      <c r="D44" s="2" t="s">
        <v>36</v>
      </c>
      <c r="E44">
        <v>3</v>
      </c>
      <c r="F44">
        <v>3</v>
      </c>
      <c r="G44">
        <v>1</v>
      </c>
      <c r="H44">
        <v>100</v>
      </c>
      <c r="I44" t="s">
        <v>20</v>
      </c>
      <c r="J44" t="s">
        <v>21</v>
      </c>
      <c r="K44" t="s">
        <v>20</v>
      </c>
      <c r="L44" t="s">
        <v>21</v>
      </c>
      <c r="M44" t="s">
        <v>21</v>
      </c>
      <c r="N44" t="s">
        <v>20</v>
      </c>
      <c r="O44" t="s">
        <v>20</v>
      </c>
    </row>
    <row r="45" spans="1:15" x14ac:dyDescent="0.25">
      <c r="A45" s="1" t="s">
        <v>131</v>
      </c>
      <c r="B45">
        <v>40</v>
      </c>
      <c r="C45" t="s">
        <v>23</v>
      </c>
      <c r="D45" s="2" t="s">
        <v>36</v>
      </c>
      <c r="E45">
        <v>3</v>
      </c>
      <c r="F45">
        <v>1</v>
      </c>
      <c r="G45">
        <v>1</v>
      </c>
      <c r="H45">
        <v>280</v>
      </c>
      <c r="I45" t="s">
        <v>20</v>
      </c>
      <c r="J45" t="s">
        <v>21</v>
      </c>
      <c r="K45" t="s">
        <v>20</v>
      </c>
      <c r="L45" t="s">
        <v>20</v>
      </c>
      <c r="M45" t="s">
        <v>21</v>
      </c>
      <c r="N45" t="s">
        <v>20</v>
      </c>
      <c r="O45" t="s">
        <v>21</v>
      </c>
    </row>
    <row r="46" spans="1:15" x14ac:dyDescent="0.25">
      <c r="A46" s="1" t="s">
        <v>132</v>
      </c>
      <c r="B46">
        <v>42</v>
      </c>
      <c r="C46" t="s">
        <v>18</v>
      </c>
      <c r="D46" t="s">
        <v>19</v>
      </c>
      <c r="E46">
        <v>3</v>
      </c>
      <c r="F46">
        <v>1</v>
      </c>
      <c r="G46">
        <v>1</v>
      </c>
      <c r="H46">
        <v>200</v>
      </c>
      <c r="I46" t="s">
        <v>20</v>
      </c>
      <c r="J46" t="s">
        <v>21</v>
      </c>
      <c r="K46" t="s">
        <v>2</v>
      </c>
      <c r="L46" t="s">
        <v>21</v>
      </c>
      <c r="M46" t="s">
        <v>21</v>
      </c>
      <c r="N46" t="s">
        <v>2</v>
      </c>
      <c r="O46" t="s">
        <v>2</v>
      </c>
    </row>
    <row r="47" spans="1:15" x14ac:dyDescent="0.25">
      <c r="A47" s="1" t="s">
        <v>66</v>
      </c>
      <c r="B47">
        <v>46</v>
      </c>
      <c r="C47" t="s">
        <v>23</v>
      </c>
      <c r="D47" t="s">
        <v>25</v>
      </c>
      <c r="E47">
        <v>2</v>
      </c>
      <c r="F47">
        <v>2</v>
      </c>
      <c r="G47">
        <v>1</v>
      </c>
      <c r="H47">
        <v>380</v>
      </c>
      <c r="I47" t="s">
        <v>20</v>
      </c>
      <c r="J47" t="s">
        <v>21</v>
      </c>
      <c r="K47" t="s">
        <v>2</v>
      </c>
      <c r="L47" t="s">
        <v>20</v>
      </c>
      <c r="M47" t="s">
        <v>21</v>
      </c>
      <c r="N47" t="s">
        <v>20</v>
      </c>
      <c r="O47" t="s">
        <v>21</v>
      </c>
    </row>
    <row r="48" spans="1:15" x14ac:dyDescent="0.25">
      <c r="A48" s="1" t="s">
        <v>133</v>
      </c>
      <c r="B48">
        <v>27</v>
      </c>
      <c r="C48" t="s">
        <v>18</v>
      </c>
      <c r="D48" t="s">
        <v>0</v>
      </c>
      <c r="E48">
        <v>3</v>
      </c>
      <c r="F48">
        <v>2</v>
      </c>
      <c r="G48">
        <v>1</v>
      </c>
      <c r="H48">
        <v>210</v>
      </c>
      <c r="I48" t="s">
        <v>2</v>
      </c>
      <c r="J48" t="s">
        <v>21</v>
      </c>
      <c r="K48" t="s">
        <v>20</v>
      </c>
      <c r="L48" t="s">
        <v>21</v>
      </c>
      <c r="M48" t="s">
        <v>1</v>
      </c>
      <c r="N48" t="s">
        <v>20</v>
      </c>
      <c r="O48" t="s">
        <v>2</v>
      </c>
    </row>
    <row r="49" spans="1:15" x14ac:dyDescent="0.25">
      <c r="A49" s="1" t="s">
        <v>133</v>
      </c>
      <c r="B49">
        <v>33</v>
      </c>
      <c r="C49" t="s">
        <v>18</v>
      </c>
      <c r="D49" t="s">
        <v>25</v>
      </c>
      <c r="E49">
        <v>3</v>
      </c>
      <c r="F49">
        <v>2</v>
      </c>
      <c r="G49">
        <v>1</v>
      </c>
      <c r="H49">
        <v>48</v>
      </c>
      <c r="I49" t="s">
        <v>20</v>
      </c>
      <c r="J49" t="s">
        <v>2</v>
      </c>
      <c r="K49" t="s">
        <v>21</v>
      </c>
      <c r="L49" t="s">
        <v>20</v>
      </c>
      <c r="M49" t="s">
        <v>2</v>
      </c>
      <c r="N49" t="s">
        <v>2</v>
      </c>
      <c r="O49" t="s">
        <v>2</v>
      </c>
    </row>
    <row r="50" spans="1:15" x14ac:dyDescent="0.25">
      <c r="A50" s="1" t="s">
        <v>134</v>
      </c>
      <c r="B50">
        <v>18</v>
      </c>
      <c r="C50" t="s">
        <v>23</v>
      </c>
      <c r="D50" t="s">
        <v>0</v>
      </c>
      <c r="E50">
        <v>3</v>
      </c>
      <c r="F50">
        <v>2</v>
      </c>
      <c r="G50">
        <v>1</v>
      </c>
      <c r="H50">
        <v>160</v>
      </c>
      <c r="I50" t="s">
        <v>20</v>
      </c>
      <c r="J50" t="s">
        <v>21</v>
      </c>
      <c r="K50" t="s">
        <v>20</v>
      </c>
      <c r="L50" t="s">
        <v>20</v>
      </c>
      <c r="M50" t="s">
        <v>21</v>
      </c>
      <c r="N50" t="s">
        <v>21</v>
      </c>
      <c r="O50" t="s">
        <v>2</v>
      </c>
    </row>
    <row r="51" spans="1:15" x14ac:dyDescent="0.25">
      <c r="A51" s="1" t="s">
        <v>135</v>
      </c>
      <c r="B51">
        <v>35</v>
      </c>
      <c r="C51" t="s">
        <v>18</v>
      </c>
      <c r="D51" t="s">
        <v>19</v>
      </c>
      <c r="E51">
        <v>3</v>
      </c>
      <c r="F51">
        <v>2</v>
      </c>
      <c r="G51">
        <v>1</v>
      </c>
      <c r="H51">
        <v>48</v>
      </c>
      <c r="I51" t="s">
        <v>20</v>
      </c>
      <c r="J51" t="s">
        <v>2</v>
      </c>
      <c r="K51" t="s">
        <v>21</v>
      </c>
      <c r="L51" t="s">
        <v>20</v>
      </c>
      <c r="M51" t="s">
        <v>2</v>
      </c>
      <c r="N51" t="s">
        <v>2</v>
      </c>
      <c r="O51" t="s">
        <v>20</v>
      </c>
    </row>
    <row r="52" spans="1:15" x14ac:dyDescent="0.25">
      <c r="A52" s="1" t="s">
        <v>136</v>
      </c>
      <c r="B52">
        <v>17</v>
      </c>
      <c r="C52" t="s">
        <v>18</v>
      </c>
      <c r="D52" t="s">
        <v>36</v>
      </c>
      <c r="E52">
        <v>3</v>
      </c>
      <c r="F52">
        <v>1</v>
      </c>
      <c r="G52">
        <v>1</v>
      </c>
      <c r="H52">
        <v>48</v>
      </c>
      <c r="I52" t="s">
        <v>20</v>
      </c>
      <c r="J52" t="s">
        <v>20</v>
      </c>
      <c r="K52" t="s">
        <v>21</v>
      </c>
      <c r="L52" t="s">
        <v>20</v>
      </c>
      <c r="M52" t="s">
        <v>20</v>
      </c>
      <c r="N52" t="s">
        <v>20</v>
      </c>
      <c r="O52" t="s">
        <v>20</v>
      </c>
    </row>
    <row r="53" spans="1:15" x14ac:dyDescent="0.25">
      <c r="A53" s="1" t="s">
        <v>137</v>
      </c>
      <c r="B53">
        <v>50</v>
      </c>
      <c r="C53" t="s">
        <v>18</v>
      </c>
      <c r="D53" t="s">
        <v>19</v>
      </c>
      <c r="E53">
        <v>3</v>
      </c>
      <c r="F53">
        <v>1</v>
      </c>
      <c r="G53">
        <v>1</v>
      </c>
      <c r="H53">
        <v>48</v>
      </c>
      <c r="I53" t="s">
        <v>20</v>
      </c>
      <c r="J53" t="s">
        <v>20</v>
      </c>
      <c r="K53" t="s">
        <v>21</v>
      </c>
      <c r="L53" t="s">
        <v>20</v>
      </c>
      <c r="M53" t="s">
        <v>20</v>
      </c>
      <c r="N53" t="s">
        <v>20</v>
      </c>
      <c r="O53" t="s">
        <v>20</v>
      </c>
    </row>
    <row r="54" spans="1:15" x14ac:dyDescent="0.25">
      <c r="A54" s="1" t="s">
        <v>138</v>
      </c>
      <c r="B54">
        <v>35</v>
      </c>
      <c r="C54" t="s">
        <v>23</v>
      </c>
      <c r="D54" s="2" t="s">
        <v>19</v>
      </c>
      <c r="E54">
        <v>3</v>
      </c>
      <c r="F54">
        <v>1</v>
      </c>
      <c r="G54">
        <v>1</v>
      </c>
      <c r="H54">
        <v>280</v>
      </c>
      <c r="I54" t="s">
        <v>20</v>
      </c>
      <c r="J54" t="s">
        <v>21</v>
      </c>
      <c r="K54" t="s">
        <v>20</v>
      </c>
      <c r="L54" t="s">
        <v>20</v>
      </c>
      <c r="M54" t="s">
        <v>21</v>
      </c>
      <c r="N54" t="s">
        <v>20</v>
      </c>
      <c r="O54" t="s">
        <v>21</v>
      </c>
    </row>
    <row r="55" spans="1:15" x14ac:dyDescent="0.25">
      <c r="A55" s="1" t="s">
        <v>139</v>
      </c>
      <c r="B55">
        <v>19</v>
      </c>
      <c r="C55" t="s">
        <v>18</v>
      </c>
      <c r="D55" s="2" t="s">
        <v>36</v>
      </c>
      <c r="E55">
        <v>3</v>
      </c>
      <c r="F55">
        <v>2</v>
      </c>
      <c r="G55">
        <v>1</v>
      </c>
      <c r="H55">
        <v>68</v>
      </c>
      <c r="I55" t="s">
        <v>20</v>
      </c>
      <c r="J55" t="s">
        <v>20</v>
      </c>
      <c r="K55" t="s">
        <v>21</v>
      </c>
      <c r="L55" t="s">
        <v>21</v>
      </c>
      <c r="M55" t="s">
        <v>20</v>
      </c>
      <c r="N55" t="s">
        <v>20</v>
      </c>
      <c r="O55" t="s">
        <v>20</v>
      </c>
    </row>
    <row r="56" spans="1:15" x14ac:dyDescent="0.25">
      <c r="A56" s="1" t="s">
        <v>140</v>
      </c>
      <c r="B56">
        <v>20</v>
      </c>
      <c r="C56" t="s">
        <v>18</v>
      </c>
      <c r="D56" s="2" t="s">
        <v>36</v>
      </c>
      <c r="E56">
        <v>3</v>
      </c>
      <c r="F56">
        <v>1</v>
      </c>
      <c r="G56">
        <v>1</v>
      </c>
      <c r="H56">
        <v>100</v>
      </c>
      <c r="I56" t="s">
        <v>20</v>
      </c>
      <c r="J56" t="s">
        <v>21</v>
      </c>
      <c r="K56" t="s">
        <v>20</v>
      </c>
      <c r="L56" t="s">
        <v>21</v>
      </c>
      <c r="M56" t="s">
        <v>20</v>
      </c>
      <c r="N56" t="s">
        <v>20</v>
      </c>
      <c r="O56" t="s">
        <v>20</v>
      </c>
    </row>
    <row r="57" spans="1:15" x14ac:dyDescent="0.25">
      <c r="A57" s="1" t="s">
        <v>141</v>
      </c>
      <c r="B57">
        <v>33</v>
      </c>
      <c r="C57" t="s">
        <v>23</v>
      </c>
      <c r="D57" s="2" t="s">
        <v>36</v>
      </c>
      <c r="E57">
        <v>3</v>
      </c>
      <c r="F57">
        <v>1</v>
      </c>
      <c r="G57">
        <v>1</v>
      </c>
      <c r="H57">
        <v>100</v>
      </c>
      <c r="I57" t="s">
        <v>20</v>
      </c>
      <c r="J57" t="s">
        <v>21</v>
      </c>
      <c r="K57" t="s">
        <v>20</v>
      </c>
      <c r="L57" t="s">
        <v>88</v>
      </c>
      <c r="M57" t="s">
        <v>21</v>
      </c>
      <c r="N57" t="s">
        <v>21</v>
      </c>
      <c r="O57" t="s">
        <v>20</v>
      </c>
    </row>
    <row r="58" spans="1:15" x14ac:dyDescent="0.25">
      <c r="A58" s="1" t="s">
        <v>142</v>
      </c>
      <c r="B58">
        <v>23</v>
      </c>
      <c r="C58" t="s">
        <v>23</v>
      </c>
      <c r="D58" s="2" t="s">
        <v>36</v>
      </c>
      <c r="E58">
        <v>3</v>
      </c>
      <c r="F58">
        <v>1</v>
      </c>
      <c r="G58">
        <v>1</v>
      </c>
      <c r="H58">
        <v>80</v>
      </c>
      <c r="I58" t="s">
        <v>20</v>
      </c>
      <c r="J58" t="s">
        <v>20</v>
      </c>
      <c r="K58" t="s">
        <v>21</v>
      </c>
      <c r="L58" t="s">
        <v>20</v>
      </c>
      <c r="M58" t="s">
        <v>21</v>
      </c>
      <c r="N58" t="s">
        <v>21</v>
      </c>
      <c r="O58" t="s">
        <v>20</v>
      </c>
    </row>
    <row r="59" spans="1:15" x14ac:dyDescent="0.25">
      <c r="A59" s="1" t="s">
        <v>143</v>
      </c>
      <c r="B59">
        <v>50</v>
      </c>
      <c r="C59" t="s">
        <v>18</v>
      </c>
      <c r="D59" s="2" t="s">
        <v>19</v>
      </c>
      <c r="E59">
        <v>3</v>
      </c>
      <c r="F59">
        <v>1</v>
      </c>
      <c r="G59">
        <v>1</v>
      </c>
      <c r="H59">
        <v>212</v>
      </c>
      <c r="I59" t="s">
        <v>20</v>
      </c>
      <c r="J59" t="s">
        <v>21</v>
      </c>
      <c r="K59" t="s">
        <v>20</v>
      </c>
      <c r="L59" t="s">
        <v>21</v>
      </c>
      <c r="M59" t="s">
        <v>21</v>
      </c>
      <c r="N59" t="s">
        <v>21</v>
      </c>
      <c r="O59" t="s">
        <v>20</v>
      </c>
    </row>
    <row r="60" spans="1:15" x14ac:dyDescent="0.25">
      <c r="A60" s="1" t="s">
        <v>74</v>
      </c>
      <c r="B60">
        <v>37</v>
      </c>
      <c r="C60" t="s">
        <v>23</v>
      </c>
      <c r="D60" s="2" t="s">
        <v>19</v>
      </c>
      <c r="E60">
        <v>3</v>
      </c>
      <c r="F60">
        <v>2</v>
      </c>
      <c r="G60">
        <v>1</v>
      </c>
      <c r="H60">
        <v>280</v>
      </c>
      <c r="I60" t="s">
        <v>20</v>
      </c>
      <c r="J60" t="s">
        <v>21</v>
      </c>
      <c r="K60" t="s">
        <v>20</v>
      </c>
      <c r="L60" t="s">
        <v>20</v>
      </c>
      <c r="M60" t="s">
        <v>21</v>
      </c>
      <c r="N60" t="s">
        <v>20</v>
      </c>
      <c r="O60" t="s">
        <v>21</v>
      </c>
    </row>
    <row r="61" spans="1:15" x14ac:dyDescent="0.25">
      <c r="A61" s="1" t="s">
        <v>144</v>
      </c>
      <c r="B61">
        <v>48</v>
      </c>
      <c r="C61" t="s">
        <v>23</v>
      </c>
      <c r="D61" s="2" t="s">
        <v>25</v>
      </c>
      <c r="E61">
        <v>3</v>
      </c>
      <c r="F61">
        <v>2</v>
      </c>
      <c r="G61">
        <v>1</v>
      </c>
      <c r="H61">
        <v>420</v>
      </c>
      <c r="I61" t="s">
        <v>20</v>
      </c>
      <c r="J61" t="s">
        <v>21</v>
      </c>
      <c r="K61" t="s">
        <v>20</v>
      </c>
      <c r="L61" t="s">
        <v>20</v>
      </c>
      <c r="M61" t="s">
        <v>21</v>
      </c>
      <c r="N61" t="s">
        <v>20</v>
      </c>
      <c r="O61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A27" workbookViewId="0">
      <selection activeCell="D27" sqref="D1:D1048576"/>
    </sheetView>
  </sheetViews>
  <sheetFormatPr defaultRowHeight="14.4" x14ac:dyDescent="0.25"/>
  <cols>
    <col min="3" max="3" width="9.77734375" style="6" customWidth="1"/>
    <col min="4" max="4" width="22" bestFit="1" customWidth="1"/>
    <col min="6" max="6" width="9.33203125" customWidth="1"/>
    <col min="7" max="9" width="9.21875" customWidth="1"/>
    <col min="10" max="11" width="9.44140625" customWidth="1"/>
    <col min="12" max="12" width="11.21875" customWidth="1"/>
    <col min="13" max="13" width="9.109375" customWidth="1"/>
    <col min="14" max="14" width="9.33203125" customWidth="1"/>
    <col min="15" max="15" width="9.21875" customWidth="1"/>
    <col min="17" max="17" width="11" customWidth="1"/>
  </cols>
  <sheetData>
    <row r="1" spans="1:17" ht="21.75" customHeight="1" x14ac:dyDescent="0.25">
      <c r="A1" s="3" t="s">
        <v>3</v>
      </c>
      <c r="B1" s="4" t="s">
        <v>4</v>
      </c>
      <c r="C1" s="5" t="s">
        <v>145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146</v>
      </c>
    </row>
    <row r="2" spans="1:17" x14ac:dyDescent="0.25">
      <c r="A2" s="1" t="s">
        <v>97</v>
      </c>
      <c r="B2">
        <v>50</v>
      </c>
      <c r="C2" s="6" t="str">
        <f>IF(B2&lt;=20,"20岁以下",IF(B2&lt;40,"21-39岁","40岁以上"))</f>
        <v>40岁以上</v>
      </c>
      <c r="D2" t="s">
        <v>18</v>
      </c>
      <c r="E2" t="s">
        <v>19</v>
      </c>
      <c r="F2">
        <v>3</v>
      </c>
      <c r="G2">
        <v>1</v>
      </c>
      <c r="H2">
        <v>1</v>
      </c>
      <c r="I2">
        <v>48</v>
      </c>
      <c r="J2" t="s">
        <v>20</v>
      </c>
      <c r="K2" t="s">
        <v>2</v>
      </c>
      <c r="L2" t="s">
        <v>21</v>
      </c>
      <c r="M2" t="s">
        <v>2</v>
      </c>
      <c r="N2" t="s">
        <v>2</v>
      </c>
      <c r="O2" t="s">
        <v>2</v>
      </c>
      <c r="P2" t="s">
        <v>2</v>
      </c>
      <c r="Q2">
        <f>G2*I2</f>
        <v>48</v>
      </c>
    </row>
    <row r="3" spans="1:17" x14ac:dyDescent="0.25">
      <c r="A3" s="1" t="s">
        <v>98</v>
      </c>
      <c r="B3">
        <v>50</v>
      </c>
      <c r="C3" s="6" t="str">
        <f t="shared" ref="C3:C61" si="0">IF(B3&lt;=20,"20岁以下",IF(B3&lt;40,"21-39岁","40岁以上"))</f>
        <v>40岁以上</v>
      </c>
      <c r="D3" t="s">
        <v>23</v>
      </c>
      <c r="E3" t="s">
        <v>19</v>
      </c>
      <c r="F3">
        <v>2</v>
      </c>
      <c r="G3">
        <v>2</v>
      </c>
      <c r="H3">
        <v>2</v>
      </c>
      <c r="I3">
        <v>680</v>
      </c>
      <c r="J3" t="s">
        <v>20</v>
      </c>
      <c r="K3" t="s">
        <v>21</v>
      </c>
      <c r="L3" t="s">
        <v>2</v>
      </c>
      <c r="M3" t="s">
        <v>20</v>
      </c>
      <c r="N3" t="s">
        <v>21</v>
      </c>
      <c r="O3" t="s">
        <v>21</v>
      </c>
      <c r="P3" t="s">
        <v>21</v>
      </c>
      <c r="Q3">
        <f t="shared" ref="Q3:Q61" si="1">G3*I3</f>
        <v>1360</v>
      </c>
    </row>
    <row r="4" spans="1:17" x14ac:dyDescent="0.25">
      <c r="A4" s="1" t="s">
        <v>22</v>
      </c>
      <c r="B4">
        <v>27</v>
      </c>
      <c r="C4" s="6" t="str">
        <f t="shared" si="0"/>
        <v>21-39岁</v>
      </c>
      <c r="D4" t="s">
        <v>23</v>
      </c>
      <c r="E4" t="s">
        <v>25</v>
      </c>
      <c r="F4">
        <v>3</v>
      </c>
      <c r="G4">
        <v>3</v>
      </c>
      <c r="H4">
        <v>3</v>
      </c>
      <c r="I4">
        <v>260</v>
      </c>
      <c r="J4" t="s">
        <v>2</v>
      </c>
      <c r="K4" t="s">
        <v>2</v>
      </c>
      <c r="L4" t="s">
        <v>1</v>
      </c>
      <c r="M4" t="s">
        <v>2</v>
      </c>
      <c r="N4" t="s">
        <v>1</v>
      </c>
      <c r="O4" t="s">
        <v>20</v>
      </c>
      <c r="P4" t="s">
        <v>21</v>
      </c>
      <c r="Q4">
        <f t="shared" si="1"/>
        <v>780</v>
      </c>
    </row>
    <row r="5" spans="1:17" x14ac:dyDescent="0.25">
      <c r="A5" s="1" t="s">
        <v>24</v>
      </c>
      <c r="B5">
        <v>28</v>
      </c>
      <c r="C5" s="6" t="str">
        <f t="shared" si="0"/>
        <v>21-39岁</v>
      </c>
      <c r="D5" t="s">
        <v>23</v>
      </c>
      <c r="E5" t="s">
        <v>28</v>
      </c>
      <c r="F5">
        <v>3</v>
      </c>
      <c r="G5">
        <v>3</v>
      </c>
      <c r="H5">
        <v>2</v>
      </c>
      <c r="I5">
        <v>180</v>
      </c>
      <c r="J5" t="s">
        <v>29</v>
      </c>
      <c r="K5" t="s">
        <v>30</v>
      </c>
      <c r="L5" t="s">
        <v>2</v>
      </c>
      <c r="M5" t="s">
        <v>31</v>
      </c>
      <c r="N5" t="s">
        <v>30</v>
      </c>
      <c r="O5" t="s">
        <v>30</v>
      </c>
      <c r="P5" t="s">
        <v>2</v>
      </c>
      <c r="Q5">
        <f t="shared" si="1"/>
        <v>540</v>
      </c>
    </row>
    <row r="6" spans="1:17" x14ac:dyDescent="0.25">
      <c r="A6" s="1" t="s">
        <v>32</v>
      </c>
      <c r="B6">
        <v>24</v>
      </c>
      <c r="C6" s="6" t="str">
        <f t="shared" si="0"/>
        <v>21-39岁</v>
      </c>
      <c r="D6" t="s">
        <v>23</v>
      </c>
      <c r="E6" t="s">
        <v>0</v>
      </c>
      <c r="F6">
        <v>3</v>
      </c>
      <c r="G6">
        <v>2</v>
      </c>
      <c r="H6">
        <v>3</v>
      </c>
      <c r="I6">
        <v>280</v>
      </c>
      <c r="J6" t="s">
        <v>20</v>
      </c>
      <c r="K6" t="s">
        <v>21</v>
      </c>
      <c r="L6" t="s">
        <v>1</v>
      </c>
      <c r="M6" t="s">
        <v>21</v>
      </c>
      <c r="N6" t="s">
        <v>21</v>
      </c>
      <c r="O6" t="s">
        <v>20</v>
      </c>
      <c r="P6" t="s">
        <v>2</v>
      </c>
      <c r="Q6">
        <f t="shared" si="1"/>
        <v>560</v>
      </c>
    </row>
    <row r="7" spans="1:17" x14ac:dyDescent="0.25">
      <c r="A7" s="1" t="s">
        <v>33</v>
      </c>
      <c r="B7">
        <v>36</v>
      </c>
      <c r="C7" s="6" t="str">
        <f t="shared" si="0"/>
        <v>21-39岁</v>
      </c>
      <c r="D7" t="s">
        <v>18</v>
      </c>
      <c r="E7" t="s">
        <v>19</v>
      </c>
      <c r="F7">
        <v>3</v>
      </c>
      <c r="G7">
        <v>2</v>
      </c>
      <c r="H7">
        <v>1</v>
      </c>
      <c r="I7">
        <v>50</v>
      </c>
      <c r="J7" t="s">
        <v>21</v>
      </c>
      <c r="K7" t="s">
        <v>20</v>
      </c>
      <c r="L7" t="s">
        <v>20</v>
      </c>
      <c r="M7" t="s">
        <v>21</v>
      </c>
      <c r="N7" t="s">
        <v>20</v>
      </c>
      <c r="O7" t="s">
        <v>2</v>
      </c>
      <c r="P7" t="s">
        <v>20</v>
      </c>
      <c r="Q7">
        <f t="shared" si="1"/>
        <v>100</v>
      </c>
    </row>
    <row r="8" spans="1:17" x14ac:dyDescent="0.25">
      <c r="A8" s="1" t="s">
        <v>34</v>
      </c>
      <c r="B8">
        <v>29</v>
      </c>
      <c r="C8" s="6" t="str">
        <f t="shared" si="0"/>
        <v>21-39岁</v>
      </c>
      <c r="D8" t="s">
        <v>35</v>
      </c>
      <c r="E8" t="s">
        <v>36</v>
      </c>
      <c r="F8">
        <v>3</v>
      </c>
      <c r="G8">
        <v>3</v>
      </c>
      <c r="H8">
        <v>1</v>
      </c>
      <c r="I8">
        <v>60</v>
      </c>
      <c r="J8" t="s">
        <v>20</v>
      </c>
      <c r="K8" t="s">
        <v>20</v>
      </c>
      <c r="L8" t="s">
        <v>21</v>
      </c>
      <c r="M8" t="s">
        <v>21</v>
      </c>
      <c r="N8" t="s">
        <v>20</v>
      </c>
      <c r="O8" t="s">
        <v>20</v>
      </c>
      <c r="P8" t="s">
        <v>20</v>
      </c>
      <c r="Q8">
        <f t="shared" si="1"/>
        <v>180</v>
      </c>
    </row>
    <row r="9" spans="1:17" x14ac:dyDescent="0.25">
      <c r="A9" s="1" t="s">
        <v>99</v>
      </c>
      <c r="B9">
        <v>53</v>
      </c>
      <c r="C9" s="6" t="str">
        <f t="shared" si="0"/>
        <v>40岁以上</v>
      </c>
      <c r="D9" t="s">
        <v>37</v>
      </c>
      <c r="E9" t="s">
        <v>38</v>
      </c>
      <c r="F9">
        <v>3</v>
      </c>
      <c r="G9">
        <v>1</v>
      </c>
      <c r="H9">
        <v>3</v>
      </c>
      <c r="I9">
        <v>870</v>
      </c>
      <c r="J9" t="s">
        <v>39</v>
      </c>
      <c r="K9" t="s">
        <v>40</v>
      </c>
      <c r="L9" t="s">
        <v>39</v>
      </c>
      <c r="M9" t="s">
        <v>40</v>
      </c>
      <c r="N9" t="s">
        <v>40</v>
      </c>
      <c r="O9" t="s">
        <v>39</v>
      </c>
      <c r="P9" t="s">
        <v>40</v>
      </c>
      <c r="Q9">
        <f t="shared" si="1"/>
        <v>870</v>
      </c>
    </row>
    <row r="10" spans="1:17" x14ac:dyDescent="0.25">
      <c r="A10" s="1" t="s">
        <v>100</v>
      </c>
      <c r="B10">
        <v>32</v>
      </c>
      <c r="C10" s="6" t="str">
        <f t="shared" si="0"/>
        <v>21-39岁</v>
      </c>
      <c r="D10" t="s">
        <v>42</v>
      </c>
      <c r="E10" s="2" t="s">
        <v>43</v>
      </c>
      <c r="F10">
        <v>3</v>
      </c>
      <c r="G10">
        <v>2</v>
      </c>
      <c r="H10">
        <v>1</v>
      </c>
      <c r="I10">
        <v>120</v>
      </c>
      <c r="J10" t="s">
        <v>20</v>
      </c>
      <c r="K10" t="s">
        <v>20</v>
      </c>
      <c r="L10" t="s">
        <v>21</v>
      </c>
      <c r="M10" t="s">
        <v>20</v>
      </c>
      <c r="N10" t="s">
        <v>21</v>
      </c>
      <c r="O10" t="s">
        <v>20</v>
      </c>
      <c r="P10" t="s">
        <v>21</v>
      </c>
      <c r="Q10">
        <f t="shared" si="1"/>
        <v>240</v>
      </c>
    </row>
    <row r="11" spans="1:17" x14ac:dyDescent="0.25">
      <c r="A11" s="1" t="s">
        <v>101</v>
      </c>
      <c r="B11">
        <v>45</v>
      </c>
      <c r="C11" s="6" t="str">
        <f t="shared" si="0"/>
        <v>40岁以上</v>
      </c>
      <c r="D11" t="s">
        <v>35</v>
      </c>
      <c r="E11" s="2" t="s">
        <v>46</v>
      </c>
      <c r="F11">
        <v>3</v>
      </c>
      <c r="G11">
        <v>3</v>
      </c>
      <c r="H11">
        <v>1</v>
      </c>
      <c r="I11">
        <v>100</v>
      </c>
      <c r="J11" t="s">
        <v>40</v>
      </c>
      <c r="K11" t="s">
        <v>39</v>
      </c>
      <c r="L11" t="s">
        <v>39</v>
      </c>
      <c r="M11" t="s">
        <v>40</v>
      </c>
      <c r="N11" t="s">
        <v>39</v>
      </c>
      <c r="O11" t="s">
        <v>39</v>
      </c>
      <c r="P11" t="s">
        <v>39</v>
      </c>
      <c r="Q11">
        <f t="shared" si="1"/>
        <v>300</v>
      </c>
    </row>
    <row r="12" spans="1:17" x14ac:dyDescent="0.25">
      <c r="A12" s="1" t="s">
        <v>102</v>
      </c>
      <c r="B12">
        <v>20</v>
      </c>
      <c r="C12" s="6" t="str">
        <f t="shared" si="0"/>
        <v>20岁以下</v>
      </c>
      <c r="D12" t="s">
        <v>35</v>
      </c>
      <c r="E12" s="2" t="s">
        <v>48</v>
      </c>
      <c r="F12">
        <v>3</v>
      </c>
      <c r="G12">
        <v>2</v>
      </c>
      <c r="H12">
        <v>2</v>
      </c>
      <c r="I12">
        <v>120</v>
      </c>
      <c r="J12" t="s">
        <v>39</v>
      </c>
      <c r="K12" t="s">
        <v>40</v>
      </c>
      <c r="L12" t="s">
        <v>40</v>
      </c>
      <c r="M12" t="s">
        <v>40</v>
      </c>
      <c r="N12" t="s">
        <v>39</v>
      </c>
      <c r="O12" t="s">
        <v>39</v>
      </c>
      <c r="P12" t="s">
        <v>39</v>
      </c>
      <c r="Q12">
        <f t="shared" si="1"/>
        <v>240</v>
      </c>
    </row>
    <row r="13" spans="1:17" x14ac:dyDescent="0.25">
      <c r="A13" s="1" t="s">
        <v>41</v>
      </c>
      <c r="B13">
        <v>33</v>
      </c>
      <c r="C13" s="6" t="str">
        <f t="shared" si="0"/>
        <v>21-39岁</v>
      </c>
      <c r="D13" t="s">
        <v>35</v>
      </c>
      <c r="E13" s="2" t="s">
        <v>46</v>
      </c>
      <c r="F13">
        <v>3</v>
      </c>
      <c r="G13">
        <v>2</v>
      </c>
      <c r="H13">
        <v>2</v>
      </c>
      <c r="I13">
        <v>150</v>
      </c>
      <c r="J13" t="s">
        <v>39</v>
      </c>
      <c r="K13" t="s">
        <v>39</v>
      </c>
      <c r="L13" t="s">
        <v>40</v>
      </c>
      <c r="M13" t="s">
        <v>40</v>
      </c>
      <c r="N13" t="s">
        <v>40</v>
      </c>
      <c r="O13" t="s">
        <v>39</v>
      </c>
      <c r="P13" t="s">
        <v>39</v>
      </c>
      <c r="Q13">
        <f t="shared" si="1"/>
        <v>300</v>
      </c>
    </row>
    <row r="14" spans="1:17" x14ac:dyDescent="0.25">
      <c r="A14" s="1" t="s">
        <v>103</v>
      </c>
      <c r="B14">
        <v>23</v>
      </c>
      <c r="C14" s="6" t="str">
        <f t="shared" si="0"/>
        <v>21-39岁</v>
      </c>
      <c r="D14" t="s">
        <v>50</v>
      </c>
      <c r="E14" s="2" t="s">
        <v>36</v>
      </c>
      <c r="F14">
        <v>3</v>
      </c>
      <c r="G14">
        <v>3</v>
      </c>
      <c r="H14">
        <v>2</v>
      </c>
      <c r="I14">
        <v>100</v>
      </c>
      <c r="J14" t="s">
        <v>52</v>
      </c>
      <c r="K14" t="s">
        <v>30</v>
      </c>
      <c r="L14" t="s">
        <v>52</v>
      </c>
      <c r="M14" t="s">
        <v>30</v>
      </c>
      <c r="N14" t="s">
        <v>30</v>
      </c>
      <c r="O14" t="s">
        <v>52</v>
      </c>
      <c r="P14" t="s">
        <v>52</v>
      </c>
      <c r="Q14">
        <f t="shared" si="1"/>
        <v>300</v>
      </c>
    </row>
    <row r="15" spans="1:17" x14ac:dyDescent="0.25">
      <c r="A15" s="1" t="s">
        <v>104</v>
      </c>
      <c r="B15">
        <v>40</v>
      </c>
      <c r="C15" s="6" t="str">
        <f t="shared" si="0"/>
        <v>40岁以上</v>
      </c>
      <c r="D15" t="s">
        <v>23</v>
      </c>
      <c r="E15" s="2" t="s">
        <v>56</v>
      </c>
      <c r="F15">
        <v>3</v>
      </c>
      <c r="G15">
        <v>1</v>
      </c>
      <c r="H15">
        <v>2</v>
      </c>
      <c r="I15">
        <v>280</v>
      </c>
      <c r="J15" t="s">
        <v>57</v>
      </c>
      <c r="K15" t="s">
        <v>58</v>
      </c>
      <c r="L15" t="s">
        <v>57</v>
      </c>
      <c r="M15" t="s">
        <v>57</v>
      </c>
      <c r="N15" t="s">
        <v>58</v>
      </c>
      <c r="O15" t="s">
        <v>57</v>
      </c>
      <c r="P15" t="s">
        <v>58</v>
      </c>
      <c r="Q15">
        <f t="shared" si="1"/>
        <v>280</v>
      </c>
    </row>
    <row r="16" spans="1:17" x14ac:dyDescent="0.25">
      <c r="A16" s="1" t="s">
        <v>105</v>
      </c>
      <c r="B16">
        <v>42</v>
      </c>
      <c r="C16" s="6" t="str">
        <f t="shared" si="0"/>
        <v>40岁以上</v>
      </c>
      <c r="D16" t="s">
        <v>59</v>
      </c>
      <c r="E16" t="s">
        <v>19</v>
      </c>
      <c r="F16">
        <v>3</v>
      </c>
      <c r="G16">
        <v>1</v>
      </c>
      <c r="H16">
        <v>2</v>
      </c>
      <c r="I16">
        <v>200</v>
      </c>
      <c r="J16" t="s">
        <v>57</v>
      </c>
      <c r="K16" t="s">
        <v>58</v>
      </c>
      <c r="L16" t="s">
        <v>2</v>
      </c>
      <c r="M16" t="s">
        <v>58</v>
      </c>
      <c r="N16" t="s">
        <v>21</v>
      </c>
      <c r="O16" t="s">
        <v>2</v>
      </c>
      <c r="P16" t="s">
        <v>2</v>
      </c>
      <c r="Q16">
        <f t="shared" si="1"/>
        <v>200</v>
      </c>
    </row>
    <row r="17" spans="1:17" x14ac:dyDescent="0.25">
      <c r="A17" s="1" t="s">
        <v>106</v>
      </c>
      <c r="B17">
        <v>46</v>
      </c>
      <c r="C17" s="6" t="str">
        <f t="shared" si="0"/>
        <v>40岁以上</v>
      </c>
      <c r="D17" t="s">
        <v>23</v>
      </c>
      <c r="E17" t="s">
        <v>63</v>
      </c>
      <c r="F17">
        <v>2</v>
      </c>
      <c r="G17">
        <v>1</v>
      </c>
      <c r="H17">
        <v>2</v>
      </c>
      <c r="I17">
        <v>380</v>
      </c>
      <c r="J17" t="s">
        <v>64</v>
      </c>
      <c r="K17" t="s">
        <v>65</v>
      </c>
      <c r="L17" t="s">
        <v>2</v>
      </c>
      <c r="M17" t="s">
        <v>64</v>
      </c>
      <c r="N17" t="s">
        <v>65</v>
      </c>
      <c r="O17" t="s">
        <v>64</v>
      </c>
      <c r="P17" t="s">
        <v>65</v>
      </c>
      <c r="Q17">
        <f t="shared" si="1"/>
        <v>380</v>
      </c>
    </row>
    <row r="18" spans="1:17" x14ac:dyDescent="0.25">
      <c r="A18" s="1" t="s">
        <v>47</v>
      </c>
      <c r="B18">
        <v>27</v>
      </c>
      <c r="C18" s="6" t="str">
        <f t="shared" si="0"/>
        <v>21-39岁</v>
      </c>
      <c r="D18" t="s">
        <v>35</v>
      </c>
      <c r="E18" t="s">
        <v>0</v>
      </c>
      <c r="F18">
        <v>3</v>
      </c>
      <c r="G18">
        <v>3</v>
      </c>
      <c r="H18">
        <v>2</v>
      </c>
      <c r="I18">
        <v>210</v>
      </c>
      <c r="J18" t="s">
        <v>2</v>
      </c>
      <c r="K18" t="s">
        <v>40</v>
      </c>
      <c r="L18" t="s">
        <v>39</v>
      </c>
      <c r="M18" t="s">
        <v>40</v>
      </c>
      <c r="N18" t="s">
        <v>1</v>
      </c>
      <c r="O18" t="s">
        <v>39</v>
      </c>
      <c r="P18" t="s">
        <v>2</v>
      </c>
      <c r="Q18">
        <f t="shared" si="1"/>
        <v>630</v>
      </c>
    </row>
    <row r="19" spans="1:17" x14ac:dyDescent="0.25">
      <c r="A19" s="1" t="s">
        <v>107</v>
      </c>
      <c r="B19">
        <v>33</v>
      </c>
      <c r="C19" s="6" t="str">
        <f t="shared" si="0"/>
        <v>21-39岁</v>
      </c>
      <c r="D19" t="s">
        <v>35</v>
      </c>
      <c r="E19" t="s">
        <v>46</v>
      </c>
      <c r="F19">
        <v>3</v>
      </c>
      <c r="G19">
        <v>2</v>
      </c>
      <c r="H19">
        <v>1</v>
      </c>
      <c r="I19">
        <v>48</v>
      </c>
      <c r="J19" t="s">
        <v>39</v>
      </c>
      <c r="K19" t="s">
        <v>2</v>
      </c>
      <c r="L19" t="s">
        <v>40</v>
      </c>
      <c r="M19" t="s">
        <v>39</v>
      </c>
      <c r="N19" t="s">
        <v>2</v>
      </c>
      <c r="O19" t="s">
        <v>2</v>
      </c>
      <c r="P19" t="s">
        <v>2</v>
      </c>
      <c r="Q19">
        <f t="shared" si="1"/>
        <v>96</v>
      </c>
    </row>
    <row r="20" spans="1:17" x14ac:dyDescent="0.25">
      <c r="A20" s="1" t="s">
        <v>49</v>
      </c>
      <c r="B20">
        <v>18</v>
      </c>
      <c r="C20" s="6" t="str">
        <f t="shared" si="0"/>
        <v>20岁以下</v>
      </c>
      <c r="D20" t="s">
        <v>67</v>
      </c>
      <c r="E20" t="s">
        <v>0</v>
      </c>
      <c r="F20">
        <v>3</v>
      </c>
      <c r="G20">
        <v>2</v>
      </c>
      <c r="H20">
        <v>3</v>
      </c>
      <c r="I20">
        <v>160</v>
      </c>
      <c r="J20" t="s">
        <v>68</v>
      </c>
      <c r="K20" t="s">
        <v>69</v>
      </c>
      <c r="L20" t="s">
        <v>68</v>
      </c>
      <c r="M20" t="s">
        <v>68</v>
      </c>
      <c r="N20" t="s">
        <v>69</v>
      </c>
      <c r="O20" t="s">
        <v>69</v>
      </c>
      <c r="P20" t="s">
        <v>2</v>
      </c>
      <c r="Q20">
        <f t="shared" si="1"/>
        <v>320</v>
      </c>
    </row>
    <row r="21" spans="1:17" x14ac:dyDescent="0.25">
      <c r="A21" s="1" t="s">
        <v>108</v>
      </c>
      <c r="B21">
        <v>35</v>
      </c>
      <c r="C21" s="6" t="str">
        <f t="shared" si="0"/>
        <v>21-39岁</v>
      </c>
      <c r="D21" t="s">
        <v>70</v>
      </c>
      <c r="E21" t="s">
        <v>19</v>
      </c>
      <c r="F21">
        <v>3</v>
      </c>
      <c r="G21">
        <v>2</v>
      </c>
      <c r="H21">
        <v>1</v>
      </c>
      <c r="I21">
        <v>48</v>
      </c>
      <c r="J21" t="s">
        <v>20</v>
      </c>
      <c r="K21" t="s">
        <v>2</v>
      </c>
      <c r="L21" t="s">
        <v>21</v>
      </c>
      <c r="M21" t="s">
        <v>20</v>
      </c>
      <c r="N21" t="s">
        <v>2</v>
      </c>
      <c r="O21" t="s">
        <v>2</v>
      </c>
      <c r="P21" t="s">
        <v>20</v>
      </c>
      <c r="Q21">
        <f t="shared" si="1"/>
        <v>96</v>
      </c>
    </row>
    <row r="22" spans="1:17" x14ac:dyDescent="0.25">
      <c r="A22" s="1" t="s">
        <v>109</v>
      </c>
      <c r="B22">
        <v>17</v>
      </c>
      <c r="C22" s="6" t="str">
        <f t="shared" si="0"/>
        <v>20岁以下</v>
      </c>
      <c r="D22" t="s">
        <v>35</v>
      </c>
      <c r="E22" t="s">
        <v>48</v>
      </c>
      <c r="F22">
        <v>3</v>
      </c>
      <c r="G22">
        <v>1</v>
      </c>
      <c r="H22">
        <v>1</v>
      </c>
      <c r="I22">
        <v>48</v>
      </c>
      <c r="J22" t="s">
        <v>39</v>
      </c>
      <c r="K22" t="s">
        <v>39</v>
      </c>
      <c r="L22" t="s">
        <v>40</v>
      </c>
      <c r="M22" t="s">
        <v>39</v>
      </c>
      <c r="N22" t="s">
        <v>39</v>
      </c>
      <c r="O22" t="s">
        <v>39</v>
      </c>
      <c r="P22" t="s">
        <v>39</v>
      </c>
      <c r="Q22">
        <f t="shared" si="1"/>
        <v>48</v>
      </c>
    </row>
    <row r="23" spans="1:17" x14ac:dyDescent="0.25">
      <c r="A23" s="1" t="s">
        <v>110</v>
      </c>
      <c r="B23">
        <v>47</v>
      </c>
      <c r="C23" s="6" t="str">
        <f t="shared" si="0"/>
        <v>40岁以上</v>
      </c>
      <c r="D23" t="s">
        <v>35</v>
      </c>
      <c r="E23" t="s">
        <v>38</v>
      </c>
      <c r="F23">
        <v>3</v>
      </c>
      <c r="G23">
        <v>1</v>
      </c>
      <c r="H23">
        <v>1</v>
      </c>
      <c r="I23">
        <v>48</v>
      </c>
      <c r="J23" t="s">
        <v>39</v>
      </c>
      <c r="K23" t="s">
        <v>39</v>
      </c>
      <c r="L23" t="s">
        <v>40</v>
      </c>
      <c r="M23" t="s">
        <v>39</v>
      </c>
      <c r="N23" t="s">
        <v>39</v>
      </c>
      <c r="O23" t="s">
        <v>39</v>
      </c>
      <c r="P23" t="s">
        <v>39</v>
      </c>
      <c r="Q23">
        <f t="shared" si="1"/>
        <v>48</v>
      </c>
    </row>
    <row r="24" spans="1:17" x14ac:dyDescent="0.25">
      <c r="A24" s="1" t="s">
        <v>111</v>
      </c>
      <c r="B24">
        <v>35</v>
      </c>
      <c r="C24" s="6" t="str">
        <f t="shared" si="0"/>
        <v>21-39岁</v>
      </c>
      <c r="D24" t="s">
        <v>75</v>
      </c>
      <c r="E24" s="2" t="s">
        <v>76</v>
      </c>
      <c r="F24">
        <v>3</v>
      </c>
      <c r="G24">
        <v>1</v>
      </c>
      <c r="H24">
        <v>2</v>
      </c>
      <c r="I24">
        <v>280</v>
      </c>
      <c r="J24" t="s">
        <v>77</v>
      </c>
      <c r="K24" t="s">
        <v>78</v>
      </c>
      <c r="L24" t="s">
        <v>77</v>
      </c>
      <c r="M24" t="s">
        <v>77</v>
      </c>
      <c r="N24" t="s">
        <v>78</v>
      </c>
      <c r="O24" t="s">
        <v>77</v>
      </c>
      <c r="P24" t="s">
        <v>78</v>
      </c>
      <c r="Q24">
        <f t="shared" si="1"/>
        <v>280</v>
      </c>
    </row>
    <row r="25" spans="1:17" x14ac:dyDescent="0.25">
      <c r="A25" s="1" t="s">
        <v>112</v>
      </c>
      <c r="B25">
        <v>19</v>
      </c>
      <c r="C25" s="6" t="str">
        <f t="shared" si="0"/>
        <v>20岁以下</v>
      </c>
      <c r="D25" t="s">
        <v>70</v>
      </c>
      <c r="E25" s="2" t="s">
        <v>79</v>
      </c>
      <c r="F25">
        <v>3</v>
      </c>
      <c r="G25">
        <v>2</v>
      </c>
      <c r="H25">
        <v>1</v>
      </c>
      <c r="I25">
        <v>68</v>
      </c>
      <c r="J25" t="s">
        <v>20</v>
      </c>
      <c r="K25" t="s">
        <v>20</v>
      </c>
      <c r="L25" t="s">
        <v>21</v>
      </c>
      <c r="M25" t="s">
        <v>21</v>
      </c>
      <c r="N25" t="s">
        <v>20</v>
      </c>
      <c r="O25" t="s">
        <v>20</v>
      </c>
      <c r="P25" t="s">
        <v>20</v>
      </c>
      <c r="Q25">
        <f t="shared" si="1"/>
        <v>136</v>
      </c>
    </row>
    <row r="26" spans="1:17" x14ac:dyDescent="0.25">
      <c r="A26" s="1" t="s">
        <v>113</v>
      </c>
      <c r="B26">
        <v>20</v>
      </c>
      <c r="C26" s="6" t="str">
        <f t="shared" si="0"/>
        <v>20岁以下</v>
      </c>
      <c r="D26" t="s">
        <v>80</v>
      </c>
      <c r="E26" s="2" t="s">
        <v>81</v>
      </c>
      <c r="F26">
        <v>3</v>
      </c>
      <c r="G26">
        <v>1</v>
      </c>
      <c r="H26">
        <v>2</v>
      </c>
      <c r="I26">
        <v>100</v>
      </c>
      <c r="J26" t="s">
        <v>52</v>
      </c>
      <c r="K26" t="s">
        <v>30</v>
      </c>
      <c r="L26" t="s">
        <v>52</v>
      </c>
      <c r="M26" t="s">
        <v>30</v>
      </c>
      <c r="N26" t="s">
        <v>52</v>
      </c>
      <c r="O26" t="s">
        <v>52</v>
      </c>
      <c r="P26" t="s">
        <v>52</v>
      </c>
      <c r="Q26">
        <f t="shared" si="1"/>
        <v>100</v>
      </c>
    </row>
    <row r="27" spans="1:17" x14ac:dyDescent="0.25">
      <c r="A27" s="1" t="s">
        <v>114</v>
      </c>
      <c r="B27">
        <v>33</v>
      </c>
      <c r="C27" s="6" t="str">
        <f t="shared" si="0"/>
        <v>21-39岁</v>
      </c>
      <c r="D27" t="s">
        <v>42</v>
      </c>
      <c r="E27" s="2" t="s">
        <v>43</v>
      </c>
      <c r="F27">
        <v>3</v>
      </c>
      <c r="G27">
        <v>1</v>
      </c>
      <c r="H27">
        <v>1</v>
      </c>
      <c r="I27">
        <v>100</v>
      </c>
      <c r="J27" t="s">
        <v>20</v>
      </c>
      <c r="K27" t="s">
        <v>21</v>
      </c>
      <c r="L27" t="s">
        <v>20</v>
      </c>
      <c r="M27" t="s">
        <v>88</v>
      </c>
      <c r="N27" t="s">
        <v>21</v>
      </c>
      <c r="O27" t="s">
        <v>21</v>
      </c>
      <c r="P27" t="s">
        <v>20</v>
      </c>
      <c r="Q27">
        <f t="shared" si="1"/>
        <v>100</v>
      </c>
    </row>
    <row r="28" spans="1:17" x14ac:dyDescent="0.25">
      <c r="A28" s="1" t="s">
        <v>115</v>
      </c>
      <c r="B28">
        <v>23</v>
      </c>
      <c r="C28" s="6" t="str">
        <f t="shared" si="0"/>
        <v>21-39岁</v>
      </c>
      <c r="D28" t="s">
        <v>23</v>
      </c>
      <c r="E28" s="2" t="s">
        <v>90</v>
      </c>
      <c r="F28">
        <v>3</v>
      </c>
      <c r="G28">
        <v>1</v>
      </c>
      <c r="H28">
        <v>1</v>
      </c>
      <c r="I28">
        <v>80</v>
      </c>
      <c r="J28" t="s">
        <v>91</v>
      </c>
      <c r="K28" t="s">
        <v>91</v>
      </c>
      <c r="L28" t="s">
        <v>92</v>
      </c>
      <c r="M28" t="s">
        <v>91</v>
      </c>
      <c r="N28" t="s">
        <v>92</v>
      </c>
      <c r="O28" t="s">
        <v>92</v>
      </c>
      <c r="P28" t="s">
        <v>91</v>
      </c>
      <c r="Q28">
        <f t="shared" si="1"/>
        <v>80</v>
      </c>
    </row>
    <row r="29" spans="1:17" x14ac:dyDescent="0.25">
      <c r="A29" s="1" t="s">
        <v>54</v>
      </c>
      <c r="B29">
        <v>57</v>
      </c>
      <c r="C29" s="6" t="str">
        <f t="shared" si="0"/>
        <v>40岁以上</v>
      </c>
      <c r="D29" t="s">
        <v>93</v>
      </c>
      <c r="E29" s="2" t="s">
        <v>19</v>
      </c>
      <c r="F29">
        <v>3</v>
      </c>
      <c r="G29">
        <v>1</v>
      </c>
      <c r="H29">
        <v>2</v>
      </c>
      <c r="I29">
        <v>212</v>
      </c>
      <c r="J29" t="s">
        <v>20</v>
      </c>
      <c r="K29" t="s">
        <v>21</v>
      </c>
      <c r="L29" t="s">
        <v>20</v>
      </c>
      <c r="M29" t="s">
        <v>21</v>
      </c>
      <c r="N29" t="s">
        <v>21</v>
      </c>
      <c r="O29" t="s">
        <v>21</v>
      </c>
      <c r="P29" t="s">
        <v>20</v>
      </c>
      <c r="Q29">
        <f t="shared" si="1"/>
        <v>212</v>
      </c>
    </row>
    <row r="30" spans="1:17" x14ac:dyDescent="0.25">
      <c r="A30" s="1" t="s">
        <v>116</v>
      </c>
      <c r="B30">
        <v>37</v>
      </c>
      <c r="C30" s="6" t="str">
        <f t="shared" si="0"/>
        <v>21-39岁</v>
      </c>
      <c r="D30" t="s">
        <v>37</v>
      </c>
      <c r="E30" s="2" t="s">
        <v>38</v>
      </c>
      <c r="F30">
        <v>3</v>
      </c>
      <c r="G30">
        <v>1</v>
      </c>
      <c r="H30">
        <v>2</v>
      </c>
      <c r="I30">
        <v>280</v>
      </c>
      <c r="J30" t="s">
        <v>39</v>
      </c>
      <c r="K30" t="s">
        <v>40</v>
      </c>
      <c r="L30" t="s">
        <v>39</v>
      </c>
      <c r="M30" t="s">
        <v>39</v>
      </c>
      <c r="N30" t="s">
        <v>40</v>
      </c>
      <c r="O30" t="s">
        <v>39</v>
      </c>
      <c r="P30" t="s">
        <v>40</v>
      </c>
      <c r="Q30">
        <f t="shared" si="1"/>
        <v>280</v>
      </c>
    </row>
    <row r="31" spans="1:17" x14ac:dyDescent="0.25">
      <c r="A31" s="1" t="s">
        <v>117</v>
      </c>
      <c r="B31">
        <v>48</v>
      </c>
      <c r="C31" s="6" t="str">
        <f t="shared" si="0"/>
        <v>40岁以上</v>
      </c>
      <c r="D31" t="s">
        <v>37</v>
      </c>
      <c r="E31" s="2" t="s">
        <v>46</v>
      </c>
      <c r="F31">
        <v>3</v>
      </c>
      <c r="G31">
        <v>2</v>
      </c>
      <c r="H31">
        <v>3</v>
      </c>
      <c r="I31">
        <v>420</v>
      </c>
      <c r="J31" t="s">
        <v>39</v>
      </c>
      <c r="K31" t="s">
        <v>40</v>
      </c>
      <c r="L31" t="s">
        <v>39</v>
      </c>
      <c r="M31" t="s">
        <v>39</v>
      </c>
      <c r="N31" t="s">
        <v>40</v>
      </c>
      <c r="O31" t="s">
        <v>39</v>
      </c>
      <c r="P31" t="s">
        <v>40</v>
      </c>
      <c r="Q31">
        <f t="shared" si="1"/>
        <v>840</v>
      </c>
    </row>
    <row r="32" spans="1:17" x14ac:dyDescent="0.25">
      <c r="A32" s="1" t="s">
        <v>118</v>
      </c>
      <c r="B32">
        <v>54</v>
      </c>
      <c r="C32" s="6" t="str">
        <f t="shared" si="0"/>
        <v>40岁以上</v>
      </c>
      <c r="D32" t="s">
        <v>18</v>
      </c>
      <c r="E32" t="s">
        <v>19</v>
      </c>
      <c r="F32">
        <v>3</v>
      </c>
      <c r="G32">
        <v>1</v>
      </c>
      <c r="H32">
        <v>1</v>
      </c>
      <c r="I32">
        <v>48</v>
      </c>
      <c r="J32" t="s">
        <v>20</v>
      </c>
      <c r="K32" t="s">
        <v>2</v>
      </c>
      <c r="L32" t="s">
        <v>21</v>
      </c>
      <c r="M32" t="s">
        <v>2</v>
      </c>
      <c r="N32" t="s">
        <v>2</v>
      </c>
      <c r="O32" t="s">
        <v>2</v>
      </c>
      <c r="P32" t="s">
        <v>2</v>
      </c>
      <c r="Q32">
        <f t="shared" si="1"/>
        <v>48</v>
      </c>
    </row>
    <row r="33" spans="1:17" x14ac:dyDescent="0.25">
      <c r="A33" s="1" t="s">
        <v>119</v>
      </c>
      <c r="B33">
        <v>50</v>
      </c>
      <c r="C33" s="6" t="str">
        <f t="shared" si="0"/>
        <v>40岁以上</v>
      </c>
      <c r="D33" t="s">
        <v>23</v>
      </c>
      <c r="E33" t="s">
        <v>19</v>
      </c>
      <c r="F33">
        <v>2</v>
      </c>
      <c r="G33">
        <v>2</v>
      </c>
      <c r="H33">
        <v>1</v>
      </c>
      <c r="I33">
        <v>680</v>
      </c>
      <c r="J33" t="s">
        <v>20</v>
      </c>
      <c r="K33" t="s">
        <v>21</v>
      </c>
      <c r="L33" t="s">
        <v>2</v>
      </c>
      <c r="M33" t="s">
        <v>20</v>
      </c>
      <c r="N33" t="s">
        <v>21</v>
      </c>
      <c r="O33" t="s">
        <v>21</v>
      </c>
      <c r="P33" t="s">
        <v>21</v>
      </c>
      <c r="Q33">
        <f t="shared" si="1"/>
        <v>1360</v>
      </c>
    </row>
    <row r="34" spans="1:17" x14ac:dyDescent="0.25">
      <c r="A34" s="1" t="s">
        <v>120</v>
      </c>
      <c r="B34">
        <v>27</v>
      </c>
      <c r="C34" s="6" t="str">
        <f t="shared" si="0"/>
        <v>21-39岁</v>
      </c>
      <c r="D34" t="s">
        <v>23</v>
      </c>
      <c r="E34" t="s">
        <v>25</v>
      </c>
      <c r="F34">
        <v>3</v>
      </c>
      <c r="G34">
        <v>3</v>
      </c>
      <c r="H34">
        <v>1</v>
      </c>
      <c r="I34">
        <v>260</v>
      </c>
      <c r="J34" t="s">
        <v>2</v>
      </c>
      <c r="K34" t="s">
        <v>2</v>
      </c>
      <c r="L34" t="s">
        <v>1</v>
      </c>
      <c r="M34" t="s">
        <v>2</v>
      </c>
      <c r="N34" t="s">
        <v>1</v>
      </c>
      <c r="O34" t="s">
        <v>20</v>
      </c>
      <c r="P34" t="s">
        <v>21</v>
      </c>
      <c r="Q34">
        <f t="shared" si="1"/>
        <v>780</v>
      </c>
    </row>
    <row r="35" spans="1:17" x14ac:dyDescent="0.25">
      <c r="A35" s="1" t="s">
        <v>121</v>
      </c>
      <c r="B35">
        <v>28</v>
      </c>
      <c r="C35" s="6" t="str">
        <f t="shared" si="0"/>
        <v>21-39岁</v>
      </c>
      <c r="D35" t="s">
        <v>23</v>
      </c>
      <c r="E35" t="s">
        <v>25</v>
      </c>
      <c r="F35">
        <v>3</v>
      </c>
      <c r="G35">
        <v>3</v>
      </c>
      <c r="H35">
        <v>1</v>
      </c>
      <c r="I35">
        <v>180</v>
      </c>
      <c r="J35" t="s">
        <v>20</v>
      </c>
      <c r="K35" t="s">
        <v>21</v>
      </c>
      <c r="L35" t="s">
        <v>2</v>
      </c>
      <c r="M35" t="s">
        <v>20</v>
      </c>
      <c r="N35" t="s">
        <v>21</v>
      </c>
      <c r="O35" t="s">
        <v>21</v>
      </c>
      <c r="P35" t="s">
        <v>2</v>
      </c>
      <c r="Q35">
        <f t="shared" si="1"/>
        <v>540</v>
      </c>
    </row>
    <row r="36" spans="1:17" x14ac:dyDescent="0.25">
      <c r="A36" s="1" t="s">
        <v>122</v>
      </c>
      <c r="B36">
        <v>24</v>
      </c>
      <c r="C36" s="6" t="str">
        <f t="shared" si="0"/>
        <v>21-39岁</v>
      </c>
      <c r="D36" t="s">
        <v>23</v>
      </c>
      <c r="E36" t="s">
        <v>0</v>
      </c>
      <c r="F36">
        <v>3</v>
      </c>
      <c r="G36">
        <v>2</v>
      </c>
      <c r="H36">
        <v>1</v>
      </c>
      <c r="I36">
        <v>280</v>
      </c>
      <c r="J36" t="s">
        <v>20</v>
      </c>
      <c r="K36" t="s">
        <v>21</v>
      </c>
      <c r="L36" t="s">
        <v>1</v>
      </c>
      <c r="M36" t="s">
        <v>21</v>
      </c>
      <c r="N36" t="s">
        <v>21</v>
      </c>
      <c r="O36" t="s">
        <v>20</v>
      </c>
      <c r="P36" t="s">
        <v>2</v>
      </c>
      <c r="Q36">
        <f t="shared" si="1"/>
        <v>560</v>
      </c>
    </row>
    <row r="37" spans="1:17" x14ac:dyDescent="0.25">
      <c r="A37" s="1" t="s">
        <v>123</v>
      </c>
      <c r="B37">
        <v>36</v>
      </c>
      <c r="C37" s="6" t="str">
        <f t="shared" si="0"/>
        <v>21-39岁</v>
      </c>
      <c r="D37" t="s">
        <v>18</v>
      </c>
      <c r="E37" t="s">
        <v>19</v>
      </c>
      <c r="F37">
        <v>3</v>
      </c>
      <c r="G37">
        <v>2</v>
      </c>
      <c r="H37">
        <v>1</v>
      </c>
      <c r="I37">
        <v>50</v>
      </c>
      <c r="J37" t="s">
        <v>21</v>
      </c>
      <c r="K37" t="s">
        <v>20</v>
      </c>
      <c r="L37" t="s">
        <v>20</v>
      </c>
      <c r="M37" t="s">
        <v>21</v>
      </c>
      <c r="N37" t="s">
        <v>20</v>
      </c>
      <c r="O37" t="s">
        <v>2</v>
      </c>
      <c r="P37" t="s">
        <v>20</v>
      </c>
      <c r="Q37">
        <f t="shared" si="1"/>
        <v>100</v>
      </c>
    </row>
    <row r="38" spans="1:17" x14ac:dyDescent="0.25">
      <c r="A38" s="1" t="s">
        <v>124</v>
      </c>
      <c r="B38">
        <v>29</v>
      </c>
      <c r="C38" s="6" t="str">
        <f t="shared" si="0"/>
        <v>21-39岁</v>
      </c>
      <c r="D38" t="s">
        <v>18</v>
      </c>
      <c r="E38" t="s">
        <v>36</v>
      </c>
      <c r="F38">
        <v>3</v>
      </c>
      <c r="G38">
        <v>3</v>
      </c>
      <c r="H38">
        <v>1</v>
      </c>
      <c r="I38">
        <v>60</v>
      </c>
      <c r="J38" t="s">
        <v>20</v>
      </c>
      <c r="K38" t="s">
        <v>20</v>
      </c>
      <c r="L38" t="s">
        <v>21</v>
      </c>
      <c r="M38" t="s">
        <v>21</v>
      </c>
      <c r="N38" t="s">
        <v>20</v>
      </c>
      <c r="O38" t="s">
        <v>20</v>
      </c>
      <c r="P38" t="s">
        <v>20</v>
      </c>
      <c r="Q38">
        <f t="shared" si="1"/>
        <v>180</v>
      </c>
    </row>
    <row r="39" spans="1:17" x14ac:dyDescent="0.25">
      <c r="A39" s="1" t="s">
        <v>125</v>
      </c>
      <c r="B39">
        <v>53</v>
      </c>
      <c r="C39" s="6" t="str">
        <f t="shared" si="0"/>
        <v>40岁以上</v>
      </c>
      <c r="D39" t="s">
        <v>23</v>
      </c>
      <c r="E39" t="s">
        <v>19</v>
      </c>
      <c r="F39">
        <v>3</v>
      </c>
      <c r="G39">
        <v>1</v>
      </c>
      <c r="H39">
        <v>2</v>
      </c>
      <c r="I39">
        <v>870</v>
      </c>
      <c r="J39" t="s">
        <v>20</v>
      </c>
      <c r="K39" t="s">
        <v>21</v>
      </c>
      <c r="L39" t="s">
        <v>20</v>
      </c>
      <c r="M39" t="s">
        <v>21</v>
      </c>
      <c r="N39" t="s">
        <v>21</v>
      </c>
      <c r="O39" t="s">
        <v>20</v>
      </c>
      <c r="P39" t="s">
        <v>21</v>
      </c>
      <c r="Q39">
        <f t="shared" si="1"/>
        <v>870</v>
      </c>
    </row>
    <row r="40" spans="1:17" x14ac:dyDescent="0.25">
      <c r="A40" s="1" t="s">
        <v>126</v>
      </c>
      <c r="B40">
        <v>32</v>
      </c>
      <c r="C40" s="6" t="str">
        <f t="shared" si="0"/>
        <v>21-39岁</v>
      </c>
      <c r="D40" t="s">
        <v>23</v>
      </c>
      <c r="E40" s="2" t="s">
        <v>36</v>
      </c>
      <c r="F40">
        <v>3</v>
      </c>
      <c r="G40">
        <v>2</v>
      </c>
      <c r="H40">
        <v>2</v>
      </c>
      <c r="I40">
        <v>120</v>
      </c>
      <c r="J40" t="s">
        <v>20</v>
      </c>
      <c r="K40" t="s">
        <v>20</v>
      </c>
      <c r="L40" t="s">
        <v>21</v>
      </c>
      <c r="M40" t="s">
        <v>20</v>
      </c>
      <c r="N40" t="s">
        <v>21</v>
      </c>
      <c r="O40" t="s">
        <v>20</v>
      </c>
      <c r="P40" t="s">
        <v>21</v>
      </c>
      <c r="Q40">
        <f t="shared" si="1"/>
        <v>240</v>
      </c>
    </row>
    <row r="41" spans="1:17" x14ac:dyDescent="0.25">
      <c r="A41" s="1" t="s">
        <v>127</v>
      </c>
      <c r="B41">
        <v>48</v>
      </c>
      <c r="C41" s="6" t="str">
        <f t="shared" si="0"/>
        <v>40岁以上</v>
      </c>
      <c r="D41" t="s">
        <v>18</v>
      </c>
      <c r="E41" s="2" t="s">
        <v>25</v>
      </c>
      <c r="F41">
        <v>3</v>
      </c>
      <c r="G41">
        <v>3</v>
      </c>
      <c r="H41">
        <v>1</v>
      </c>
      <c r="I41">
        <v>100</v>
      </c>
      <c r="J41" t="s">
        <v>21</v>
      </c>
      <c r="K41" t="s">
        <v>20</v>
      </c>
      <c r="L41" t="s">
        <v>20</v>
      </c>
      <c r="M41" t="s">
        <v>21</v>
      </c>
      <c r="N41" t="s">
        <v>20</v>
      </c>
      <c r="O41" t="s">
        <v>20</v>
      </c>
      <c r="P41" t="s">
        <v>20</v>
      </c>
      <c r="Q41">
        <f t="shared" si="1"/>
        <v>300</v>
      </c>
    </row>
    <row r="42" spans="1:17" x14ac:dyDescent="0.25">
      <c r="A42" s="1" t="s">
        <v>128</v>
      </c>
      <c r="B42">
        <v>20</v>
      </c>
      <c r="C42" s="6" t="str">
        <f t="shared" si="0"/>
        <v>20岁以下</v>
      </c>
      <c r="D42" t="s">
        <v>18</v>
      </c>
      <c r="E42" s="2" t="s">
        <v>36</v>
      </c>
      <c r="F42">
        <v>3</v>
      </c>
      <c r="G42">
        <v>2</v>
      </c>
      <c r="H42">
        <v>1</v>
      </c>
      <c r="I42">
        <v>120</v>
      </c>
      <c r="J42" t="s">
        <v>20</v>
      </c>
      <c r="K42" t="s">
        <v>21</v>
      </c>
      <c r="L42" t="s">
        <v>21</v>
      </c>
      <c r="M42" t="s">
        <v>21</v>
      </c>
      <c r="N42" t="s">
        <v>20</v>
      </c>
      <c r="O42" t="s">
        <v>20</v>
      </c>
      <c r="P42" t="s">
        <v>20</v>
      </c>
      <c r="Q42">
        <f t="shared" si="1"/>
        <v>240</v>
      </c>
    </row>
    <row r="43" spans="1:17" x14ac:dyDescent="0.25">
      <c r="A43" s="1" t="s">
        <v>129</v>
      </c>
      <c r="B43">
        <v>33</v>
      </c>
      <c r="C43" s="6" t="str">
        <f t="shared" si="0"/>
        <v>21-39岁</v>
      </c>
      <c r="D43" t="s">
        <v>18</v>
      </c>
      <c r="E43" s="2" t="s">
        <v>25</v>
      </c>
      <c r="F43">
        <v>3</v>
      </c>
      <c r="G43">
        <v>2</v>
      </c>
      <c r="H43">
        <v>1</v>
      </c>
      <c r="I43">
        <v>150</v>
      </c>
      <c r="J43" t="s">
        <v>20</v>
      </c>
      <c r="K43" t="s">
        <v>20</v>
      </c>
      <c r="L43" t="s">
        <v>21</v>
      </c>
      <c r="M43" t="s">
        <v>21</v>
      </c>
      <c r="N43" t="s">
        <v>21</v>
      </c>
      <c r="O43" t="s">
        <v>20</v>
      </c>
      <c r="P43" t="s">
        <v>20</v>
      </c>
      <c r="Q43">
        <f t="shared" si="1"/>
        <v>300</v>
      </c>
    </row>
    <row r="44" spans="1:17" x14ac:dyDescent="0.25">
      <c r="A44" s="1" t="s">
        <v>130</v>
      </c>
      <c r="B44">
        <v>23</v>
      </c>
      <c r="C44" s="6" t="str">
        <f t="shared" si="0"/>
        <v>21-39岁</v>
      </c>
      <c r="D44" t="s">
        <v>23</v>
      </c>
      <c r="E44" s="2" t="s">
        <v>36</v>
      </c>
      <c r="F44">
        <v>3</v>
      </c>
      <c r="G44">
        <v>3</v>
      </c>
      <c r="H44">
        <v>1</v>
      </c>
      <c r="I44">
        <v>100</v>
      </c>
      <c r="J44" t="s">
        <v>20</v>
      </c>
      <c r="K44" t="s">
        <v>21</v>
      </c>
      <c r="L44" t="s">
        <v>20</v>
      </c>
      <c r="M44" t="s">
        <v>21</v>
      </c>
      <c r="N44" t="s">
        <v>21</v>
      </c>
      <c r="O44" t="s">
        <v>20</v>
      </c>
      <c r="P44" t="s">
        <v>20</v>
      </c>
      <c r="Q44">
        <f t="shared" si="1"/>
        <v>300</v>
      </c>
    </row>
    <row r="45" spans="1:17" x14ac:dyDescent="0.25">
      <c r="A45" s="1" t="s">
        <v>131</v>
      </c>
      <c r="B45">
        <v>40</v>
      </c>
      <c r="C45" s="6" t="str">
        <f t="shared" si="0"/>
        <v>40岁以上</v>
      </c>
      <c r="D45" t="s">
        <v>23</v>
      </c>
      <c r="E45" s="2" t="s">
        <v>36</v>
      </c>
      <c r="F45">
        <v>3</v>
      </c>
      <c r="G45">
        <v>1</v>
      </c>
      <c r="H45">
        <v>1</v>
      </c>
      <c r="I45">
        <v>280</v>
      </c>
      <c r="J45" t="s">
        <v>20</v>
      </c>
      <c r="K45" t="s">
        <v>21</v>
      </c>
      <c r="L45" t="s">
        <v>20</v>
      </c>
      <c r="M45" t="s">
        <v>20</v>
      </c>
      <c r="N45" t="s">
        <v>21</v>
      </c>
      <c r="O45" t="s">
        <v>20</v>
      </c>
      <c r="P45" t="s">
        <v>21</v>
      </c>
      <c r="Q45">
        <f t="shared" si="1"/>
        <v>280</v>
      </c>
    </row>
    <row r="46" spans="1:17" x14ac:dyDescent="0.25">
      <c r="A46" s="1" t="s">
        <v>132</v>
      </c>
      <c r="B46">
        <v>42</v>
      </c>
      <c r="C46" s="6" t="str">
        <f t="shared" si="0"/>
        <v>40岁以上</v>
      </c>
      <c r="D46" t="s">
        <v>18</v>
      </c>
      <c r="E46" t="s">
        <v>19</v>
      </c>
      <c r="F46">
        <v>3</v>
      </c>
      <c r="G46">
        <v>1</v>
      </c>
      <c r="H46">
        <v>1</v>
      </c>
      <c r="I46">
        <v>200</v>
      </c>
      <c r="J46" t="s">
        <v>20</v>
      </c>
      <c r="K46" t="s">
        <v>21</v>
      </c>
      <c r="L46" t="s">
        <v>2</v>
      </c>
      <c r="M46" t="s">
        <v>21</v>
      </c>
      <c r="N46" t="s">
        <v>21</v>
      </c>
      <c r="O46" t="s">
        <v>2</v>
      </c>
      <c r="P46" t="s">
        <v>2</v>
      </c>
      <c r="Q46">
        <f t="shared" si="1"/>
        <v>200</v>
      </c>
    </row>
    <row r="47" spans="1:17" x14ac:dyDescent="0.25">
      <c r="A47" s="1" t="s">
        <v>66</v>
      </c>
      <c r="B47">
        <v>46</v>
      </c>
      <c r="C47" s="6" t="str">
        <f t="shared" si="0"/>
        <v>40岁以上</v>
      </c>
      <c r="D47" t="s">
        <v>23</v>
      </c>
      <c r="E47" t="s">
        <v>25</v>
      </c>
      <c r="F47">
        <v>2</v>
      </c>
      <c r="G47">
        <v>2</v>
      </c>
      <c r="H47">
        <v>1</v>
      </c>
      <c r="I47">
        <v>380</v>
      </c>
      <c r="J47" t="s">
        <v>20</v>
      </c>
      <c r="K47" t="s">
        <v>21</v>
      </c>
      <c r="L47" t="s">
        <v>2</v>
      </c>
      <c r="M47" t="s">
        <v>20</v>
      </c>
      <c r="N47" t="s">
        <v>21</v>
      </c>
      <c r="O47" t="s">
        <v>20</v>
      </c>
      <c r="P47" t="s">
        <v>21</v>
      </c>
      <c r="Q47">
        <f t="shared" si="1"/>
        <v>760</v>
      </c>
    </row>
    <row r="48" spans="1:17" x14ac:dyDescent="0.25">
      <c r="A48" s="1" t="s">
        <v>133</v>
      </c>
      <c r="B48">
        <v>27</v>
      </c>
      <c r="C48" s="6" t="str">
        <f t="shared" si="0"/>
        <v>21-39岁</v>
      </c>
      <c r="D48" t="s">
        <v>18</v>
      </c>
      <c r="E48" t="s">
        <v>0</v>
      </c>
      <c r="F48">
        <v>3</v>
      </c>
      <c r="G48">
        <v>2</v>
      </c>
      <c r="H48">
        <v>1</v>
      </c>
      <c r="I48">
        <v>210</v>
      </c>
      <c r="J48" t="s">
        <v>2</v>
      </c>
      <c r="K48" t="s">
        <v>21</v>
      </c>
      <c r="L48" t="s">
        <v>20</v>
      </c>
      <c r="M48" t="s">
        <v>21</v>
      </c>
      <c r="N48" t="s">
        <v>1</v>
      </c>
      <c r="O48" t="s">
        <v>20</v>
      </c>
      <c r="P48" t="s">
        <v>2</v>
      </c>
      <c r="Q48">
        <f t="shared" si="1"/>
        <v>420</v>
      </c>
    </row>
    <row r="49" spans="1:17" x14ac:dyDescent="0.25">
      <c r="A49" s="1" t="s">
        <v>133</v>
      </c>
      <c r="B49">
        <v>33</v>
      </c>
      <c r="C49" s="6" t="str">
        <f t="shared" si="0"/>
        <v>21-39岁</v>
      </c>
      <c r="D49" t="s">
        <v>18</v>
      </c>
      <c r="E49" t="s">
        <v>25</v>
      </c>
      <c r="F49">
        <v>3</v>
      </c>
      <c r="G49">
        <v>2</v>
      </c>
      <c r="H49">
        <v>1</v>
      </c>
      <c r="I49">
        <v>48</v>
      </c>
      <c r="J49" t="s">
        <v>20</v>
      </c>
      <c r="K49" t="s">
        <v>2</v>
      </c>
      <c r="L49" t="s">
        <v>21</v>
      </c>
      <c r="M49" t="s">
        <v>20</v>
      </c>
      <c r="N49" t="s">
        <v>2</v>
      </c>
      <c r="O49" t="s">
        <v>2</v>
      </c>
      <c r="P49" t="s">
        <v>2</v>
      </c>
      <c r="Q49">
        <f t="shared" si="1"/>
        <v>96</v>
      </c>
    </row>
    <row r="50" spans="1:17" x14ac:dyDescent="0.25">
      <c r="A50" s="1" t="s">
        <v>134</v>
      </c>
      <c r="B50">
        <v>18</v>
      </c>
      <c r="C50" s="6" t="str">
        <f t="shared" si="0"/>
        <v>20岁以下</v>
      </c>
      <c r="D50" t="s">
        <v>23</v>
      </c>
      <c r="E50" t="s">
        <v>0</v>
      </c>
      <c r="F50">
        <v>3</v>
      </c>
      <c r="G50">
        <v>2</v>
      </c>
      <c r="H50">
        <v>1</v>
      </c>
      <c r="I50">
        <v>160</v>
      </c>
      <c r="J50" t="s">
        <v>20</v>
      </c>
      <c r="K50" t="s">
        <v>21</v>
      </c>
      <c r="L50" t="s">
        <v>20</v>
      </c>
      <c r="M50" t="s">
        <v>20</v>
      </c>
      <c r="N50" t="s">
        <v>21</v>
      </c>
      <c r="O50" t="s">
        <v>21</v>
      </c>
      <c r="P50" t="s">
        <v>2</v>
      </c>
      <c r="Q50">
        <f t="shared" si="1"/>
        <v>320</v>
      </c>
    </row>
    <row r="51" spans="1:17" x14ac:dyDescent="0.25">
      <c r="A51" s="1" t="s">
        <v>135</v>
      </c>
      <c r="B51">
        <v>35</v>
      </c>
      <c r="C51" s="6" t="str">
        <f t="shared" si="0"/>
        <v>21-39岁</v>
      </c>
      <c r="D51" t="s">
        <v>18</v>
      </c>
      <c r="E51" t="s">
        <v>19</v>
      </c>
      <c r="F51">
        <v>3</v>
      </c>
      <c r="G51">
        <v>2</v>
      </c>
      <c r="H51">
        <v>1</v>
      </c>
      <c r="I51">
        <v>48</v>
      </c>
      <c r="J51" t="s">
        <v>20</v>
      </c>
      <c r="K51" t="s">
        <v>2</v>
      </c>
      <c r="L51" t="s">
        <v>21</v>
      </c>
      <c r="M51" t="s">
        <v>20</v>
      </c>
      <c r="N51" t="s">
        <v>2</v>
      </c>
      <c r="O51" t="s">
        <v>2</v>
      </c>
      <c r="P51" t="s">
        <v>20</v>
      </c>
      <c r="Q51">
        <f t="shared" si="1"/>
        <v>96</v>
      </c>
    </row>
    <row r="52" spans="1:17" x14ac:dyDescent="0.25">
      <c r="A52" s="1" t="s">
        <v>136</v>
      </c>
      <c r="B52">
        <v>17</v>
      </c>
      <c r="C52" s="6" t="str">
        <f t="shared" si="0"/>
        <v>20岁以下</v>
      </c>
      <c r="D52" t="s">
        <v>18</v>
      </c>
      <c r="E52" t="s">
        <v>36</v>
      </c>
      <c r="F52">
        <v>3</v>
      </c>
      <c r="G52">
        <v>1</v>
      </c>
      <c r="H52">
        <v>1</v>
      </c>
      <c r="I52">
        <v>48</v>
      </c>
      <c r="J52" t="s">
        <v>20</v>
      </c>
      <c r="K52" t="s">
        <v>20</v>
      </c>
      <c r="L52" t="s">
        <v>21</v>
      </c>
      <c r="M52" t="s">
        <v>20</v>
      </c>
      <c r="N52" t="s">
        <v>20</v>
      </c>
      <c r="O52" t="s">
        <v>20</v>
      </c>
      <c r="P52" t="s">
        <v>20</v>
      </c>
      <c r="Q52">
        <f t="shared" si="1"/>
        <v>48</v>
      </c>
    </row>
    <row r="53" spans="1:17" x14ac:dyDescent="0.25">
      <c r="A53" s="1" t="s">
        <v>137</v>
      </c>
      <c r="B53">
        <v>50</v>
      </c>
      <c r="C53" s="6" t="str">
        <f t="shared" si="0"/>
        <v>40岁以上</v>
      </c>
      <c r="D53" t="s">
        <v>18</v>
      </c>
      <c r="E53" t="s">
        <v>19</v>
      </c>
      <c r="F53">
        <v>3</v>
      </c>
      <c r="G53">
        <v>1</v>
      </c>
      <c r="H53">
        <v>1</v>
      </c>
      <c r="I53">
        <v>48</v>
      </c>
      <c r="J53" t="s">
        <v>20</v>
      </c>
      <c r="K53" t="s">
        <v>20</v>
      </c>
      <c r="L53" t="s">
        <v>21</v>
      </c>
      <c r="M53" t="s">
        <v>20</v>
      </c>
      <c r="N53" t="s">
        <v>20</v>
      </c>
      <c r="O53" t="s">
        <v>20</v>
      </c>
      <c r="P53" t="s">
        <v>20</v>
      </c>
      <c r="Q53">
        <f t="shared" si="1"/>
        <v>48</v>
      </c>
    </row>
    <row r="54" spans="1:17" x14ac:dyDescent="0.25">
      <c r="A54" s="1" t="s">
        <v>138</v>
      </c>
      <c r="B54">
        <v>35</v>
      </c>
      <c r="C54" s="6" t="str">
        <f t="shared" si="0"/>
        <v>21-39岁</v>
      </c>
      <c r="D54" t="s">
        <v>23</v>
      </c>
      <c r="E54" s="2" t="s">
        <v>19</v>
      </c>
      <c r="F54">
        <v>3</v>
      </c>
      <c r="G54">
        <v>1</v>
      </c>
      <c r="H54">
        <v>1</v>
      </c>
      <c r="I54">
        <v>280</v>
      </c>
      <c r="J54" t="s">
        <v>20</v>
      </c>
      <c r="K54" t="s">
        <v>21</v>
      </c>
      <c r="L54" t="s">
        <v>20</v>
      </c>
      <c r="M54" t="s">
        <v>20</v>
      </c>
      <c r="N54" t="s">
        <v>21</v>
      </c>
      <c r="O54" t="s">
        <v>20</v>
      </c>
      <c r="P54" t="s">
        <v>21</v>
      </c>
      <c r="Q54">
        <f t="shared" si="1"/>
        <v>280</v>
      </c>
    </row>
    <row r="55" spans="1:17" x14ac:dyDescent="0.25">
      <c r="A55" s="1" t="s">
        <v>139</v>
      </c>
      <c r="B55">
        <v>19</v>
      </c>
      <c r="C55" s="6" t="str">
        <f t="shared" si="0"/>
        <v>20岁以下</v>
      </c>
      <c r="D55" t="s">
        <v>18</v>
      </c>
      <c r="E55" s="2" t="s">
        <v>36</v>
      </c>
      <c r="F55">
        <v>3</v>
      </c>
      <c r="G55">
        <v>2</v>
      </c>
      <c r="H55">
        <v>1</v>
      </c>
      <c r="I55">
        <v>68</v>
      </c>
      <c r="J55" t="s">
        <v>20</v>
      </c>
      <c r="K55" t="s">
        <v>20</v>
      </c>
      <c r="L55" t="s">
        <v>21</v>
      </c>
      <c r="M55" t="s">
        <v>21</v>
      </c>
      <c r="N55" t="s">
        <v>20</v>
      </c>
      <c r="O55" t="s">
        <v>20</v>
      </c>
      <c r="P55" t="s">
        <v>20</v>
      </c>
      <c r="Q55">
        <f t="shared" si="1"/>
        <v>136</v>
      </c>
    </row>
    <row r="56" spans="1:17" x14ac:dyDescent="0.25">
      <c r="A56" s="1" t="s">
        <v>140</v>
      </c>
      <c r="B56">
        <v>20</v>
      </c>
      <c r="C56" s="6" t="str">
        <f t="shared" si="0"/>
        <v>20岁以下</v>
      </c>
      <c r="D56" t="s">
        <v>18</v>
      </c>
      <c r="E56" s="2" t="s">
        <v>36</v>
      </c>
      <c r="F56">
        <v>3</v>
      </c>
      <c r="G56">
        <v>1</v>
      </c>
      <c r="H56">
        <v>1</v>
      </c>
      <c r="I56">
        <v>100</v>
      </c>
      <c r="J56" t="s">
        <v>20</v>
      </c>
      <c r="K56" t="s">
        <v>21</v>
      </c>
      <c r="L56" t="s">
        <v>20</v>
      </c>
      <c r="M56" t="s">
        <v>21</v>
      </c>
      <c r="N56" t="s">
        <v>20</v>
      </c>
      <c r="O56" t="s">
        <v>20</v>
      </c>
      <c r="P56" t="s">
        <v>20</v>
      </c>
      <c r="Q56">
        <f t="shared" si="1"/>
        <v>100</v>
      </c>
    </row>
    <row r="57" spans="1:17" x14ac:dyDescent="0.25">
      <c r="A57" s="1" t="s">
        <v>141</v>
      </c>
      <c r="B57">
        <v>33</v>
      </c>
      <c r="C57" s="6" t="str">
        <f t="shared" si="0"/>
        <v>21-39岁</v>
      </c>
      <c r="D57" t="s">
        <v>23</v>
      </c>
      <c r="E57" s="2" t="s">
        <v>36</v>
      </c>
      <c r="F57">
        <v>3</v>
      </c>
      <c r="G57">
        <v>1</v>
      </c>
      <c r="H57">
        <v>1</v>
      </c>
      <c r="I57">
        <v>100</v>
      </c>
      <c r="J57" t="s">
        <v>20</v>
      </c>
      <c r="K57" t="s">
        <v>21</v>
      </c>
      <c r="L57" t="s">
        <v>20</v>
      </c>
      <c r="M57" t="s">
        <v>88</v>
      </c>
      <c r="N57" t="s">
        <v>21</v>
      </c>
      <c r="O57" t="s">
        <v>21</v>
      </c>
      <c r="P57" t="s">
        <v>20</v>
      </c>
      <c r="Q57">
        <f t="shared" si="1"/>
        <v>100</v>
      </c>
    </row>
    <row r="58" spans="1:17" x14ac:dyDescent="0.25">
      <c r="A58" s="1" t="s">
        <v>142</v>
      </c>
      <c r="B58">
        <v>23</v>
      </c>
      <c r="C58" s="6" t="str">
        <f t="shared" si="0"/>
        <v>21-39岁</v>
      </c>
      <c r="D58" t="s">
        <v>23</v>
      </c>
      <c r="E58" s="2" t="s">
        <v>36</v>
      </c>
      <c r="F58">
        <v>3</v>
      </c>
      <c r="G58">
        <v>1</v>
      </c>
      <c r="H58">
        <v>1</v>
      </c>
      <c r="I58">
        <v>80</v>
      </c>
      <c r="J58" t="s">
        <v>20</v>
      </c>
      <c r="K58" t="s">
        <v>20</v>
      </c>
      <c r="L58" t="s">
        <v>21</v>
      </c>
      <c r="M58" t="s">
        <v>20</v>
      </c>
      <c r="N58" t="s">
        <v>21</v>
      </c>
      <c r="O58" t="s">
        <v>21</v>
      </c>
      <c r="P58" t="s">
        <v>20</v>
      </c>
      <c r="Q58">
        <f t="shared" si="1"/>
        <v>80</v>
      </c>
    </row>
    <row r="59" spans="1:17" x14ac:dyDescent="0.25">
      <c r="A59" s="1" t="s">
        <v>143</v>
      </c>
      <c r="B59">
        <v>50</v>
      </c>
      <c r="C59" s="6" t="str">
        <f t="shared" si="0"/>
        <v>40岁以上</v>
      </c>
      <c r="D59" t="s">
        <v>18</v>
      </c>
      <c r="E59" s="2" t="s">
        <v>19</v>
      </c>
      <c r="F59">
        <v>3</v>
      </c>
      <c r="G59">
        <v>1</v>
      </c>
      <c r="H59">
        <v>1</v>
      </c>
      <c r="I59">
        <v>212</v>
      </c>
      <c r="J59" t="s">
        <v>20</v>
      </c>
      <c r="K59" t="s">
        <v>21</v>
      </c>
      <c r="L59" t="s">
        <v>20</v>
      </c>
      <c r="M59" t="s">
        <v>21</v>
      </c>
      <c r="N59" t="s">
        <v>21</v>
      </c>
      <c r="O59" t="s">
        <v>21</v>
      </c>
      <c r="P59" t="s">
        <v>20</v>
      </c>
      <c r="Q59">
        <f t="shared" si="1"/>
        <v>212</v>
      </c>
    </row>
    <row r="60" spans="1:17" x14ac:dyDescent="0.25">
      <c r="A60" s="1" t="s">
        <v>74</v>
      </c>
      <c r="B60">
        <v>37</v>
      </c>
      <c r="C60" s="6" t="str">
        <f t="shared" si="0"/>
        <v>21-39岁</v>
      </c>
      <c r="D60" t="s">
        <v>23</v>
      </c>
      <c r="E60" s="2" t="s">
        <v>19</v>
      </c>
      <c r="F60">
        <v>3</v>
      </c>
      <c r="G60">
        <v>2</v>
      </c>
      <c r="H60">
        <v>1</v>
      </c>
      <c r="I60">
        <v>280</v>
      </c>
      <c r="J60" t="s">
        <v>20</v>
      </c>
      <c r="K60" t="s">
        <v>21</v>
      </c>
      <c r="L60" t="s">
        <v>20</v>
      </c>
      <c r="M60" t="s">
        <v>20</v>
      </c>
      <c r="N60" t="s">
        <v>21</v>
      </c>
      <c r="O60" t="s">
        <v>20</v>
      </c>
      <c r="P60" t="s">
        <v>21</v>
      </c>
      <c r="Q60">
        <f t="shared" si="1"/>
        <v>560</v>
      </c>
    </row>
    <row r="61" spans="1:17" x14ac:dyDescent="0.25">
      <c r="A61" s="1" t="s">
        <v>144</v>
      </c>
      <c r="B61">
        <v>48</v>
      </c>
      <c r="C61" s="6" t="str">
        <f t="shared" si="0"/>
        <v>40岁以上</v>
      </c>
      <c r="D61" t="s">
        <v>23</v>
      </c>
      <c r="E61" s="2" t="s">
        <v>25</v>
      </c>
      <c r="F61">
        <v>3</v>
      </c>
      <c r="G61">
        <v>2</v>
      </c>
      <c r="H61">
        <v>1</v>
      </c>
      <c r="I61">
        <v>420</v>
      </c>
      <c r="J61" t="s">
        <v>20</v>
      </c>
      <c r="K61" t="s">
        <v>21</v>
      </c>
      <c r="L61" t="s">
        <v>20</v>
      </c>
      <c r="M61" t="s">
        <v>20</v>
      </c>
      <c r="N61" t="s">
        <v>21</v>
      </c>
      <c r="O61" t="s">
        <v>20</v>
      </c>
      <c r="P61" t="s">
        <v>21</v>
      </c>
      <c r="Q61">
        <f t="shared" si="1"/>
        <v>840</v>
      </c>
    </row>
    <row r="64" spans="1:17" x14ac:dyDescent="0.25">
      <c r="C64" s="7" t="s">
        <v>147</v>
      </c>
      <c r="D64" t="s">
        <v>150</v>
      </c>
    </row>
    <row r="65" spans="3:4" x14ac:dyDescent="0.25">
      <c r="C65" s="2" t="s">
        <v>148</v>
      </c>
      <c r="D65">
        <v>502.66666666666669</v>
      </c>
    </row>
    <row r="66" spans="3:4" x14ac:dyDescent="0.25">
      <c r="C66" s="2" t="s">
        <v>149</v>
      </c>
      <c r="D66">
        <v>175.26666666666668</v>
      </c>
    </row>
    <row r="67" spans="3:4" x14ac:dyDescent="0.25">
      <c r="C67" t="s">
        <v>151</v>
      </c>
      <c r="D67">
        <f>GETPIVOTDATA("总消费金额",$C$64,"性别","男")-GETPIVOTDATA("总消费金额",$C$64,"性别","女")</f>
        <v>327.39999999999998</v>
      </c>
    </row>
    <row r="68" spans="3:4" x14ac:dyDescent="0.25">
      <c r="C68"/>
    </row>
    <row r="69" spans="3:4" x14ac:dyDescent="0.25">
      <c r="C69"/>
    </row>
    <row r="70" spans="3:4" x14ac:dyDescent="0.25">
      <c r="C70"/>
    </row>
    <row r="71" spans="3:4" x14ac:dyDescent="0.25">
      <c r="C71"/>
    </row>
    <row r="72" spans="3:4" x14ac:dyDescent="0.25">
      <c r="C72"/>
    </row>
    <row r="73" spans="3:4" x14ac:dyDescent="0.25">
      <c r="C73"/>
    </row>
    <row r="74" spans="3:4" x14ac:dyDescent="0.25">
      <c r="C74"/>
    </row>
    <row r="75" spans="3:4" x14ac:dyDescent="0.25">
      <c r="C75"/>
    </row>
    <row r="76" spans="3:4" x14ac:dyDescent="0.25">
      <c r="C76"/>
    </row>
    <row r="77" spans="3:4" x14ac:dyDescent="0.25">
      <c r="C77"/>
    </row>
    <row r="78" spans="3:4" x14ac:dyDescent="0.25">
      <c r="C78"/>
    </row>
    <row r="79" spans="3:4" x14ac:dyDescent="0.25">
      <c r="C79"/>
    </row>
    <row r="80" spans="3:4" x14ac:dyDescent="0.25">
      <c r="C80"/>
    </row>
    <row r="81" spans="3:3" x14ac:dyDescent="0.25">
      <c r="C8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7"/>
  <sheetViews>
    <sheetView topLeftCell="A43" workbookViewId="0">
      <selection activeCell="J69" sqref="J69"/>
    </sheetView>
  </sheetViews>
  <sheetFormatPr defaultRowHeight="14.4" x14ac:dyDescent="0.25"/>
  <cols>
    <col min="8" max="8" width="13" customWidth="1"/>
    <col min="17" max="17" width="11.77734375" customWidth="1"/>
  </cols>
  <sheetData>
    <row r="1" spans="1:17" x14ac:dyDescent="0.25">
      <c r="A1" s="3" t="s">
        <v>3</v>
      </c>
      <c r="B1" s="4" t="s">
        <v>4</v>
      </c>
      <c r="C1" s="5" t="s">
        <v>145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146</v>
      </c>
    </row>
    <row r="2" spans="1:17" x14ac:dyDescent="0.25">
      <c r="A2" s="1" t="s">
        <v>98</v>
      </c>
      <c r="B2">
        <v>50</v>
      </c>
      <c r="C2" s="6" t="str">
        <f t="shared" ref="C2:C33" si="0">IF(B2&lt;=20,"20岁以下",IF(B2&lt;40,"21-39岁","40岁以上"))</f>
        <v>40岁以上</v>
      </c>
      <c r="D2" t="s">
        <v>23</v>
      </c>
      <c r="E2" t="s">
        <v>19</v>
      </c>
      <c r="F2">
        <v>2</v>
      </c>
      <c r="G2">
        <v>2</v>
      </c>
      <c r="H2">
        <v>2</v>
      </c>
      <c r="I2">
        <v>680</v>
      </c>
      <c r="J2" t="s">
        <v>20</v>
      </c>
      <c r="K2" t="s">
        <v>21</v>
      </c>
      <c r="L2" t="s">
        <v>2</v>
      </c>
      <c r="M2" t="s">
        <v>20</v>
      </c>
      <c r="N2" t="s">
        <v>21</v>
      </c>
      <c r="O2" t="s">
        <v>21</v>
      </c>
      <c r="P2" t="s">
        <v>21</v>
      </c>
      <c r="Q2">
        <f t="shared" ref="Q2:Q33" si="1">G2*I2</f>
        <v>1360</v>
      </c>
    </row>
    <row r="3" spans="1:17" x14ac:dyDescent="0.25">
      <c r="A3" s="1" t="s">
        <v>22</v>
      </c>
      <c r="B3">
        <v>27</v>
      </c>
      <c r="C3" s="6" t="str">
        <f t="shared" si="0"/>
        <v>21-39岁</v>
      </c>
      <c r="D3" t="s">
        <v>23</v>
      </c>
      <c r="E3" t="s">
        <v>25</v>
      </c>
      <c r="F3">
        <v>3</v>
      </c>
      <c r="G3">
        <v>3</v>
      </c>
      <c r="H3">
        <v>3</v>
      </c>
      <c r="I3">
        <v>260</v>
      </c>
      <c r="J3" t="s">
        <v>2</v>
      </c>
      <c r="K3" t="s">
        <v>2</v>
      </c>
      <c r="L3" t="s">
        <v>1</v>
      </c>
      <c r="M3" t="s">
        <v>2</v>
      </c>
      <c r="N3" t="s">
        <v>1</v>
      </c>
      <c r="O3" t="s">
        <v>20</v>
      </c>
      <c r="P3" t="s">
        <v>21</v>
      </c>
      <c r="Q3">
        <f t="shared" si="1"/>
        <v>780</v>
      </c>
    </row>
    <row r="4" spans="1:17" x14ac:dyDescent="0.25">
      <c r="A4" s="1" t="s">
        <v>24</v>
      </c>
      <c r="B4">
        <v>28</v>
      </c>
      <c r="C4" s="6" t="str">
        <f t="shared" si="0"/>
        <v>21-39岁</v>
      </c>
      <c r="D4" t="s">
        <v>23</v>
      </c>
      <c r="E4" t="s">
        <v>25</v>
      </c>
      <c r="F4">
        <v>3</v>
      </c>
      <c r="G4">
        <v>3</v>
      </c>
      <c r="H4">
        <v>2</v>
      </c>
      <c r="I4">
        <v>180</v>
      </c>
      <c r="J4" t="s">
        <v>20</v>
      </c>
      <c r="K4" t="s">
        <v>21</v>
      </c>
      <c r="L4" t="s">
        <v>2</v>
      </c>
      <c r="M4" t="s">
        <v>20</v>
      </c>
      <c r="N4" t="s">
        <v>21</v>
      </c>
      <c r="O4" t="s">
        <v>21</v>
      </c>
      <c r="P4" t="s">
        <v>2</v>
      </c>
      <c r="Q4">
        <f t="shared" si="1"/>
        <v>540</v>
      </c>
    </row>
    <row r="5" spans="1:17" x14ac:dyDescent="0.25">
      <c r="A5" s="1" t="s">
        <v>32</v>
      </c>
      <c r="B5">
        <v>24</v>
      </c>
      <c r="C5" s="6" t="str">
        <f t="shared" si="0"/>
        <v>21-39岁</v>
      </c>
      <c r="D5" t="s">
        <v>23</v>
      </c>
      <c r="E5" t="s">
        <v>0</v>
      </c>
      <c r="F5">
        <v>3</v>
      </c>
      <c r="G5">
        <v>2</v>
      </c>
      <c r="H5">
        <v>3</v>
      </c>
      <c r="I5">
        <v>280</v>
      </c>
      <c r="J5" t="s">
        <v>20</v>
      </c>
      <c r="K5" t="s">
        <v>21</v>
      </c>
      <c r="L5" t="s">
        <v>1</v>
      </c>
      <c r="M5" t="s">
        <v>21</v>
      </c>
      <c r="N5" t="s">
        <v>21</v>
      </c>
      <c r="O5" t="s">
        <v>20</v>
      </c>
      <c r="P5" t="s">
        <v>2</v>
      </c>
      <c r="Q5">
        <f t="shared" si="1"/>
        <v>560</v>
      </c>
    </row>
    <row r="6" spans="1:17" x14ac:dyDescent="0.25">
      <c r="A6" s="1" t="s">
        <v>99</v>
      </c>
      <c r="B6">
        <v>53</v>
      </c>
      <c r="C6" s="6" t="str">
        <f t="shared" si="0"/>
        <v>40岁以上</v>
      </c>
      <c r="D6" t="s">
        <v>23</v>
      </c>
      <c r="E6" t="s">
        <v>19</v>
      </c>
      <c r="F6">
        <v>3</v>
      </c>
      <c r="G6">
        <v>1</v>
      </c>
      <c r="H6">
        <v>3</v>
      </c>
      <c r="I6">
        <v>870</v>
      </c>
      <c r="J6" t="s">
        <v>20</v>
      </c>
      <c r="K6" t="s">
        <v>21</v>
      </c>
      <c r="L6" t="s">
        <v>20</v>
      </c>
      <c r="M6" t="s">
        <v>21</v>
      </c>
      <c r="N6" t="s">
        <v>21</v>
      </c>
      <c r="O6" t="s">
        <v>20</v>
      </c>
      <c r="P6" t="s">
        <v>21</v>
      </c>
      <c r="Q6">
        <f t="shared" si="1"/>
        <v>870</v>
      </c>
    </row>
    <row r="7" spans="1:17" x14ac:dyDescent="0.25">
      <c r="A7" s="1" t="s">
        <v>100</v>
      </c>
      <c r="B7">
        <v>32</v>
      </c>
      <c r="C7" s="6" t="str">
        <f t="shared" si="0"/>
        <v>21-39岁</v>
      </c>
      <c r="D7" t="s">
        <v>23</v>
      </c>
      <c r="E7" s="2" t="s">
        <v>36</v>
      </c>
      <c r="F7">
        <v>3</v>
      </c>
      <c r="G7">
        <v>2</v>
      </c>
      <c r="H7">
        <v>1</v>
      </c>
      <c r="I7">
        <v>120</v>
      </c>
      <c r="J7" t="s">
        <v>20</v>
      </c>
      <c r="K7" t="s">
        <v>20</v>
      </c>
      <c r="L7" t="s">
        <v>21</v>
      </c>
      <c r="M7" t="s">
        <v>20</v>
      </c>
      <c r="N7" t="s">
        <v>21</v>
      </c>
      <c r="O7" t="s">
        <v>20</v>
      </c>
      <c r="P7" t="s">
        <v>21</v>
      </c>
      <c r="Q7">
        <f t="shared" si="1"/>
        <v>240</v>
      </c>
    </row>
    <row r="8" spans="1:17" x14ac:dyDescent="0.25">
      <c r="A8" s="1" t="s">
        <v>103</v>
      </c>
      <c r="B8">
        <v>23</v>
      </c>
      <c r="C8" s="6" t="str">
        <f t="shared" si="0"/>
        <v>21-39岁</v>
      </c>
      <c r="D8" t="s">
        <v>23</v>
      </c>
      <c r="E8" s="2" t="s">
        <v>36</v>
      </c>
      <c r="F8">
        <v>3</v>
      </c>
      <c r="G8">
        <v>3</v>
      </c>
      <c r="H8">
        <v>2</v>
      </c>
      <c r="I8">
        <v>100</v>
      </c>
      <c r="J8" t="s">
        <v>20</v>
      </c>
      <c r="K8" t="s">
        <v>21</v>
      </c>
      <c r="L8" t="s">
        <v>20</v>
      </c>
      <c r="M8" t="s">
        <v>21</v>
      </c>
      <c r="N8" t="s">
        <v>21</v>
      </c>
      <c r="O8" t="s">
        <v>20</v>
      </c>
      <c r="P8" t="s">
        <v>20</v>
      </c>
      <c r="Q8">
        <f t="shared" si="1"/>
        <v>300</v>
      </c>
    </row>
    <row r="9" spans="1:17" x14ac:dyDescent="0.25">
      <c r="A9" s="1" t="s">
        <v>104</v>
      </c>
      <c r="B9">
        <v>40</v>
      </c>
      <c r="C9" s="6" t="str">
        <f t="shared" si="0"/>
        <v>40岁以上</v>
      </c>
      <c r="D9" t="s">
        <v>23</v>
      </c>
      <c r="E9" s="2" t="s">
        <v>36</v>
      </c>
      <c r="F9">
        <v>3</v>
      </c>
      <c r="G9">
        <v>1</v>
      </c>
      <c r="H9">
        <v>2</v>
      </c>
      <c r="I9">
        <v>280</v>
      </c>
      <c r="J9" t="s">
        <v>20</v>
      </c>
      <c r="K9" t="s">
        <v>21</v>
      </c>
      <c r="L9" t="s">
        <v>20</v>
      </c>
      <c r="M9" t="s">
        <v>20</v>
      </c>
      <c r="N9" t="s">
        <v>21</v>
      </c>
      <c r="O9" t="s">
        <v>20</v>
      </c>
      <c r="P9" t="s">
        <v>21</v>
      </c>
      <c r="Q9">
        <f t="shared" si="1"/>
        <v>280</v>
      </c>
    </row>
    <row r="10" spans="1:17" x14ac:dyDescent="0.25">
      <c r="A10" s="1" t="s">
        <v>106</v>
      </c>
      <c r="B10">
        <v>46</v>
      </c>
      <c r="C10" s="6" t="str">
        <f t="shared" si="0"/>
        <v>40岁以上</v>
      </c>
      <c r="D10" t="s">
        <v>23</v>
      </c>
      <c r="E10" t="s">
        <v>25</v>
      </c>
      <c r="F10">
        <v>2</v>
      </c>
      <c r="G10">
        <v>1</v>
      </c>
      <c r="H10">
        <v>2</v>
      </c>
      <c r="I10">
        <v>380</v>
      </c>
      <c r="J10" t="s">
        <v>20</v>
      </c>
      <c r="K10" t="s">
        <v>21</v>
      </c>
      <c r="L10" t="s">
        <v>2</v>
      </c>
      <c r="M10" t="s">
        <v>20</v>
      </c>
      <c r="N10" t="s">
        <v>21</v>
      </c>
      <c r="O10" t="s">
        <v>20</v>
      </c>
      <c r="P10" t="s">
        <v>21</v>
      </c>
      <c r="Q10">
        <f t="shared" si="1"/>
        <v>380</v>
      </c>
    </row>
    <row r="11" spans="1:17" x14ac:dyDescent="0.25">
      <c r="A11" s="1" t="s">
        <v>49</v>
      </c>
      <c r="B11">
        <v>18</v>
      </c>
      <c r="C11" s="6" t="str">
        <f t="shared" si="0"/>
        <v>20岁以下</v>
      </c>
      <c r="D11" t="s">
        <v>23</v>
      </c>
      <c r="E11" t="s">
        <v>0</v>
      </c>
      <c r="F11">
        <v>3</v>
      </c>
      <c r="G11">
        <v>2</v>
      </c>
      <c r="H11">
        <v>3</v>
      </c>
      <c r="I11">
        <v>160</v>
      </c>
      <c r="J11" t="s">
        <v>20</v>
      </c>
      <c r="K11" t="s">
        <v>21</v>
      </c>
      <c r="L11" t="s">
        <v>20</v>
      </c>
      <c r="M11" t="s">
        <v>20</v>
      </c>
      <c r="N11" t="s">
        <v>21</v>
      </c>
      <c r="O11" t="s">
        <v>21</v>
      </c>
      <c r="P11" t="s">
        <v>2</v>
      </c>
      <c r="Q11">
        <f t="shared" si="1"/>
        <v>320</v>
      </c>
    </row>
    <row r="12" spans="1:17" x14ac:dyDescent="0.25">
      <c r="A12" s="1" t="s">
        <v>111</v>
      </c>
      <c r="B12">
        <v>35</v>
      </c>
      <c r="C12" s="6" t="str">
        <f t="shared" si="0"/>
        <v>21-39岁</v>
      </c>
      <c r="D12" t="s">
        <v>23</v>
      </c>
      <c r="E12" s="2" t="s">
        <v>19</v>
      </c>
      <c r="F12">
        <v>3</v>
      </c>
      <c r="G12">
        <v>1</v>
      </c>
      <c r="H12">
        <v>2</v>
      </c>
      <c r="I12">
        <v>280</v>
      </c>
      <c r="J12" t="s">
        <v>20</v>
      </c>
      <c r="K12" t="s">
        <v>21</v>
      </c>
      <c r="L12" t="s">
        <v>20</v>
      </c>
      <c r="M12" t="s">
        <v>20</v>
      </c>
      <c r="N12" t="s">
        <v>21</v>
      </c>
      <c r="O12" t="s">
        <v>20</v>
      </c>
      <c r="P12" t="s">
        <v>21</v>
      </c>
      <c r="Q12">
        <f t="shared" si="1"/>
        <v>280</v>
      </c>
    </row>
    <row r="13" spans="1:17" x14ac:dyDescent="0.25">
      <c r="A13" s="1" t="s">
        <v>114</v>
      </c>
      <c r="B13">
        <v>33</v>
      </c>
      <c r="C13" s="6" t="str">
        <f t="shared" si="0"/>
        <v>21-39岁</v>
      </c>
      <c r="D13" t="s">
        <v>23</v>
      </c>
      <c r="E13" s="2" t="s">
        <v>36</v>
      </c>
      <c r="F13">
        <v>3</v>
      </c>
      <c r="G13">
        <v>1</v>
      </c>
      <c r="H13">
        <v>1</v>
      </c>
      <c r="I13">
        <v>100</v>
      </c>
      <c r="J13" t="s">
        <v>20</v>
      </c>
      <c r="K13" t="s">
        <v>21</v>
      </c>
      <c r="L13" t="s">
        <v>20</v>
      </c>
      <c r="M13" t="s">
        <v>88</v>
      </c>
      <c r="N13" t="s">
        <v>21</v>
      </c>
      <c r="O13" t="s">
        <v>21</v>
      </c>
      <c r="P13" t="s">
        <v>20</v>
      </c>
      <c r="Q13">
        <f t="shared" si="1"/>
        <v>100</v>
      </c>
    </row>
    <row r="14" spans="1:17" x14ac:dyDescent="0.25">
      <c r="A14" s="1" t="s">
        <v>115</v>
      </c>
      <c r="B14">
        <v>23</v>
      </c>
      <c r="C14" s="6" t="str">
        <f t="shared" si="0"/>
        <v>21-39岁</v>
      </c>
      <c r="D14" t="s">
        <v>23</v>
      </c>
      <c r="E14" s="2" t="s">
        <v>36</v>
      </c>
      <c r="F14">
        <v>3</v>
      </c>
      <c r="G14">
        <v>1</v>
      </c>
      <c r="H14">
        <v>1</v>
      </c>
      <c r="I14">
        <v>80</v>
      </c>
      <c r="J14" t="s">
        <v>20</v>
      </c>
      <c r="K14" t="s">
        <v>20</v>
      </c>
      <c r="L14" t="s">
        <v>21</v>
      </c>
      <c r="M14" t="s">
        <v>20</v>
      </c>
      <c r="N14" t="s">
        <v>21</v>
      </c>
      <c r="O14" t="s">
        <v>21</v>
      </c>
      <c r="P14" t="s">
        <v>20</v>
      </c>
      <c r="Q14">
        <f t="shared" si="1"/>
        <v>80</v>
      </c>
    </row>
    <row r="15" spans="1:17" x14ac:dyDescent="0.25">
      <c r="A15" s="1" t="s">
        <v>116</v>
      </c>
      <c r="B15">
        <v>37</v>
      </c>
      <c r="C15" s="6" t="str">
        <f t="shared" si="0"/>
        <v>21-39岁</v>
      </c>
      <c r="D15" t="s">
        <v>23</v>
      </c>
      <c r="E15" s="2" t="s">
        <v>19</v>
      </c>
      <c r="F15">
        <v>3</v>
      </c>
      <c r="G15">
        <v>1</v>
      </c>
      <c r="H15">
        <v>2</v>
      </c>
      <c r="I15">
        <v>280</v>
      </c>
      <c r="J15" t="s">
        <v>20</v>
      </c>
      <c r="K15" t="s">
        <v>21</v>
      </c>
      <c r="L15" t="s">
        <v>20</v>
      </c>
      <c r="M15" t="s">
        <v>20</v>
      </c>
      <c r="N15" t="s">
        <v>21</v>
      </c>
      <c r="O15" t="s">
        <v>20</v>
      </c>
      <c r="P15" t="s">
        <v>21</v>
      </c>
      <c r="Q15">
        <f t="shared" si="1"/>
        <v>280</v>
      </c>
    </row>
    <row r="16" spans="1:17" x14ac:dyDescent="0.25">
      <c r="A16" s="1" t="s">
        <v>117</v>
      </c>
      <c r="B16">
        <v>48</v>
      </c>
      <c r="C16" s="6" t="str">
        <f t="shared" si="0"/>
        <v>40岁以上</v>
      </c>
      <c r="D16" t="s">
        <v>23</v>
      </c>
      <c r="E16" s="2" t="s">
        <v>25</v>
      </c>
      <c r="F16">
        <v>3</v>
      </c>
      <c r="G16">
        <v>2</v>
      </c>
      <c r="H16">
        <v>3</v>
      </c>
      <c r="I16">
        <v>420</v>
      </c>
      <c r="J16" t="s">
        <v>20</v>
      </c>
      <c r="K16" t="s">
        <v>21</v>
      </c>
      <c r="L16" t="s">
        <v>20</v>
      </c>
      <c r="M16" t="s">
        <v>20</v>
      </c>
      <c r="N16" t="s">
        <v>21</v>
      </c>
      <c r="O16" t="s">
        <v>20</v>
      </c>
      <c r="P16" t="s">
        <v>21</v>
      </c>
      <c r="Q16">
        <f t="shared" si="1"/>
        <v>840</v>
      </c>
    </row>
    <row r="17" spans="1:17" x14ac:dyDescent="0.25">
      <c r="A17" s="1" t="s">
        <v>119</v>
      </c>
      <c r="B17">
        <v>50</v>
      </c>
      <c r="C17" s="6" t="str">
        <f t="shared" si="0"/>
        <v>40岁以上</v>
      </c>
      <c r="D17" t="s">
        <v>23</v>
      </c>
      <c r="E17" t="s">
        <v>19</v>
      </c>
      <c r="F17">
        <v>2</v>
      </c>
      <c r="G17">
        <v>2</v>
      </c>
      <c r="H17">
        <v>1</v>
      </c>
      <c r="I17">
        <v>680</v>
      </c>
      <c r="J17" t="s">
        <v>20</v>
      </c>
      <c r="K17" t="s">
        <v>21</v>
      </c>
      <c r="L17" t="s">
        <v>2</v>
      </c>
      <c r="M17" t="s">
        <v>20</v>
      </c>
      <c r="N17" t="s">
        <v>21</v>
      </c>
      <c r="O17" t="s">
        <v>21</v>
      </c>
      <c r="P17" t="s">
        <v>21</v>
      </c>
      <c r="Q17">
        <f t="shared" si="1"/>
        <v>1360</v>
      </c>
    </row>
    <row r="18" spans="1:17" x14ac:dyDescent="0.25">
      <c r="A18" s="1" t="s">
        <v>120</v>
      </c>
      <c r="B18">
        <v>27</v>
      </c>
      <c r="C18" s="6" t="str">
        <f t="shared" si="0"/>
        <v>21-39岁</v>
      </c>
      <c r="D18" t="s">
        <v>23</v>
      </c>
      <c r="E18" t="s">
        <v>25</v>
      </c>
      <c r="F18">
        <v>3</v>
      </c>
      <c r="G18">
        <v>3</v>
      </c>
      <c r="H18">
        <v>1</v>
      </c>
      <c r="I18">
        <v>260</v>
      </c>
      <c r="J18" t="s">
        <v>2</v>
      </c>
      <c r="K18" t="s">
        <v>2</v>
      </c>
      <c r="L18" t="s">
        <v>1</v>
      </c>
      <c r="M18" t="s">
        <v>2</v>
      </c>
      <c r="N18" t="s">
        <v>1</v>
      </c>
      <c r="O18" t="s">
        <v>20</v>
      </c>
      <c r="P18" t="s">
        <v>21</v>
      </c>
      <c r="Q18">
        <f t="shared" si="1"/>
        <v>780</v>
      </c>
    </row>
    <row r="19" spans="1:17" x14ac:dyDescent="0.25">
      <c r="A19" s="1" t="s">
        <v>121</v>
      </c>
      <c r="B19">
        <v>28</v>
      </c>
      <c r="C19" s="6" t="str">
        <f t="shared" si="0"/>
        <v>21-39岁</v>
      </c>
      <c r="D19" t="s">
        <v>23</v>
      </c>
      <c r="E19" t="s">
        <v>25</v>
      </c>
      <c r="F19">
        <v>3</v>
      </c>
      <c r="G19">
        <v>3</v>
      </c>
      <c r="H19">
        <v>1</v>
      </c>
      <c r="I19">
        <v>180</v>
      </c>
      <c r="J19" t="s">
        <v>20</v>
      </c>
      <c r="K19" t="s">
        <v>21</v>
      </c>
      <c r="L19" t="s">
        <v>2</v>
      </c>
      <c r="M19" t="s">
        <v>20</v>
      </c>
      <c r="N19" t="s">
        <v>21</v>
      </c>
      <c r="O19" t="s">
        <v>21</v>
      </c>
      <c r="P19" t="s">
        <v>2</v>
      </c>
      <c r="Q19">
        <f t="shared" si="1"/>
        <v>540</v>
      </c>
    </row>
    <row r="20" spans="1:17" x14ac:dyDescent="0.25">
      <c r="A20" s="1" t="s">
        <v>122</v>
      </c>
      <c r="B20">
        <v>24</v>
      </c>
      <c r="C20" s="6" t="str">
        <f t="shared" si="0"/>
        <v>21-39岁</v>
      </c>
      <c r="D20" t="s">
        <v>23</v>
      </c>
      <c r="E20" t="s">
        <v>0</v>
      </c>
      <c r="F20">
        <v>3</v>
      </c>
      <c r="G20">
        <v>2</v>
      </c>
      <c r="H20">
        <v>1</v>
      </c>
      <c r="I20">
        <v>280</v>
      </c>
      <c r="J20" t="s">
        <v>20</v>
      </c>
      <c r="K20" t="s">
        <v>21</v>
      </c>
      <c r="L20" t="s">
        <v>1</v>
      </c>
      <c r="M20" t="s">
        <v>21</v>
      </c>
      <c r="N20" t="s">
        <v>21</v>
      </c>
      <c r="O20" t="s">
        <v>20</v>
      </c>
      <c r="P20" t="s">
        <v>2</v>
      </c>
      <c r="Q20">
        <f t="shared" si="1"/>
        <v>560</v>
      </c>
    </row>
    <row r="21" spans="1:17" x14ac:dyDescent="0.25">
      <c r="A21" s="1" t="s">
        <v>125</v>
      </c>
      <c r="B21">
        <v>53</v>
      </c>
      <c r="C21" s="6" t="str">
        <f t="shared" si="0"/>
        <v>40岁以上</v>
      </c>
      <c r="D21" t="s">
        <v>23</v>
      </c>
      <c r="E21" t="s">
        <v>19</v>
      </c>
      <c r="F21">
        <v>3</v>
      </c>
      <c r="G21">
        <v>1</v>
      </c>
      <c r="H21">
        <v>2</v>
      </c>
      <c r="I21">
        <v>870</v>
      </c>
      <c r="J21" t="s">
        <v>20</v>
      </c>
      <c r="K21" t="s">
        <v>21</v>
      </c>
      <c r="L21" t="s">
        <v>20</v>
      </c>
      <c r="M21" t="s">
        <v>21</v>
      </c>
      <c r="N21" t="s">
        <v>21</v>
      </c>
      <c r="O21" t="s">
        <v>20</v>
      </c>
      <c r="P21" t="s">
        <v>21</v>
      </c>
      <c r="Q21">
        <f t="shared" si="1"/>
        <v>870</v>
      </c>
    </row>
    <row r="22" spans="1:17" x14ac:dyDescent="0.25">
      <c r="A22" s="1" t="s">
        <v>126</v>
      </c>
      <c r="B22">
        <v>32</v>
      </c>
      <c r="C22" s="6" t="str">
        <f t="shared" si="0"/>
        <v>21-39岁</v>
      </c>
      <c r="D22" t="s">
        <v>23</v>
      </c>
      <c r="E22" s="2" t="s">
        <v>36</v>
      </c>
      <c r="F22">
        <v>3</v>
      </c>
      <c r="G22">
        <v>2</v>
      </c>
      <c r="H22">
        <v>2</v>
      </c>
      <c r="I22">
        <v>120</v>
      </c>
      <c r="J22" t="s">
        <v>20</v>
      </c>
      <c r="K22" t="s">
        <v>20</v>
      </c>
      <c r="L22" t="s">
        <v>21</v>
      </c>
      <c r="M22" t="s">
        <v>20</v>
      </c>
      <c r="N22" t="s">
        <v>21</v>
      </c>
      <c r="O22" t="s">
        <v>20</v>
      </c>
      <c r="P22" t="s">
        <v>21</v>
      </c>
      <c r="Q22">
        <f t="shared" si="1"/>
        <v>240</v>
      </c>
    </row>
    <row r="23" spans="1:17" x14ac:dyDescent="0.25">
      <c r="A23" s="1" t="s">
        <v>130</v>
      </c>
      <c r="B23">
        <v>23</v>
      </c>
      <c r="C23" s="6" t="str">
        <f t="shared" si="0"/>
        <v>21-39岁</v>
      </c>
      <c r="D23" t="s">
        <v>23</v>
      </c>
      <c r="E23" s="2" t="s">
        <v>36</v>
      </c>
      <c r="F23">
        <v>3</v>
      </c>
      <c r="G23">
        <v>3</v>
      </c>
      <c r="H23">
        <v>1</v>
      </c>
      <c r="I23">
        <v>100</v>
      </c>
      <c r="J23" t="s">
        <v>20</v>
      </c>
      <c r="K23" t="s">
        <v>21</v>
      </c>
      <c r="L23" t="s">
        <v>20</v>
      </c>
      <c r="M23" t="s">
        <v>21</v>
      </c>
      <c r="N23" t="s">
        <v>21</v>
      </c>
      <c r="O23" t="s">
        <v>20</v>
      </c>
      <c r="P23" t="s">
        <v>20</v>
      </c>
      <c r="Q23">
        <f t="shared" si="1"/>
        <v>300</v>
      </c>
    </row>
    <row r="24" spans="1:17" x14ac:dyDescent="0.25">
      <c r="A24" s="1" t="s">
        <v>131</v>
      </c>
      <c r="B24">
        <v>40</v>
      </c>
      <c r="C24" s="6" t="str">
        <f t="shared" si="0"/>
        <v>40岁以上</v>
      </c>
      <c r="D24" t="s">
        <v>23</v>
      </c>
      <c r="E24" s="2" t="s">
        <v>36</v>
      </c>
      <c r="F24">
        <v>3</v>
      </c>
      <c r="G24">
        <v>1</v>
      </c>
      <c r="H24">
        <v>1</v>
      </c>
      <c r="I24">
        <v>280</v>
      </c>
      <c r="J24" t="s">
        <v>20</v>
      </c>
      <c r="K24" t="s">
        <v>21</v>
      </c>
      <c r="L24" t="s">
        <v>20</v>
      </c>
      <c r="M24" t="s">
        <v>20</v>
      </c>
      <c r="N24" t="s">
        <v>21</v>
      </c>
      <c r="O24" t="s">
        <v>20</v>
      </c>
      <c r="P24" t="s">
        <v>21</v>
      </c>
      <c r="Q24">
        <f t="shared" si="1"/>
        <v>280</v>
      </c>
    </row>
    <row r="25" spans="1:17" x14ac:dyDescent="0.25">
      <c r="A25" s="1" t="s">
        <v>66</v>
      </c>
      <c r="B25">
        <v>46</v>
      </c>
      <c r="C25" s="6" t="str">
        <f t="shared" si="0"/>
        <v>40岁以上</v>
      </c>
      <c r="D25" t="s">
        <v>23</v>
      </c>
      <c r="E25" t="s">
        <v>25</v>
      </c>
      <c r="F25">
        <v>2</v>
      </c>
      <c r="G25">
        <v>2</v>
      </c>
      <c r="H25">
        <v>1</v>
      </c>
      <c r="I25">
        <v>380</v>
      </c>
      <c r="J25" t="s">
        <v>20</v>
      </c>
      <c r="K25" t="s">
        <v>21</v>
      </c>
      <c r="L25" t="s">
        <v>2</v>
      </c>
      <c r="M25" t="s">
        <v>20</v>
      </c>
      <c r="N25" t="s">
        <v>21</v>
      </c>
      <c r="O25" t="s">
        <v>20</v>
      </c>
      <c r="P25" t="s">
        <v>21</v>
      </c>
      <c r="Q25">
        <f t="shared" si="1"/>
        <v>760</v>
      </c>
    </row>
    <row r="26" spans="1:17" x14ac:dyDescent="0.25">
      <c r="A26" s="1" t="s">
        <v>134</v>
      </c>
      <c r="B26">
        <v>18</v>
      </c>
      <c r="C26" s="6" t="str">
        <f t="shared" si="0"/>
        <v>20岁以下</v>
      </c>
      <c r="D26" t="s">
        <v>23</v>
      </c>
      <c r="E26" t="s">
        <v>0</v>
      </c>
      <c r="F26">
        <v>3</v>
      </c>
      <c r="G26">
        <v>2</v>
      </c>
      <c r="H26">
        <v>1</v>
      </c>
      <c r="I26">
        <v>160</v>
      </c>
      <c r="J26" t="s">
        <v>20</v>
      </c>
      <c r="K26" t="s">
        <v>21</v>
      </c>
      <c r="L26" t="s">
        <v>20</v>
      </c>
      <c r="M26" t="s">
        <v>20</v>
      </c>
      <c r="N26" t="s">
        <v>21</v>
      </c>
      <c r="O26" t="s">
        <v>21</v>
      </c>
      <c r="P26" t="s">
        <v>2</v>
      </c>
      <c r="Q26">
        <f t="shared" si="1"/>
        <v>320</v>
      </c>
    </row>
    <row r="27" spans="1:17" x14ac:dyDescent="0.25">
      <c r="A27" s="1" t="s">
        <v>138</v>
      </c>
      <c r="B27">
        <v>35</v>
      </c>
      <c r="C27" s="6" t="str">
        <f t="shared" si="0"/>
        <v>21-39岁</v>
      </c>
      <c r="D27" t="s">
        <v>23</v>
      </c>
      <c r="E27" s="2" t="s">
        <v>19</v>
      </c>
      <c r="F27">
        <v>3</v>
      </c>
      <c r="G27">
        <v>1</v>
      </c>
      <c r="H27">
        <v>1</v>
      </c>
      <c r="I27">
        <v>280</v>
      </c>
      <c r="J27" t="s">
        <v>20</v>
      </c>
      <c r="K27" t="s">
        <v>21</v>
      </c>
      <c r="L27" t="s">
        <v>20</v>
      </c>
      <c r="M27" t="s">
        <v>20</v>
      </c>
      <c r="N27" t="s">
        <v>21</v>
      </c>
      <c r="O27" t="s">
        <v>20</v>
      </c>
      <c r="P27" t="s">
        <v>21</v>
      </c>
      <c r="Q27">
        <f t="shared" si="1"/>
        <v>280</v>
      </c>
    </row>
    <row r="28" spans="1:17" x14ac:dyDescent="0.25">
      <c r="A28" s="1" t="s">
        <v>141</v>
      </c>
      <c r="B28">
        <v>33</v>
      </c>
      <c r="C28" s="6" t="str">
        <f t="shared" si="0"/>
        <v>21-39岁</v>
      </c>
      <c r="D28" t="s">
        <v>23</v>
      </c>
      <c r="E28" s="2" t="s">
        <v>36</v>
      </c>
      <c r="F28">
        <v>3</v>
      </c>
      <c r="G28">
        <v>1</v>
      </c>
      <c r="H28">
        <v>1</v>
      </c>
      <c r="I28">
        <v>100</v>
      </c>
      <c r="J28" t="s">
        <v>20</v>
      </c>
      <c r="K28" t="s">
        <v>21</v>
      </c>
      <c r="L28" t="s">
        <v>20</v>
      </c>
      <c r="M28" t="s">
        <v>88</v>
      </c>
      <c r="N28" t="s">
        <v>21</v>
      </c>
      <c r="O28" t="s">
        <v>21</v>
      </c>
      <c r="P28" t="s">
        <v>20</v>
      </c>
      <c r="Q28">
        <f t="shared" si="1"/>
        <v>100</v>
      </c>
    </row>
    <row r="29" spans="1:17" x14ac:dyDescent="0.25">
      <c r="A29" s="1" t="s">
        <v>142</v>
      </c>
      <c r="B29">
        <v>23</v>
      </c>
      <c r="C29" s="6" t="str">
        <f t="shared" si="0"/>
        <v>21-39岁</v>
      </c>
      <c r="D29" t="s">
        <v>23</v>
      </c>
      <c r="E29" s="2" t="s">
        <v>36</v>
      </c>
      <c r="F29">
        <v>3</v>
      </c>
      <c r="G29">
        <v>1</v>
      </c>
      <c r="H29">
        <v>1</v>
      </c>
      <c r="I29">
        <v>80</v>
      </c>
      <c r="J29" t="s">
        <v>20</v>
      </c>
      <c r="K29" t="s">
        <v>20</v>
      </c>
      <c r="L29" t="s">
        <v>21</v>
      </c>
      <c r="M29" t="s">
        <v>20</v>
      </c>
      <c r="N29" t="s">
        <v>21</v>
      </c>
      <c r="O29" t="s">
        <v>21</v>
      </c>
      <c r="P29" t="s">
        <v>20</v>
      </c>
      <c r="Q29">
        <f t="shared" si="1"/>
        <v>80</v>
      </c>
    </row>
    <row r="30" spans="1:17" x14ac:dyDescent="0.25">
      <c r="A30" s="1" t="s">
        <v>74</v>
      </c>
      <c r="B30">
        <v>37</v>
      </c>
      <c r="C30" s="6" t="str">
        <f t="shared" si="0"/>
        <v>21-39岁</v>
      </c>
      <c r="D30" t="s">
        <v>23</v>
      </c>
      <c r="E30" s="2" t="s">
        <v>19</v>
      </c>
      <c r="F30">
        <v>3</v>
      </c>
      <c r="G30">
        <v>2</v>
      </c>
      <c r="H30">
        <v>1</v>
      </c>
      <c r="I30">
        <v>280</v>
      </c>
      <c r="J30" t="s">
        <v>20</v>
      </c>
      <c r="K30" t="s">
        <v>21</v>
      </c>
      <c r="L30" t="s">
        <v>20</v>
      </c>
      <c r="M30" t="s">
        <v>20</v>
      </c>
      <c r="N30" t="s">
        <v>21</v>
      </c>
      <c r="O30" t="s">
        <v>20</v>
      </c>
      <c r="P30" t="s">
        <v>21</v>
      </c>
      <c r="Q30">
        <f t="shared" si="1"/>
        <v>560</v>
      </c>
    </row>
    <row r="31" spans="1:17" x14ac:dyDescent="0.25">
      <c r="A31" s="1" t="s">
        <v>144</v>
      </c>
      <c r="B31">
        <v>48</v>
      </c>
      <c r="C31" s="6" t="str">
        <f t="shared" si="0"/>
        <v>40岁以上</v>
      </c>
      <c r="D31" t="s">
        <v>23</v>
      </c>
      <c r="E31" s="2" t="s">
        <v>25</v>
      </c>
      <c r="F31">
        <v>3</v>
      </c>
      <c r="G31">
        <v>2</v>
      </c>
      <c r="H31">
        <v>1</v>
      </c>
      <c r="I31">
        <v>420</v>
      </c>
      <c r="J31" t="s">
        <v>20</v>
      </c>
      <c r="K31" t="s">
        <v>21</v>
      </c>
      <c r="L31" t="s">
        <v>20</v>
      </c>
      <c r="M31" t="s">
        <v>20</v>
      </c>
      <c r="N31" t="s">
        <v>21</v>
      </c>
      <c r="O31" t="s">
        <v>20</v>
      </c>
      <c r="P31" t="s">
        <v>21</v>
      </c>
      <c r="Q31">
        <f t="shared" si="1"/>
        <v>840</v>
      </c>
    </row>
    <row r="32" spans="1:17" x14ac:dyDescent="0.25">
      <c r="A32" s="1" t="s">
        <v>97</v>
      </c>
      <c r="B32">
        <v>50</v>
      </c>
      <c r="C32" s="6" t="str">
        <f t="shared" si="0"/>
        <v>40岁以上</v>
      </c>
      <c r="D32" t="s">
        <v>18</v>
      </c>
      <c r="E32" t="s">
        <v>19</v>
      </c>
      <c r="F32">
        <v>3</v>
      </c>
      <c r="G32">
        <v>1</v>
      </c>
      <c r="H32">
        <v>1</v>
      </c>
      <c r="I32">
        <v>48</v>
      </c>
      <c r="J32" t="s">
        <v>20</v>
      </c>
      <c r="K32" t="s">
        <v>2</v>
      </c>
      <c r="L32" t="s">
        <v>21</v>
      </c>
      <c r="M32" t="s">
        <v>2</v>
      </c>
      <c r="N32" t="s">
        <v>2</v>
      </c>
      <c r="O32" t="s">
        <v>2</v>
      </c>
      <c r="P32" t="s">
        <v>2</v>
      </c>
      <c r="Q32">
        <f t="shared" si="1"/>
        <v>48</v>
      </c>
    </row>
    <row r="33" spans="1:17" x14ac:dyDescent="0.25">
      <c r="A33" s="1" t="s">
        <v>33</v>
      </c>
      <c r="B33">
        <v>36</v>
      </c>
      <c r="C33" s="6" t="str">
        <f t="shared" si="0"/>
        <v>21-39岁</v>
      </c>
      <c r="D33" t="s">
        <v>18</v>
      </c>
      <c r="E33" t="s">
        <v>19</v>
      </c>
      <c r="F33">
        <v>3</v>
      </c>
      <c r="G33">
        <v>2</v>
      </c>
      <c r="H33">
        <v>1</v>
      </c>
      <c r="I33">
        <v>50</v>
      </c>
      <c r="J33" t="s">
        <v>21</v>
      </c>
      <c r="K33" t="s">
        <v>20</v>
      </c>
      <c r="L33" t="s">
        <v>20</v>
      </c>
      <c r="M33" t="s">
        <v>21</v>
      </c>
      <c r="N33" t="s">
        <v>20</v>
      </c>
      <c r="O33" t="s">
        <v>2</v>
      </c>
      <c r="P33" t="s">
        <v>20</v>
      </c>
      <c r="Q33">
        <f t="shared" si="1"/>
        <v>100</v>
      </c>
    </row>
    <row r="34" spans="1:17" x14ac:dyDescent="0.25">
      <c r="A34" s="1" t="s">
        <v>34</v>
      </c>
      <c r="B34">
        <v>29</v>
      </c>
      <c r="C34" s="6" t="str">
        <f t="shared" ref="C34:C61" si="2">IF(B34&lt;=20,"20岁以下",IF(B34&lt;40,"21-39岁","40岁以上"))</f>
        <v>21-39岁</v>
      </c>
      <c r="D34" t="s">
        <v>18</v>
      </c>
      <c r="E34" t="s">
        <v>36</v>
      </c>
      <c r="F34">
        <v>3</v>
      </c>
      <c r="G34">
        <v>3</v>
      </c>
      <c r="H34">
        <v>1</v>
      </c>
      <c r="I34">
        <v>60</v>
      </c>
      <c r="J34" t="s">
        <v>20</v>
      </c>
      <c r="K34" t="s">
        <v>20</v>
      </c>
      <c r="L34" t="s">
        <v>21</v>
      </c>
      <c r="M34" t="s">
        <v>21</v>
      </c>
      <c r="N34" t="s">
        <v>20</v>
      </c>
      <c r="O34" t="s">
        <v>20</v>
      </c>
      <c r="P34" t="s">
        <v>20</v>
      </c>
      <c r="Q34">
        <f t="shared" ref="Q34:Q61" si="3">G34*I34</f>
        <v>180</v>
      </c>
    </row>
    <row r="35" spans="1:17" x14ac:dyDescent="0.25">
      <c r="A35" s="1" t="s">
        <v>101</v>
      </c>
      <c r="B35">
        <v>45</v>
      </c>
      <c r="C35" s="6" t="str">
        <f t="shared" si="2"/>
        <v>40岁以上</v>
      </c>
      <c r="D35" t="s">
        <v>18</v>
      </c>
      <c r="E35" s="2" t="s">
        <v>25</v>
      </c>
      <c r="F35">
        <v>3</v>
      </c>
      <c r="G35">
        <v>3</v>
      </c>
      <c r="H35">
        <v>1</v>
      </c>
      <c r="I35">
        <v>100</v>
      </c>
      <c r="J35" t="s">
        <v>21</v>
      </c>
      <c r="K35" t="s">
        <v>20</v>
      </c>
      <c r="L35" t="s">
        <v>20</v>
      </c>
      <c r="M35" t="s">
        <v>21</v>
      </c>
      <c r="N35" t="s">
        <v>20</v>
      </c>
      <c r="O35" t="s">
        <v>20</v>
      </c>
      <c r="P35" t="s">
        <v>20</v>
      </c>
      <c r="Q35">
        <f t="shared" si="3"/>
        <v>300</v>
      </c>
    </row>
    <row r="36" spans="1:17" x14ac:dyDescent="0.25">
      <c r="A36" s="1" t="s">
        <v>102</v>
      </c>
      <c r="B36">
        <v>20</v>
      </c>
      <c r="C36" s="6" t="str">
        <f t="shared" si="2"/>
        <v>20岁以下</v>
      </c>
      <c r="D36" t="s">
        <v>18</v>
      </c>
      <c r="E36" s="2" t="s">
        <v>36</v>
      </c>
      <c r="F36">
        <v>3</v>
      </c>
      <c r="G36">
        <v>2</v>
      </c>
      <c r="H36">
        <v>2</v>
      </c>
      <c r="I36">
        <v>120</v>
      </c>
      <c r="J36" t="s">
        <v>20</v>
      </c>
      <c r="K36" t="s">
        <v>21</v>
      </c>
      <c r="L36" t="s">
        <v>21</v>
      </c>
      <c r="M36" t="s">
        <v>21</v>
      </c>
      <c r="N36" t="s">
        <v>20</v>
      </c>
      <c r="O36" t="s">
        <v>20</v>
      </c>
      <c r="P36" t="s">
        <v>20</v>
      </c>
      <c r="Q36">
        <f t="shared" si="3"/>
        <v>240</v>
      </c>
    </row>
    <row r="37" spans="1:17" x14ac:dyDescent="0.25">
      <c r="A37" s="1" t="s">
        <v>41</v>
      </c>
      <c r="B37">
        <v>33</v>
      </c>
      <c r="C37" s="6" t="str">
        <f t="shared" si="2"/>
        <v>21-39岁</v>
      </c>
      <c r="D37" t="s">
        <v>18</v>
      </c>
      <c r="E37" s="2" t="s">
        <v>25</v>
      </c>
      <c r="F37">
        <v>3</v>
      </c>
      <c r="G37">
        <v>2</v>
      </c>
      <c r="H37">
        <v>2</v>
      </c>
      <c r="I37">
        <v>150</v>
      </c>
      <c r="J37" t="s">
        <v>20</v>
      </c>
      <c r="K37" t="s">
        <v>20</v>
      </c>
      <c r="L37" t="s">
        <v>21</v>
      </c>
      <c r="M37" t="s">
        <v>21</v>
      </c>
      <c r="N37" t="s">
        <v>21</v>
      </c>
      <c r="O37" t="s">
        <v>20</v>
      </c>
      <c r="P37" t="s">
        <v>20</v>
      </c>
      <c r="Q37">
        <f t="shared" si="3"/>
        <v>300</v>
      </c>
    </row>
    <row r="38" spans="1:17" x14ac:dyDescent="0.25">
      <c r="A38" s="1" t="s">
        <v>105</v>
      </c>
      <c r="B38">
        <v>42</v>
      </c>
      <c r="C38" s="6" t="str">
        <f t="shared" si="2"/>
        <v>40岁以上</v>
      </c>
      <c r="D38" t="s">
        <v>18</v>
      </c>
      <c r="E38" t="s">
        <v>19</v>
      </c>
      <c r="F38">
        <v>3</v>
      </c>
      <c r="G38">
        <v>1</v>
      </c>
      <c r="H38">
        <v>2</v>
      </c>
      <c r="I38">
        <v>200</v>
      </c>
      <c r="J38" t="s">
        <v>20</v>
      </c>
      <c r="K38" t="s">
        <v>21</v>
      </c>
      <c r="L38" t="s">
        <v>2</v>
      </c>
      <c r="M38" t="s">
        <v>21</v>
      </c>
      <c r="N38" t="s">
        <v>21</v>
      </c>
      <c r="O38" t="s">
        <v>2</v>
      </c>
      <c r="P38" t="s">
        <v>2</v>
      </c>
      <c r="Q38">
        <f t="shared" si="3"/>
        <v>200</v>
      </c>
    </row>
    <row r="39" spans="1:17" x14ac:dyDescent="0.25">
      <c r="A39" s="1" t="s">
        <v>47</v>
      </c>
      <c r="B39">
        <v>27</v>
      </c>
      <c r="C39" s="6" t="str">
        <f t="shared" si="2"/>
        <v>21-39岁</v>
      </c>
      <c r="D39" t="s">
        <v>18</v>
      </c>
      <c r="E39" t="s">
        <v>0</v>
      </c>
      <c r="F39">
        <v>3</v>
      </c>
      <c r="G39">
        <v>3</v>
      </c>
      <c r="H39">
        <v>2</v>
      </c>
      <c r="I39">
        <v>210</v>
      </c>
      <c r="J39" t="s">
        <v>2</v>
      </c>
      <c r="K39" t="s">
        <v>21</v>
      </c>
      <c r="L39" t="s">
        <v>20</v>
      </c>
      <c r="M39" t="s">
        <v>21</v>
      </c>
      <c r="N39" t="s">
        <v>1</v>
      </c>
      <c r="O39" t="s">
        <v>20</v>
      </c>
      <c r="P39" t="s">
        <v>2</v>
      </c>
      <c r="Q39">
        <f t="shared" si="3"/>
        <v>630</v>
      </c>
    </row>
    <row r="40" spans="1:17" x14ac:dyDescent="0.25">
      <c r="A40" s="1" t="s">
        <v>107</v>
      </c>
      <c r="B40">
        <v>33</v>
      </c>
      <c r="C40" s="6" t="str">
        <f t="shared" si="2"/>
        <v>21-39岁</v>
      </c>
      <c r="D40" t="s">
        <v>18</v>
      </c>
      <c r="E40" t="s">
        <v>25</v>
      </c>
      <c r="F40">
        <v>3</v>
      </c>
      <c r="G40">
        <v>2</v>
      </c>
      <c r="H40">
        <v>1</v>
      </c>
      <c r="I40">
        <v>48</v>
      </c>
      <c r="J40" t="s">
        <v>20</v>
      </c>
      <c r="K40" t="s">
        <v>2</v>
      </c>
      <c r="L40" t="s">
        <v>21</v>
      </c>
      <c r="M40" t="s">
        <v>20</v>
      </c>
      <c r="N40" t="s">
        <v>2</v>
      </c>
      <c r="O40" t="s">
        <v>2</v>
      </c>
      <c r="P40" t="s">
        <v>2</v>
      </c>
      <c r="Q40">
        <f t="shared" si="3"/>
        <v>96</v>
      </c>
    </row>
    <row r="41" spans="1:17" x14ac:dyDescent="0.25">
      <c r="A41" s="1" t="s">
        <v>108</v>
      </c>
      <c r="B41">
        <v>35</v>
      </c>
      <c r="C41" s="6" t="str">
        <f t="shared" si="2"/>
        <v>21-39岁</v>
      </c>
      <c r="D41" t="s">
        <v>18</v>
      </c>
      <c r="E41" t="s">
        <v>19</v>
      </c>
      <c r="F41">
        <v>3</v>
      </c>
      <c r="G41">
        <v>2</v>
      </c>
      <c r="H41">
        <v>1</v>
      </c>
      <c r="I41">
        <v>48</v>
      </c>
      <c r="J41" t="s">
        <v>20</v>
      </c>
      <c r="K41" t="s">
        <v>2</v>
      </c>
      <c r="L41" t="s">
        <v>21</v>
      </c>
      <c r="M41" t="s">
        <v>20</v>
      </c>
      <c r="N41" t="s">
        <v>2</v>
      </c>
      <c r="O41" t="s">
        <v>2</v>
      </c>
      <c r="P41" t="s">
        <v>20</v>
      </c>
      <c r="Q41">
        <f t="shared" si="3"/>
        <v>96</v>
      </c>
    </row>
    <row r="42" spans="1:17" x14ac:dyDescent="0.25">
      <c r="A42" s="1" t="s">
        <v>109</v>
      </c>
      <c r="B42">
        <v>17</v>
      </c>
      <c r="C42" s="6" t="str">
        <f t="shared" si="2"/>
        <v>20岁以下</v>
      </c>
      <c r="D42" t="s">
        <v>18</v>
      </c>
      <c r="E42" t="s">
        <v>36</v>
      </c>
      <c r="F42">
        <v>3</v>
      </c>
      <c r="G42">
        <v>1</v>
      </c>
      <c r="H42">
        <v>1</v>
      </c>
      <c r="I42">
        <v>48</v>
      </c>
      <c r="J42" t="s">
        <v>20</v>
      </c>
      <c r="K42" t="s">
        <v>20</v>
      </c>
      <c r="L42" t="s">
        <v>21</v>
      </c>
      <c r="M42" t="s">
        <v>20</v>
      </c>
      <c r="N42" t="s">
        <v>20</v>
      </c>
      <c r="O42" t="s">
        <v>20</v>
      </c>
      <c r="P42" t="s">
        <v>20</v>
      </c>
      <c r="Q42">
        <f t="shared" si="3"/>
        <v>48</v>
      </c>
    </row>
    <row r="43" spans="1:17" x14ac:dyDescent="0.25">
      <c r="A43" s="1" t="s">
        <v>110</v>
      </c>
      <c r="B43">
        <v>47</v>
      </c>
      <c r="C43" s="6" t="str">
        <f t="shared" si="2"/>
        <v>40岁以上</v>
      </c>
      <c r="D43" t="s">
        <v>18</v>
      </c>
      <c r="E43" t="s">
        <v>19</v>
      </c>
      <c r="F43">
        <v>3</v>
      </c>
      <c r="G43">
        <v>1</v>
      </c>
      <c r="H43">
        <v>1</v>
      </c>
      <c r="I43">
        <v>48</v>
      </c>
      <c r="J43" t="s">
        <v>20</v>
      </c>
      <c r="K43" t="s">
        <v>20</v>
      </c>
      <c r="L43" t="s">
        <v>21</v>
      </c>
      <c r="M43" t="s">
        <v>20</v>
      </c>
      <c r="N43" t="s">
        <v>20</v>
      </c>
      <c r="O43" t="s">
        <v>20</v>
      </c>
      <c r="P43" t="s">
        <v>20</v>
      </c>
      <c r="Q43">
        <f t="shared" si="3"/>
        <v>48</v>
      </c>
    </row>
    <row r="44" spans="1:17" x14ac:dyDescent="0.25">
      <c r="A44" s="1" t="s">
        <v>112</v>
      </c>
      <c r="B44">
        <v>19</v>
      </c>
      <c r="C44" s="6" t="str">
        <f t="shared" si="2"/>
        <v>20岁以下</v>
      </c>
      <c r="D44" t="s">
        <v>18</v>
      </c>
      <c r="E44" s="2" t="s">
        <v>36</v>
      </c>
      <c r="F44">
        <v>3</v>
      </c>
      <c r="G44">
        <v>2</v>
      </c>
      <c r="H44">
        <v>1</v>
      </c>
      <c r="I44">
        <v>68</v>
      </c>
      <c r="J44" t="s">
        <v>20</v>
      </c>
      <c r="K44" t="s">
        <v>20</v>
      </c>
      <c r="L44" t="s">
        <v>21</v>
      </c>
      <c r="M44" t="s">
        <v>21</v>
      </c>
      <c r="N44" t="s">
        <v>20</v>
      </c>
      <c r="O44" t="s">
        <v>20</v>
      </c>
      <c r="P44" t="s">
        <v>20</v>
      </c>
      <c r="Q44">
        <f t="shared" si="3"/>
        <v>136</v>
      </c>
    </row>
    <row r="45" spans="1:17" x14ac:dyDescent="0.25">
      <c r="A45" s="1" t="s">
        <v>113</v>
      </c>
      <c r="B45">
        <v>20</v>
      </c>
      <c r="C45" s="6" t="str">
        <f t="shared" si="2"/>
        <v>20岁以下</v>
      </c>
      <c r="D45" t="s">
        <v>18</v>
      </c>
      <c r="E45" s="2" t="s">
        <v>36</v>
      </c>
      <c r="F45">
        <v>3</v>
      </c>
      <c r="G45">
        <v>1</v>
      </c>
      <c r="H45">
        <v>2</v>
      </c>
      <c r="I45">
        <v>100</v>
      </c>
      <c r="J45" t="s">
        <v>20</v>
      </c>
      <c r="K45" t="s">
        <v>21</v>
      </c>
      <c r="L45" t="s">
        <v>20</v>
      </c>
      <c r="M45" t="s">
        <v>21</v>
      </c>
      <c r="N45" t="s">
        <v>20</v>
      </c>
      <c r="O45" t="s">
        <v>20</v>
      </c>
      <c r="P45" t="s">
        <v>20</v>
      </c>
      <c r="Q45">
        <f t="shared" si="3"/>
        <v>100</v>
      </c>
    </row>
    <row r="46" spans="1:17" x14ac:dyDescent="0.25">
      <c r="A46" s="1" t="s">
        <v>54</v>
      </c>
      <c r="B46">
        <v>57</v>
      </c>
      <c r="C46" s="6" t="str">
        <f t="shared" si="2"/>
        <v>40岁以上</v>
      </c>
      <c r="D46" t="s">
        <v>18</v>
      </c>
      <c r="E46" s="2" t="s">
        <v>19</v>
      </c>
      <c r="F46">
        <v>3</v>
      </c>
      <c r="G46">
        <v>1</v>
      </c>
      <c r="H46">
        <v>2</v>
      </c>
      <c r="I46">
        <v>212</v>
      </c>
      <c r="J46" t="s">
        <v>20</v>
      </c>
      <c r="K46" t="s">
        <v>21</v>
      </c>
      <c r="L46" t="s">
        <v>20</v>
      </c>
      <c r="M46" t="s">
        <v>21</v>
      </c>
      <c r="N46" t="s">
        <v>21</v>
      </c>
      <c r="O46" t="s">
        <v>21</v>
      </c>
      <c r="P46" t="s">
        <v>20</v>
      </c>
      <c r="Q46">
        <f t="shared" si="3"/>
        <v>212</v>
      </c>
    </row>
    <row r="47" spans="1:17" x14ac:dyDescent="0.25">
      <c r="A47" s="1" t="s">
        <v>118</v>
      </c>
      <c r="B47">
        <v>54</v>
      </c>
      <c r="C47" s="6" t="str">
        <f t="shared" si="2"/>
        <v>40岁以上</v>
      </c>
      <c r="D47" t="s">
        <v>18</v>
      </c>
      <c r="E47" t="s">
        <v>19</v>
      </c>
      <c r="F47">
        <v>3</v>
      </c>
      <c r="G47">
        <v>1</v>
      </c>
      <c r="H47">
        <v>1</v>
      </c>
      <c r="I47">
        <v>48</v>
      </c>
      <c r="J47" t="s">
        <v>20</v>
      </c>
      <c r="K47" t="s">
        <v>2</v>
      </c>
      <c r="L47" t="s">
        <v>21</v>
      </c>
      <c r="M47" t="s">
        <v>2</v>
      </c>
      <c r="N47" t="s">
        <v>2</v>
      </c>
      <c r="O47" t="s">
        <v>2</v>
      </c>
      <c r="P47" t="s">
        <v>2</v>
      </c>
      <c r="Q47">
        <f t="shared" si="3"/>
        <v>48</v>
      </c>
    </row>
    <row r="48" spans="1:17" x14ac:dyDescent="0.25">
      <c r="A48" s="1" t="s">
        <v>123</v>
      </c>
      <c r="B48">
        <v>36</v>
      </c>
      <c r="C48" s="6" t="str">
        <f t="shared" si="2"/>
        <v>21-39岁</v>
      </c>
      <c r="D48" t="s">
        <v>18</v>
      </c>
      <c r="E48" t="s">
        <v>19</v>
      </c>
      <c r="F48">
        <v>3</v>
      </c>
      <c r="G48">
        <v>2</v>
      </c>
      <c r="H48">
        <v>1</v>
      </c>
      <c r="I48">
        <v>50</v>
      </c>
      <c r="J48" t="s">
        <v>21</v>
      </c>
      <c r="K48" t="s">
        <v>20</v>
      </c>
      <c r="L48" t="s">
        <v>20</v>
      </c>
      <c r="M48" t="s">
        <v>21</v>
      </c>
      <c r="N48" t="s">
        <v>20</v>
      </c>
      <c r="O48" t="s">
        <v>2</v>
      </c>
      <c r="P48" t="s">
        <v>20</v>
      </c>
      <c r="Q48">
        <f t="shared" si="3"/>
        <v>100</v>
      </c>
    </row>
    <row r="49" spans="1:17" x14ac:dyDescent="0.25">
      <c r="A49" s="1" t="s">
        <v>124</v>
      </c>
      <c r="B49">
        <v>29</v>
      </c>
      <c r="C49" s="6" t="str">
        <f t="shared" si="2"/>
        <v>21-39岁</v>
      </c>
      <c r="D49" t="s">
        <v>18</v>
      </c>
      <c r="E49" t="s">
        <v>36</v>
      </c>
      <c r="F49">
        <v>3</v>
      </c>
      <c r="G49">
        <v>3</v>
      </c>
      <c r="H49">
        <v>1</v>
      </c>
      <c r="I49">
        <v>60</v>
      </c>
      <c r="J49" t="s">
        <v>20</v>
      </c>
      <c r="K49" t="s">
        <v>20</v>
      </c>
      <c r="L49" t="s">
        <v>21</v>
      </c>
      <c r="M49" t="s">
        <v>21</v>
      </c>
      <c r="N49" t="s">
        <v>20</v>
      </c>
      <c r="O49" t="s">
        <v>20</v>
      </c>
      <c r="P49" t="s">
        <v>20</v>
      </c>
      <c r="Q49">
        <f t="shared" si="3"/>
        <v>180</v>
      </c>
    </row>
    <row r="50" spans="1:17" x14ac:dyDescent="0.25">
      <c r="A50" s="1" t="s">
        <v>127</v>
      </c>
      <c r="B50">
        <v>48</v>
      </c>
      <c r="C50" s="6" t="str">
        <f t="shared" si="2"/>
        <v>40岁以上</v>
      </c>
      <c r="D50" t="s">
        <v>18</v>
      </c>
      <c r="E50" s="2" t="s">
        <v>25</v>
      </c>
      <c r="F50">
        <v>3</v>
      </c>
      <c r="G50">
        <v>3</v>
      </c>
      <c r="H50">
        <v>1</v>
      </c>
      <c r="I50">
        <v>100</v>
      </c>
      <c r="J50" t="s">
        <v>21</v>
      </c>
      <c r="K50" t="s">
        <v>20</v>
      </c>
      <c r="L50" t="s">
        <v>20</v>
      </c>
      <c r="M50" t="s">
        <v>21</v>
      </c>
      <c r="N50" t="s">
        <v>20</v>
      </c>
      <c r="O50" t="s">
        <v>20</v>
      </c>
      <c r="P50" t="s">
        <v>20</v>
      </c>
      <c r="Q50">
        <f t="shared" si="3"/>
        <v>300</v>
      </c>
    </row>
    <row r="51" spans="1:17" x14ac:dyDescent="0.25">
      <c r="A51" s="1" t="s">
        <v>128</v>
      </c>
      <c r="B51">
        <v>20</v>
      </c>
      <c r="C51" s="6" t="str">
        <f t="shared" si="2"/>
        <v>20岁以下</v>
      </c>
      <c r="D51" t="s">
        <v>18</v>
      </c>
      <c r="E51" s="2" t="s">
        <v>36</v>
      </c>
      <c r="F51">
        <v>3</v>
      </c>
      <c r="G51">
        <v>2</v>
      </c>
      <c r="H51">
        <v>1</v>
      </c>
      <c r="I51">
        <v>120</v>
      </c>
      <c r="J51" t="s">
        <v>20</v>
      </c>
      <c r="K51" t="s">
        <v>21</v>
      </c>
      <c r="L51" t="s">
        <v>21</v>
      </c>
      <c r="M51" t="s">
        <v>21</v>
      </c>
      <c r="N51" t="s">
        <v>20</v>
      </c>
      <c r="O51" t="s">
        <v>20</v>
      </c>
      <c r="P51" t="s">
        <v>20</v>
      </c>
      <c r="Q51">
        <f t="shared" si="3"/>
        <v>240</v>
      </c>
    </row>
    <row r="52" spans="1:17" x14ac:dyDescent="0.25">
      <c r="A52" s="1" t="s">
        <v>129</v>
      </c>
      <c r="B52">
        <v>33</v>
      </c>
      <c r="C52" s="6" t="str">
        <f t="shared" si="2"/>
        <v>21-39岁</v>
      </c>
      <c r="D52" t="s">
        <v>18</v>
      </c>
      <c r="E52" s="2" t="s">
        <v>25</v>
      </c>
      <c r="F52">
        <v>3</v>
      </c>
      <c r="G52">
        <v>2</v>
      </c>
      <c r="H52">
        <v>1</v>
      </c>
      <c r="I52">
        <v>150</v>
      </c>
      <c r="J52" t="s">
        <v>20</v>
      </c>
      <c r="K52" t="s">
        <v>20</v>
      </c>
      <c r="L52" t="s">
        <v>21</v>
      </c>
      <c r="M52" t="s">
        <v>21</v>
      </c>
      <c r="N52" t="s">
        <v>21</v>
      </c>
      <c r="O52" t="s">
        <v>20</v>
      </c>
      <c r="P52" t="s">
        <v>20</v>
      </c>
      <c r="Q52">
        <f t="shared" si="3"/>
        <v>300</v>
      </c>
    </row>
    <row r="53" spans="1:17" x14ac:dyDescent="0.25">
      <c r="A53" s="1" t="s">
        <v>132</v>
      </c>
      <c r="B53">
        <v>42</v>
      </c>
      <c r="C53" s="6" t="str">
        <f t="shared" si="2"/>
        <v>40岁以上</v>
      </c>
      <c r="D53" t="s">
        <v>18</v>
      </c>
      <c r="E53" t="s">
        <v>19</v>
      </c>
      <c r="F53">
        <v>3</v>
      </c>
      <c r="G53">
        <v>1</v>
      </c>
      <c r="H53">
        <v>1</v>
      </c>
      <c r="I53">
        <v>200</v>
      </c>
      <c r="J53" t="s">
        <v>20</v>
      </c>
      <c r="K53" t="s">
        <v>21</v>
      </c>
      <c r="L53" t="s">
        <v>2</v>
      </c>
      <c r="M53" t="s">
        <v>21</v>
      </c>
      <c r="N53" t="s">
        <v>21</v>
      </c>
      <c r="O53" t="s">
        <v>2</v>
      </c>
      <c r="P53" t="s">
        <v>2</v>
      </c>
      <c r="Q53">
        <f t="shared" si="3"/>
        <v>200</v>
      </c>
    </row>
    <row r="54" spans="1:17" x14ac:dyDescent="0.25">
      <c r="A54" s="1" t="s">
        <v>133</v>
      </c>
      <c r="B54">
        <v>27</v>
      </c>
      <c r="C54" s="6" t="str">
        <f t="shared" si="2"/>
        <v>21-39岁</v>
      </c>
      <c r="D54" t="s">
        <v>18</v>
      </c>
      <c r="E54" t="s">
        <v>0</v>
      </c>
      <c r="F54">
        <v>3</v>
      </c>
      <c r="G54">
        <v>2</v>
      </c>
      <c r="H54">
        <v>1</v>
      </c>
      <c r="I54">
        <v>210</v>
      </c>
      <c r="J54" t="s">
        <v>2</v>
      </c>
      <c r="K54" t="s">
        <v>21</v>
      </c>
      <c r="L54" t="s">
        <v>20</v>
      </c>
      <c r="M54" t="s">
        <v>21</v>
      </c>
      <c r="N54" t="s">
        <v>1</v>
      </c>
      <c r="O54" t="s">
        <v>20</v>
      </c>
      <c r="P54" t="s">
        <v>2</v>
      </c>
      <c r="Q54">
        <f t="shared" si="3"/>
        <v>420</v>
      </c>
    </row>
    <row r="55" spans="1:17" x14ac:dyDescent="0.25">
      <c r="A55" s="1" t="s">
        <v>133</v>
      </c>
      <c r="B55">
        <v>33</v>
      </c>
      <c r="C55" s="6" t="str">
        <f t="shared" si="2"/>
        <v>21-39岁</v>
      </c>
      <c r="D55" t="s">
        <v>18</v>
      </c>
      <c r="E55" t="s">
        <v>25</v>
      </c>
      <c r="F55">
        <v>3</v>
      </c>
      <c r="G55">
        <v>2</v>
      </c>
      <c r="H55">
        <v>1</v>
      </c>
      <c r="I55">
        <v>48</v>
      </c>
      <c r="J55" t="s">
        <v>20</v>
      </c>
      <c r="K55" t="s">
        <v>2</v>
      </c>
      <c r="L55" t="s">
        <v>21</v>
      </c>
      <c r="M55" t="s">
        <v>20</v>
      </c>
      <c r="N55" t="s">
        <v>2</v>
      </c>
      <c r="O55" t="s">
        <v>2</v>
      </c>
      <c r="P55" t="s">
        <v>2</v>
      </c>
      <c r="Q55">
        <f t="shared" si="3"/>
        <v>96</v>
      </c>
    </row>
    <row r="56" spans="1:17" x14ac:dyDescent="0.25">
      <c r="A56" s="1" t="s">
        <v>135</v>
      </c>
      <c r="B56">
        <v>35</v>
      </c>
      <c r="C56" s="6" t="str">
        <f t="shared" si="2"/>
        <v>21-39岁</v>
      </c>
      <c r="D56" t="s">
        <v>18</v>
      </c>
      <c r="E56" t="s">
        <v>19</v>
      </c>
      <c r="F56">
        <v>3</v>
      </c>
      <c r="G56">
        <v>2</v>
      </c>
      <c r="H56">
        <v>1</v>
      </c>
      <c r="I56">
        <v>48</v>
      </c>
      <c r="J56" t="s">
        <v>20</v>
      </c>
      <c r="K56" t="s">
        <v>2</v>
      </c>
      <c r="L56" t="s">
        <v>21</v>
      </c>
      <c r="M56" t="s">
        <v>20</v>
      </c>
      <c r="N56" t="s">
        <v>2</v>
      </c>
      <c r="O56" t="s">
        <v>2</v>
      </c>
      <c r="P56" t="s">
        <v>20</v>
      </c>
      <c r="Q56">
        <f t="shared" si="3"/>
        <v>96</v>
      </c>
    </row>
    <row r="57" spans="1:17" x14ac:dyDescent="0.25">
      <c r="A57" s="1" t="s">
        <v>136</v>
      </c>
      <c r="B57">
        <v>17</v>
      </c>
      <c r="C57" s="6" t="str">
        <f t="shared" si="2"/>
        <v>20岁以下</v>
      </c>
      <c r="D57" t="s">
        <v>18</v>
      </c>
      <c r="E57" t="s">
        <v>36</v>
      </c>
      <c r="F57">
        <v>3</v>
      </c>
      <c r="G57">
        <v>1</v>
      </c>
      <c r="H57">
        <v>1</v>
      </c>
      <c r="I57">
        <v>48</v>
      </c>
      <c r="J57" t="s">
        <v>20</v>
      </c>
      <c r="K57" t="s">
        <v>20</v>
      </c>
      <c r="L57" t="s">
        <v>21</v>
      </c>
      <c r="M57" t="s">
        <v>20</v>
      </c>
      <c r="N57" t="s">
        <v>20</v>
      </c>
      <c r="O57" t="s">
        <v>20</v>
      </c>
      <c r="P57" t="s">
        <v>20</v>
      </c>
      <c r="Q57">
        <f t="shared" si="3"/>
        <v>48</v>
      </c>
    </row>
    <row r="58" spans="1:17" x14ac:dyDescent="0.25">
      <c r="A58" s="1" t="s">
        <v>137</v>
      </c>
      <c r="B58">
        <v>50</v>
      </c>
      <c r="C58" s="6" t="str">
        <f t="shared" si="2"/>
        <v>40岁以上</v>
      </c>
      <c r="D58" t="s">
        <v>18</v>
      </c>
      <c r="E58" t="s">
        <v>19</v>
      </c>
      <c r="F58">
        <v>3</v>
      </c>
      <c r="G58">
        <v>1</v>
      </c>
      <c r="H58">
        <v>1</v>
      </c>
      <c r="I58">
        <v>48</v>
      </c>
      <c r="J58" t="s">
        <v>20</v>
      </c>
      <c r="K58" t="s">
        <v>20</v>
      </c>
      <c r="L58" t="s">
        <v>21</v>
      </c>
      <c r="M58" t="s">
        <v>20</v>
      </c>
      <c r="N58" t="s">
        <v>20</v>
      </c>
      <c r="O58" t="s">
        <v>20</v>
      </c>
      <c r="P58" t="s">
        <v>20</v>
      </c>
      <c r="Q58">
        <f t="shared" si="3"/>
        <v>48</v>
      </c>
    </row>
    <row r="59" spans="1:17" x14ac:dyDescent="0.25">
      <c r="A59" s="1" t="s">
        <v>139</v>
      </c>
      <c r="B59">
        <v>19</v>
      </c>
      <c r="C59" s="6" t="str">
        <f t="shared" si="2"/>
        <v>20岁以下</v>
      </c>
      <c r="D59" t="s">
        <v>18</v>
      </c>
      <c r="E59" s="2" t="s">
        <v>36</v>
      </c>
      <c r="F59">
        <v>3</v>
      </c>
      <c r="G59">
        <v>2</v>
      </c>
      <c r="H59">
        <v>1</v>
      </c>
      <c r="I59">
        <v>68</v>
      </c>
      <c r="J59" t="s">
        <v>20</v>
      </c>
      <c r="K59" t="s">
        <v>20</v>
      </c>
      <c r="L59" t="s">
        <v>21</v>
      </c>
      <c r="M59" t="s">
        <v>21</v>
      </c>
      <c r="N59" t="s">
        <v>20</v>
      </c>
      <c r="O59" t="s">
        <v>20</v>
      </c>
      <c r="P59" t="s">
        <v>20</v>
      </c>
      <c r="Q59">
        <f t="shared" si="3"/>
        <v>136</v>
      </c>
    </row>
    <row r="60" spans="1:17" x14ac:dyDescent="0.25">
      <c r="A60" s="1" t="s">
        <v>140</v>
      </c>
      <c r="B60">
        <v>20</v>
      </c>
      <c r="C60" s="6" t="str">
        <f t="shared" si="2"/>
        <v>20岁以下</v>
      </c>
      <c r="D60" t="s">
        <v>18</v>
      </c>
      <c r="E60" s="2" t="s">
        <v>36</v>
      </c>
      <c r="F60">
        <v>3</v>
      </c>
      <c r="G60">
        <v>1</v>
      </c>
      <c r="H60">
        <v>1</v>
      </c>
      <c r="I60">
        <v>100</v>
      </c>
      <c r="J60" t="s">
        <v>20</v>
      </c>
      <c r="K60" t="s">
        <v>21</v>
      </c>
      <c r="L60" t="s">
        <v>20</v>
      </c>
      <c r="M60" t="s">
        <v>21</v>
      </c>
      <c r="N60" t="s">
        <v>20</v>
      </c>
      <c r="O60" t="s">
        <v>20</v>
      </c>
      <c r="P60" t="s">
        <v>20</v>
      </c>
      <c r="Q60">
        <f t="shared" si="3"/>
        <v>100</v>
      </c>
    </row>
    <row r="61" spans="1:17" x14ac:dyDescent="0.25">
      <c r="A61" s="1" t="s">
        <v>143</v>
      </c>
      <c r="B61">
        <v>50</v>
      </c>
      <c r="C61" s="6" t="str">
        <f t="shared" si="2"/>
        <v>40岁以上</v>
      </c>
      <c r="D61" t="s">
        <v>18</v>
      </c>
      <c r="E61" s="2" t="s">
        <v>19</v>
      </c>
      <c r="F61">
        <v>3</v>
      </c>
      <c r="G61">
        <v>1</v>
      </c>
      <c r="H61">
        <v>1</v>
      </c>
      <c r="I61">
        <v>212</v>
      </c>
      <c r="J61" t="s">
        <v>20</v>
      </c>
      <c r="K61" t="s">
        <v>21</v>
      </c>
      <c r="L61" t="s">
        <v>20</v>
      </c>
      <c r="M61" t="s">
        <v>21</v>
      </c>
      <c r="N61" t="s">
        <v>21</v>
      </c>
      <c r="O61" t="s">
        <v>21</v>
      </c>
      <c r="P61" t="s">
        <v>20</v>
      </c>
      <c r="Q61">
        <f t="shared" si="3"/>
        <v>212</v>
      </c>
    </row>
    <row r="62" spans="1:17" x14ac:dyDescent="0.25">
      <c r="C62" s="6"/>
    </row>
    <row r="63" spans="1:17" x14ac:dyDescent="0.25">
      <c r="C63" s="6"/>
    </row>
    <row r="64" spans="1:17" x14ac:dyDescent="0.25">
      <c r="C64" s="7" t="s">
        <v>147</v>
      </c>
      <c r="D64" t="s">
        <v>150</v>
      </c>
      <c r="G64" t="s">
        <v>152</v>
      </c>
      <c r="H64">
        <f>_xlfn.T.TEST(Q2:Q31,Q32:Q61,2,3)</f>
        <v>2.0496336668530502E-5</v>
      </c>
    </row>
    <row r="65" spans="3:4" x14ac:dyDescent="0.25">
      <c r="C65" s="2" t="s">
        <v>148</v>
      </c>
      <c r="D65">
        <v>502.66666666666669</v>
      </c>
    </row>
    <row r="66" spans="3:4" x14ac:dyDescent="0.25">
      <c r="C66" s="2" t="s">
        <v>149</v>
      </c>
      <c r="D66">
        <v>175.26666666666668</v>
      </c>
    </row>
    <row r="67" spans="3:4" x14ac:dyDescent="0.25">
      <c r="C67" t="s">
        <v>151</v>
      </c>
      <c r="D67">
        <f>GETPIVOTDATA("总消费金额",$C$64,"性别","男")-GETPIVOTDATA("总消费金额",$C$64,"性别","女")</f>
        <v>327.39999999999998</v>
      </c>
    </row>
  </sheetData>
  <sortState xmlns:xlrd2="http://schemas.microsoft.com/office/spreadsheetml/2017/richdata2" ref="A2:Q61">
    <sortCondition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数据透视表</vt:lpstr>
      <vt:lpstr>P值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辛小霞</dc:creator>
  <cp:lastModifiedBy>军 冷</cp:lastModifiedBy>
  <dcterms:created xsi:type="dcterms:W3CDTF">2016-08-18T09:45:53Z</dcterms:created>
  <dcterms:modified xsi:type="dcterms:W3CDTF">2023-11-13T16:38:48Z</dcterms:modified>
</cp:coreProperties>
</file>