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26900" windowHeight="13800" activeTab="9"/>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SI.1" sheetId="12" r:id="rId9"/>
    <sheet name="SI.2" sheetId="13" r:id="rId10"/>
    <sheet name="Exemplo" sheetId="11" r:id="rId1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3" l="1"/>
  <c r="X18" i="13"/>
  <c r="Y18" i="13"/>
  <c r="Z18" i="13"/>
  <c r="AA18" i="13"/>
  <c r="AB18" i="13"/>
  <c r="AC18" i="13"/>
  <c r="AD18" i="13"/>
  <c r="AE18" i="13"/>
  <c r="AF18" i="13"/>
  <c r="AG18" i="13"/>
  <c r="AH18" i="13"/>
  <c r="AI18" i="13"/>
  <c r="AK18" i="13"/>
  <c r="X16" i="13"/>
  <c r="Y16" i="13"/>
  <c r="Z16" i="13"/>
  <c r="AA16" i="13"/>
  <c r="AB16" i="13"/>
  <c r="AC16" i="13"/>
  <c r="AD16" i="13"/>
  <c r="AE16" i="13"/>
  <c r="AF16" i="13"/>
  <c r="AG16" i="13"/>
  <c r="AH16" i="13"/>
  <c r="AI16" i="13"/>
  <c r="AK16" i="13"/>
  <c r="X14" i="13"/>
  <c r="Y14" i="13"/>
  <c r="Z14" i="13"/>
  <c r="AA14" i="13"/>
  <c r="AB14" i="13"/>
  <c r="AC14" i="13"/>
  <c r="AD14" i="13"/>
  <c r="AE14" i="13"/>
  <c r="AF14" i="13"/>
  <c r="AG14" i="13"/>
  <c r="AH14" i="13"/>
  <c r="AI14" i="13"/>
  <c r="AK14" i="13"/>
  <c r="X12" i="13"/>
  <c r="Y12" i="13"/>
  <c r="Z12" i="13"/>
  <c r="AA12" i="13"/>
  <c r="AB12" i="13"/>
  <c r="AC12" i="13"/>
  <c r="AD12" i="13"/>
  <c r="AE12" i="13"/>
  <c r="AF12" i="13"/>
  <c r="AG12" i="13"/>
  <c r="AH12" i="13"/>
  <c r="AI12" i="13"/>
  <c r="AK12" i="13"/>
  <c r="X10" i="13"/>
  <c r="Y10" i="13"/>
  <c r="Z10" i="13"/>
  <c r="AA10" i="13"/>
  <c r="AB10" i="13"/>
  <c r="AC10" i="13"/>
  <c r="AD10" i="13"/>
  <c r="AE10" i="13"/>
  <c r="AF10" i="13"/>
  <c r="AG10" i="13"/>
  <c r="AH10" i="13"/>
  <c r="AI10" i="13"/>
  <c r="AK10" i="13"/>
  <c r="X8" i="13"/>
  <c r="Y8" i="13"/>
  <c r="Z8" i="13"/>
  <c r="AA8" i="13"/>
  <c r="AB8" i="13"/>
  <c r="AC8" i="13"/>
  <c r="AD8" i="13"/>
  <c r="AE8" i="13"/>
  <c r="AF8" i="13"/>
  <c r="AG8" i="13"/>
  <c r="AH8" i="13"/>
  <c r="AI8" i="13"/>
  <c r="AK8" i="13"/>
  <c r="X6" i="13"/>
  <c r="Y6" i="13"/>
  <c r="Z6" i="13"/>
  <c r="AA6" i="13"/>
  <c r="AB6" i="13"/>
  <c r="AC6" i="13"/>
  <c r="AD6" i="13"/>
  <c r="AE6" i="13"/>
  <c r="AF6" i="13"/>
  <c r="AG6" i="13"/>
  <c r="AH6" i="13"/>
  <c r="AI6" i="13"/>
  <c r="AK6" i="13"/>
  <c r="X4" i="13"/>
  <c r="Y4" i="13"/>
  <c r="Z4" i="13"/>
  <c r="AA4" i="13"/>
  <c r="AB4" i="13"/>
  <c r="AC4" i="13"/>
  <c r="AD4" i="13"/>
  <c r="AE4" i="13"/>
  <c r="AF4" i="13"/>
  <c r="AG4" i="13"/>
  <c r="AH4" i="13"/>
  <c r="AI4" i="13"/>
  <c r="AK4" i="13"/>
  <c r="X2" i="13"/>
  <c r="Y2" i="13"/>
  <c r="Z2" i="13"/>
  <c r="AA2" i="13"/>
  <c r="AB2" i="13"/>
  <c r="AC2" i="13"/>
  <c r="AD2" i="13"/>
  <c r="AE2" i="13"/>
  <c r="AF2" i="13"/>
  <c r="AG2" i="13"/>
  <c r="AH2" i="13"/>
  <c r="AI2" i="13"/>
  <c r="AK2" i="13"/>
  <c r="C8" i="12"/>
  <c r="Y6" i="12"/>
  <c r="Z6" i="12"/>
  <c r="AA6" i="12"/>
  <c r="AB6" i="12"/>
  <c r="AC6" i="12"/>
  <c r="AD6" i="12"/>
  <c r="AE6" i="12"/>
  <c r="AF6" i="12"/>
  <c r="AG6" i="12"/>
  <c r="AH6" i="12"/>
  <c r="AI6" i="12"/>
  <c r="AK6" i="12"/>
  <c r="AJ6" i="12"/>
  <c r="I6" i="12"/>
  <c r="Y4" i="12"/>
  <c r="Z4" i="12"/>
  <c r="AA4" i="12"/>
  <c r="AB4" i="12"/>
  <c r="AC4" i="12"/>
  <c r="AD4" i="12"/>
  <c r="AE4" i="12"/>
  <c r="AF4" i="12"/>
  <c r="AG4" i="12"/>
  <c r="AH4" i="12"/>
  <c r="AI4" i="12"/>
  <c r="AK4" i="12"/>
  <c r="AJ4" i="12"/>
  <c r="Y2" i="12"/>
  <c r="Z2" i="12"/>
  <c r="AA2" i="12"/>
  <c r="AB2" i="12"/>
  <c r="AC2" i="12"/>
  <c r="AD2" i="12"/>
  <c r="AE2" i="12"/>
  <c r="AF2" i="12"/>
  <c r="AG2" i="12"/>
  <c r="AH2" i="12"/>
  <c r="AI2" i="12"/>
  <c r="AK2" i="12"/>
  <c r="AJ2" i="12"/>
  <c r="X4" i="8"/>
  <c r="Y4" i="8"/>
  <c r="Z4" i="8"/>
  <c r="AA4" i="8"/>
  <c r="AB4" i="8"/>
  <c r="AC4" i="8"/>
  <c r="AD4" i="8"/>
  <c r="AE4" i="8"/>
  <c r="AF4" i="8"/>
  <c r="AG4" i="8"/>
  <c r="AH4" i="8"/>
  <c r="AJ4" i="8"/>
  <c r="C54" i="9"/>
  <c r="B54" i="9"/>
  <c r="A54" i="9"/>
  <c r="X2" i="8"/>
  <c r="Y2" i="8"/>
  <c r="Z2" i="8"/>
  <c r="AA2" i="8"/>
  <c r="AB2" i="8"/>
  <c r="AC2" i="8"/>
  <c r="AD2" i="8"/>
  <c r="AE2" i="8"/>
  <c r="AF2" i="8"/>
  <c r="AG2" i="8"/>
  <c r="AH2" i="8"/>
  <c r="AJ2" i="8"/>
  <c r="C53" i="9"/>
  <c r="B53" i="9"/>
  <c r="A53" i="9"/>
  <c r="C52" i="9"/>
  <c r="B52" i="9"/>
  <c r="A52" i="9"/>
  <c r="C51" i="9"/>
  <c r="B51" i="9"/>
  <c r="A51" i="9"/>
  <c r="C50" i="9"/>
  <c r="B50" i="9"/>
  <c r="A50" i="9"/>
  <c r="C49" i="9"/>
  <c r="B49" i="9"/>
  <c r="A49" i="9"/>
  <c r="C48" i="9"/>
  <c r="B48" i="9"/>
  <c r="A48" i="9"/>
  <c r="C47" i="9"/>
  <c r="B47" i="9"/>
  <c r="A47" i="9"/>
  <c r="C46" i="9"/>
  <c r="B46" i="9"/>
  <c r="A46" i="9"/>
  <c r="B45" i="9"/>
  <c r="A45" i="9"/>
  <c r="C44" i="9"/>
  <c r="C43" i="9"/>
  <c r="C42" i="9"/>
  <c r="C40" i="9"/>
  <c r="C37" i="9"/>
  <c r="B37" i="9"/>
  <c r="A37" i="9"/>
  <c r="C36" i="9"/>
  <c r="C2" i="9"/>
  <c r="B2" i="9"/>
  <c r="A2" i="9"/>
  <c r="C45" i="9"/>
  <c r="B44" i="9"/>
  <c r="A44" i="9"/>
  <c r="B43" i="9"/>
  <c r="A43" i="9"/>
  <c r="C41" i="9"/>
  <c r="B42" i="9"/>
  <c r="A42" i="9"/>
  <c r="B41" i="9"/>
  <c r="A41" i="9"/>
  <c r="C39" i="9"/>
  <c r="B40" i="9"/>
  <c r="A40" i="9"/>
  <c r="C38" i="9"/>
  <c r="B39" i="9"/>
  <c r="A39" i="9"/>
  <c r="B38" i="9"/>
  <c r="A38"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C35" i="9"/>
  <c r="B36" i="9"/>
  <c r="C34" i="9"/>
  <c r="B35" i="9"/>
  <c r="C33" i="9"/>
  <c r="B34" i="9"/>
  <c r="C32" i="9"/>
  <c r="B33" i="9"/>
  <c r="C31" i="9"/>
  <c r="B32" i="9"/>
  <c r="C30" i="9"/>
  <c r="B31" i="9"/>
  <c r="C29" i="9"/>
  <c r="B30" i="9"/>
  <c r="C28" i="9"/>
  <c r="B29" i="9"/>
  <c r="C27" i="9"/>
  <c r="B28" i="9"/>
  <c r="C26" i="9"/>
  <c r="B27" i="9"/>
  <c r="C25" i="9"/>
  <c r="B26" i="9"/>
  <c r="C24" i="9"/>
  <c r="B25" i="9"/>
  <c r="C23" i="9"/>
  <c r="B24" i="9"/>
  <c r="C22" i="9"/>
  <c r="B23" i="9"/>
  <c r="C21" i="9"/>
  <c r="B22" i="9"/>
  <c r="C20" i="9"/>
  <c r="B21" i="9"/>
  <c r="C19" i="9"/>
  <c r="B20" i="9"/>
  <c r="C18" i="9"/>
  <c r="B19" i="9"/>
  <c r="C17" i="9"/>
  <c r="B18" i="9"/>
  <c r="C16" i="9"/>
  <c r="B17" i="9"/>
  <c r="C15" i="9"/>
  <c r="B16" i="9"/>
  <c r="C14" i="9"/>
  <c r="C13" i="9"/>
  <c r="C12" i="9"/>
  <c r="C11" i="9"/>
  <c r="C10" i="9"/>
  <c r="B15" i="9"/>
  <c r="B14" i="9"/>
  <c r="B13" i="9"/>
  <c r="B12" i="9"/>
  <c r="B11" i="9"/>
  <c r="C9" i="9"/>
  <c r="B10" i="9"/>
  <c r="C8" i="9"/>
  <c r="B9" i="9"/>
  <c r="C7" i="9"/>
  <c r="B8" i="9"/>
  <c r="C6" i="9"/>
  <c r="B7" i="9"/>
  <c r="C5" i="9"/>
  <c r="B6" i="9"/>
  <c r="C4" i="9"/>
  <c r="B5" i="9"/>
  <c r="C3" i="9"/>
  <c r="B4" i="9"/>
  <c r="X2" i="3"/>
  <c r="Y2" i="3"/>
  <c r="Z2" i="3"/>
  <c r="AA2" i="3"/>
  <c r="AB2" i="3"/>
  <c r="AC2" i="3"/>
  <c r="AD2" i="3"/>
  <c r="AE2" i="3"/>
  <c r="AF2" i="3"/>
  <c r="AG2" i="3"/>
  <c r="AH2" i="3"/>
  <c r="AI2" i="3"/>
  <c r="AK2" i="3"/>
  <c r="B3" i="9"/>
  <c r="AK16" i="7"/>
  <c r="AK14" i="7"/>
  <c r="AK12" i="7"/>
  <c r="AK10" i="7"/>
  <c r="AK8" i="7"/>
  <c r="AK6" i="7"/>
  <c r="AK4" i="7"/>
  <c r="AK2" i="7"/>
  <c r="AK16" i="6"/>
  <c r="AK14" i="6"/>
  <c r="AK12" i="6"/>
  <c r="AK10" i="6"/>
  <c r="AK8" i="6"/>
  <c r="AK6" i="6"/>
  <c r="AK4" i="6"/>
  <c r="AK2" i="6"/>
  <c r="X70" i="3"/>
  <c r="Y70" i="3"/>
  <c r="Z70" i="3"/>
  <c r="AA70" i="3"/>
  <c r="AB70" i="3"/>
  <c r="AC70" i="3"/>
  <c r="AD70" i="3"/>
  <c r="AE70" i="3"/>
  <c r="AF70" i="3"/>
  <c r="AG70" i="3"/>
  <c r="AH70" i="3"/>
  <c r="AI70" i="3"/>
  <c r="AK70" i="3"/>
  <c r="X68" i="3"/>
  <c r="Y68" i="3"/>
  <c r="Z68" i="3"/>
  <c r="AA68" i="3"/>
  <c r="AB68" i="3"/>
  <c r="AC68" i="3"/>
  <c r="AD68" i="3"/>
  <c r="AE68" i="3"/>
  <c r="AF68" i="3"/>
  <c r="AG68" i="3"/>
  <c r="AH68" i="3"/>
  <c r="AI68" i="3"/>
  <c r="AK68" i="3"/>
  <c r="X66" i="3"/>
  <c r="Y66" i="3"/>
  <c r="Z66" i="3"/>
  <c r="AA66" i="3"/>
  <c r="AB66" i="3"/>
  <c r="AC66" i="3"/>
  <c r="AD66" i="3"/>
  <c r="AE66" i="3"/>
  <c r="AF66" i="3"/>
  <c r="AG66" i="3"/>
  <c r="AH66" i="3"/>
  <c r="AI66" i="3"/>
  <c r="AK66" i="3"/>
  <c r="X64" i="3"/>
  <c r="Y64" i="3"/>
  <c r="Z64" i="3"/>
  <c r="AA64" i="3"/>
  <c r="AB64" i="3"/>
  <c r="AC64" i="3"/>
  <c r="AD64" i="3"/>
  <c r="AE64" i="3"/>
  <c r="AF64" i="3"/>
  <c r="AG64" i="3"/>
  <c r="AH64" i="3"/>
  <c r="AI64" i="3"/>
  <c r="AK64" i="3"/>
  <c r="X62" i="3"/>
  <c r="Y62" i="3"/>
  <c r="Z62" i="3"/>
  <c r="AA62" i="3"/>
  <c r="AB62" i="3"/>
  <c r="AC62" i="3"/>
  <c r="AD62" i="3"/>
  <c r="AE62" i="3"/>
  <c r="AF62" i="3"/>
  <c r="AG62" i="3"/>
  <c r="AH62" i="3"/>
  <c r="AI62" i="3"/>
  <c r="AK62" i="3"/>
  <c r="X60" i="3"/>
  <c r="Y60" i="3"/>
  <c r="Z60" i="3"/>
  <c r="AA60" i="3"/>
  <c r="AB60" i="3"/>
  <c r="AC60" i="3"/>
  <c r="AD60" i="3"/>
  <c r="AE60" i="3"/>
  <c r="AF60" i="3"/>
  <c r="AG60" i="3"/>
  <c r="AH60" i="3"/>
  <c r="AI60" i="3"/>
  <c r="AK60" i="3"/>
  <c r="X58" i="3"/>
  <c r="Y58" i="3"/>
  <c r="Z58" i="3"/>
  <c r="AA58" i="3"/>
  <c r="AB58" i="3"/>
  <c r="AC58" i="3"/>
  <c r="AD58" i="3"/>
  <c r="AE58" i="3"/>
  <c r="AF58" i="3"/>
  <c r="AG58" i="3"/>
  <c r="AH58" i="3"/>
  <c r="AI58" i="3"/>
  <c r="AK58" i="3"/>
  <c r="X56" i="3"/>
  <c r="Y56" i="3"/>
  <c r="Z56" i="3"/>
  <c r="AA56" i="3"/>
  <c r="AB56" i="3"/>
  <c r="AC56" i="3"/>
  <c r="AD56" i="3"/>
  <c r="AE56" i="3"/>
  <c r="AF56" i="3"/>
  <c r="AG56" i="3"/>
  <c r="AH56" i="3"/>
  <c r="AI56" i="3"/>
  <c r="AK56" i="3"/>
  <c r="X54" i="3"/>
  <c r="Y54" i="3"/>
  <c r="Z54" i="3"/>
  <c r="AA54" i="3"/>
  <c r="AB54" i="3"/>
  <c r="AC54" i="3"/>
  <c r="AD54" i="3"/>
  <c r="AE54" i="3"/>
  <c r="AF54" i="3"/>
  <c r="AG54" i="3"/>
  <c r="AH54" i="3"/>
  <c r="AI54" i="3"/>
  <c r="AK54" i="3"/>
  <c r="X52" i="3"/>
  <c r="Y52" i="3"/>
  <c r="Z52" i="3"/>
  <c r="AA52" i="3"/>
  <c r="AB52" i="3"/>
  <c r="AC52" i="3"/>
  <c r="AD52" i="3"/>
  <c r="AE52" i="3"/>
  <c r="AF52" i="3"/>
  <c r="AG52" i="3"/>
  <c r="AH52" i="3"/>
  <c r="AI52" i="3"/>
  <c r="AK52" i="3"/>
  <c r="X50" i="3"/>
  <c r="Y50" i="3"/>
  <c r="Z50" i="3"/>
  <c r="AA50" i="3"/>
  <c r="AB50" i="3"/>
  <c r="AC50" i="3"/>
  <c r="AD50" i="3"/>
  <c r="AE50" i="3"/>
  <c r="AF50" i="3"/>
  <c r="AG50" i="3"/>
  <c r="AH50" i="3"/>
  <c r="AI50" i="3"/>
  <c r="AK50" i="3"/>
  <c r="X48" i="3"/>
  <c r="Y48" i="3"/>
  <c r="Z48" i="3"/>
  <c r="AA48" i="3"/>
  <c r="AB48" i="3"/>
  <c r="AC48" i="3"/>
  <c r="AD48" i="3"/>
  <c r="AE48" i="3"/>
  <c r="AF48" i="3"/>
  <c r="AG48" i="3"/>
  <c r="AH48" i="3"/>
  <c r="AI48" i="3"/>
  <c r="AK48" i="3"/>
  <c r="X46" i="3"/>
  <c r="Y46" i="3"/>
  <c r="Z46" i="3"/>
  <c r="AA46" i="3"/>
  <c r="AB46" i="3"/>
  <c r="AC46" i="3"/>
  <c r="AD46" i="3"/>
  <c r="AE46" i="3"/>
  <c r="AF46" i="3"/>
  <c r="AG46" i="3"/>
  <c r="AH46" i="3"/>
  <c r="AI46" i="3"/>
  <c r="AK46" i="3"/>
  <c r="X44" i="3"/>
  <c r="Y44" i="3"/>
  <c r="Z44" i="3"/>
  <c r="AA44" i="3"/>
  <c r="AB44" i="3"/>
  <c r="AC44" i="3"/>
  <c r="AD44" i="3"/>
  <c r="AE44" i="3"/>
  <c r="AF44" i="3"/>
  <c r="AG44" i="3"/>
  <c r="AH44" i="3"/>
  <c r="AI44" i="3"/>
  <c r="AK44" i="3"/>
  <c r="X42" i="3"/>
  <c r="Y42" i="3"/>
  <c r="Z42" i="3"/>
  <c r="AA42" i="3"/>
  <c r="AB42" i="3"/>
  <c r="AC42" i="3"/>
  <c r="AD42" i="3"/>
  <c r="AE42" i="3"/>
  <c r="AF42" i="3"/>
  <c r="AG42" i="3"/>
  <c r="AH42" i="3"/>
  <c r="AI42" i="3"/>
  <c r="AK42" i="3"/>
  <c r="X40" i="3"/>
  <c r="Y40" i="3"/>
  <c r="Z40" i="3"/>
  <c r="AA40" i="3"/>
  <c r="AB40" i="3"/>
  <c r="AC40" i="3"/>
  <c r="AD40" i="3"/>
  <c r="AE40" i="3"/>
  <c r="AF40" i="3"/>
  <c r="AG40" i="3"/>
  <c r="AH40" i="3"/>
  <c r="AI40" i="3"/>
  <c r="AK40" i="3"/>
  <c r="X38" i="3"/>
  <c r="Y38" i="3"/>
  <c r="Z38" i="3"/>
  <c r="AA38" i="3"/>
  <c r="AB38" i="3"/>
  <c r="AC38" i="3"/>
  <c r="AD38" i="3"/>
  <c r="AE38" i="3"/>
  <c r="AF38" i="3"/>
  <c r="AG38" i="3"/>
  <c r="AH38" i="3"/>
  <c r="AI38" i="3"/>
  <c r="AK38" i="3"/>
  <c r="X36" i="3"/>
  <c r="Y36" i="3"/>
  <c r="Z36" i="3"/>
  <c r="AA36" i="3"/>
  <c r="AB36" i="3"/>
  <c r="AC36" i="3"/>
  <c r="AD36" i="3"/>
  <c r="AE36" i="3"/>
  <c r="AF36" i="3"/>
  <c r="AG36" i="3"/>
  <c r="AH36" i="3"/>
  <c r="AI36" i="3"/>
  <c r="AK36" i="3"/>
  <c r="X34" i="3"/>
  <c r="Y34" i="3"/>
  <c r="Z34" i="3"/>
  <c r="AA34" i="3"/>
  <c r="AB34" i="3"/>
  <c r="AC34" i="3"/>
  <c r="AD34" i="3"/>
  <c r="AE34" i="3"/>
  <c r="AF34" i="3"/>
  <c r="AG34" i="3"/>
  <c r="AH34" i="3"/>
  <c r="AI34" i="3"/>
  <c r="AK34" i="3"/>
  <c r="X32" i="3"/>
  <c r="Y32" i="3"/>
  <c r="Z32" i="3"/>
  <c r="AA32" i="3"/>
  <c r="AB32" i="3"/>
  <c r="AC32" i="3"/>
  <c r="AD32" i="3"/>
  <c r="AE32" i="3"/>
  <c r="AF32" i="3"/>
  <c r="AG32" i="3"/>
  <c r="AH32" i="3"/>
  <c r="AI32" i="3"/>
  <c r="AK32" i="3"/>
  <c r="X30" i="3"/>
  <c r="Y30" i="3"/>
  <c r="Z30" i="3"/>
  <c r="AA30" i="3"/>
  <c r="AB30" i="3"/>
  <c r="AC30" i="3"/>
  <c r="AD30" i="3"/>
  <c r="AE30" i="3"/>
  <c r="AF30" i="3"/>
  <c r="AG30" i="3"/>
  <c r="AH30" i="3"/>
  <c r="AI30" i="3"/>
  <c r="AK30" i="3"/>
  <c r="X28" i="3"/>
  <c r="Y28" i="3"/>
  <c r="Z28" i="3"/>
  <c r="AA28" i="3"/>
  <c r="AB28" i="3"/>
  <c r="AC28" i="3"/>
  <c r="AD28" i="3"/>
  <c r="AE28" i="3"/>
  <c r="AF28" i="3"/>
  <c r="AG28" i="3"/>
  <c r="AH28" i="3"/>
  <c r="AI28" i="3"/>
  <c r="AK28" i="3"/>
  <c r="X26" i="3"/>
  <c r="Y26" i="3"/>
  <c r="Z26" i="3"/>
  <c r="AA26" i="3"/>
  <c r="AB26" i="3"/>
  <c r="AC26" i="3"/>
  <c r="AD26" i="3"/>
  <c r="AE26" i="3"/>
  <c r="AF26" i="3"/>
  <c r="AG26" i="3"/>
  <c r="AH26" i="3"/>
  <c r="AI26" i="3"/>
  <c r="AK26" i="3"/>
  <c r="X24" i="3"/>
  <c r="Y24" i="3"/>
  <c r="Z24" i="3"/>
  <c r="AA24" i="3"/>
  <c r="AB24" i="3"/>
  <c r="AC24" i="3"/>
  <c r="AD24" i="3"/>
  <c r="AE24" i="3"/>
  <c r="AF24" i="3"/>
  <c r="AG24" i="3"/>
  <c r="AH24" i="3"/>
  <c r="AI24" i="3"/>
  <c r="AK24" i="3"/>
  <c r="X22" i="3"/>
  <c r="Y22" i="3"/>
  <c r="Z22" i="3"/>
  <c r="AA22" i="3"/>
  <c r="AB22" i="3"/>
  <c r="AC22" i="3"/>
  <c r="AD22" i="3"/>
  <c r="AE22" i="3"/>
  <c r="AF22" i="3"/>
  <c r="AG22" i="3"/>
  <c r="AH22" i="3"/>
  <c r="AI22" i="3"/>
  <c r="AK22" i="3"/>
  <c r="X20" i="3"/>
  <c r="Y20" i="3"/>
  <c r="Z20" i="3"/>
  <c r="AA20" i="3"/>
  <c r="AB20" i="3"/>
  <c r="AC20" i="3"/>
  <c r="AD20" i="3"/>
  <c r="AE20" i="3"/>
  <c r="AF20" i="3"/>
  <c r="AG20" i="3"/>
  <c r="AH20" i="3"/>
  <c r="AI20" i="3"/>
  <c r="AK20" i="3"/>
  <c r="X18" i="3"/>
  <c r="Y18" i="3"/>
  <c r="Z18" i="3"/>
  <c r="AA18" i="3"/>
  <c r="AB18" i="3"/>
  <c r="AC18" i="3"/>
  <c r="AD18" i="3"/>
  <c r="AE18" i="3"/>
  <c r="AF18" i="3"/>
  <c r="AG18" i="3"/>
  <c r="AH18" i="3"/>
  <c r="AI18" i="3"/>
  <c r="AK18" i="3"/>
  <c r="X16" i="3"/>
  <c r="Y16" i="3"/>
  <c r="Z16" i="3"/>
  <c r="AA16" i="3"/>
  <c r="AB16" i="3"/>
  <c r="AC16" i="3"/>
  <c r="AD16" i="3"/>
  <c r="AE16" i="3"/>
  <c r="AF16" i="3"/>
  <c r="AG16" i="3"/>
  <c r="AH16" i="3"/>
  <c r="AI16" i="3"/>
  <c r="AK16" i="3"/>
  <c r="X14" i="3"/>
  <c r="Y14" i="3"/>
  <c r="Z14" i="3"/>
  <c r="AA14" i="3"/>
  <c r="AB14" i="3"/>
  <c r="AC14" i="3"/>
  <c r="AD14" i="3"/>
  <c r="AE14" i="3"/>
  <c r="AF14" i="3"/>
  <c r="AG14" i="3"/>
  <c r="AH14" i="3"/>
  <c r="AI14" i="3"/>
  <c r="AK14" i="3"/>
  <c r="X12" i="3"/>
  <c r="Y12" i="3"/>
  <c r="Z12" i="3"/>
  <c r="AA12" i="3"/>
  <c r="AB12" i="3"/>
  <c r="AC12" i="3"/>
  <c r="AD12" i="3"/>
  <c r="AE12" i="3"/>
  <c r="AF12" i="3"/>
  <c r="AG12" i="3"/>
  <c r="AH12" i="3"/>
  <c r="AI12" i="3"/>
  <c r="AK12" i="3"/>
  <c r="X10" i="3"/>
  <c r="Y10" i="3"/>
  <c r="Z10" i="3"/>
  <c r="AA10" i="3"/>
  <c r="AB10" i="3"/>
  <c r="AC10" i="3"/>
  <c r="AD10" i="3"/>
  <c r="AE10" i="3"/>
  <c r="AF10" i="3"/>
  <c r="AG10" i="3"/>
  <c r="AH10" i="3"/>
  <c r="AI10" i="3"/>
  <c r="AK10" i="3"/>
  <c r="X8" i="3"/>
  <c r="Y8" i="3"/>
  <c r="Z8" i="3"/>
  <c r="AA8" i="3"/>
  <c r="AB8" i="3"/>
  <c r="AC8" i="3"/>
  <c r="AD8" i="3"/>
  <c r="AE8" i="3"/>
  <c r="AF8" i="3"/>
  <c r="AG8" i="3"/>
  <c r="AH8" i="3"/>
  <c r="AI8" i="3"/>
  <c r="AK8" i="3"/>
  <c r="X6" i="3"/>
  <c r="Y6" i="3"/>
  <c r="Z6" i="3"/>
  <c r="AA6" i="3"/>
  <c r="AB6" i="3"/>
  <c r="AC6" i="3"/>
  <c r="AD6" i="3"/>
  <c r="AE6" i="3"/>
  <c r="AF6" i="3"/>
  <c r="AG6" i="3"/>
  <c r="AH6" i="3"/>
  <c r="AI6" i="3"/>
  <c r="AK6" i="3"/>
  <c r="X4" i="3"/>
  <c r="Y4" i="3"/>
  <c r="Z4" i="3"/>
  <c r="AA4" i="3"/>
  <c r="AB4" i="3"/>
  <c r="AC4" i="3"/>
  <c r="AD4" i="3"/>
  <c r="AE4" i="3"/>
  <c r="AF4" i="3"/>
  <c r="AG4" i="3"/>
  <c r="AH4" i="3"/>
  <c r="AI4" i="3"/>
  <c r="AK4" i="3"/>
  <c r="AI4" i="8"/>
  <c r="AI2" i="8"/>
  <c r="AJ16" i="7"/>
  <c r="AI16" i="7"/>
  <c r="AH16" i="7"/>
  <c r="AG16" i="7"/>
  <c r="AF16" i="7"/>
  <c r="AE16" i="7"/>
  <c r="AD16" i="7"/>
  <c r="AC16" i="7"/>
  <c r="AB16" i="7"/>
  <c r="AA16" i="7"/>
  <c r="Z16" i="7"/>
  <c r="Y16" i="7"/>
  <c r="AJ14" i="7"/>
  <c r="AI14" i="7"/>
  <c r="AH14" i="7"/>
  <c r="AG14" i="7"/>
  <c r="AF14" i="7"/>
  <c r="AE14" i="7"/>
  <c r="AD14" i="7"/>
  <c r="AC14" i="7"/>
  <c r="AB14" i="7"/>
  <c r="AA14" i="7"/>
  <c r="Z14" i="7"/>
  <c r="Y14" i="7"/>
  <c r="AJ12" i="7"/>
  <c r="AI12" i="7"/>
  <c r="AH12" i="7"/>
  <c r="AG12" i="7"/>
  <c r="AF12" i="7"/>
  <c r="AE12" i="7"/>
  <c r="AD12" i="7"/>
  <c r="AC12" i="7"/>
  <c r="AB12" i="7"/>
  <c r="AA12" i="7"/>
  <c r="Z12" i="7"/>
  <c r="Y12" i="7"/>
  <c r="AJ10" i="7"/>
  <c r="AI10" i="7"/>
  <c r="AH10" i="7"/>
  <c r="AG10" i="7"/>
  <c r="AF10" i="7"/>
  <c r="AE10" i="7"/>
  <c r="AD10" i="7"/>
  <c r="AC10" i="7"/>
  <c r="AB10" i="7"/>
  <c r="AA10" i="7"/>
  <c r="Z10" i="7"/>
  <c r="Y10" i="7"/>
  <c r="AJ8" i="7"/>
  <c r="AI8" i="7"/>
  <c r="AH8" i="7"/>
  <c r="AG8" i="7"/>
  <c r="AF8" i="7"/>
  <c r="AE8" i="7"/>
  <c r="AD8" i="7"/>
  <c r="AC8" i="7"/>
  <c r="AB8" i="7"/>
  <c r="AA8" i="7"/>
  <c r="Z8" i="7"/>
  <c r="Y8" i="7"/>
  <c r="AJ6" i="7"/>
  <c r="AI6" i="7"/>
  <c r="AH6" i="7"/>
  <c r="AG6" i="7"/>
  <c r="AF6" i="7"/>
  <c r="AE6" i="7"/>
  <c r="AD6" i="7"/>
  <c r="AC6" i="7"/>
  <c r="AB6" i="7"/>
  <c r="AA6" i="7"/>
  <c r="Z6" i="7"/>
  <c r="Y6" i="7"/>
  <c r="AJ4" i="7"/>
  <c r="AI4" i="7"/>
  <c r="AH4" i="7"/>
  <c r="AG4" i="7"/>
  <c r="AF4" i="7"/>
  <c r="AE4" i="7"/>
  <c r="AD4" i="7"/>
  <c r="AC4" i="7"/>
  <c r="AB4" i="7"/>
  <c r="AA4" i="7"/>
  <c r="Z4" i="7"/>
  <c r="Y4" i="7"/>
  <c r="AJ2" i="7"/>
  <c r="AI2" i="7"/>
  <c r="AH2" i="7"/>
  <c r="AG2" i="7"/>
  <c r="AF2" i="7"/>
  <c r="AE2" i="7"/>
  <c r="AD2" i="7"/>
  <c r="AC2" i="7"/>
  <c r="AB2" i="7"/>
  <c r="AA2" i="7"/>
  <c r="Z2" i="7"/>
  <c r="Y2" i="7"/>
  <c r="AJ16" i="6"/>
  <c r="AI16" i="6"/>
  <c r="AH16" i="6"/>
  <c r="AG16" i="6"/>
  <c r="AF16" i="6"/>
  <c r="AE16" i="6"/>
  <c r="AD16" i="6"/>
  <c r="AC16" i="6"/>
  <c r="AB16" i="6"/>
  <c r="AA16" i="6"/>
  <c r="Z16" i="6"/>
  <c r="Y16" i="6"/>
  <c r="AJ14" i="6"/>
  <c r="AI14" i="6"/>
  <c r="AH14" i="6"/>
  <c r="AG14" i="6"/>
  <c r="AF14" i="6"/>
  <c r="AE14" i="6"/>
  <c r="AD14" i="6"/>
  <c r="AC14" i="6"/>
  <c r="AB14" i="6"/>
  <c r="AA14" i="6"/>
  <c r="Z14" i="6"/>
  <c r="Y14" i="6"/>
  <c r="AJ12" i="6"/>
  <c r="AI12" i="6"/>
  <c r="AH12" i="6"/>
  <c r="AG12" i="6"/>
  <c r="AF12" i="6"/>
  <c r="AE12" i="6"/>
  <c r="AD12" i="6"/>
  <c r="AC12" i="6"/>
  <c r="AB12" i="6"/>
  <c r="AA12" i="6"/>
  <c r="Z12" i="6"/>
  <c r="Y12" i="6"/>
  <c r="AJ10" i="6"/>
  <c r="AI10" i="6"/>
  <c r="AH10" i="6"/>
  <c r="AG10" i="6"/>
  <c r="AF10" i="6"/>
  <c r="AE10" i="6"/>
  <c r="AD10" i="6"/>
  <c r="AC10" i="6"/>
  <c r="AB10" i="6"/>
  <c r="AA10" i="6"/>
  <c r="Z10" i="6"/>
  <c r="Y10" i="6"/>
  <c r="AJ8" i="6"/>
  <c r="AI8" i="6"/>
  <c r="AH8" i="6"/>
  <c r="AG8" i="6"/>
  <c r="AF8" i="6"/>
  <c r="AE8" i="6"/>
  <c r="AD8" i="6"/>
  <c r="AC8" i="6"/>
  <c r="AB8" i="6"/>
  <c r="AA8" i="6"/>
  <c r="Z8" i="6"/>
  <c r="Y8" i="6"/>
  <c r="AJ6" i="6"/>
  <c r="AI6" i="6"/>
  <c r="AH6" i="6"/>
  <c r="AG6" i="6"/>
  <c r="AF6" i="6"/>
  <c r="AE6" i="6"/>
  <c r="AD6" i="6"/>
  <c r="AC6" i="6"/>
  <c r="AB6" i="6"/>
  <c r="AA6" i="6"/>
  <c r="Z6" i="6"/>
  <c r="Y6" i="6"/>
  <c r="AJ4" i="6"/>
  <c r="AI4" i="6"/>
  <c r="AH4" i="6"/>
  <c r="AG4" i="6"/>
  <c r="AF4" i="6"/>
  <c r="AE4" i="6"/>
  <c r="AD4" i="6"/>
  <c r="AC4" i="6"/>
  <c r="AB4" i="6"/>
  <c r="AA4" i="6"/>
  <c r="Z4" i="6"/>
  <c r="Y4" i="6"/>
  <c r="AJ2" i="6"/>
  <c r="AI2" i="6"/>
  <c r="AH2" i="6"/>
  <c r="AG2" i="6"/>
  <c r="AF2" i="6"/>
  <c r="AE2" i="6"/>
  <c r="AD2" i="6"/>
  <c r="AC2" i="6"/>
  <c r="AB2" i="6"/>
  <c r="AA2" i="6"/>
  <c r="Z2" i="6"/>
  <c r="Y2" i="6"/>
  <c r="G23" i="11"/>
  <c r="I23" i="11"/>
  <c r="G22" i="11"/>
  <c r="I22" i="11"/>
  <c r="G21" i="11"/>
  <c r="I21" i="11"/>
  <c r="G20" i="11"/>
  <c r="I20" i="11"/>
  <c r="G19" i="11"/>
  <c r="I19" i="11"/>
  <c r="G18" i="11"/>
  <c r="I18" i="11"/>
  <c r="Q13" i="10"/>
  <c r="Q12" i="10"/>
  <c r="Q11" i="10"/>
  <c r="Q10" i="10"/>
  <c r="Q9" i="10"/>
  <c r="Q8" i="10"/>
  <c r="Q7" i="10"/>
  <c r="Q6" i="10"/>
  <c r="Q5" i="10"/>
  <c r="Q4" i="10"/>
  <c r="Q3" i="10"/>
  <c r="Q2" i="10"/>
  <c r="T1" i="10"/>
  <c r="I2" i="7"/>
  <c r="I4" i="7"/>
  <c r="I6" i="7"/>
  <c r="I8" i="7"/>
  <c r="I10" i="7"/>
  <c r="I12" i="7"/>
  <c r="I14" i="7"/>
  <c r="I16" i="7"/>
  <c r="C18" i="6"/>
  <c r="C6" i="8"/>
  <c r="C18" i="7"/>
  <c r="C73" i="3"/>
</calcChain>
</file>

<file path=xl/comments1.xml><?xml version="1.0" encoding="utf-8"?>
<comments xmlns="http://schemas.openxmlformats.org/spreadsheetml/2006/main">
  <authors>
    <author>Gladistone Afonso</author>
  </authors>
  <commentList>
    <comment ref="D1" author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<sst xmlns="http://schemas.openxmlformats.org/spreadsheetml/2006/main" count="860" uniqueCount="508">
  <si>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</si>
  <si>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</si>
  <si>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</si>
  <si>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</si>
  <si>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</si>
  <si>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</si>
  <si>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</si>
  <si>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</si>
  <si>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</si>
  <si>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</si>
  <si>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</si>
  <si>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</si>
  <si>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</si>
  <si>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</si>
  <si>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</si>
  <si>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</si>
  <si>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</si>
  <si>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</si>
  <si>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</si>
  <si>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</si>
  <si>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</si>
  <si>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</si>
  <si>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</si>
  <si>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</si>
  <si>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</si>
  <si>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</si>
  <si>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</si>
  <si>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</si>
  <si>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</si>
  <si>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</si>
  <si>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</si>
  <si>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</si>
  <si>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</si>
  <si>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</si>
  <si>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</si>
  <si>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</si>
  <si>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</si>
  <si>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</si>
  <si>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</si>
  <si>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</si>
  <si>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</si>
  <si>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</si>
  <si>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</si>
  <si>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</si>
  <si>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</si>
  <si>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</si>
  <si>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</si>
  <si>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</si>
  <si>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</si>
  <si>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</si>
  <si>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</si>
  <si>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</si>
  <si>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</si>
  <si>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</si>
  <si>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</si>
  <si>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</si>
  <si>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</si>
  <si>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</si>
  <si>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</si>
  <si>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</si>
  <si>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</si>
  <si>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</si>
  <si>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</si>
  <si>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</si>
  <si>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</si>
  <si>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</si>
  <si>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</si>
  <si>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</si>
  <si>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</si>
  <si>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</si>
  <si>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</si>
  <si>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</si>
  <si>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</si>
  <si>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</si>
  <si>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</si>
  <si>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</si>
  <si>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</si>
  <si>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</si>
  <si>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</si>
  <si>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</si>
  <si>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</si>
  <si>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</si>
  <si>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</si>
  <si>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</si>
  <si>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</si>
  <si>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</si>
  <si>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</si>
  <si>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</si>
  <si>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</si>
  <si>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</si>
  <si>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</si>
  <si>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</si>
  <si>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</si>
  <si>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</si>
  <si>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</si>
  <si>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</si>
  <si>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</si>
  <si>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</si>
  <si>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</si>
  <si>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</si>
  <si>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</si>
  <si>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</si>
  <si>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</si>
  <si>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</si>
  <si>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</si>
  <si>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</si>
  <si>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</si>
  <si>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</si>
  <si>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</si>
  <si>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</si>
  <si>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</si>
  <si>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</si>
  <si>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</si>
  <si>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</si>
  <si>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</si>
  <si>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</si>
  <si>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</si>
  <si>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</si>
  <si>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</si>
  <si>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</si>
  <si>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</si>
  <si>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</si>
  <si>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</si>
  <si>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</si>
  <si>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</si>
  <si>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</si>
  <si>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</si>
  <si>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</si>
  <si>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</si>
  <si>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</si>
  <si>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</si>
  <si>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</si>
  <si>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</si>
  <si>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</si>
  <si>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</si>
  <si>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</si>
  <si>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</si>
  <si>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</si>
  <si>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</si>
  <si>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</si>
  <si>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</si>
  <si>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</si>
  <si>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</si>
  <si>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</si>
  <si>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</si>
  <si>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</si>
  <si>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</si>
  <si>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</si>
  <si>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</si>
  <si>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</si>
  <si>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</si>
  <si>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</si>
  <si>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</si>
  <si>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</si>
  <si>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</si>
  <si>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</si>
  <si>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</si>
  <si>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</si>
  <si>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</si>
  <si>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</si>
  <si>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</si>
  <si>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</si>
  <si>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</si>
  <si>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</si>
  <si>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</si>
  <si>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</si>
  <si>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</si>
  <si>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</si>
  <si>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</si>
  <si>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</si>
  <si>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</si>
  <si>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</si>
  <si>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</si>
  <si>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</si>
  <si>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</si>
  <si>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</si>
  <si>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</si>
  <si>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</si>
  <si>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</si>
  <si>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</si>
  <si>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</si>
  <si>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</si>
  <si>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</si>
  <si>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</si>
  <si>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</si>
  <si>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</si>
  <si>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</si>
  <si>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</si>
  <si>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</si>
  <si>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</si>
  <si>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</si>
  <si>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</si>
  <si>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</si>
  <si>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</si>
  <si>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</si>
  <si>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</si>
  <si>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</si>
  <si>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</si>
  <si>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</si>
  <si>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</si>
  <si>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</si>
  <si>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</si>
  <si>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</si>
  <si>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</si>
  <si>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</si>
  <si>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</si>
  <si>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</si>
  <si>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</si>
  <si>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</si>
  <si>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</si>
  <si>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</si>
  <si>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</si>
  <si>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</si>
  <si>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</si>
  <si>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</si>
  <si>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</si>
  <si>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</si>
  <si>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</si>
  <si>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</si>
  <si>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</si>
  <si>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</si>
  <si>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</si>
  <si>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</si>
  <si>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</si>
  <si>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</si>
  <si>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</si>
  <si>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</si>
  <si>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</si>
  <si>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</si>
  <si>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</si>
  <si>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</si>
  <si>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</si>
  <si>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</si>
  <si>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</si>
  <si>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</si>
  <si>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</si>
  <si>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</si>
  <si>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</si>
  <si>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</si>
  <si>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</si>
  <si>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</si>
  <si>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</si>
  <si>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</si>
  <si>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</si>
  <si>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</si>
  <si>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</si>
  <si>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</si>
  <si>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</si>
  <si>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</si>
  <si>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</si>
  <si>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</si>
  <si>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</si>
  <si>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</si>
  <si>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</si>
  <si>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</si>
  <si>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</si>
  <si>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</si>
  <si>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</si>
  <si>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</si>
  <si>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</si>
  <si>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</si>
  <si>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</si>
  <si>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</si>
  <si>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</si>
  <si>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</si>
  <si>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</si>
  <si>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</si>
  <si>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</si>
  <si>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</si>
  <si>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</si>
  <si>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</si>
  <si>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</si>
  <si>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</si>
  <si>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</si>
  <si>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</si>
  <si>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</si>
  <si>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</si>
  <si>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</si>
  <si>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</si>
  <si>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</si>
  <si>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</si>
  <si>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</si>
  <si>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</si>
  <si>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</si>
  <si>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</si>
  <si>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</si>
  <si>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</si>
  <si>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</si>
  <si>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</si>
  <si>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</si>
  <si>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</si>
  <si>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</si>
  <si>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</si>
  <si>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</si>
  <si>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</si>
  <si>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</si>
  <si>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</si>
  <si>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</si>
  <si>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</si>
  <si>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</si>
  <si>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</si>
  <si>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</si>
  <si>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</si>
  <si>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</si>
  <si>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</si>
  <si>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</si>
  <si>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</si>
  <si>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</si>
  <si>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</si>
  <si>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</si>
  <si>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</si>
  <si>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</si>
  <si>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</si>
  <si>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</si>
  <si>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</si>
  <si>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</si>
  <si>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</si>
  <si>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</si>
  <si>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</si>
  <si>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</si>
  <si>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</si>
  <si>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</si>
  <si>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</si>
  <si>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</si>
  <si>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</si>
  <si>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</si>
  <si>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</si>
  <si>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</si>
  <si>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</si>
  <si>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</si>
  <si>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</si>
  <si>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</si>
  <si>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</si>
  <si>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</si>
  <si>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</si>
  <si>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</si>
  <si>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</si>
  <si>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</si>
  <si>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</si>
  <si>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</si>
  <si>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</si>
  <si>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</si>
  <si>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</si>
  <si>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</si>
  <si>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</si>
  <si>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</si>
  <si>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</si>
  <si>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</si>
  <si>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</si>
  <si>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</si>
  <si>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</si>
  <si>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</si>
  <si>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</si>
  <si>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</si>
  <si>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</si>
  <si>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</si>
  <si>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</si>
  <si>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</si>
  <si>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</si>
  <si>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</si>
  <si>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</si>
  <si>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</si>
  <si>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</si>
  <si>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</si>
  <si>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</si>
  <si>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</si>
  <si>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</si>
  <si>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</si>
  <si>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</si>
  <si>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</si>
  <si>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</si>
  <si>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</si>
  <si>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</si>
  <si>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</si>
  <si>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</si>
  <si>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</si>
  <si>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</si>
  <si>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</si>
  <si>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</si>
  <si>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</si>
  <si>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</si>
  <si>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</si>
  <si>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</si>
  <si>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</si>
  <si>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</si>
  <si>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</si>
  <si>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</si>
  <si>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</si>
  <si>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</si>
  <si>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</si>
  <si>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</si>
  <si>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</si>
  <si>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</si>
  <si>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</si>
  <si>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</si>
  <si>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</si>
  <si>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</si>
  <si>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</si>
  <si>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</si>
  <si>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</si>
  <si>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</si>
  <si>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</si>
  <si>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</si>
  <si>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</si>
  <si>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</si>
  <si>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</si>
  <si>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</si>
  <si>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</si>
  <si>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</si>
  <si>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</si>
  <si>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</si>
  <si>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</si>
  <si>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</si>
  <si>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</si>
  <si>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</si>
  <si>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</si>
  <si>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</si>
  <si>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</si>
  <si>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</si>
  <si>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</si>
  <si>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</si>
  <si>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</si>
  <si>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</si>
  <si>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</si>
  <si>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</si>
  <si>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</si>
  <si>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</si>
  <si>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Score final</t>
  </si>
  <si>
    <t>Código</t>
  </si>
  <si>
    <t>SI.1.1.Q1</t>
  </si>
  <si>
    <t>Como o plano de projeto é apresentado à equipe?</t>
  </si>
  <si>
    <t>Através de uma reunião com a equipe com a finalidade de apresentar o plano de projeto (sem revisão ou oportunidade de troca de informações)</t>
  </si>
  <si>
    <t>Através de uma reunião com a equipe com a finalidade de revisar e entender o plano de projeto (através de troca de informações, retirada de dúvidas, etc.)</t>
  </si>
  <si>
    <t>O plano de projetos é disponibilizado para a equipe através de cópia física ou digital</t>
  </si>
  <si>
    <t>O plano de projetos não existe ou só é disponibilizado quando um membro da equipe solicita</t>
  </si>
  <si>
    <t>O plano de projetos não existe ou não é disponibilizado</t>
  </si>
  <si>
    <t>SI.1.1.Q2</t>
  </si>
  <si>
    <t>Como a equipe é motivada/engajada no início do projeto?</t>
  </si>
  <si>
    <t>O GP/LE faz uma reunião de apresentação do projeto (o plano pode ou não ser apresentado)</t>
  </si>
  <si>
    <t>O GP/LE trabalha a motivação somente durante as reuniões de acompanhamento</t>
  </si>
  <si>
    <t>SI.1.1 Revision of the current Project Plan with the Work Team members in order to achieve a common understanding and get their engagement with the project.</t>
  </si>
  <si>
    <t>SI.1.2.Q1</t>
  </si>
  <si>
    <t>O ambiente de desenvolvimento é criado ou atualizado no início do projeto</t>
  </si>
  <si>
    <t>O ambiente de desenvolvimento é criado ou atualizado no início das primeiras etapas de desenvolvimento</t>
  </si>
  <si>
    <t>Como o ambiente de desenvolvimento é criado?</t>
  </si>
  <si>
    <t>O primeiro desenvolvedor que necessitar do ambiente de desenvolvimento realiza a criação ou atualização e disponibiliza para os demais programadores</t>
  </si>
  <si>
    <t>O ambiente de desenvolvimento é único dentro da empresa e não há preocupação em criar um ambiente para cada projeto</t>
  </si>
  <si>
    <t>Cada desenvolvedor é responsável pelo seu ambiente de desenvolvimento</t>
  </si>
  <si>
    <t>SI.1.2 Set or update the implementation environment.</t>
  </si>
  <si>
    <t>SI.2.1.Q1</t>
  </si>
  <si>
    <t>Como as tarefas são distribuídas pela equipe?</t>
  </si>
  <si>
    <t>De acordo com os papéis dos membros da equipe, baseado no plano de projeto</t>
  </si>
  <si>
    <r>
      <t xml:space="preserve">De acordo com os papéis dos membros da equipe, mas </t>
    </r>
    <r>
      <rPr>
        <b/>
        <sz val="10"/>
        <color theme="1"/>
        <rFont val="Calibri"/>
        <scheme val="minor"/>
      </rPr>
      <t>não existe um plano de projeto</t>
    </r>
  </si>
  <si>
    <r>
      <t xml:space="preserve">De acordo com o plano de projeto, mas </t>
    </r>
    <r>
      <rPr>
        <b/>
        <sz val="10"/>
        <color theme="1"/>
        <rFont val="Calibri"/>
        <scheme val="minor"/>
      </rPr>
      <t>não existem papéis definidos</t>
    </r>
  </si>
  <si>
    <t>O GP/LE distribui as tarefas conforme a demanda e os papéis definidos</t>
  </si>
  <si>
    <r>
      <t xml:space="preserve">O GP/LE distribui as tarefas conforme a demanda mas os </t>
    </r>
    <r>
      <rPr>
        <b/>
        <sz val="10"/>
        <color theme="1"/>
        <rFont val="Calibri"/>
        <scheme val="minor"/>
      </rPr>
      <t>papéis não foram definidos</t>
    </r>
  </si>
  <si>
    <t>SI.2.2.Q1</t>
  </si>
  <si>
    <t>Como os requisitos são levantados?</t>
  </si>
  <si>
    <t>Identificando e consultando clientes, usuários, sistemas anteriores, documentos, etc.</t>
  </si>
  <si>
    <r>
      <t xml:space="preserve">Identificando e consultando </t>
    </r>
    <r>
      <rPr>
        <b/>
        <sz val="10"/>
        <color theme="1"/>
        <rFont val="Calibri"/>
        <scheme val="minor"/>
      </rPr>
      <t xml:space="preserve">somente </t>
    </r>
    <r>
      <rPr>
        <sz val="10"/>
        <color theme="1"/>
        <rFont val="Calibri"/>
        <family val="2"/>
        <scheme val="minor"/>
      </rPr>
      <t>clientes, usuários e documentos</t>
    </r>
  </si>
  <si>
    <r>
      <t xml:space="preserve">Identificando e consultando </t>
    </r>
    <r>
      <rPr>
        <b/>
        <sz val="10"/>
        <color theme="1"/>
        <rFont val="Calibri"/>
        <scheme val="minor"/>
      </rPr>
      <t xml:space="preserve">somente </t>
    </r>
    <r>
      <rPr>
        <sz val="10"/>
        <color theme="1"/>
        <rFont val="Calibri"/>
        <family val="2"/>
        <scheme val="minor"/>
      </rPr>
      <t>clientes e usuários</t>
    </r>
  </si>
  <si>
    <r>
      <t xml:space="preserve">Identificando e consultando </t>
    </r>
    <r>
      <rPr>
        <b/>
        <sz val="10"/>
        <color theme="1"/>
        <rFont val="Calibri"/>
        <scheme val="minor"/>
      </rPr>
      <t xml:space="preserve">somente </t>
    </r>
    <r>
      <rPr>
        <sz val="10"/>
        <color theme="1"/>
        <rFont val="Calibri"/>
        <family val="2"/>
        <scheme val="minor"/>
      </rPr>
      <t>sistemas anteriores e/ou documentos</t>
    </r>
  </si>
  <si>
    <t>Não são levantados os requisitos</t>
  </si>
  <si>
    <t>SI.2.1 Assign Tasks to the Work Team members in accordance with their role, based on the current Project Plan.</t>
  </si>
  <si>
    <t>SI.2.2.Q2</t>
  </si>
  <si>
    <t>Como são analisados os requisitos?</t>
  </si>
  <si>
    <t>São analisados para se determinar o escopo e viabilidade do projeto</t>
  </si>
  <si>
    <r>
      <t xml:space="preserve">São analisados para se determinar </t>
    </r>
    <r>
      <rPr>
        <b/>
        <sz val="10"/>
        <color theme="1"/>
        <rFont val="Calibri"/>
        <scheme val="minor"/>
      </rPr>
      <t>somente</t>
    </r>
    <r>
      <rPr>
        <sz val="10"/>
        <color theme="1"/>
        <rFont val="Calibri"/>
        <family val="2"/>
        <scheme val="minor"/>
      </rPr>
      <t xml:space="preserve"> o escopo do projeto</t>
    </r>
  </si>
  <si>
    <r>
      <t xml:space="preserve">São analisados para se determinar </t>
    </r>
    <r>
      <rPr>
        <b/>
        <sz val="10"/>
        <color theme="1"/>
        <rFont val="Calibri"/>
        <scheme val="minor"/>
      </rPr>
      <t>somente</t>
    </r>
    <r>
      <rPr>
        <sz val="10"/>
        <color theme="1"/>
        <rFont val="Calibri"/>
        <family val="2"/>
        <scheme val="minor"/>
      </rPr>
      <t xml:space="preserve"> a viabilidade do projeto</t>
    </r>
  </si>
  <si>
    <t>São levantados mas não são analiados</t>
  </si>
  <si>
    <t>Como são documentados os requisitos?</t>
  </si>
  <si>
    <t>SI.2.2.Q3</t>
  </si>
  <si>
    <t>Em um documento de especificação de requisitos, integrado ao plano de projeto</t>
  </si>
  <si>
    <r>
      <t xml:space="preserve">Em um documento de especificação de requisitos, mas que </t>
    </r>
    <r>
      <rPr>
        <b/>
        <sz val="10"/>
        <color theme="1"/>
        <rFont val="Calibri"/>
        <scheme val="minor"/>
      </rPr>
      <t>não é integrado</t>
    </r>
    <r>
      <rPr>
        <sz val="10"/>
        <color theme="1"/>
        <rFont val="Calibri"/>
        <family val="2"/>
        <scheme val="minor"/>
      </rPr>
      <t xml:space="preserve"> ao plano de projeto</t>
    </r>
  </si>
  <si>
    <t>Espalhados em diversos documentos (e-mails, relatórios, entrevistas, etc.) disponibilizados à equipe</t>
  </si>
  <si>
    <r>
      <t xml:space="preserve">Espalhados em diversos documentos (e-mails, relatórios, entrevistas, etc.) disponíveis </t>
    </r>
    <r>
      <rPr>
        <b/>
        <sz val="10"/>
        <color rgb="FF000000"/>
        <rFont val="Calibri"/>
        <scheme val="minor"/>
      </rPr>
      <t>somente ao GP/LE</t>
    </r>
  </si>
  <si>
    <t>SI.2.2 Document or update the Requirements Specification.
Identify and consult information sources (Customer, users, previous systems, documents, etc.) in order to get new requirements.
Analyze the identified requirements to determinate the Scope and feasibility.
Generate or update the Requirements Specification.</t>
  </si>
  <si>
    <t>SI.2.3.Q1</t>
  </si>
  <si>
    <t>SI.2.3.Q2</t>
  </si>
  <si>
    <t>SI.2.3 Verify and obtain approval of the
Requirements Specification.
Verify the correctness and testability of the Requirements Specification and its consistency with the Product Description. Additionally, review that requirements are complete, unambiguous and not contradictory. The results found are documented in a Verification Results and corrections are made until the document is approved by AN. If significant changes were needed, initiate a Change Request.</t>
  </si>
  <si>
    <t>SI.2.4.Q1</t>
  </si>
  <si>
    <t>Como são validados os requisitos?</t>
  </si>
  <si>
    <t>Como são registrados os resultados da análise e validação dos requisitos?</t>
  </si>
  <si>
    <t>Os requisitos não são validados</t>
  </si>
  <si>
    <t>Correções necessárias são feitas até a validação dos requisitos</t>
  </si>
  <si>
    <t>Os requisitos são verificados pelo analista em termos de corretude e testabilidade e quanto a sua consistência com a descrição do produto. São verificados para que estejam completos e não sejam ambíguos ou contraditórios</t>
  </si>
  <si>
    <r>
      <t xml:space="preserve">Os requisitos são verificados pelo analista em termos de corretude e testabilidade, </t>
    </r>
    <r>
      <rPr>
        <b/>
        <sz val="10"/>
        <color theme="1"/>
        <rFont val="Calibri"/>
        <scheme val="minor"/>
      </rPr>
      <t>mas não quanto a sua consistência com a descrição do produto</t>
    </r>
    <r>
      <rPr>
        <sz val="10"/>
        <color theme="1"/>
        <rFont val="Calibri"/>
        <family val="2"/>
        <scheme val="minor"/>
      </rPr>
      <t>. São verificados para que estejam completos e não sejam ambíguos ou contraditórios</t>
    </r>
  </si>
  <si>
    <t>Os requisitos são verificados pelo analista esporadicamente ou sem um processo formal</t>
  </si>
  <si>
    <t>Os requisitos são validados pelo cliente levando-se em consideração acordos firmados e suas necessidades e expectativas, incluindo usabilidade da interface com o usuário</t>
  </si>
  <si>
    <r>
      <t xml:space="preserve">Os requisitos são validados pelo cliente levando-se em consideração </t>
    </r>
    <r>
      <rPr>
        <b/>
        <sz val="10"/>
        <color theme="1"/>
        <rFont val="Calibri"/>
        <scheme val="minor"/>
      </rPr>
      <t xml:space="preserve">somente </t>
    </r>
    <r>
      <rPr>
        <sz val="10"/>
        <color theme="1"/>
        <rFont val="Calibri"/>
        <family val="2"/>
        <scheme val="minor"/>
      </rPr>
      <t>acordos firmados</t>
    </r>
  </si>
  <si>
    <t>Os requisitos são validados pelo GP/LE</t>
  </si>
  <si>
    <t>SI.2.4.Q2</t>
  </si>
  <si>
    <t>Como são verificados os requisitos?</t>
  </si>
  <si>
    <t>Como são registrados os resultados da análise e verificação dos requisitos?</t>
  </si>
  <si>
    <t>Resultados positivos são registrados em documento de resultado de validação e as correções necessárias são feitas até a verificação dos requisitos. Caso mudanças significativas sejam necessárias, uma requisição de mudanças é criada.</t>
  </si>
  <si>
    <t>Correções necessárias são feitas até a verificação dos requisitos. Caso mudanças significativas sejam necessárias, uma requisição de mudanças é criada.</t>
  </si>
  <si>
    <t>Correções necessárias são feitas até a verificação dos requisitos</t>
  </si>
  <si>
    <t>Os requisitos não são verificados</t>
  </si>
  <si>
    <t>Resultados positivos são registrados em um documento de resultado de validação e as correções necessárias são feitas até a validação dos requisitos</t>
  </si>
  <si>
    <t>Correções necessárias são feitas e a validação dos requisitos é postergarda até mesmo para durante o desenvolvimento</t>
  </si>
  <si>
    <t xml:space="preserve"> AN
SI.2.4 Validate and obtain approval of the
Requirements Specification
Validate that Requirements Specification satisfies needs and agreed upon expectations, including the user interface usability. The results found are documented in a Validation Results and corrections are made until the document is approved by the CUS.schedule the dates when Resources and training will be needed.</t>
  </si>
  <si>
    <t>SI.2.7.Q1</t>
  </si>
  <si>
    <t>Onde e como é armazenado a especificação de requisitos?</t>
  </si>
  <si>
    <r>
      <t xml:space="preserve">Como um item de configuração de software em uma </t>
    </r>
    <r>
      <rPr>
        <i/>
        <sz val="10"/>
        <color theme="1"/>
        <rFont val="Calibri"/>
        <scheme val="minor"/>
      </rPr>
      <t>baseline</t>
    </r>
    <r>
      <rPr>
        <sz val="10"/>
        <color theme="1"/>
        <rFont val="Calibri"/>
        <family val="2"/>
        <scheme val="minor"/>
      </rPr>
      <t xml:space="preserve"> no reposiitório do projeto</t>
    </r>
  </si>
  <si>
    <r>
      <t xml:space="preserve">Como um item de configuração de software em uma </t>
    </r>
    <r>
      <rPr>
        <i/>
        <sz val="10"/>
        <color theme="1"/>
        <rFont val="Calibri"/>
        <scheme val="minor"/>
      </rPr>
      <t xml:space="preserve">baseline, mas </t>
    </r>
    <r>
      <rPr>
        <b/>
        <i/>
        <sz val="10"/>
        <color theme="1"/>
        <rFont val="Calibri"/>
        <scheme val="minor"/>
      </rPr>
      <t xml:space="preserve">não existe um </t>
    </r>
    <r>
      <rPr>
        <b/>
        <sz val="10"/>
        <color theme="1"/>
        <rFont val="Calibri"/>
        <scheme val="minor"/>
      </rPr>
      <t>reposiitório do projeto</t>
    </r>
  </si>
  <si>
    <r>
      <t xml:space="preserve">Em uma </t>
    </r>
    <r>
      <rPr>
        <i/>
        <sz val="10"/>
        <color theme="1"/>
        <rFont val="Calibri"/>
        <scheme val="minor"/>
      </rPr>
      <t>baseline</t>
    </r>
    <r>
      <rPr>
        <sz val="10"/>
        <color theme="1"/>
        <rFont val="Calibri"/>
        <family val="2"/>
        <scheme val="minor"/>
      </rPr>
      <t xml:space="preserve"> no reposiitório do projeto</t>
    </r>
  </si>
  <si>
    <t>Não existe um processo ou local específico para armazenar os requisitos</t>
  </si>
  <si>
    <t>SI.2.7 Incorporate the Requirements Specification, and *Software User Documentation to the Software Configuration in the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</si>
</sst>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vertical="center" wrapText="1"/>
    </xf>
    <xf numFmtId="0" fontId="7" fillId="0" borderId="0" xfId="0" applyFont="1" applyBorder="1" applyAlignment="1">
      <alignment vertical="center" wrapText="1"/>
    </xf>
    <xf numFmtId="0" fontId="7" fillId="0" borderId="1" xfId="0" applyFont="1" applyBorder="1" applyAlignment="1">
      <alignment vertical="center" wrapText="1"/>
    </xf>
    <xf numFmtId="0" fontId="7" fillId="0" borderId="0" xfId="0" applyFont="1" applyBorder="1" applyAlignment="1">
      <alignment horizontal="center" vertical="center" textRotation="90" wrapText="1"/>
    </xf>
    <xf numFmtId="0" fontId="18" fillId="0" borderId="0" xfId="0" applyFont="1" applyBorder="1" applyAlignment="1">
      <alignment horizontal="center" vertical="center" wrapText="1"/>
    </xf>
    <xf numFmtId="0" fontId="0" fillId="0" borderId="0" xfId="0" applyBorder="1" applyAlignment="1">
      <alignment vertical="center" textRotation="90" wrapText="1"/>
    </xf>
    <xf numFmtId="0" fontId="0" fillId="0" borderId="0" xfId="0" applyBorder="1" applyAlignment="1">
      <alignment horizontal="center" vertical="center" wrapText="1"/>
    </xf>
  </cellXfs>
  <cellStyles count="4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0</xdr:row>
      <xdr:rowOff>0</xdr:rowOff>
    </xdr:from>
    <xdr:to>
      <xdr:col>1</xdr:col>
      <xdr:colOff>438150</xdr:colOff>
      <xdr:row>1</xdr:row>
      <xdr:rowOff>28575</xdr:rowOff>
    </xdr:to>
    <xdr:sp macro="" textlink="">
      <xdr:nvSpPr>
        <xdr:cNvPr id="6" name="Mais 5"/>
        <xdr:cNvSpPr/>
      </xdr:nvSpPr>
      <xdr:spPr>
        <a:xfrm>
          <a:off x="2838450" y="0"/>
          <a:ext cx="238125" cy="2190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228600</xdr:colOff>
      <xdr:row>0</xdr:row>
      <xdr:rowOff>38100</xdr:rowOff>
    </xdr:from>
    <xdr:to>
      <xdr:col>14</xdr:col>
      <xdr:colOff>533400</xdr:colOff>
      <xdr:row>1</xdr:row>
      <xdr:rowOff>47625</xdr:rowOff>
    </xdr:to>
    <xdr:sp macro="" textlink="">
      <xdr:nvSpPr>
        <xdr:cNvPr id="7" name="Menos 6"/>
        <xdr:cNvSpPr/>
      </xdr:nvSpPr>
      <xdr:spPr>
        <a:xfrm>
          <a:off x="10791825" y="38100"/>
          <a:ext cx="304800" cy="20002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8" activePane="bottomRight" state="frozen"/>
      <selection pane="topRight" activeCell="C1" sqref="C1"/>
      <selection pane="bottomLeft" activeCell="A4" sqref="A4"/>
      <selection pane="bottomRight" activeCell="C3" sqref="C3:N3"/>
    </sheetView>
  </sheetViews>
  <sheetFormatPr baseColWidth="10" defaultColWidth="8.83203125" defaultRowHeight="14" x14ac:dyDescent="0"/>
  <cols>
    <col min="1" max="1" width="8.83203125" style="3"/>
    <col min="2" max="2" width="76" style="1" customWidth="1"/>
    <col min="3" max="15" width="8.83203125" style="4"/>
  </cols>
  <sheetData>
    <row r="1" spans="1:14" ht="15">
      <c r="A1" s="2" t="s">
        <v>0</v>
      </c>
    </row>
    <row r="2" spans="1:14">
      <c r="C2" s="45" t="s">
        <v>68</v>
      </c>
      <c r="D2" s="45"/>
      <c r="E2" s="45"/>
      <c r="F2" s="45"/>
      <c r="G2" s="45"/>
      <c r="H2" s="45"/>
      <c r="I2" s="45"/>
      <c r="J2" s="45"/>
      <c r="K2" s="45"/>
      <c r="L2" s="45"/>
      <c r="M2" s="45"/>
      <c r="N2" s="45"/>
    </row>
    <row r="3" spans="1:14" s="5" customFormat="1" ht="84">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2">
      <c r="A4" s="3" t="s">
        <v>3</v>
      </c>
      <c r="B4" s="1" t="s">
        <v>62</v>
      </c>
      <c r="C4" s="4">
        <v>4</v>
      </c>
      <c r="D4" s="4">
        <v>3</v>
      </c>
      <c r="E4" s="4">
        <v>5</v>
      </c>
      <c r="F4" s="4">
        <v>0</v>
      </c>
      <c r="G4" s="4">
        <v>2</v>
      </c>
      <c r="H4" s="4">
        <v>5</v>
      </c>
      <c r="I4" s="4">
        <v>0</v>
      </c>
      <c r="J4" s="4">
        <v>0</v>
      </c>
      <c r="K4" s="4">
        <v>5</v>
      </c>
      <c r="L4" s="4">
        <v>4</v>
      </c>
      <c r="M4" s="4">
        <v>4</v>
      </c>
      <c r="N4" s="4">
        <v>0</v>
      </c>
    </row>
    <row r="5" spans="1:14" ht="56">
      <c r="A5" s="3" t="s">
        <v>5</v>
      </c>
      <c r="B5" s="1" t="s">
        <v>4</v>
      </c>
      <c r="C5" s="4">
        <v>3</v>
      </c>
      <c r="D5" s="4">
        <v>5</v>
      </c>
      <c r="E5" s="4">
        <v>5</v>
      </c>
      <c r="F5" s="4">
        <v>2</v>
      </c>
      <c r="G5" s="4">
        <v>0</v>
      </c>
      <c r="H5" s="4">
        <v>1</v>
      </c>
      <c r="I5" s="4">
        <v>0</v>
      </c>
      <c r="J5" s="4">
        <v>0</v>
      </c>
      <c r="K5" s="4">
        <v>5</v>
      </c>
      <c r="L5" s="4">
        <v>3</v>
      </c>
      <c r="M5" s="4">
        <v>3</v>
      </c>
      <c r="N5" s="4">
        <v>0</v>
      </c>
    </row>
    <row r="6" spans="1:14" ht="28">
      <c r="A6" s="3" t="s">
        <v>14</v>
      </c>
      <c r="B6" s="1" t="s">
        <v>6</v>
      </c>
      <c r="C6" s="4">
        <v>3</v>
      </c>
      <c r="D6" s="4">
        <v>5</v>
      </c>
      <c r="E6" s="4">
        <v>4</v>
      </c>
      <c r="F6" s="4">
        <v>4</v>
      </c>
      <c r="G6" s="4">
        <v>0</v>
      </c>
      <c r="H6" s="4">
        <v>5</v>
      </c>
      <c r="I6" s="4">
        <v>5</v>
      </c>
      <c r="J6" s="4">
        <v>0</v>
      </c>
      <c r="K6" s="4">
        <v>2</v>
      </c>
      <c r="L6" s="4">
        <v>0</v>
      </c>
      <c r="M6" s="4">
        <v>0</v>
      </c>
      <c r="N6" s="4">
        <v>5</v>
      </c>
    </row>
    <row r="7" spans="1:14" ht="28">
      <c r="A7" s="3" t="s">
        <v>15</v>
      </c>
      <c r="B7" s="1" t="s">
        <v>7</v>
      </c>
      <c r="C7" s="4">
        <v>4</v>
      </c>
      <c r="D7" s="4">
        <v>4</v>
      </c>
      <c r="E7" s="4">
        <v>5</v>
      </c>
      <c r="F7" s="4">
        <v>3</v>
      </c>
      <c r="G7" s="4">
        <v>0</v>
      </c>
      <c r="H7" s="4">
        <v>1</v>
      </c>
      <c r="I7" s="4">
        <v>5</v>
      </c>
      <c r="J7" s="4">
        <v>0</v>
      </c>
      <c r="K7" s="4">
        <v>5</v>
      </c>
      <c r="L7" s="4">
        <v>5</v>
      </c>
      <c r="M7" s="4">
        <v>0</v>
      </c>
      <c r="N7" s="4">
        <v>5</v>
      </c>
    </row>
    <row r="8" spans="1:14">
      <c r="A8" s="3" t="s">
        <v>16</v>
      </c>
      <c r="B8" s="1" t="s">
        <v>8</v>
      </c>
      <c r="C8" s="4">
        <v>0</v>
      </c>
      <c r="D8" s="4">
        <v>0</v>
      </c>
      <c r="E8" s="4">
        <v>0</v>
      </c>
      <c r="F8" s="4">
        <v>0</v>
      </c>
      <c r="G8" s="4">
        <v>0</v>
      </c>
      <c r="H8" s="4">
        <v>0</v>
      </c>
      <c r="I8" s="4">
        <v>0</v>
      </c>
      <c r="J8" s="4">
        <v>0</v>
      </c>
      <c r="K8" s="4">
        <v>4</v>
      </c>
      <c r="L8" s="4">
        <v>0</v>
      </c>
      <c r="M8" s="4">
        <v>5</v>
      </c>
      <c r="N8" s="4">
        <v>0</v>
      </c>
    </row>
    <row r="9" spans="1:14" ht="56">
      <c r="A9" s="3" t="s">
        <v>17</v>
      </c>
      <c r="B9" s="1" t="s">
        <v>9</v>
      </c>
      <c r="C9" s="4">
        <v>4</v>
      </c>
      <c r="D9" s="4">
        <v>0</v>
      </c>
      <c r="E9" s="4">
        <v>5</v>
      </c>
      <c r="F9" s="4">
        <v>5</v>
      </c>
      <c r="G9" s="4">
        <v>0</v>
      </c>
      <c r="H9" s="4">
        <v>3</v>
      </c>
      <c r="I9" s="4">
        <v>0</v>
      </c>
      <c r="J9" s="4">
        <v>0</v>
      </c>
      <c r="K9" s="4">
        <v>4</v>
      </c>
      <c r="L9" s="4">
        <v>4</v>
      </c>
      <c r="M9" s="4">
        <v>0</v>
      </c>
      <c r="N9" s="4">
        <v>5</v>
      </c>
    </row>
    <row r="10" spans="1:14" ht="28">
      <c r="A10" s="3" t="s">
        <v>18</v>
      </c>
      <c r="B10" s="1" t="s">
        <v>10</v>
      </c>
      <c r="C10" s="4">
        <v>4</v>
      </c>
      <c r="D10" s="4">
        <v>5</v>
      </c>
      <c r="E10" s="4">
        <v>0</v>
      </c>
      <c r="F10" s="4">
        <v>0</v>
      </c>
      <c r="G10" s="4">
        <v>0</v>
      </c>
      <c r="H10" s="4">
        <v>5</v>
      </c>
      <c r="I10" s="4">
        <v>0</v>
      </c>
      <c r="J10" s="4">
        <v>0</v>
      </c>
      <c r="K10" s="4">
        <v>3</v>
      </c>
      <c r="L10" s="4">
        <v>0</v>
      </c>
      <c r="M10" s="4">
        <v>0</v>
      </c>
      <c r="N10" s="4">
        <v>3</v>
      </c>
    </row>
    <row r="12" spans="1:14">
      <c r="A12" s="3" t="s">
        <v>11</v>
      </c>
      <c r="B12" s="1" t="s">
        <v>2</v>
      </c>
      <c r="C12" s="4" t="s">
        <v>3</v>
      </c>
      <c r="D12" s="4" t="s">
        <v>22</v>
      </c>
      <c r="E12" s="4" t="s">
        <v>14</v>
      </c>
      <c r="F12" s="4" t="s">
        <v>15</v>
      </c>
      <c r="G12" s="4" t="s">
        <v>16</v>
      </c>
      <c r="H12" s="4" t="s">
        <v>17</v>
      </c>
      <c r="I12" s="4" t="s">
        <v>18</v>
      </c>
    </row>
    <row r="13" spans="1:14">
      <c r="A13" s="3" t="s">
        <v>13</v>
      </c>
      <c r="B13" s="1" t="s">
        <v>12</v>
      </c>
      <c r="C13" s="4" t="s">
        <v>23</v>
      </c>
      <c r="G13" s="4" t="s">
        <v>23</v>
      </c>
      <c r="H13" s="4" t="s">
        <v>23</v>
      </c>
      <c r="I13" s="4" t="s">
        <v>23</v>
      </c>
    </row>
    <row r="14" spans="1:14">
      <c r="A14" s="3" t="s">
        <v>19</v>
      </c>
      <c r="B14" s="1" t="s">
        <v>24</v>
      </c>
      <c r="D14" s="4" t="s">
        <v>23</v>
      </c>
      <c r="E14" s="4" t="s">
        <v>23</v>
      </c>
      <c r="F14" s="4" t="s">
        <v>23</v>
      </c>
      <c r="G14" s="4" t="s">
        <v>23</v>
      </c>
      <c r="I14" s="4" t="s">
        <v>23</v>
      </c>
    </row>
    <row r="15" spans="1:14">
      <c r="A15" s="3" t="s">
        <v>20</v>
      </c>
      <c r="B15" s="1" t="s">
        <v>25</v>
      </c>
      <c r="D15" s="4" t="s">
        <v>23</v>
      </c>
    </row>
    <row r="16" spans="1:14">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showGridLines="0" tabSelected="1" zoomScale="125" zoomScaleNormal="125" zoomScalePageLayoutView="125" workbookViewId="0">
      <pane xSplit="2" ySplit="1" topLeftCell="C16" activePane="bottomRight" state="frozen"/>
      <selection pane="topRight" activeCell="C1" sqref="C1"/>
      <selection pane="bottomLeft" activeCell="A2" sqref="A2"/>
      <selection pane="bottomRight" activeCell="A19" sqref="A19"/>
    </sheetView>
  </sheetViews>
  <sheetFormatPr baseColWidth="10" defaultColWidth="11.5" defaultRowHeight="14" x14ac:dyDescent="0"/>
  <cols>
    <col min="1" max="1" width="10.6640625" style="3" customWidth="1"/>
    <col min="2" max="2" width="24.5" style="1" customWidth="1"/>
    <col min="3" max="7" width="14.6640625" style="40" customWidth="1"/>
    <col min="8" max="8" width="17.5" style="14" customWidth="1"/>
    <col min="9" max="9" width="7.1640625" style="14" customWidth="1"/>
    <col min="10" max="21" width="5.1640625" style="31" customWidth="1"/>
    <col min="22" max="22" width="2.83203125" style="31" customWidth="1"/>
    <col min="23" max="23" width="3.5" customWidth="1"/>
    <col min="24" max="35" width="5.1640625" customWidth="1"/>
    <col min="37" max="37" width="7.1640625" customWidth="1"/>
  </cols>
  <sheetData>
    <row r="1" spans="1:37" s="7" customFormat="1" ht="99">
      <c r="A1" s="46" t="s">
        <v>449</v>
      </c>
      <c r="B1" s="46" t="s">
        <v>450</v>
      </c>
      <c r="C1" s="41" t="s">
        <v>451</v>
      </c>
      <c r="D1" s="41" t="s">
        <v>453</v>
      </c>
      <c r="E1" s="41" t="s">
        <v>452</v>
      </c>
      <c r="F1" s="41" t="s">
        <v>454</v>
      </c>
      <c r="G1" s="41" t="s">
        <v>455</v>
      </c>
      <c r="H1" s="46" t="s">
        <v>463</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c r="A2" s="46"/>
      <c r="B2" s="46"/>
      <c r="C2" s="11"/>
      <c r="D2" s="11"/>
      <c r="E2" s="11"/>
      <c r="F2" s="11"/>
      <c r="G2" s="11"/>
      <c r="H2" s="46"/>
      <c r="I2" s="13"/>
      <c r="J2" s="40">
        <v>5</v>
      </c>
      <c r="K2" s="40">
        <v>0</v>
      </c>
      <c r="L2" s="40">
        <v>0</v>
      </c>
      <c r="M2" s="40">
        <v>0</v>
      </c>
      <c r="N2" s="40">
        <v>4</v>
      </c>
      <c r="O2" s="40">
        <v>5</v>
      </c>
      <c r="P2" s="40">
        <v>0</v>
      </c>
      <c r="Q2" s="40">
        <v>0</v>
      </c>
      <c r="R2" s="40">
        <v>3</v>
      </c>
      <c r="S2" s="40">
        <v>5</v>
      </c>
      <c r="T2" s="40">
        <v>0</v>
      </c>
      <c r="U2" s="40">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252" customHeight="1">
      <c r="A3" s="46" t="s">
        <v>456</v>
      </c>
      <c r="B3" s="46" t="s">
        <v>457</v>
      </c>
      <c r="C3" s="41" t="s">
        <v>458</v>
      </c>
      <c r="D3" s="41" t="s">
        <v>459</v>
      </c>
      <c r="E3" s="41" t="s">
        <v>460</v>
      </c>
      <c r="F3" s="41" t="s">
        <v>461</v>
      </c>
      <c r="G3" s="41" t="s">
        <v>462</v>
      </c>
      <c r="H3" s="46" t="s">
        <v>476</v>
      </c>
      <c r="I3" s="13"/>
      <c r="J3" s="35"/>
      <c r="K3" s="40"/>
      <c r="L3" s="40"/>
      <c r="M3" s="40"/>
      <c r="N3" s="40"/>
      <c r="O3" s="40"/>
      <c r="P3" s="40"/>
      <c r="Q3" s="40"/>
      <c r="R3" s="40"/>
      <c r="S3" s="40"/>
      <c r="T3" s="40"/>
      <c r="U3" s="40"/>
      <c r="V3" s="40"/>
    </row>
    <row r="4" spans="1:37" s="3" customFormat="1">
      <c r="A4" s="46"/>
      <c r="B4" s="46"/>
      <c r="C4" s="11"/>
      <c r="D4" s="11"/>
      <c r="E4" s="11"/>
      <c r="F4" s="11"/>
      <c r="G4" s="11"/>
      <c r="H4" s="46"/>
      <c r="I4" s="13"/>
      <c r="J4" s="35">
        <v>4</v>
      </c>
      <c r="K4" s="40">
        <v>5</v>
      </c>
      <c r="L4" s="40">
        <v>0</v>
      </c>
      <c r="M4" s="40">
        <v>0</v>
      </c>
      <c r="N4" s="40">
        <v>0</v>
      </c>
      <c r="O4" s="40">
        <v>5</v>
      </c>
      <c r="P4" s="40">
        <v>0</v>
      </c>
      <c r="Q4" s="40">
        <v>0</v>
      </c>
      <c r="R4" s="40">
        <v>0</v>
      </c>
      <c r="S4" s="40">
        <v>0</v>
      </c>
      <c r="T4" s="40">
        <v>4</v>
      </c>
      <c r="U4" s="40">
        <v>3</v>
      </c>
      <c r="V4" s="40"/>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K4" s="3">
        <f>LARGE(X4:AI4,1)</f>
        <v>0</v>
      </c>
    </row>
    <row r="5" spans="1:37" s="3" customFormat="1" ht="70" customHeight="1">
      <c r="A5" s="46" t="s">
        <v>464</v>
      </c>
      <c r="B5" s="46" t="s">
        <v>465</v>
      </c>
      <c r="C5" s="41" t="s">
        <v>466</v>
      </c>
      <c r="D5" s="41" t="s">
        <v>467</v>
      </c>
      <c r="E5" s="41" t="s">
        <v>468</v>
      </c>
      <c r="F5" s="41" t="s">
        <v>469</v>
      </c>
      <c r="G5" s="41" t="s">
        <v>462</v>
      </c>
      <c r="H5" s="46"/>
      <c r="I5" s="13"/>
      <c r="J5" s="35"/>
      <c r="K5" s="40"/>
      <c r="L5" s="40"/>
      <c r="M5" s="40"/>
      <c r="N5" s="40"/>
      <c r="O5" s="40"/>
      <c r="P5" s="40"/>
      <c r="Q5" s="40"/>
      <c r="R5" s="40"/>
      <c r="S5" s="40"/>
      <c r="T5" s="40"/>
      <c r="U5" s="40"/>
      <c r="V5" s="40"/>
    </row>
    <row r="6" spans="1:37" s="3" customFormat="1">
      <c r="A6" s="46"/>
      <c r="B6" s="46"/>
      <c r="C6" s="11"/>
      <c r="D6" s="11"/>
      <c r="E6" s="11"/>
      <c r="F6" s="11"/>
      <c r="G6" s="11"/>
      <c r="H6" s="46"/>
      <c r="I6" s="13"/>
      <c r="J6" s="35">
        <v>2</v>
      </c>
      <c r="K6" s="40">
        <v>4</v>
      </c>
      <c r="L6" s="40">
        <v>0</v>
      </c>
      <c r="M6" s="40">
        <v>0</v>
      </c>
      <c r="N6" s="40">
        <v>0</v>
      </c>
      <c r="O6" s="40">
        <v>5</v>
      </c>
      <c r="P6" s="40">
        <v>0</v>
      </c>
      <c r="Q6" s="40">
        <v>0</v>
      </c>
      <c r="R6" s="40">
        <v>4</v>
      </c>
      <c r="S6" s="40">
        <v>0</v>
      </c>
      <c r="T6" s="40">
        <v>0</v>
      </c>
      <c r="U6" s="40">
        <v>0</v>
      </c>
      <c r="V6" s="40"/>
      <c r="X6" s="35">
        <f>IF(ISNA(MATCH("x",$D6:$G6)),0,MATCH("x",$D6:$G6))*J6</f>
        <v>0</v>
      </c>
      <c r="Y6" s="35">
        <f t="shared" ref="Y6:AI6" si="2">IF(ISNA(MATCH("x",$D6:$G6)),0,MATCH("x",$D6:$G6))*K6</f>
        <v>0</v>
      </c>
      <c r="Z6" s="35">
        <f t="shared" si="2"/>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K6" s="3">
        <f>LARGE(X6:AI6,1)</f>
        <v>0</v>
      </c>
    </row>
    <row r="7" spans="1:37" s="3" customFormat="1" ht="98">
      <c r="A7" s="46" t="s">
        <v>471</v>
      </c>
      <c r="B7" s="46" t="s">
        <v>470</v>
      </c>
      <c r="C7" s="41" t="s">
        <v>472</v>
      </c>
      <c r="D7" s="41" t="s">
        <v>473</v>
      </c>
      <c r="E7" s="12" t="s">
        <v>474</v>
      </c>
      <c r="F7" s="12" t="s">
        <v>475</v>
      </c>
      <c r="G7" s="41" t="s">
        <v>462</v>
      </c>
      <c r="H7" s="46"/>
      <c r="I7" s="13"/>
      <c r="J7" s="35"/>
      <c r="K7" s="40"/>
      <c r="L7" s="40"/>
      <c r="M7" s="40"/>
      <c r="N7" s="40"/>
      <c r="O7" s="40"/>
      <c r="P7" s="40"/>
      <c r="Q7" s="40"/>
      <c r="R7" s="40"/>
      <c r="S7" s="40"/>
      <c r="T7" s="40"/>
      <c r="U7" s="40"/>
      <c r="V7" s="40"/>
    </row>
    <row r="8" spans="1:37" s="3" customFormat="1">
      <c r="A8" s="46"/>
      <c r="B8" s="46"/>
      <c r="C8" s="11"/>
      <c r="D8" s="11"/>
      <c r="E8" s="11"/>
      <c r="F8" s="11"/>
      <c r="G8" s="11"/>
      <c r="H8" s="46"/>
      <c r="I8" s="13"/>
      <c r="J8" s="35">
        <v>4</v>
      </c>
      <c r="K8" s="40">
        <v>4</v>
      </c>
      <c r="L8" s="40">
        <v>0</v>
      </c>
      <c r="M8" s="40">
        <v>4</v>
      </c>
      <c r="N8" s="40">
        <v>4</v>
      </c>
      <c r="O8" s="40">
        <v>5</v>
      </c>
      <c r="P8" s="40">
        <v>0</v>
      </c>
      <c r="Q8" s="40">
        <v>0</v>
      </c>
      <c r="R8" s="40">
        <v>0</v>
      </c>
      <c r="S8" s="40">
        <v>0</v>
      </c>
      <c r="T8" s="40">
        <v>0</v>
      </c>
      <c r="U8" s="40">
        <v>0</v>
      </c>
      <c r="V8" s="40"/>
      <c r="X8" s="35">
        <f>IF(ISNA(MATCH("x",$D8:$G8)),0,MATCH("x",$D8:$G8))*J8</f>
        <v>0</v>
      </c>
      <c r="Y8" s="35">
        <f t="shared" ref="Y8:AI8" si="3">IF(ISNA(MATCH("x",$D8:$G8)),0,MATCH("x",$D8:$G8))*K8</f>
        <v>0</v>
      </c>
      <c r="Z8" s="35">
        <f t="shared" si="3"/>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K8" s="3">
        <f>LARGE(X8:AI8,1)</f>
        <v>0</v>
      </c>
    </row>
    <row r="9" spans="1:37" s="3" customFormat="1" ht="336" customHeight="1">
      <c r="A9" s="46" t="s">
        <v>477</v>
      </c>
      <c r="B9" s="46" t="s">
        <v>492</v>
      </c>
      <c r="C9" s="41" t="s">
        <v>485</v>
      </c>
      <c r="D9" s="41" t="s">
        <v>486</v>
      </c>
      <c r="E9" s="12" t="s">
        <v>487</v>
      </c>
      <c r="F9" s="41" t="s">
        <v>483</v>
      </c>
      <c r="G9" s="41" t="s">
        <v>462</v>
      </c>
      <c r="H9" s="46" t="s">
        <v>479</v>
      </c>
      <c r="I9" s="13"/>
      <c r="J9" s="40"/>
      <c r="K9" s="40"/>
      <c r="L9" s="40"/>
      <c r="M9" s="40"/>
      <c r="N9" s="40"/>
      <c r="O9" s="40"/>
      <c r="P9" s="40"/>
      <c r="Q9" s="40"/>
      <c r="R9" s="40"/>
      <c r="S9" s="40"/>
      <c r="T9" s="40"/>
      <c r="U9" s="40"/>
      <c r="V9" s="40"/>
    </row>
    <row r="10" spans="1:37" s="3" customFormat="1">
      <c r="A10" s="46"/>
      <c r="B10" s="46"/>
      <c r="C10" s="11"/>
      <c r="D10" s="11"/>
      <c r="E10" s="11"/>
      <c r="F10" s="11"/>
      <c r="G10" s="11"/>
      <c r="H10" s="46"/>
      <c r="I10" s="13"/>
      <c r="J10" s="35">
        <v>3</v>
      </c>
      <c r="K10" s="40">
        <v>5</v>
      </c>
      <c r="L10" s="40">
        <v>0</v>
      </c>
      <c r="M10" s="40">
        <v>0</v>
      </c>
      <c r="N10" s="40">
        <v>3</v>
      </c>
      <c r="O10" s="40">
        <v>5</v>
      </c>
      <c r="P10" s="40">
        <v>0</v>
      </c>
      <c r="Q10" s="40">
        <v>0</v>
      </c>
      <c r="R10" s="40">
        <v>0</v>
      </c>
      <c r="S10" s="40">
        <v>2</v>
      </c>
      <c r="T10" s="40">
        <v>3</v>
      </c>
      <c r="U10" s="40">
        <v>0</v>
      </c>
      <c r="V10" s="40"/>
      <c r="X10" s="35">
        <f>IF(ISNA(MATCH("x",$D10:$G10)),0,MATCH("x",$D10:$G10))*J10</f>
        <v>0</v>
      </c>
      <c r="Y10" s="35">
        <f t="shared" ref="Y10:AI10" si="4">IF(ISNA(MATCH("x",$D10:$G10)),0,MATCH("x",$D10:$G10))*K10</f>
        <v>0</v>
      </c>
      <c r="Z10" s="35">
        <f t="shared" si="4"/>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K10" s="3">
        <f>LARGE(X10:AI10,1)</f>
        <v>0</v>
      </c>
    </row>
    <row r="11" spans="1:37" s="3" customFormat="1" ht="266" customHeight="1">
      <c r="A11" s="47" t="s">
        <v>478</v>
      </c>
      <c r="B11" s="47" t="s">
        <v>493</v>
      </c>
      <c r="C11" s="41" t="s">
        <v>494</v>
      </c>
      <c r="D11" s="41" t="s">
        <v>495</v>
      </c>
      <c r="E11" s="41" t="s">
        <v>496</v>
      </c>
      <c r="F11" s="41" t="s">
        <v>497</v>
      </c>
      <c r="G11" s="41" t="s">
        <v>462</v>
      </c>
      <c r="H11" s="46"/>
      <c r="I11" s="13"/>
      <c r="J11" s="40"/>
      <c r="K11" s="40"/>
      <c r="L11" s="40"/>
      <c r="M11" s="40"/>
      <c r="N11" s="40"/>
      <c r="O11" s="40"/>
      <c r="P11" s="40"/>
      <c r="Q11" s="40"/>
      <c r="R11" s="40"/>
      <c r="S11" s="40"/>
      <c r="T11" s="40"/>
      <c r="U11" s="40"/>
      <c r="V11" s="40"/>
    </row>
    <row r="12" spans="1:37" s="3" customFormat="1">
      <c r="A12" s="48"/>
      <c r="B12" s="48"/>
      <c r="C12" s="11"/>
      <c r="D12" s="11"/>
      <c r="E12" s="11"/>
      <c r="F12" s="11"/>
      <c r="G12" s="11"/>
      <c r="H12" s="46"/>
      <c r="I12" s="13"/>
      <c r="J12" s="35">
        <v>0</v>
      </c>
      <c r="K12" s="40">
        <v>4</v>
      </c>
      <c r="L12" s="40">
        <v>0</v>
      </c>
      <c r="M12" s="40">
        <v>0</v>
      </c>
      <c r="N12" s="40">
        <v>0</v>
      </c>
      <c r="O12" s="40">
        <v>5</v>
      </c>
      <c r="P12" s="40">
        <v>5</v>
      </c>
      <c r="Q12" s="40">
        <v>0</v>
      </c>
      <c r="R12" s="40">
        <v>0</v>
      </c>
      <c r="S12" s="40">
        <v>0</v>
      </c>
      <c r="T12" s="40">
        <v>0</v>
      </c>
      <c r="U12" s="40">
        <v>0</v>
      </c>
      <c r="V12" s="40"/>
      <c r="X12" s="35">
        <f>IF(ISNA(MATCH("x",$D12:$G12)),0,MATCH("x",$D12:$G12))*J12</f>
        <v>0</v>
      </c>
      <c r="Y12" s="35">
        <f t="shared" ref="Y12:AI12" si="5">IF(ISNA(MATCH("x",$D12:$G12)),0,MATCH("x",$D12:$G12))*K12</f>
        <v>0</v>
      </c>
      <c r="Z12" s="35">
        <f t="shared" si="5"/>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K12" s="3">
        <f>LARGE(X12:AI12,1)</f>
        <v>0</v>
      </c>
    </row>
    <row r="13" spans="1:37" s="3" customFormat="1" ht="168" customHeight="1">
      <c r="A13" s="47" t="s">
        <v>480</v>
      </c>
      <c r="B13" s="46" t="s">
        <v>481</v>
      </c>
      <c r="C13" s="41" t="s">
        <v>488</v>
      </c>
      <c r="D13" s="41" t="s">
        <v>489</v>
      </c>
      <c r="E13" s="41" t="s">
        <v>490</v>
      </c>
      <c r="F13" s="41" t="s">
        <v>483</v>
      </c>
      <c r="G13" s="41" t="s">
        <v>462</v>
      </c>
      <c r="H13" s="46" t="s">
        <v>500</v>
      </c>
      <c r="I13" s="13"/>
      <c r="J13" s="40"/>
      <c r="K13" s="40"/>
      <c r="L13" s="40"/>
      <c r="M13" s="40"/>
      <c r="N13" s="40"/>
      <c r="O13" s="40"/>
      <c r="P13" s="40"/>
      <c r="Q13" s="40"/>
      <c r="R13" s="40"/>
      <c r="S13" s="40"/>
      <c r="T13" s="40"/>
      <c r="U13" s="40"/>
      <c r="V13" s="40"/>
    </row>
    <row r="14" spans="1:37" s="3" customFormat="1">
      <c r="A14" s="48"/>
      <c r="B14" s="46"/>
      <c r="C14" s="11"/>
      <c r="D14" s="11"/>
      <c r="E14" s="11"/>
      <c r="F14" s="11"/>
      <c r="G14" s="11"/>
      <c r="H14" s="46"/>
      <c r="I14" s="13"/>
      <c r="J14" s="35">
        <v>0</v>
      </c>
      <c r="K14" s="40">
        <v>5</v>
      </c>
      <c r="L14" s="40">
        <v>5</v>
      </c>
      <c r="M14" s="40">
        <v>0</v>
      </c>
      <c r="N14" s="40">
        <v>0</v>
      </c>
      <c r="O14" s="40">
        <v>5</v>
      </c>
      <c r="P14" s="40">
        <v>0</v>
      </c>
      <c r="Q14" s="40">
        <v>0</v>
      </c>
      <c r="R14" s="40">
        <v>0</v>
      </c>
      <c r="S14" s="40">
        <v>0</v>
      </c>
      <c r="T14" s="40">
        <v>3</v>
      </c>
      <c r="U14" s="40">
        <v>0</v>
      </c>
      <c r="V14" s="40"/>
      <c r="X14" s="35">
        <f>IF(ISNA(MATCH("x",$D14:$G14)),0,MATCH("x",$D14:$G14))*J14</f>
        <v>0</v>
      </c>
      <c r="Y14" s="35">
        <f t="shared" ref="Y14:AI14" si="6">IF(ISNA(MATCH("x",$D14:$G14)),0,MATCH("x",$D14:$G14))*K14</f>
        <v>0</v>
      </c>
      <c r="Z14" s="35">
        <f t="shared" si="6"/>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K14" s="3">
        <f>LARGE(X14:AI14,1)</f>
        <v>0</v>
      </c>
    </row>
    <row r="15" spans="1:37" s="3" customFormat="1" ht="154">
      <c r="A15" s="47" t="s">
        <v>491</v>
      </c>
      <c r="B15" s="47" t="s">
        <v>482</v>
      </c>
      <c r="C15" s="41" t="s">
        <v>498</v>
      </c>
      <c r="D15" s="41" t="s">
        <v>484</v>
      </c>
      <c r="E15" s="41" t="s">
        <v>499</v>
      </c>
      <c r="F15" s="41" t="s">
        <v>483</v>
      </c>
      <c r="G15" s="41" t="s">
        <v>462</v>
      </c>
      <c r="H15" s="46"/>
      <c r="I15" s="13"/>
      <c r="J15" s="40"/>
      <c r="K15" s="40"/>
      <c r="L15" s="40"/>
      <c r="M15" s="40"/>
      <c r="N15" s="40"/>
      <c r="O15" s="40"/>
      <c r="P15" s="40"/>
      <c r="Q15" s="40"/>
      <c r="R15" s="40"/>
      <c r="S15" s="40"/>
      <c r="T15" s="40"/>
      <c r="U15" s="40"/>
      <c r="V15" s="40"/>
    </row>
    <row r="16" spans="1:37" s="3" customFormat="1">
      <c r="A16" s="48"/>
      <c r="B16" s="48"/>
      <c r="C16" s="11"/>
      <c r="D16" s="11"/>
      <c r="E16" s="11"/>
      <c r="F16" s="11"/>
      <c r="G16" s="11"/>
      <c r="H16" s="46"/>
      <c r="I16" s="13"/>
      <c r="J16" s="35">
        <v>0</v>
      </c>
      <c r="K16" s="40">
        <v>4</v>
      </c>
      <c r="L16" s="40">
        <v>3</v>
      </c>
      <c r="M16" s="40">
        <v>0</v>
      </c>
      <c r="N16" s="40">
        <v>0</v>
      </c>
      <c r="O16" s="40">
        <v>5</v>
      </c>
      <c r="P16" s="40">
        <v>0</v>
      </c>
      <c r="Q16" s="40">
        <v>0</v>
      </c>
      <c r="R16" s="40">
        <v>0</v>
      </c>
      <c r="S16" s="40">
        <v>0</v>
      </c>
      <c r="T16" s="40">
        <v>0</v>
      </c>
      <c r="U16" s="40">
        <v>0</v>
      </c>
      <c r="V16" s="40"/>
      <c r="X16" s="35">
        <f>IF(ISNA(MATCH("x",$D16:$G16)),0,MATCH("x",$D16:$G16))*J16</f>
        <v>0</v>
      </c>
      <c r="Y16" s="35">
        <f t="shared" ref="Y16:AI16" si="7">IF(ISNA(MATCH("x",$D16:$G16)),0,MATCH("x",$D16:$G16))*K16</f>
        <v>0</v>
      </c>
      <c r="Z16" s="35">
        <f t="shared" si="7"/>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K16" s="3">
        <f>LARGE(X16:AI16,1)</f>
        <v>0</v>
      </c>
    </row>
    <row r="17" spans="1:37" ht="126" customHeight="1">
      <c r="A17" s="46" t="s">
        <v>501</v>
      </c>
      <c r="B17" s="46" t="s">
        <v>502</v>
      </c>
      <c r="C17" s="41" t="s">
        <v>503</v>
      </c>
      <c r="D17" s="41" t="s">
        <v>504</v>
      </c>
      <c r="E17" s="41" t="s">
        <v>505</v>
      </c>
      <c r="F17" s="41" t="s">
        <v>506</v>
      </c>
      <c r="G17" s="41" t="s">
        <v>462</v>
      </c>
      <c r="H17" s="46" t="s">
        <v>507</v>
      </c>
      <c r="I17" s="13"/>
      <c r="J17" s="40"/>
      <c r="X17" s="3"/>
      <c r="Y17" s="3"/>
      <c r="Z17" s="3"/>
      <c r="AA17" s="3"/>
      <c r="AB17" s="3"/>
      <c r="AC17" s="3"/>
      <c r="AD17" s="3"/>
      <c r="AE17" s="3"/>
      <c r="AF17" s="3"/>
      <c r="AG17" s="3"/>
      <c r="AH17" s="3"/>
      <c r="AI17" s="3"/>
    </row>
    <row r="18" spans="1:37">
      <c r="A18" s="46"/>
      <c r="B18" s="46"/>
      <c r="C18" s="11"/>
      <c r="D18" s="11"/>
      <c r="E18" s="11"/>
      <c r="F18" s="11"/>
      <c r="G18" s="11"/>
      <c r="H18" s="46"/>
      <c r="I18" s="13"/>
      <c r="J18" s="35">
        <v>0</v>
      </c>
      <c r="K18" s="31">
        <v>0</v>
      </c>
      <c r="L18" s="31">
        <v>0</v>
      </c>
      <c r="M18" s="31">
        <v>5</v>
      </c>
      <c r="N18" s="31">
        <v>0</v>
      </c>
      <c r="O18" s="31">
        <v>5</v>
      </c>
      <c r="P18" s="31">
        <v>0</v>
      </c>
      <c r="Q18" s="31">
        <v>0</v>
      </c>
      <c r="R18" s="31">
        <v>0</v>
      </c>
      <c r="S18" s="31">
        <v>0</v>
      </c>
      <c r="T18" s="31">
        <v>0</v>
      </c>
      <c r="U18" s="31">
        <v>0</v>
      </c>
      <c r="X18" s="35">
        <f>IF(ISNA(MATCH("x",$D18:$G18)),0,MATCH("x",$D18:$G18))*J18</f>
        <v>0</v>
      </c>
      <c r="Y18" s="35">
        <f t="shared" ref="Y18:AI18" si="8">IF(ISNA(MATCH("x",$D18:$G18)),0,MATCH("x",$D18:$G18))*K18</f>
        <v>0</v>
      </c>
      <c r="Z18" s="35">
        <f t="shared" si="8"/>
        <v>0</v>
      </c>
      <c r="AA18" s="35">
        <f t="shared" si="8"/>
        <v>0</v>
      </c>
      <c r="AB18" s="35">
        <f t="shared" si="8"/>
        <v>0</v>
      </c>
      <c r="AC18" s="35">
        <f t="shared" si="8"/>
        <v>0</v>
      </c>
      <c r="AD18" s="35">
        <f t="shared" si="8"/>
        <v>0</v>
      </c>
      <c r="AE18" s="35">
        <f t="shared" si="8"/>
        <v>0</v>
      </c>
      <c r="AF18" s="35">
        <f t="shared" si="8"/>
        <v>0</v>
      </c>
      <c r="AG18" s="35">
        <f t="shared" si="8"/>
        <v>0</v>
      </c>
      <c r="AH18" s="35">
        <f t="shared" si="8"/>
        <v>0</v>
      </c>
      <c r="AI18" s="35">
        <f t="shared" si="8"/>
        <v>0</v>
      </c>
      <c r="AK18" s="3">
        <f>LARGE(X18:AI18,1)</f>
        <v>0</v>
      </c>
    </row>
    <row r="19" spans="1:37">
      <c r="X19" s="3"/>
      <c r="Y19" s="3"/>
      <c r="Z19" s="3"/>
      <c r="AA19" s="3"/>
      <c r="AB19" s="3"/>
      <c r="AC19" s="3"/>
      <c r="AD19" s="3"/>
      <c r="AE19" s="3"/>
      <c r="AF19" s="3"/>
      <c r="AG19" s="3"/>
      <c r="AH19" s="3"/>
      <c r="AI19" s="3"/>
    </row>
    <row r="20" spans="1:37">
      <c r="AK20" s="3"/>
    </row>
    <row r="21" spans="1:37">
      <c r="B21" s="16" t="s">
        <v>274</v>
      </c>
      <c r="C21" s="8">
        <f>COUNTA(A1:A18)</f>
        <v>9</v>
      </c>
    </row>
  </sheetData>
  <mergeCells count="23">
    <mergeCell ref="A17:A18"/>
    <mergeCell ref="B17:B18"/>
    <mergeCell ref="H17:H18"/>
    <mergeCell ref="A13:A14"/>
    <mergeCell ref="B13:B14"/>
    <mergeCell ref="H13:H16"/>
    <mergeCell ref="A15:A16"/>
    <mergeCell ref="B15:B16"/>
    <mergeCell ref="A11:A12"/>
    <mergeCell ref="B11:B12"/>
    <mergeCell ref="H9:H12"/>
    <mergeCell ref="A9:A10"/>
    <mergeCell ref="B9:B10"/>
    <mergeCell ref="A1:A2"/>
    <mergeCell ref="B1:B2"/>
    <mergeCell ref="A3:A4"/>
    <mergeCell ref="B3:B4"/>
    <mergeCell ref="A5:A6"/>
    <mergeCell ref="B5:B6"/>
    <mergeCell ref="A7:A8"/>
    <mergeCell ref="B7:B8"/>
    <mergeCell ref="H1:H2"/>
    <mergeCell ref="H3:H8"/>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baseColWidth="10" defaultColWidth="8.83203125" defaultRowHeight="14" x14ac:dyDescent="0"/>
  <cols>
    <col min="1" max="1" width="46" customWidth="1"/>
  </cols>
  <sheetData>
    <row r="1" spans="1:9">
      <c r="A1" s="32" t="s">
        <v>408</v>
      </c>
      <c r="B1" s="31"/>
      <c r="C1" s="31"/>
      <c r="E1" s="31"/>
      <c r="F1" s="31"/>
      <c r="G1" s="31"/>
      <c r="I1" s="31"/>
    </row>
    <row r="2" spans="1:9">
      <c r="A2" t="s">
        <v>61</v>
      </c>
      <c r="B2" s="31">
        <v>1</v>
      </c>
      <c r="C2" s="31"/>
      <c r="E2" s="31"/>
      <c r="F2" s="31"/>
      <c r="G2" s="31"/>
      <c r="I2" s="31"/>
    </row>
    <row r="3" spans="1:9">
      <c r="A3" t="s">
        <v>63</v>
      </c>
      <c r="B3" s="31">
        <v>3</v>
      </c>
      <c r="C3" s="31"/>
      <c r="E3" s="31"/>
      <c r="F3" s="31"/>
      <c r="G3" s="31"/>
      <c r="I3" s="31"/>
    </row>
    <row r="4" spans="1:9">
      <c r="A4" t="s">
        <v>64</v>
      </c>
      <c r="B4" s="31">
        <v>4</v>
      </c>
      <c r="C4" s="31"/>
      <c r="E4" s="31"/>
      <c r="F4" s="31"/>
      <c r="G4" s="31"/>
      <c r="I4" s="31"/>
    </row>
    <row r="5" spans="1:9">
      <c r="A5" t="s">
        <v>65</v>
      </c>
      <c r="B5" s="31">
        <v>2</v>
      </c>
      <c r="C5" s="31"/>
      <c r="E5" s="31"/>
      <c r="F5" s="31"/>
      <c r="G5" s="31"/>
      <c r="I5" s="31"/>
    </row>
    <row r="6" spans="1:9">
      <c r="A6" t="s">
        <v>67</v>
      </c>
      <c r="B6" s="31">
        <v>5</v>
      </c>
      <c r="C6" s="31"/>
      <c r="E6" s="31"/>
      <c r="F6" s="31"/>
      <c r="G6" s="31"/>
      <c r="I6" s="31"/>
    </row>
    <row r="7" spans="1:9">
      <c r="A7" t="s">
        <v>57</v>
      </c>
      <c r="B7" s="31">
        <v>6</v>
      </c>
      <c r="C7" s="31"/>
      <c r="E7" s="31"/>
      <c r="F7" s="31"/>
      <c r="G7" s="31"/>
      <c r="I7" s="31"/>
    </row>
    <row r="8" spans="1:9">
      <c r="B8" s="31"/>
      <c r="C8" s="31"/>
      <c r="E8" s="31"/>
      <c r="F8" s="31"/>
      <c r="G8" s="31"/>
      <c r="I8" s="31"/>
    </row>
    <row r="9" spans="1:9">
      <c r="A9" s="32" t="s">
        <v>409</v>
      </c>
      <c r="B9" s="31"/>
      <c r="C9" s="31"/>
      <c r="E9" s="31"/>
      <c r="F9" s="31"/>
      <c r="G9" s="31"/>
      <c r="I9" s="31"/>
    </row>
    <row r="10" spans="1:9">
      <c r="A10" t="s">
        <v>410</v>
      </c>
      <c r="B10" s="31"/>
      <c r="C10" s="31"/>
      <c r="E10" s="31"/>
      <c r="F10" s="31"/>
      <c r="G10" s="31"/>
      <c r="I10" s="31"/>
    </row>
    <row r="11" spans="1:9">
      <c r="A11" s="33" t="s">
        <v>411</v>
      </c>
      <c r="B11" s="31" t="s">
        <v>412</v>
      </c>
      <c r="C11" s="31">
        <v>1</v>
      </c>
      <c r="E11" s="31"/>
      <c r="F11" s="31"/>
      <c r="G11" s="31"/>
      <c r="I11" s="31"/>
    </row>
    <row r="12" spans="1:9">
      <c r="A12" s="33" t="s">
        <v>413</v>
      </c>
      <c r="B12" s="31" t="s">
        <v>412</v>
      </c>
      <c r="C12" s="31">
        <v>2</v>
      </c>
      <c r="E12" s="31"/>
      <c r="F12" s="31"/>
      <c r="G12" s="31"/>
      <c r="I12" s="31"/>
    </row>
    <row r="13" spans="1:9">
      <c r="A13" s="33" t="s">
        <v>414</v>
      </c>
      <c r="B13" s="31" t="s">
        <v>412</v>
      </c>
      <c r="C13" s="31">
        <v>3</v>
      </c>
      <c r="E13" s="31"/>
      <c r="F13" s="31"/>
      <c r="G13" s="31"/>
      <c r="I13" s="31"/>
    </row>
    <row r="14" spans="1:9">
      <c r="A14" s="33" t="s">
        <v>415</v>
      </c>
      <c r="B14" s="31" t="s">
        <v>416</v>
      </c>
      <c r="C14" s="31">
        <v>4</v>
      </c>
      <c r="E14" s="31"/>
      <c r="F14" s="31"/>
      <c r="G14" s="31"/>
      <c r="I14" s="31"/>
    </row>
    <row r="15" spans="1:9">
      <c r="A15" s="33" t="s">
        <v>417</v>
      </c>
      <c r="B15" s="31" t="s">
        <v>412</v>
      </c>
      <c r="C15" s="31">
        <v>5</v>
      </c>
      <c r="E15" s="31"/>
      <c r="F15" s="31"/>
      <c r="G15" s="31"/>
      <c r="I15" s="31"/>
    </row>
    <row r="16" spans="1:9">
      <c r="B16" s="31"/>
      <c r="C16" s="31"/>
      <c r="E16" s="31"/>
      <c r="F16" s="31"/>
      <c r="G16" s="31"/>
      <c r="I16" s="31"/>
    </row>
    <row r="17" spans="1:9">
      <c r="A17" s="34" t="s">
        <v>418</v>
      </c>
      <c r="B17" s="31"/>
      <c r="C17" s="31"/>
      <c r="E17" s="31"/>
      <c r="F17" s="31"/>
      <c r="G17" s="31"/>
      <c r="I17" s="31"/>
    </row>
    <row r="18" spans="1:9">
      <c r="A18" s="33" t="s">
        <v>61</v>
      </c>
      <c r="B18" s="31"/>
      <c r="C18" s="31">
        <v>1</v>
      </c>
      <c r="D18" s="31" t="s">
        <v>23</v>
      </c>
      <c r="E18" s="31">
        <v>4</v>
      </c>
      <c r="F18" s="31" t="s">
        <v>23</v>
      </c>
      <c r="G18" s="31">
        <f>B2</f>
        <v>1</v>
      </c>
      <c r="H18" s="31" t="s">
        <v>419</v>
      </c>
      <c r="I18" s="31">
        <f>C18*E18*G18</f>
        <v>4</v>
      </c>
    </row>
    <row r="19" spans="1:9">
      <c r="A19" s="33" t="s">
        <v>63</v>
      </c>
      <c r="B19" s="31"/>
      <c r="C19" s="31">
        <v>2</v>
      </c>
      <c r="D19" s="31" t="s">
        <v>23</v>
      </c>
      <c r="E19" s="31">
        <v>4</v>
      </c>
      <c r="F19" s="31" t="s">
        <v>23</v>
      </c>
      <c r="G19" s="31">
        <f t="shared" ref="G19:G23" si="0">B3</f>
        <v>3</v>
      </c>
      <c r="H19" s="31" t="s">
        <v>419</v>
      </c>
      <c r="I19" s="31">
        <f t="shared" ref="I19:I23" si="1">C19*E19*G19</f>
        <v>24</v>
      </c>
    </row>
    <row r="20" spans="1:9">
      <c r="A20" s="33" t="s">
        <v>64</v>
      </c>
      <c r="B20" s="31"/>
      <c r="C20" s="31">
        <v>0</v>
      </c>
      <c r="D20" s="31" t="s">
        <v>23</v>
      </c>
      <c r="E20" s="31">
        <v>4</v>
      </c>
      <c r="F20" s="31" t="s">
        <v>23</v>
      </c>
      <c r="G20" s="31">
        <f t="shared" si="0"/>
        <v>4</v>
      </c>
      <c r="H20" s="31" t="s">
        <v>419</v>
      </c>
      <c r="I20" s="31">
        <f t="shared" si="1"/>
        <v>0</v>
      </c>
    </row>
    <row r="21" spans="1:9">
      <c r="A21" s="33" t="s">
        <v>65</v>
      </c>
      <c r="B21" s="31"/>
      <c r="C21" s="31">
        <v>1</v>
      </c>
      <c r="D21" s="31" t="s">
        <v>23</v>
      </c>
      <c r="E21" s="31">
        <v>4</v>
      </c>
      <c r="F21" s="31" t="s">
        <v>23</v>
      </c>
      <c r="G21" s="31">
        <f t="shared" si="0"/>
        <v>2</v>
      </c>
      <c r="H21" s="31" t="s">
        <v>419</v>
      </c>
      <c r="I21" s="31">
        <f t="shared" si="1"/>
        <v>8</v>
      </c>
    </row>
    <row r="22" spans="1:9">
      <c r="A22" s="33" t="s">
        <v>67</v>
      </c>
      <c r="B22" s="31"/>
      <c r="C22" s="31">
        <v>4</v>
      </c>
      <c r="D22" s="31" t="s">
        <v>23</v>
      </c>
      <c r="E22" s="31">
        <v>4</v>
      </c>
      <c r="F22" s="31" t="s">
        <v>23</v>
      </c>
      <c r="G22" s="31">
        <f t="shared" si="0"/>
        <v>5</v>
      </c>
      <c r="H22" s="31" t="s">
        <v>419</v>
      </c>
      <c r="I22" s="31">
        <f t="shared" si="1"/>
        <v>80</v>
      </c>
    </row>
    <row r="23" spans="1:9">
      <c r="A23" s="33" t="s">
        <v>57</v>
      </c>
      <c r="B23" s="31"/>
      <c r="C23" s="31">
        <v>5</v>
      </c>
      <c r="D23" s="31" t="s">
        <v>23</v>
      </c>
      <c r="E23" s="31">
        <v>4</v>
      </c>
      <c r="F23" s="31" t="s">
        <v>23</v>
      </c>
      <c r="G23" s="31">
        <f t="shared" si="0"/>
        <v>6</v>
      </c>
      <c r="H23" s="31" t="s">
        <v>419</v>
      </c>
      <c r="I23" s="31">
        <f t="shared" si="1"/>
        <v>120</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3" sqref="C3:N3"/>
    </sheetView>
  </sheetViews>
  <sheetFormatPr baseColWidth="10" defaultColWidth="8.83203125" defaultRowHeight="14" x14ac:dyDescent="0"/>
  <cols>
    <col min="1" max="1" width="8.83203125" style="3"/>
    <col min="2" max="2" width="76" style="1" customWidth="1"/>
    <col min="3" max="10" width="8.83203125" style="4"/>
  </cols>
  <sheetData>
    <row r="1" spans="1:14" ht="15">
      <c r="A1" s="2" t="s">
        <v>27</v>
      </c>
    </row>
    <row r="2" spans="1:14">
      <c r="C2" s="45" t="s">
        <v>54</v>
      </c>
      <c r="D2" s="45"/>
      <c r="E2" s="45"/>
      <c r="F2" s="45"/>
      <c r="G2" s="45"/>
      <c r="H2" s="45"/>
      <c r="I2" s="45"/>
      <c r="J2" s="45"/>
      <c r="K2" s="45"/>
      <c r="L2" s="45"/>
      <c r="M2" s="45"/>
      <c r="N2" s="45"/>
    </row>
    <row r="3" spans="1:14" ht="84">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c r="A4" s="3" t="s">
        <v>28</v>
      </c>
      <c r="B4" s="1" t="s">
        <v>35</v>
      </c>
      <c r="C4" s="4">
        <v>5</v>
      </c>
      <c r="D4" s="4">
        <v>4</v>
      </c>
      <c r="E4" s="4">
        <v>2</v>
      </c>
      <c r="F4" s="4">
        <v>0</v>
      </c>
      <c r="G4" s="4">
        <v>4</v>
      </c>
      <c r="H4" s="4">
        <v>4</v>
      </c>
      <c r="I4" s="4">
        <v>0</v>
      </c>
      <c r="J4" s="4">
        <v>0</v>
      </c>
      <c r="K4" s="4">
        <v>5</v>
      </c>
      <c r="L4" s="4">
        <v>0</v>
      </c>
      <c r="M4" s="4">
        <v>0</v>
      </c>
      <c r="N4" s="4">
        <v>5</v>
      </c>
    </row>
    <row r="5" spans="1:14" ht="28">
      <c r="A5" s="3" t="s">
        <v>29</v>
      </c>
      <c r="B5" s="1" t="s">
        <v>36</v>
      </c>
      <c r="C5" s="4">
        <v>5</v>
      </c>
      <c r="D5" s="4">
        <v>5</v>
      </c>
      <c r="E5" s="4">
        <v>5</v>
      </c>
      <c r="F5" s="4">
        <v>5</v>
      </c>
      <c r="G5" s="4">
        <v>5</v>
      </c>
      <c r="H5" s="4">
        <v>5</v>
      </c>
      <c r="I5" s="4">
        <v>0</v>
      </c>
      <c r="J5" s="4">
        <v>0</v>
      </c>
      <c r="K5" s="4">
        <v>4</v>
      </c>
      <c r="L5" s="4">
        <v>3</v>
      </c>
      <c r="M5" s="4">
        <v>3</v>
      </c>
      <c r="N5" s="4">
        <v>5</v>
      </c>
    </row>
    <row r="6" spans="1:14" ht="42">
      <c r="A6" s="3" t="s">
        <v>30</v>
      </c>
      <c r="B6" s="1" t="s">
        <v>37</v>
      </c>
      <c r="C6" s="4">
        <v>4</v>
      </c>
      <c r="D6" s="4">
        <v>5</v>
      </c>
      <c r="E6" s="4">
        <v>0</v>
      </c>
      <c r="F6" s="4">
        <v>5</v>
      </c>
      <c r="G6" s="4">
        <v>5</v>
      </c>
      <c r="H6" s="4">
        <v>5</v>
      </c>
      <c r="I6" s="4">
        <v>0</v>
      </c>
      <c r="J6" s="4">
        <v>0</v>
      </c>
      <c r="K6" s="4">
        <v>2</v>
      </c>
      <c r="L6" s="4">
        <v>0</v>
      </c>
      <c r="M6" s="4">
        <v>0</v>
      </c>
      <c r="N6" s="4">
        <v>3</v>
      </c>
    </row>
    <row r="7" spans="1:14" ht="42">
      <c r="A7" s="3" t="s">
        <v>31</v>
      </c>
      <c r="B7" s="1" t="s">
        <v>38</v>
      </c>
      <c r="C7" s="4">
        <v>5</v>
      </c>
      <c r="D7" s="4">
        <v>5</v>
      </c>
      <c r="E7" s="4">
        <v>0</v>
      </c>
      <c r="F7" s="4">
        <v>5</v>
      </c>
      <c r="G7" s="4">
        <v>5</v>
      </c>
      <c r="H7" s="4">
        <v>5</v>
      </c>
      <c r="I7" s="4">
        <v>0</v>
      </c>
      <c r="J7" s="4">
        <v>0</v>
      </c>
      <c r="K7" s="4">
        <v>2</v>
      </c>
      <c r="L7" s="4">
        <v>0</v>
      </c>
      <c r="M7" s="4">
        <v>0</v>
      </c>
      <c r="N7" s="4">
        <v>2</v>
      </c>
    </row>
    <row r="8" spans="1:14" ht="42">
      <c r="A8" s="3" t="s">
        <v>32</v>
      </c>
      <c r="B8" s="1" t="s">
        <v>39</v>
      </c>
      <c r="C8" s="4">
        <v>5</v>
      </c>
      <c r="D8" s="4">
        <v>5</v>
      </c>
      <c r="E8" s="4">
        <v>0</v>
      </c>
      <c r="F8" s="4">
        <v>5</v>
      </c>
      <c r="G8" s="4">
        <v>3</v>
      </c>
      <c r="H8" s="4">
        <v>5</v>
      </c>
      <c r="I8" s="4">
        <v>0</v>
      </c>
      <c r="J8" s="4">
        <v>0</v>
      </c>
      <c r="K8" s="4">
        <v>2</v>
      </c>
      <c r="L8" s="4">
        <v>0</v>
      </c>
      <c r="M8" s="4">
        <v>0</v>
      </c>
      <c r="N8" s="4">
        <v>3</v>
      </c>
    </row>
    <row r="9" spans="1:14" ht="56">
      <c r="A9" s="3" t="s">
        <v>33</v>
      </c>
      <c r="B9" s="1" t="s">
        <v>40</v>
      </c>
      <c r="C9" s="4">
        <v>5</v>
      </c>
      <c r="D9" s="4">
        <v>5</v>
      </c>
      <c r="E9" s="4">
        <v>5</v>
      </c>
      <c r="F9" s="4">
        <v>5</v>
      </c>
      <c r="G9" s="4">
        <v>0</v>
      </c>
      <c r="H9" s="4">
        <v>5</v>
      </c>
      <c r="I9" s="4">
        <v>5</v>
      </c>
      <c r="J9" s="4">
        <v>0</v>
      </c>
      <c r="K9" s="4">
        <v>5</v>
      </c>
      <c r="L9" s="4">
        <v>3</v>
      </c>
      <c r="M9" s="4">
        <v>0</v>
      </c>
      <c r="N9" s="4">
        <v>3</v>
      </c>
    </row>
    <row r="10" spans="1:14" ht="42">
      <c r="A10" s="3" t="s">
        <v>34</v>
      </c>
      <c r="B10" s="1" t="s">
        <v>41</v>
      </c>
      <c r="C10" s="4">
        <v>5</v>
      </c>
      <c r="D10" s="4">
        <v>5</v>
      </c>
      <c r="E10" s="4">
        <v>0</v>
      </c>
      <c r="F10" s="4">
        <v>3</v>
      </c>
      <c r="G10" s="4">
        <v>0</v>
      </c>
      <c r="H10" s="4">
        <v>5</v>
      </c>
      <c r="I10" s="4">
        <v>4</v>
      </c>
      <c r="J10" s="4">
        <v>5</v>
      </c>
      <c r="K10" s="4">
        <v>3</v>
      </c>
      <c r="L10" s="4">
        <v>0</v>
      </c>
      <c r="M10" s="4">
        <v>0</v>
      </c>
      <c r="N10" s="4">
        <v>3</v>
      </c>
    </row>
    <row r="12" spans="1:14">
      <c r="A12" s="3" t="s">
        <v>11</v>
      </c>
      <c r="B12" s="1" t="s">
        <v>2</v>
      </c>
      <c r="C12" s="4" t="s">
        <v>28</v>
      </c>
      <c r="D12" s="4" t="s">
        <v>29</v>
      </c>
      <c r="E12" s="4" t="s">
        <v>30</v>
      </c>
      <c r="F12" s="4" t="s">
        <v>31</v>
      </c>
      <c r="G12" s="4" t="s">
        <v>32</v>
      </c>
      <c r="H12" s="4" t="s">
        <v>33</v>
      </c>
      <c r="I12" s="4" t="s">
        <v>34</v>
      </c>
    </row>
    <row r="13" spans="1:14">
      <c r="A13" s="3" t="s">
        <v>42</v>
      </c>
      <c r="B13" s="1" t="s">
        <v>48</v>
      </c>
      <c r="C13" s="4" t="s">
        <v>23</v>
      </c>
    </row>
    <row r="14" spans="1:14">
      <c r="A14" s="3" t="s">
        <v>43</v>
      </c>
      <c r="B14" s="1" t="s">
        <v>49</v>
      </c>
      <c r="D14" s="4" t="s">
        <v>23</v>
      </c>
      <c r="H14" s="4" t="s">
        <v>23</v>
      </c>
      <c r="I14" s="4" t="s">
        <v>23</v>
      </c>
    </row>
    <row r="15" spans="1:14">
      <c r="A15" s="3" t="s">
        <v>44</v>
      </c>
      <c r="B15" s="1" t="s">
        <v>50</v>
      </c>
      <c r="E15" s="4" t="s">
        <v>23</v>
      </c>
      <c r="H15" s="4" t="s">
        <v>23</v>
      </c>
      <c r="I15" s="4" t="s">
        <v>23</v>
      </c>
    </row>
    <row r="16" spans="1:14">
      <c r="A16" s="3" t="s">
        <v>45</v>
      </c>
      <c r="B16" s="1" t="s">
        <v>51</v>
      </c>
      <c r="F16" s="4" t="s">
        <v>23</v>
      </c>
      <c r="H16" s="4" t="s">
        <v>23</v>
      </c>
      <c r="I16" s="4" t="s">
        <v>23</v>
      </c>
    </row>
    <row r="17" spans="1:9">
      <c r="A17" s="3" t="s">
        <v>46</v>
      </c>
      <c r="B17" s="1" t="s">
        <v>52</v>
      </c>
      <c r="G17" s="4" t="s">
        <v>23</v>
      </c>
      <c r="H17" s="4" t="s">
        <v>23</v>
      </c>
      <c r="I17" s="4" t="s">
        <v>23</v>
      </c>
    </row>
    <row r="18" spans="1:9">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heetViews>
  <sheetFormatPr baseColWidth="10" defaultColWidth="8.83203125" defaultRowHeight="14" x14ac:dyDescent="0"/>
  <cols>
    <col min="1" max="1" width="47.33203125" style="30" customWidth="1"/>
    <col min="7" max="7" width="8.83203125" style="31"/>
    <col min="17" max="17" width="8.83203125" style="31"/>
  </cols>
  <sheetData>
    <row r="1" spans="1:20">
      <c r="A1"/>
      <c r="Q1" s="31" t="s">
        <v>407</v>
      </c>
      <c r="S1" t="s">
        <v>406</v>
      </c>
      <c r="T1">
        <f>COUNTA(A2:A30)</f>
        <v>12</v>
      </c>
    </row>
    <row r="2" spans="1:20" ht="15" customHeight="1">
      <c r="A2" s="17" t="s">
        <v>55</v>
      </c>
      <c r="B2" s="31"/>
      <c r="C2" s="31"/>
      <c r="D2" s="31"/>
      <c r="E2" s="31"/>
      <c r="F2" s="31"/>
      <c r="H2" s="31" t="s">
        <v>23</v>
      </c>
      <c r="I2" s="31"/>
      <c r="J2" s="31"/>
      <c r="K2" s="31"/>
      <c r="L2" s="31"/>
      <c r="M2" s="31"/>
      <c r="N2" s="31"/>
      <c r="O2" s="31"/>
      <c r="Q2" s="31">
        <f>$T$1+1-MATCH("x",B2:O2)</f>
        <v>6</v>
      </c>
    </row>
    <row r="3" spans="1:20" ht="15" customHeight="1">
      <c r="A3" s="17" t="s">
        <v>56</v>
      </c>
      <c r="B3" s="31"/>
      <c r="C3" s="31" t="s">
        <v>23</v>
      </c>
      <c r="D3" s="31"/>
      <c r="E3" s="31"/>
      <c r="F3" s="31"/>
      <c r="H3" s="31"/>
      <c r="I3" s="31"/>
      <c r="J3" s="31"/>
      <c r="K3" s="31"/>
      <c r="L3" s="31"/>
      <c r="M3" s="31"/>
      <c r="N3" s="31"/>
      <c r="O3" s="31"/>
      <c r="Q3" s="31">
        <f t="shared" ref="Q3:Q13" si="0">$T$1+1-MATCH("x",B3:O3)</f>
        <v>11</v>
      </c>
    </row>
    <row r="4" spans="1:20" ht="15" customHeight="1">
      <c r="A4" s="17" t="s">
        <v>57</v>
      </c>
      <c r="B4" s="31" t="s">
        <v>23</v>
      </c>
      <c r="C4" s="31"/>
      <c r="D4" s="31"/>
      <c r="E4" s="31"/>
      <c r="F4" s="31"/>
      <c r="H4" s="31"/>
      <c r="I4" s="31"/>
      <c r="J4" s="31"/>
      <c r="K4" s="31"/>
      <c r="L4" s="31"/>
      <c r="M4" s="31"/>
      <c r="N4" s="31"/>
      <c r="O4" s="31"/>
      <c r="Q4" s="31">
        <f t="shared" si="0"/>
        <v>12</v>
      </c>
    </row>
    <row r="5" spans="1:20" ht="15" customHeight="1">
      <c r="A5" s="17" t="s">
        <v>66</v>
      </c>
      <c r="B5" s="31"/>
      <c r="C5" s="31"/>
      <c r="D5" s="31"/>
      <c r="E5" s="31"/>
      <c r="F5" s="31"/>
      <c r="H5" s="31"/>
      <c r="I5" s="31"/>
      <c r="J5" s="31"/>
      <c r="K5" s="31"/>
      <c r="L5" s="31" t="s">
        <v>23</v>
      </c>
      <c r="M5" s="31"/>
      <c r="N5" s="31"/>
      <c r="O5" s="31"/>
      <c r="Q5" s="31">
        <f t="shared" si="0"/>
        <v>2</v>
      </c>
    </row>
    <row r="6" spans="1:20" ht="15" customHeight="1">
      <c r="A6" s="17" t="s">
        <v>60</v>
      </c>
      <c r="B6" s="31"/>
      <c r="C6" s="31"/>
      <c r="D6" s="31"/>
      <c r="E6" s="31"/>
      <c r="F6" s="31"/>
      <c r="H6" s="31"/>
      <c r="I6" s="31" t="s">
        <v>23</v>
      </c>
      <c r="J6" s="31"/>
      <c r="K6" s="31"/>
      <c r="L6" s="31"/>
      <c r="M6" s="31"/>
      <c r="N6" s="31"/>
      <c r="O6" s="31"/>
      <c r="Q6" s="31">
        <f t="shared" si="0"/>
        <v>5</v>
      </c>
    </row>
    <row r="7" spans="1:20" ht="15" customHeight="1">
      <c r="A7" s="17" t="s">
        <v>58</v>
      </c>
      <c r="B7" s="31"/>
      <c r="C7" s="31"/>
      <c r="D7" s="31"/>
      <c r="E7" s="31"/>
      <c r="F7" s="31" t="s">
        <v>23</v>
      </c>
      <c r="H7" s="31"/>
      <c r="I7" s="31"/>
      <c r="J7" s="31"/>
      <c r="K7" s="31"/>
      <c r="L7" s="31"/>
      <c r="M7" s="31"/>
      <c r="N7" s="31"/>
      <c r="O7" s="31"/>
      <c r="Q7" s="31">
        <f t="shared" si="0"/>
        <v>8</v>
      </c>
    </row>
    <row r="8" spans="1:20" ht="15" customHeight="1">
      <c r="A8" s="17" t="s">
        <v>59</v>
      </c>
      <c r="B8" s="31"/>
      <c r="C8" s="31"/>
      <c r="D8" s="31"/>
      <c r="E8" s="31"/>
      <c r="F8" s="31"/>
      <c r="G8" s="31" t="s">
        <v>23</v>
      </c>
      <c r="H8" s="31"/>
      <c r="I8" s="31"/>
      <c r="J8" s="31"/>
      <c r="K8" s="31"/>
      <c r="L8" s="31"/>
      <c r="M8" s="31"/>
      <c r="N8" s="31"/>
      <c r="O8" s="31"/>
      <c r="Q8" s="31">
        <f t="shared" si="0"/>
        <v>7</v>
      </c>
    </row>
    <row r="9" spans="1:20" ht="15" customHeight="1">
      <c r="A9" s="17" t="s">
        <v>61</v>
      </c>
      <c r="B9" s="31"/>
      <c r="C9" s="31"/>
      <c r="D9" s="31"/>
      <c r="E9" s="31" t="s">
        <v>23</v>
      </c>
      <c r="F9" s="31"/>
      <c r="H9" s="31"/>
      <c r="I9" s="31"/>
      <c r="J9" s="31"/>
      <c r="K9" s="31"/>
      <c r="L9" s="31"/>
      <c r="M9" s="31"/>
      <c r="N9" s="31"/>
      <c r="O9" s="31"/>
      <c r="Q9" s="31">
        <f t="shared" si="0"/>
        <v>9</v>
      </c>
    </row>
    <row r="10" spans="1:20" ht="15" customHeight="1">
      <c r="A10" s="17" t="s">
        <v>63</v>
      </c>
      <c r="B10" s="31"/>
      <c r="C10" s="31"/>
      <c r="D10" s="31"/>
      <c r="E10" s="31"/>
      <c r="F10" s="31"/>
      <c r="H10" s="31"/>
      <c r="I10" s="31"/>
      <c r="J10" s="31" t="s">
        <v>23</v>
      </c>
      <c r="K10" s="31"/>
      <c r="L10" s="31"/>
      <c r="M10" s="31"/>
      <c r="N10" s="31"/>
      <c r="O10" s="31"/>
      <c r="Q10" s="31">
        <f t="shared" si="0"/>
        <v>4</v>
      </c>
    </row>
    <row r="11" spans="1:20" ht="15" customHeight="1">
      <c r="A11" s="17" t="s">
        <v>64</v>
      </c>
      <c r="B11" s="31"/>
      <c r="C11" s="31"/>
      <c r="D11" s="31"/>
      <c r="E11" s="31"/>
      <c r="F11" s="31"/>
      <c r="H11" s="31"/>
      <c r="I11" s="31"/>
      <c r="J11" s="31"/>
      <c r="K11" s="31" t="s">
        <v>23</v>
      </c>
      <c r="L11" s="31"/>
      <c r="M11" s="31"/>
      <c r="N11" s="31"/>
      <c r="O11" s="31"/>
      <c r="Q11" s="31">
        <f t="shared" si="0"/>
        <v>3</v>
      </c>
    </row>
    <row r="12" spans="1:20" ht="15" customHeight="1">
      <c r="A12" s="17" t="s">
        <v>65</v>
      </c>
      <c r="B12" s="31"/>
      <c r="C12" s="31"/>
      <c r="D12" s="31"/>
      <c r="E12" s="31"/>
      <c r="F12" s="31"/>
      <c r="H12" s="31"/>
      <c r="I12" s="31"/>
      <c r="J12" s="31"/>
      <c r="K12" s="31"/>
      <c r="L12" s="31"/>
      <c r="M12" s="31" t="s">
        <v>23</v>
      </c>
      <c r="N12" s="31"/>
      <c r="O12" s="31"/>
      <c r="Q12" s="31">
        <f t="shared" si="0"/>
        <v>1</v>
      </c>
    </row>
    <row r="13" spans="1:20" ht="15" customHeight="1">
      <c r="A13" s="17" t="s">
        <v>67</v>
      </c>
      <c r="B13" s="31"/>
      <c r="C13" s="31"/>
      <c r="D13" s="31" t="s">
        <v>23</v>
      </c>
      <c r="E13" s="31"/>
      <c r="F13" s="31"/>
      <c r="H13" s="31"/>
      <c r="I13" s="31"/>
      <c r="J13" s="31"/>
      <c r="K13" s="31"/>
      <c r="L13" s="31"/>
      <c r="M13" s="31"/>
      <c r="N13" s="31"/>
      <c r="O13" s="31"/>
      <c r="Q13" s="31">
        <f t="shared" si="0"/>
        <v>10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zoomScale="125" zoomScaleNormal="125" zoomScalePageLayoutView="125" workbookViewId="0">
      <selection sqref="A1:A2"/>
    </sheetView>
  </sheetViews>
  <sheetFormatPr baseColWidth="10" defaultColWidth="11.5" defaultRowHeight="14" x14ac:dyDescent="0"/>
  <cols>
    <col min="1" max="1" width="10.6640625" style="3" customWidth="1"/>
    <col min="2" max="2" width="24.5" style="1" customWidth="1"/>
    <col min="3" max="6" width="17.83203125" style="4" customWidth="1"/>
    <col min="7" max="7" width="17.83203125" style="25" customWidth="1"/>
    <col min="8" max="8" width="17.5" style="14" customWidth="1"/>
    <col min="9" max="9" width="7.1640625" style="14" customWidth="1"/>
    <col min="10" max="21" width="5.1640625" style="31" customWidth="1"/>
    <col min="22" max="22" width="2.83203125" style="31" customWidth="1"/>
    <col min="23" max="23" width="3.5" customWidth="1"/>
    <col min="24" max="35" width="5.1640625" customWidth="1"/>
    <col min="37" max="37" width="7.1640625" customWidth="1"/>
  </cols>
  <sheetData>
    <row r="1" spans="1:37" s="7" customFormat="1" ht="99">
      <c r="A1" s="46" t="s">
        <v>96</v>
      </c>
      <c r="B1" s="46" t="s">
        <v>81</v>
      </c>
      <c r="C1" s="10" t="s">
        <v>82</v>
      </c>
      <c r="D1" s="10" t="s">
        <v>83</v>
      </c>
      <c r="E1" s="10" t="s">
        <v>84</v>
      </c>
      <c r="F1" s="10" t="s">
        <v>85</v>
      </c>
      <c r="G1" s="26" t="s">
        <v>74</v>
      </c>
      <c r="H1" s="46" t="s">
        <v>101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42" t="s">
        <v>426</v>
      </c>
    </row>
    <row r="2" spans="1:37" s="3" customFormat="1">
      <c r="A2" s="46"/>
      <c r="B2" s="46"/>
      <c r="C2" s="11"/>
      <c r="D2" s="11"/>
      <c r="E2" s="11"/>
      <c r="F2" s="11"/>
      <c r="G2" s="11"/>
      <c r="H2" s="46"/>
      <c r="I2" s="13"/>
      <c r="J2" s="25">
        <v>4</v>
      </c>
      <c r="K2" s="25">
        <v>4</v>
      </c>
      <c r="L2" s="25">
        <v>0</v>
      </c>
      <c r="M2" s="25">
        <v>0</v>
      </c>
      <c r="N2" s="25">
        <v>0</v>
      </c>
      <c r="O2" s="25">
        <v>3</v>
      </c>
      <c r="P2" s="25">
        <v>0</v>
      </c>
      <c r="Q2" s="25">
        <v>0</v>
      </c>
      <c r="R2" s="25">
        <v>0</v>
      </c>
      <c r="S2" s="25">
        <v>0</v>
      </c>
      <c r="T2" s="25">
        <v>3</v>
      </c>
      <c r="U2" s="25">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28">
      <c r="A3" s="46" t="s">
        <v>97</v>
      </c>
      <c r="B3" s="46" t="s">
        <v>86</v>
      </c>
      <c r="C3" s="10" t="s">
        <v>87</v>
      </c>
      <c r="D3" s="10" t="s">
        <v>88</v>
      </c>
      <c r="E3" s="10" t="s">
        <v>215</v>
      </c>
      <c r="F3" s="10" t="s">
        <v>89</v>
      </c>
      <c r="G3" s="26" t="s">
        <v>90</v>
      </c>
      <c r="H3" s="46"/>
      <c r="I3" s="13"/>
      <c r="J3" s="35"/>
      <c r="K3" s="25"/>
      <c r="L3" s="25"/>
      <c r="M3" s="25"/>
      <c r="N3" s="25"/>
      <c r="O3" s="25"/>
      <c r="P3" s="25"/>
      <c r="Q3" s="25"/>
      <c r="R3" s="25"/>
      <c r="S3" s="25"/>
      <c r="T3" s="25"/>
      <c r="U3" s="25"/>
      <c r="V3" s="25"/>
    </row>
    <row r="4" spans="1:37" s="3" customFormat="1">
      <c r="A4" s="46"/>
      <c r="B4" s="46"/>
      <c r="C4" s="11"/>
      <c r="D4" s="11"/>
      <c r="E4" s="11"/>
      <c r="F4" s="11"/>
      <c r="G4" s="11"/>
      <c r="H4" s="46"/>
      <c r="I4" s="13"/>
      <c r="J4" s="35">
        <v>4</v>
      </c>
      <c r="K4" s="25">
        <v>5</v>
      </c>
      <c r="L4" s="25">
        <v>0</v>
      </c>
      <c r="M4" s="25">
        <v>0</v>
      </c>
      <c r="N4" s="25">
        <v>0</v>
      </c>
      <c r="O4" s="25">
        <v>3</v>
      </c>
      <c r="P4" s="25">
        <v>0</v>
      </c>
      <c r="Q4" s="25">
        <v>0</v>
      </c>
      <c r="R4" s="25">
        <v>0</v>
      </c>
      <c r="S4" s="25">
        <v>0</v>
      </c>
      <c r="T4" s="25">
        <v>3</v>
      </c>
      <c r="U4" s="25">
        <v>2</v>
      </c>
      <c r="V4" s="25"/>
      <c r="X4" s="35">
        <f>IF(ISNA(MATCH("x",$D4:$G4)),0,MATCH("x",$D4:$G4))*J4</f>
        <v>0</v>
      </c>
      <c r="Y4" s="35">
        <f t="shared" ref="Y4" si="1">IF(ISNA(MATCH("x",$D4:$G4)),0,MATCH("x",$D4:$G4))*K4</f>
        <v>0</v>
      </c>
      <c r="Z4" s="35">
        <f t="shared" ref="Z4" si="2">IF(ISNA(MATCH("x",$D4:$G4)),0,MATCH("x",$D4:$G4))*L4</f>
        <v>0</v>
      </c>
      <c r="AA4" s="35">
        <f t="shared" ref="AA4" si="3">IF(ISNA(MATCH("x",$D4:$G4)),0,MATCH("x",$D4:$G4))*M4</f>
        <v>0</v>
      </c>
      <c r="AB4" s="35">
        <f t="shared" ref="AB4" si="4">IF(ISNA(MATCH("x",$D4:$G4)),0,MATCH("x",$D4:$G4))*N4</f>
        <v>0</v>
      </c>
      <c r="AC4" s="35">
        <f t="shared" ref="AC4" si="5">IF(ISNA(MATCH("x",$D4:$G4)),0,MATCH("x",$D4:$G4))*O4</f>
        <v>0</v>
      </c>
      <c r="AD4" s="35">
        <f t="shared" ref="AD4" si="6">IF(ISNA(MATCH("x",$D4:$G4)),0,MATCH("x",$D4:$G4))*P4</f>
        <v>0</v>
      </c>
      <c r="AE4" s="35">
        <f t="shared" ref="AE4" si="7">IF(ISNA(MATCH("x",$D4:$G4)),0,MATCH("x",$D4:$G4))*Q4</f>
        <v>0</v>
      </c>
      <c r="AF4" s="35">
        <f t="shared" ref="AF4" si="8">IF(ISNA(MATCH("x",$D4:$G4)),0,MATCH("x",$D4:$G4))*R4</f>
        <v>0</v>
      </c>
      <c r="AG4" s="35">
        <f t="shared" ref="AG4" si="9">IF(ISNA(MATCH("x",$D4:$G4)),0,MATCH("x",$D4:$G4))*S4</f>
        <v>0</v>
      </c>
      <c r="AH4" s="35">
        <f t="shared" ref="AH4" si="10">IF(ISNA(MATCH("x",$D4:$G4)),0,MATCH("x",$D4:$G4))*T4</f>
        <v>0</v>
      </c>
      <c r="AI4" s="35">
        <f t="shared" ref="AI4" si="11">IF(ISNA(MATCH("x",$D4:$G4)),0,MATCH("x",$D4:$G4))*U4</f>
        <v>0</v>
      </c>
      <c r="AK4" s="3">
        <f>LARGE(X4:AI4,1)</f>
        <v>0</v>
      </c>
    </row>
    <row r="5" spans="1:37" s="3" customFormat="1" ht="70" customHeight="1">
      <c r="A5" s="46" t="s">
        <v>98</v>
      </c>
      <c r="B5" s="46" t="s">
        <v>69</v>
      </c>
      <c r="C5" s="10" t="s">
        <v>70</v>
      </c>
      <c r="D5" s="10" t="s">
        <v>71</v>
      </c>
      <c r="E5" s="10" t="s">
        <v>72</v>
      </c>
      <c r="F5" s="10" t="s">
        <v>73</v>
      </c>
      <c r="G5" s="26" t="s">
        <v>74</v>
      </c>
      <c r="H5" s="46"/>
      <c r="I5" s="13"/>
      <c r="J5" s="35"/>
      <c r="K5" s="25"/>
      <c r="L5" s="25"/>
      <c r="M5" s="25"/>
      <c r="N5" s="25"/>
      <c r="O5" s="25"/>
      <c r="P5" s="25"/>
      <c r="Q5" s="25"/>
      <c r="R5" s="25"/>
      <c r="S5" s="25"/>
      <c r="T5" s="25"/>
      <c r="U5" s="25"/>
      <c r="V5" s="25"/>
    </row>
    <row r="6" spans="1:37" s="3" customFormat="1">
      <c r="A6" s="46"/>
      <c r="B6" s="46"/>
      <c r="C6" s="11"/>
      <c r="D6" s="11"/>
      <c r="E6" s="11"/>
      <c r="F6" s="11"/>
      <c r="G6" s="11"/>
      <c r="H6" s="46"/>
      <c r="I6" s="13"/>
      <c r="J6" s="35">
        <v>3</v>
      </c>
      <c r="K6" s="25">
        <v>3</v>
      </c>
      <c r="L6" s="25">
        <v>5</v>
      </c>
      <c r="M6" s="25">
        <v>0</v>
      </c>
      <c r="N6" s="25">
        <v>0</v>
      </c>
      <c r="O6" s="25">
        <v>5</v>
      </c>
      <c r="P6" s="25">
        <v>0</v>
      </c>
      <c r="Q6" s="25">
        <v>0</v>
      </c>
      <c r="R6" s="25">
        <v>4</v>
      </c>
      <c r="S6" s="25">
        <v>0</v>
      </c>
      <c r="T6" s="25">
        <v>0</v>
      </c>
      <c r="U6" s="25">
        <v>0</v>
      </c>
      <c r="V6" s="25"/>
      <c r="X6" s="35">
        <f>IF(ISNA(MATCH("x",$D6:$G6)),0,MATCH("x",$D6:$G6))*J6</f>
        <v>0</v>
      </c>
      <c r="Y6" s="35">
        <f t="shared" ref="Y6" si="12">IF(ISNA(MATCH("x",$D6:$G6)),0,MATCH("x",$D6:$G6))*K6</f>
        <v>0</v>
      </c>
      <c r="Z6" s="35">
        <f t="shared" ref="Z6" si="13">IF(ISNA(MATCH("x",$D6:$G6)),0,MATCH("x",$D6:$G6))*L6</f>
        <v>0</v>
      </c>
      <c r="AA6" s="35">
        <f t="shared" ref="AA6" si="14">IF(ISNA(MATCH("x",$D6:$G6)),0,MATCH("x",$D6:$G6))*M6</f>
        <v>0</v>
      </c>
      <c r="AB6" s="35">
        <f t="shared" ref="AB6" si="15">IF(ISNA(MATCH("x",$D6:$G6)),0,MATCH("x",$D6:$G6))*N6</f>
        <v>0</v>
      </c>
      <c r="AC6" s="35">
        <f t="shared" ref="AC6" si="16">IF(ISNA(MATCH("x",$D6:$G6)),0,MATCH("x",$D6:$G6))*O6</f>
        <v>0</v>
      </c>
      <c r="AD6" s="35">
        <f t="shared" ref="AD6" si="17">IF(ISNA(MATCH("x",$D6:$G6)),0,MATCH("x",$D6:$G6))*P6</f>
        <v>0</v>
      </c>
      <c r="AE6" s="35">
        <f t="shared" ref="AE6" si="18">IF(ISNA(MATCH("x",$D6:$G6)),0,MATCH("x",$D6:$G6))*Q6</f>
        <v>0</v>
      </c>
      <c r="AF6" s="35">
        <f t="shared" ref="AF6" si="19">IF(ISNA(MATCH("x",$D6:$G6)),0,MATCH("x",$D6:$G6))*R6</f>
        <v>0</v>
      </c>
      <c r="AG6" s="35">
        <f t="shared" ref="AG6" si="20">IF(ISNA(MATCH("x",$D6:$G6)),0,MATCH("x",$D6:$G6))*S6</f>
        <v>0</v>
      </c>
      <c r="AH6" s="35">
        <f t="shared" ref="AH6" si="21">IF(ISNA(MATCH("x",$D6:$G6)),0,MATCH("x",$D6:$G6))*T6</f>
        <v>0</v>
      </c>
      <c r="AI6" s="35">
        <f t="shared" ref="AI6" si="22">IF(ISNA(MATCH("x",$D6:$G6)),0,MATCH("x",$D6:$G6))*U6</f>
        <v>0</v>
      </c>
      <c r="AK6" s="3">
        <f>LARGE(X6:AI6,1)</f>
        <v>0</v>
      </c>
    </row>
    <row r="7" spans="1:37" s="3" customFormat="1" ht="42">
      <c r="A7" s="46" t="s">
        <v>99</v>
      </c>
      <c r="B7" s="46" t="s">
        <v>79</v>
      </c>
      <c r="C7" s="10" t="s">
        <v>216</v>
      </c>
      <c r="D7" s="10" t="s">
        <v>217</v>
      </c>
      <c r="E7" s="12" t="s">
        <v>218</v>
      </c>
      <c r="F7" s="10" t="s">
        <v>80</v>
      </c>
      <c r="G7" s="26" t="s">
        <v>74</v>
      </c>
      <c r="H7" s="46"/>
      <c r="I7" s="13"/>
      <c r="J7" s="35"/>
      <c r="K7" s="25"/>
      <c r="L7" s="25"/>
      <c r="M7" s="25"/>
      <c r="N7" s="25"/>
      <c r="O7" s="25"/>
      <c r="P7" s="25"/>
      <c r="Q7" s="25"/>
      <c r="R7" s="25"/>
      <c r="S7" s="25"/>
      <c r="T7" s="25"/>
      <c r="U7" s="25"/>
      <c r="V7" s="25"/>
    </row>
    <row r="8" spans="1:37" s="3" customFormat="1">
      <c r="A8" s="46"/>
      <c r="B8" s="46"/>
      <c r="C8" s="11"/>
      <c r="D8" s="11"/>
      <c r="E8" s="11"/>
      <c r="F8" s="11"/>
      <c r="G8" s="11"/>
      <c r="H8" s="46"/>
      <c r="I8" s="13"/>
      <c r="J8" s="35">
        <v>0</v>
      </c>
      <c r="K8" s="25">
        <v>5</v>
      </c>
      <c r="L8" s="25">
        <v>5</v>
      </c>
      <c r="M8" s="25">
        <v>0</v>
      </c>
      <c r="N8" s="25">
        <v>0</v>
      </c>
      <c r="O8" s="25">
        <v>5</v>
      </c>
      <c r="P8" s="25">
        <v>0</v>
      </c>
      <c r="Q8" s="25">
        <v>0</v>
      </c>
      <c r="R8" s="25">
        <v>4</v>
      </c>
      <c r="S8" s="25">
        <v>5</v>
      </c>
      <c r="T8" s="25">
        <v>3</v>
      </c>
      <c r="U8" s="25">
        <v>0</v>
      </c>
      <c r="V8" s="25"/>
      <c r="X8" s="35">
        <f>IF(ISNA(MATCH("x",$D8:$G8)),0,MATCH("x",$D8:$G8))*J8</f>
        <v>0</v>
      </c>
      <c r="Y8" s="35">
        <f t="shared" ref="Y8" si="23">IF(ISNA(MATCH("x",$D8:$G8)),0,MATCH("x",$D8:$G8))*K8</f>
        <v>0</v>
      </c>
      <c r="Z8" s="35">
        <f t="shared" ref="Z8" si="24">IF(ISNA(MATCH("x",$D8:$G8)),0,MATCH("x",$D8:$G8))*L8</f>
        <v>0</v>
      </c>
      <c r="AA8" s="35">
        <f t="shared" ref="AA8" si="25">IF(ISNA(MATCH("x",$D8:$G8)),0,MATCH("x",$D8:$G8))*M8</f>
        <v>0</v>
      </c>
      <c r="AB8" s="35">
        <f t="shared" ref="AB8" si="26">IF(ISNA(MATCH("x",$D8:$G8)),0,MATCH("x",$D8:$G8))*N8</f>
        <v>0</v>
      </c>
      <c r="AC8" s="35">
        <f t="shared" ref="AC8" si="27">IF(ISNA(MATCH("x",$D8:$G8)),0,MATCH("x",$D8:$G8))*O8</f>
        <v>0</v>
      </c>
      <c r="AD8" s="35">
        <f t="shared" ref="AD8" si="28">IF(ISNA(MATCH("x",$D8:$G8)),0,MATCH("x",$D8:$G8))*P8</f>
        <v>0</v>
      </c>
      <c r="AE8" s="35">
        <f t="shared" ref="AE8" si="29">IF(ISNA(MATCH("x",$D8:$G8)),0,MATCH("x",$D8:$G8))*Q8</f>
        <v>0</v>
      </c>
      <c r="AF8" s="35">
        <f t="shared" ref="AF8" si="30">IF(ISNA(MATCH("x",$D8:$G8)),0,MATCH("x",$D8:$G8))*R8</f>
        <v>0</v>
      </c>
      <c r="AG8" s="35">
        <f t="shared" ref="AG8" si="31">IF(ISNA(MATCH("x",$D8:$G8)),0,MATCH("x",$D8:$G8))*S8</f>
        <v>0</v>
      </c>
      <c r="AH8" s="35">
        <f t="shared" ref="AH8" si="32">IF(ISNA(MATCH("x",$D8:$G8)),0,MATCH("x",$D8:$G8))*T8</f>
        <v>0</v>
      </c>
      <c r="AI8" s="35">
        <f t="shared" ref="AI8" si="33">IF(ISNA(MATCH("x",$D8:$G8)),0,MATCH("x",$D8:$G8))*U8</f>
        <v>0</v>
      </c>
      <c r="AK8" s="3">
        <f>LARGE(X8:AI8,1)</f>
        <v>0</v>
      </c>
    </row>
    <row r="9" spans="1:37" s="3" customFormat="1" ht="154">
      <c r="A9" s="46" t="s">
        <v>100</v>
      </c>
      <c r="B9" s="46" t="s">
        <v>91</v>
      </c>
      <c r="C9" s="10" t="s">
        <v>75</v>
      </c>
      <c r="D9" s="10" t="s">
        <v>76</v>
      </c>
      <c r="E9" s="12" t="s">
        <v>77</v>
      </c>
      <c r="F9" s="10" t="s">
        <v>78</v>
      </c>
      <c r="G9" s="26" t="s">
        <v>74</v>
      </c>
      <c r="H9" s="46" t="s">
        <v>101</v>
      </c>
      <c r="I9" s="13"/>
      <c r="J9" s="25"/>
      <c r="K9" s="25"/>
      <c r="L9" s="25"/>
      <c r="M9" s="25"/>
      <c r="N9" s="25"/>
      <c r="O9" s="25"/>
      <c r="P9" s="25"/>
      <c r="Q9" s="25"/>
      <c r="R9" s="25"/>
      <c r="S9" s="25"/>
      <c r="T9" s="25"/>
      <c r="U9" s="25"/>
      <c r="V9" s="25"/>
    </row>
    <row r="10" spans="1:37" s="3" customFormat="1">
      <c r="A10" s="46"/>
      <c r="B10" s="46"/>
      <c r="C10" s="11"/>
      <c r="D10" s="11"/>
      <c r="E10" s="11"/>
      <c r="F10" s="11"/>
      <c r="G10" s="11"/>
      <c r="H10" s="46"/>
      <c r="I10" s="13"/>
      <c r="J10" s="35">
        <v>5</v>
      </c>
      <c r="K10" s="25">
        <v>4</v>
      </c>
      <c r="L10" s="25">
        <v>0</v>
      </c>
      <c r="M10" s="25">
        <v>3</v>
      </c>
      <c r="N10" s="25">
        <v>3</v>
      </c>
      <c r="O10" s="25">
        <v>5</v>
      </c>
      <c r="P10" s="25">
        <v>0</v>
      </c>
      <c r="Q10" s="25">
        <v>0</v>
      </c>
      <c r="R10" s="25">
        <v>4</v>
      </c>
      <c r="S10" s="25">
        <v>0</v>
      </c>
      <c r="T10" s="25">
        <v>0</v>
      </c>
      <c r="U10" s="25">
        <v>3</v>
      </c>
      <c r="V10" s="25"/>
      <c r="X10" s="35">
        <f>IF(ISNA(MATCH("x",$D10:$G10)),0,MATCH("x",$D10:$G10))*J10</f>
        <v>0</v>
      </c>
      <c r="Y10" s="35">
        <f t="shared" ref="Y10" si="34">IF(ISNA(MATCH("x",$D10:$G10)),0,MATCH("x",$D10:$G10))*K10</f>
        <v>0</v>
      </c>
      <c r="Z10" s="35">
        <f t="shared" ref="Z10" si="35">IF(ISNA(MATCH("x",$D10:$G10)),0,MATCH("x",$D10:$G10))*L10</f>
        <v>0</v>
      </c>
      <c r="AA10" s="35">
        <f t="shared" ref="AA10" si="36">IF(ISNA(MATCH("x",$D10:$G10)),0,MATCH("x",$D10:$G10))*M10</f>
        <v>0</v>
      </c>
      <c r="AB10" s="35">
        <f t="shared" ref="AB10" si="37">IF(ISNA(MATCH("x",$D10:$G10)),0,MATCH("x",$D10:$G10))*N10</f>
        <v>0</v>
      </c>
      <c r="AC10" s="35">
        <f t="shared" ref="AC10" si="38">IF(ISNA(MATCH("x",$D10:$G10)),0,MATCH("x",$D10:$G10))*O10</f>
        <v>0</v>
      </c>
      <c r="AD10" s="35">
        <f t="shared" ref="AD10" si="39">IF(ISNA(MATCH("x",$D10:$G10)),0,MATCH("x",$D10:$G10))*P10</f>
        <v>0</v>
      </c>
      <c r="AE10" s="35">
        <f t="shared" ref="AE10" si="40">IF(ISNA(MATCH("x",$D10:$G10)),0,MATCH("x",$D10:$G10))*Q10</f>
        <v>0</v>
      </c>
      <c r="AF10" s="35">
        <f t="shared" ref="AF10" si="41">IF(ISNA(MATCH("x",$D10:$G10)),0,MATCH("x",$D10:$G10))*R10</f>
        <v>0</v>
      </c>
      <c r="AG10" s="35">
        <f t="shared" ref="AG10" si="42">IF(ISNA(MATCH("x",$D10:$G10)),0,MATCH("x",$D10:$G10))*S10</f>
        <v>0</v>
      </c>
      <c r="AH10" s="35">
        <f t="shared" ref="AH10" si="43">IF(ISNA(MATCH("x",$D10:$G10)),0,MATCH("x",$D10:$G10))*T10</f>
        <v>0</v>
      </c>
      <c r="AI10" s="35">
        <f t="shared" ref="AI10" si="44">IF(ISNA(MATCH("x",$D10:$G10)),0,MATCH("x",$D10:$G10))*U10</f>
        <v>0</v>
      </c>
      <c r="AK10" s="3">
        <f>LARGE(X10:AI10,1)</f>
        <v>0</v>
      </c>
    </row>
    <row r="11" spans="1:37" s="3" customFormat="1" ht="84" customHeight="1">
      <c r="A11" s="46" t="s">
        <v>103</v>
      </c>
      <c r="B11" s="46" t="s">
        <v>104</v>
      </c>
      <c r="C11" s="10" t="s">
        <v>105</v>
      </c>
      <c r="D11" s="10" t="s">
        <v>106</v>
      </c>
      <c r="E11" s="10" t="s">
        <v>220</v>
      </c>
      <c r="F11" s="10" t="s">
        <v>221</v>
      </c>
      <c r="G11" s="26" t="s">
        <v>74</v>
      </c>
      <c r="H11" s="46" t="s">
        <v>102</v>
      </c>
      <c r="I11" s="13"/>
      <c r="J11" s="25"/>
      <c r="K11" s="25"/>
      <c r="L11" s="25"/>
      <c r="M11" s="25"/>
      <c r="N11" s="25"/>
      <c r="O11" s="25"/>
      <c r="P11" s="25"/>
      <c r="Q11" s="25"/>
      <c r="R11" s="25"/>
      <c r="S11" s="25"/>
      <c r="T11" s="25"/>
      <c r="U11" s="25"/>
      <c r="V11" s="25"/>
    </row>
    <row r="12" spans="1:37" s="3" customFormat="1">
      <c r="A12" s="46"/>
      <c r="B12" s="46"/>
      <c r="C12" s="11"/>
      <c r="D12" s="11"/>
      <c r="E12" s="11"/>
      <c r="F12" s="11"/>
      <c r="G12" s="11"/>
      <c r="H12" s="46"/>
      <c r="I12" s="13"/>
      <c r="J12" s="35">
        <v>2</v>
      </c>
      <c r="K12" s="25">
        <v>3</v>
      </c>
      <c r="L12" s="25">
        <v>5</v>
      </c>
      <c r="M12" s="25">
        <v>0</v>
      </c>
      <c r="N12" s="25">
        <v>0</v>
      </c>
      <c r="O12" s="25">
        <v>4</v>
      </c>
      <c r="P12" s="25">
        <v>0</v>
      </c>
      <c r="Q12" s="25">
        <v>0</v>
      </c>
      <c r="R12" s="25">
        <v>1</v>
      </c>
      <c r="S12" s="25">
        <v>0</v>
      </c>
      <c r="T12" s="25">
        <v>0</v>
      </c>
      <c r="U12" s="25">
        <v>2</v>
      </c>
      <c r="V12" s="25"/>
      <c r="X12" s="35">
        <f>IF(ISNA(MATCH("x",$D12:$G12)),0,MATCH("x",$D12:$G12))*J12</f>
        <v>0</v>
      </c>
      <c r="Y12" s="35">
        <f t="shared" ref="Y12" si="45">IF(ISNA(MATCH("x",$D12:$G12)),0,MATCH("x",$D12:$G12))*K12</f>
        <v>0</v>
      </c>
      <c r="Z12" s="35">
        <f t="shared" ref="Z12" si="46">IF(ISNA(MATCH("x",$D12:$G12)),0,MATCH("x",$D12:$G12))*L12</f>
        <v>0</v>
      </c>
      <c r="AA12" s="35">
        <f t="shared" ref="AA12" si="47">IF(ISNA(MATCH("x",$D12:$G12)),0,MATCH("x",$D12:$G12))*M12</f>
        <v>0</v>
      </c>
      <c r="AB12" s="35">
        <f t="shared" ref="AB12" si="48">IF(ISNA(MATCH("x",$D12:$G12)),0,MATCH("x",$D12:$G12))*N12</f>
        <v>0</v>
      </c>
      <c r="AC12" s="35">
        <f t="shared" ref="AC12" si="49">IF(ISNA(MATCH("x",$D12:$G12)),0,MATCH("x",$D12:$G12))*O12</f>
        <v>0</v>
      </c>
      <c r="AD12" s="35">
        <f t="shared" ref="AD12" si="50">IF(ISNA(MATCH("x",$D12:$G12)),0,MATCH("x",$D12:$G12))*P12</f>
        <v>0</v>
      </c>
      <c r="AE12" s="35">
        <f t="shared" ref="AE12" si="51">IF(ISNA(MATCH("x",$D12:$G12)),0,MATCH("x",$D12:$G12))*Q12</f>
        <v>0</v>
      </c>
      <c r="AF12" s="35">
        <f t="shared" ref="AF12" si="52">IF(ISNA(MATCH("x",$D12:$G12)),0,MATCH("x",$D12:$G12))*R12</f>
        <v>0</v>
      </c>
      <c r="AG12" s="35">
        <f t="shared" ref="AG12" si="53">IF(ISNA(MATCH("x",$D12:$G12)),0,MATCH("x",$D12:$G12))*S12</f>
        <v>0</v>
      </c>
      <c r="AH12" s="35">
        <f t="shared" ref="AH12" si="54">IF(ISNA(MATCH("x",$D12:$G12)),0,MATCH("x",$D12:$G12))*T12</f>
        <v>0</v>
      </c>
      <c r="AI12" s="35">
        <f t="shared" ref="AI12" si="55">IF(ISNA(MATCH("x",$D12:$G12)),0,MATCH("x",$D12:$G12))*U12</f>
        <v>0</v>
      </c>
      <c r="AK12" s="3">
        <f>LARGE(X12:AI12,1)</f>
        <v>0</v>
      </c>
    </row>
    <row r="13" spans="1:37" s="3" customFormat="1" ht="266" customHeight="1">
      <c r="A13" s="46" t="s">
        <v>108</v>
      </c>
      <c r="B13" s="46" t="s">
        <v>422</v>
      </c>
      <c r="C13" s="10" t="s">
        <v>92</v>
      </c>
      <c r="D13" s="10" t="s">
        <v>93</v>
      </c>
      <c r="E13" s="10" t="s">
        <v>94</v>
      </c>
      <c r="F13" s="10" t="s">
        <v>95</v>
      </c>
      <c r="G13" s="26" t="s">
        <v>74</v>
      </c>
      <c r="H13" s="46" t="s">
        <v>107</v>
      </c>
      <c r="I13" s="13"/>
      <c r="J13" s="25"/>
      <c r="K13" s="25"/>
      <c r="L13" s="25"/>
      <c r="M13" s="25"/>
      <c r="N13" s="25"/>
      <c r="O13" s="25"/>
      <c r="P13" s="25"/>
      <c r="Q13" s="25"/>
      <c r="R13" s="25"/>
      <c r="S13" s="25"/>
      <c r="T13" s="25"/>
      <c r="U13" s="25"/>
      <c r="V13" s="25"/>
    </row>
    <row r="14" spans="1:37" s="3" customFormat="1">
      <c r="A14" s="46"/>
      <c r="B14" s="46"/>
      <c r="C14" s="11"/>
      <c r="D14" s="11"/>
      <c r="E14" s="11"/>
      <c r="F14" s="11"/>
      <c r="G14" s="11"/>
      <c r="H14" s="46"/>
      <c r="I14" s="13"/>
      <c r="J14" s="35">
        <v>5</v>
      </c>
      <c r="K14" s="25">
        <v>2</v>
      </c>
      <c r="L14" s="25">
        <v>0</v>
      </c>
      <c r="M14" s="25">
        <v>0</v>
      </c>
      <c r="N14" s="25">
        <v>2</v>
      </c>
      <c r="O14" s="25">
        <v>5</v>
      </c>
      <c r="P14" s="25">
        <v>0</v>
      </c>
      <c r="Q14" s="25">
        <v>0</v>
      </c>
      <c r="R14" s="25">
        <v>3</v>
      </c>
      <c r="S14" s="25">
        <v>3</v>
      </c>
      <c r="T14" s="25">
        <v>4</v>
      </c>
      <c r="U14" s="25">
        <v>5</v>
      </c>
      <c r="V14" s="25"/>
      <c r="X14" s="35">
        <f>IF(ISNA(MATCH("x",$D14:$G14)),0,MATCH("x",$D14:$G14))*J14</f>
        <v>0</v>
      </c>
      <c r="Y14" s="35">
        <f t="shared" ref="Y14" si="56">IF(ISNA(MATCH("x",$D14:$G14)),0,MATCH("x",$D14:$G14))*K14</f>
        <v>0</v>
      </c>
      <c r="Z14" s="35">
        <f t="shared" ref="Z14" si="57">IF(ISNA(MATCH("x",$D14:$G14)),0,MATCH("x",$D14:$G14))*L14</f>
        <v>0</v>
      </c>
      <c r="AA14" s="35">
        <f t="shared" ref="AA14" si="58">IF(ISNA(MATCH("x",$D14:$G14)),0,MATCH("x",$D14:$G14))*M14</f>
        <v>0</v>
      </c>
      <c r="AB14" s="35">
        <f t="shared" ref="AB14" si="59">IF(ISNA(MATCH("x",$D14:$G14)),0,MATCH("x",$D14:$G14))*N14</f>
        <v>0</v>
      </c>
      <c r="AC14" s="35">
        <f t="shared" ref="AC14" si="60">IF(ISNA(MATCH("x",$D14:$G14)),0,MATCH("x",$D14:$G14))*O14</f>
        <v>0</v>
      </c>
      <c r="AD14" s="35">
        <f t="shared" ref="AD14" si="61">IF(ISNA(MATCH("x",$D14:$G14)),0,MATCH("x",$D14:$G14))*P14</f>
        <v>0</v>
      </c>
      <c r="AE14" s="35">
        <f t="shared" ref="AE14" si="62">IF(ISNA(MATCH("x",$D14:$G14)),0,MATCH("x",$D14:$G14))*Q14</f>
        <v>0</v>
      </c>
      <c r="AF14" s="35">
        <f t="shared" ref="AF14" si="63">IF(ISNA(MATCH("x",$D14:$G14)),0,MATCH("x",$D14:$G14))*R14</f>
        <v>0</v>
      </c>
      <c r="AG14" s="35">
        <f t="shared" ref="AG14" si="64">IF(ISNA(MATCH("x",$D14:$G14)),0,MATCH("x",$D14:$G14))*S14</f>
        <v>0</v>
      </c>
      <c r="AH14" s="35">
        <f t="shared" ref="AH14" si="65">IF(ISNA(MATCH("x",$D14:$G14)),0,MATCH("x",$D14:$G14))*T14</f>
        <v>0</v>
      </c>
      <c r="AI14" s="35">
        <f t="shared" ref="AI14" si="66">IF(ISNA(MATCH("x",$D14:$G14)),0,MATCH("x",$D14:$G14))*U14</f>
        <v>0</v>
      </c>
      <c r="AK14" s="3">
        <f>LARGE(X14:AI14,1)</f>
        <v>0</v>
      </c>
    </row>
    <row r="15" spans="1:37" s="3" customFormat="1" ht="28">
      <c r="A15" s="46" t="s">
        <v>109</v>
      </c>
      <c r="B15" s="46" t="s">
        <v>110</v>
      </c>
      <c r="C15" s="10" t="s">
        <v>219</v>
      </c>
      <c r="D15" s="10" t="s">
        <v>222</v>
      </c>
      <c r="E15" s="10" t="s">
        <v>111</v>
      </c>
      <c r="F15" s="10" t="s">
        <v>112</v>
      </c>
      <c r="G15" s="26" t="s">
        <v>74</v>
      </c>
      <c r="H15" s="46"/>
      <c r="I15" s="13"/>
      <c r="J15" s="25"/>
      <c r="K15" s="25"/>
      <c r="L15" s="25"/>
      <c r="M15" s="25"/>
      <c r="N15" s="25"/>
      <c r="O15" s="25"/>
      <c r="P15" s="25"/>
      <c r="Q15" s="25"/>
      <c r="R15" s="25"/>
      <c r="S15" s="25"/>
      <c r="T15" s="25"/>
      <c r="U15" s="25"/>
      <c r="V15" s="25"/>
    </row>
    <row r="16" spans="1:37" s="3" customFormat="1">
      <c r="A16" s="46"/>
      <c r="B16" s="46"/>
      <c r="C16" s="11"/>
      <c r="D16" s="11"/>
      <c r="E16" s="11"/>
      <c r="F16" s="11"/>
      <c r="G16" s="11"/>
      <c r="H16" s="46"/>
      <c r="I16" s="13"/>
      <c r="J16" s="35">
        <v>5</v>
      </c>
      <c r="K16" s="25">
        <v>5</v>
      </c>
      <c r="L16" s="25">
        <v>4</v>
      </c>
      <c r="M16" s="25">
        <v>0</v>
      </c>
      <c r="N16" s="25">
        <v>2</v>
      </c>
      <c r="O16" s="25">
        <v>5</v>
      </c>
      <c r="P16" s="25">
        <v>4</v>
      </c>
      <c r="Q16" s="25">
        <v>4</v>
      </c>
      <c r="R16" s="25">
        <v>0</v>
      </c>
      <c r="S16" s="25">
        <v>5</v>
      </c>
      <c r="T16" s="25">
        <v>4</v>
      </c>
      <c r="U16" s="25">
        <v>4</v>
      </c>
      <c r="V16" s="25"/>
      <c r="X16" s="35">
        <f>IF(ISNA(MATCH("x",$D16:$G16)),0,MATCH("x",$D16:$G16))*J16</f>
        <v>0</v>
      </c>
      <c r="Y16" s="35">
        <f t="shared" ref="Y16" si="67">IF(ISNA(MATCH("x",$D16:$G16)),0,MATCH("x",$D16:$G16))*K16</f>
        <v>0</v>
      </c>
      <c r="Z16" s="35">
        <f t="shared" ref="Z16" si="68">IF(ISNA(MATCH("x",$D16:$G16)),0,MATCH("x",$D16:$G16))*L16</f>
        <v>0</v>
      </c>
      <c r="AA16" s="35">
        <f t="shared" ref="AA16" si="69">IF(ISNA(MATCH("x",$D16:$G16)),0,MATCH("x",$D16:$G16))*M16</f>
        <v>0</v>
      </c>
      <c r="AB16" s="35">
        <f t="shared" ref="AB16" si="70">IF(ISNA(MATCH("x",$D16:$G16)),0,MATCH("x",$D16:$G16))*N16</f>
        <v>0</v>
      </c>
      <c r="AC16" s="35">
        <f t="shared" ref="AC16" si="71">IF(ISNA(MATCH("x",$D16:$G16)),0,MATCH("x",$D16:$G16))*O16</f>
        <v>0</v>
      </c>
      <c r="AD16" s="35">
        <f t="shared" ref="AD16" si="72">IF(ISNA(MATCH("x",$D16:$G16)),0,MATCH("x",$D16:$G16))*P16</f>
        <v>0</v>
      </c>
      <c r="AE16" s="35">
        <f t="shared" ref="AE16" si="73">IF(ISNA(MATCH("x",$D16:$G16)),0,MATCH("x",$D16:$G16))*Q16</f>
        <v>0</v>
      </c>
      <c r="AF16" s="35">
        <f t="shared" ref="AF16" si="74">IF(ISNA(MATCH("x",$D16:$G16)),0,MATCH("x",$D16:$G16))*R16</f>
        <v>0</v>
      </c>
      <c r="AG16" s="35">
        <f t="shared" ref="AG16" si="75">IF(ISNA(MATCH("x",$D16:$G16)),0,MATCH("x",$D16:$G16))*S16</f>
        <v>0</v>
      </c>
      <c r="AH16" s="35">
        <f t="shared" ref="AH16" si="76">IF(ISNA(MATCH("x",$D16:$G16)),0,MATCH("x",$D16:$G16))*T16</f>
        <v>0</v>
      </c>
      <c r="AI16" s="35">
        <f t="shared" ref="AI16" si="77">IF(ISNA(MATCH("x",$D16:$G16)),0,MATCH("x",$D16:$G16))*U16</f>
        <v>0</v>
      </c>
      <c r="AK16" s="3">
        <f>LARGE(X16:AI16,1)</f>
        <v>0</v>
      </c>
    </row>
    <row r="17" spans="1:37" s="3" customFormat="1" ht="42">
      <c r="A17" s="46" t="s">
        <v>113</v>
      </c>
      <c r="B17" s="46" t="s">
        <v>114</v>
      </c>
      <c r="C17" s="10" t="s">
        <v>116</v>
      </c>
      <c r="D17" s="10" t="s">
        <v>115</v>
      </c>
      <c r="E17" s="10" t="s">
        <v>117</v>
      </c>
      <c r="F17" s="10" t="s">
        <v>118</v>
      </c>
      <c r="G17" s="26" t="s">
        <v>74</v>
      </c>
      <c r="H17" s="46"/>
      <c r="I17" s="13"/>
      <c r="J17" s="25"/>
      <c r="K17" s="25"/>
      <c r="L17" s="25"/>
      <c r="M17" s="25"/>
      <c r="N17" s="25"/>
      <c r="O17" s="25"/>
      <c r="P17" s="25"/>
      <c r="Q17" s="25"/>
      <c r="R17" s="25"/>
      <c r="S17" s="25"/>
      <c r="T17" s="25"/>
      <c r="U17" s="25"/>
      <c r="V17" s="25"/>
    </row>
    <row r="18" spans="1:37" s="3" customFormat="1">
      <c r="A18" s="46"/>
      <c r="B18" s="46"/>
      <c r="C18" s="11"/>
      <c r="D18" s="11"/>
      <c r="E18" s="11"/>
      <c r="F18" s="11"/>
      <c r="G18" s="11"/>
      <c r="H18" s="46"/>
      <c r="I18" s="13"/>
      <c r="J18" s="35">
        <v>3</v>
      </c>
      <c r="K18" s="25">
        <v>0</v>
      </c>
      <c r="L18" s="25">
        <v>0</v>
      </c>
      <c r="M18" s="25">
        <v>0</v>
      </c>
      <c r="N18" s="25">
        <v>0</v>
      </c>
      <c r="O18" s="25">
        <v>5</v>
      </c>
      <c r="P18" s="25">
        <v>0</v>
      </c>
      <c r="Q18" s="25">
        <v>0</v>
      </c>
      <c r="R18" s="25">
        <v>0</v>
      </c>
      <c r="S18" s="25">
        <v>0</v>
      </c>
      <c r="T18" s="25">
        <v>0</v>
      </c>
      <c r="U18" s="25">
        <v>4</v>
      </c>
      <c r="V18" s="25"/>
      <c r="X18" s="35">
        <f>IF(ISNA(MATCH("x",$D18:$G18)),0,MATCH("x",$D18:$G18))*J18</f>
        <v>0</v>
      </c>
      <c r="Y18" s="35">
        <f t="shared" ref="Y18" si="78">IF(ISNA(MATCH("x",$D18:$G18)),0,MATCH("x",$D18:$G18))*K18</f>
        <v>0</v>
      </c>
      <c r="Z18" s="35">
        <f t="shared" ref="Z18" si="79">IF(ISNA(MATCH("x",$D18:$G18)),0,MATCH("x",$D18:$G18))*L18</f>
        <v>0</v>
      </c>
      <c r="AA18" s="35">
        <f t="shared" ref="AA18" si="80">IF(ISNA(MATCH("x",$D18:$G18)),0,MATCH("x",$D18:$G18))*M18</f>
        <v>0</v>
      </c>
      <c r="AB18" s="35">
        <f t="shared" ref="AB18" si="81">IF(ISNA(MATCH("x",$D18:$G18)),0,MATCH("x",$D18:$G18))*N18</f>
        <v>0</v>
      </c>
      <c r="AC18" s="35">
        <f t="shared" ref="AC18" si="82">IF(ISNA(MATCH("x",$D18:$G18)),0,MATCH("x",$D18:$G18))*O18</f>
        <v>0</v>
      </c>
      <c r="AD18" s="35">
        <f t="shared" ref="AD18" si="83">IF(ISNA(MATCH("x",$D18:$G18)),0,MATCH("x",$D18:$G18))*P18</f>
        <v>0</v>
      </c>
      <c r="AE18" s="35">
        <f t="shared" ref="AE18" si="84">IF(ISNA(MATCH("x",$D18:$G18)),0,MATCH("x",$D18:$G18))*Q18</f>
        <v>0</v>
      </c>
      <c r="AF18" s="35">
        <f t="shared" ref="AF18" si="85">IF(ISNA(MATCH("x",$D18:$G18)),0,MATCH("x",$D18:$G18))*R18</f>
        <v>0</v>
      </c>
      <c r="AG18" s="35">
        <f t="shared" ref="AG18" si="86">IF(ISNA(MATCH("x",$D18:$G18)),0,MATCH("x",$D18:$G18))*S18</f>
        <v>0</v>
      </c>
      <c r="AH18" s="35">
        <f t="shared" ref="AH18" si="87">IF(ISNA(MATCH("x",$D18:$G18)),0,MATCH("x",$D18:$G18))*T18</f>
        <v>0</v>
      </c>
      <c r="AI18" s="35">
        <f t="shared" ref="AI18" si="88">IF(ISNA(MATCH("x",$D18:$G18)),0,MATCH("x",$D18:$G18))*U18</f>
        <v>0</v>
      </c>
      <c r="AK18" s="3">
        <f>LARGE(X18:AI18,1)</f>
        <v>0</v>
      </c>
    </row>
    <row r="19" spans="1:37" s="3" customFormat="1" ht="84">
      <c r="A19" s="46" t="s">
        <v>119</v>
      </c>
      <c r="B19" s="46" t="s">
        <v>120</v>
      </c>
      <c r="C19" s="10" t="s">
        <v>121</v>
      </c>
      <c r="D19" s="10" t="s">
        <v>126</v>
      </c>
      <c r="E19" s="10" t="s">
        <v>223</v>
      </c>
      <c r="F19" s="10" t="s">
        <v>224</v>
      </c>
      <c r="G19" s="26" t="s">
        <v>74</v>
      </c>
      <c r="H19" s="46" t="s">
        <v>122</v>
      </c>
      <c r="I19" s="13"/>
      <c r="J19" s="25"/>
      <c r="K19" s="25"/>
      <c r="L19" s="25"/>
      <c r="M19" s="25"/>
      <c r="N19" s="25"/>
      <c r="O19" s="25"/>
      <c r="P19" s="25"/>
      <c r="Q19" s="25"/>
      <c r="R19" s="25"/>
      <c r="S19" s="25"/>
      <c r="T19" s="25"/>
      <c r="U19" s="25"/>
      <c r="V19" s="25"/>
    </row>
    <row r="20" spans="1:37" s="3" customFormat="1">
      <c r="A20" s="46"/>
      <c r="B20" s="46"/>
      <c r="C20" s="11"/>
      <c r="D20" s="11"/>
      <c r="E20" s="11"/>
      <c r="F20" s="11"/>
      <c r="G20" s="11"/>
      <c r="H20" s="46"/>
      <c r="I20" s="13"/>
      <c r="J20" s="35">
        <v>5</v>
      </c>
      <c r="K20" s="25">
        <v>4</v>
      </c>
      <c r="L20" s="25">
        <v>0</v>
      </c>
      <c r="M20" s="25">
        <v>0</v>
      </c>
      <c r="N20" s="25">
        <v>4</v>
      </c>
      <c r="O20" s="25">
        <v>5</v>
      </c>
      <c r="P20" s="25">
        <v>0</v>
      </c>
      <c r="Q20" s="25">
        <v>0</v>
      </c>
      <c r="R20" s="25">
        <v>2</v>
      </c>
      <c r="S20" s="25">
        <v>5</v>
      </c>
      <c r="T20" s="25">
        <v>3</v>
      </c>
      <c r="U20" s="25">
        <v>5</v>
      </c>
      <c r="V20" s="25"/>
      <c r="X20" s="35">
        <f>IF(ISNA(MATCH("x",$D20:$G20)),0,MATCH("x",$D20:$G20))*J20</f>
        <v>0</v>
      </c>
      <c r="Y20" s="35">
        <f t="shared" ref="Y20" si="89">IF(ISNA(MATCH("x",$D20:$G20)),0,MATCH("x",$D20:$G20))*K20</f>
        <v>0</v>
      </c>
      <c r="Z20" s="35">
        <f t="shared" ref="Z20" si="90">IF(ISNA(MATCH("x",$D20:$G20)),0,MATCH("x",$D20:$G20))*L20</f>
        <v>0</v>
      </c>
      <c r="AA20" s="35">
        <f t="shared" ref="AA20" si="91">IF(ISNA(MATCH("x",$D20:$G20)),0,MATCH("x",$D20:$G20))*M20</f>
        <v>0</v>
      </c>
      <c r="AB20" s="35">
        <f t="shared" ref="AB20" si="92">IF(ISNA(MATCH("x",$D20:$G20)),0,MATCH("x",$D20:$G20))*N20</f>
        <v>0</v>
      </c>
      <c r="AC20" s="35">
        <f t="shared" ref="AC20" si="93">IF(ISNA(MATCH("x",$D20:$G20)),0,MATCH("x",$D20:$G20))*O20</f>
        <v>0</v>
      </c>
      <c r="AD20" s="35">
        <f t="shared" ref="AD20" si="94">IF(ISNA(MATCH("x",$D20:$G20)),0,MATCH("x",$D20:$G20))*P20</f>
        <v>0</v>
      </c>
      <c r="AE20" s="35">
        <f t="shared" ref="AE20" si="95">IF(ISNA(MATCH("x",$D20:$G20)),0,MATCH("x",$D20:$G20))*Q20</f>
        <v>0</v>
      </c>
      <c r="AF20" s="35">
        <f t="shared" ref="AF20" si="96">IF(ISNA(MATCH("x",$D20:$G20)),0,MATCH("x",$D20:$G20))*R20</f>
        <v>0</v>
      </c>
      <c r="AG20" s="35">
        <f t="shared" ref="AG20" si="97">IF(ISNA(MATCH("x",$D20:$G20)),0,MATCH("x",$D20:$G20))*S20</f>
        <v>0</v>
      </c>
      <c r="AH20" s="35">
        <f t="shared" ref="AH20" si="98">IF(ISNA(MATCH("x",$D20:$G20)),0,MATCH("x",$D20:$G20))*T20</f>
        <v>0</v>
      </c>
      <c r="AI20" s="35">
        <f t="shared" ref="AI20" si="99">IF(ISNA(MATCH("x",$D20:$G20)),0,MATCH("x",$D20:$G20))*U20</f>
        <v>0</v>
      </c>
      <c r="AK20" s="3">
        <f>LARGE(X20:AI20,1)</f>
        <v>0</v>
      </c>
    </row>
    <row r="21" spans="1:37" s="3" customFormat="1" ht="168" customHeight="1">
      <c r="A21" s="46" t="s">
        <v>123</v>
      </c>
      <c r="B21" s="46" t="s">
        <v>125</v>
      </c>
      <c r="C21" s="10" t="s">
        <v>127</v>
      </c>
      <c r="D21" s="10" t="s">
        <v>128</v>
      </c>
      <c r="E21" s="10" t="s">
        <v>129</v>
      </c>
      <c r="F21" s="10" t="s">
        <v>130</v>
      </c>
      <c r="G21" s="26" t="s">
        <v>74</v>
      </c>
      <c r="H21" s="46" t="s">
        <v>124</v>
      </c>
      <c r="I21" s="13"/>
      <c r="J21" s="25"/>
      <c r="K21" s="25"/>
      <c r="L21" s="25"/>
      <c r="M21" s="25"/>
      <c r="N21" s="25"/>
      <c r="O21" s="25"/>
      <c r="P21" s="25"/>
      <c r="Q21" s="25"/>
      <c r="R21" s="25"/>
      <c r="S21" s="25"/>
      <c r="T21" s="25"/>
      <c r="U21" s="25"/>
      <c r="V21" s="25"/>
    </row>
    <row r="22" spans="1:37" s="3" customFormat="1">
      <c r="A22" s="46"/>
      <c r="B22" s="46"/>
      <c r="C22" s="11"/>
      <c r="D22" s="11"/>
      <c r="E22" s="11"/>
      <c r="F22" s="11"/>
      <c r="G22" s="11"/>
      <c r="H22" s="46"/>
      <c r="I22" s="13"/>
      <c r="J22" s="35">
        <v>5</v>
      </c>
      <c r="K22" s="25">
        <v>0</v>
      </c>
      <c r="L22" s="25">
        <v>0</v>
      </c>
      <c r="M22" s="25">
        <v>0</v>
      </c>
      <c r="N22" s="25">
        <v>4</v>
      </c>
      <c r="O22" s="25">
        <v>5</v>
      </c>
      <c r="P22" s="25">
        <v>0</v>
      </c>
      <c r="Q22" s="25">
        <v>0</v>
      </c>
      <c r="R22" s="25">
        <v>3</v>
      </c>
      <c r="S22" s="25">
        <v>5</v>
      </c>
      <c r="T22" s="25">
        <v>3</v>
      </c>
      <c r="U22" s="25">
        <v>4</v>
      </c>
      <c r="V22" s="25"/>
      <c r="X22" s="35">
        <f>IF(ISNA(MATCH("x",$D22:$G22)),0,MATCH("x",$D22:$G22))*J22</f>
        <v>0</v>
      </c>
      <c r="Y22" s="35">
        <f t="shared" ref="Y22" si="100">IF(ISNA(MATCH("x",$D22:$G22)),0,MATCH("x",$D22:$G22))*K22</f>
        <v>0</v>
      </c>
      <c r="Z22" s="35">
        <f t="shared" ref="Z22" si="101">IF(ISNA(MATCH("x",$D22:$G22)),0,MATCH("x",$D22:$G22))*L22</f>
        <v>0</v>
      </c>
      <c r="AA22" s="35">
        <f t="shared" ref="AA22" si="102">IF(ISNA(MATCH("x",$D22:$G22)),0,MATCH("x",$D22:$G22))*M22</f>
        <v>0</v>
      </c>
      <c r="AB22" s="35">
        <f t="shared" ref="AB22" si="103">IF(ISNA(MATCH("x",$D22:$G22)),0,MATCH("x",$D22:$G22))*N22</f>
        <v>0</v>
      </c>
      <c r="AC22" s="35">
        <f t="shared" ref="AC22" si="104">IF(ISNA(MATCH("x",$D22:$G22)),0,MATCH("x",$D22:$G22))*O22</f>
        <v>0</v>
      </c>
      <c r="AD22" s="35">
        <f t="shared" ref="AD22" si="105">IF(ISNA(MATCH("x",$D22:$G22)),0,MATCH("x",$D22:$G22))*P22</f>
        <v>0</v>
      </c>
      <c r="AE22" s="35">
        <f t="shared" ref="AE22" si="106">IF(ISNA(MATCH("x",$D22:$G22)),0,MATCH("x",$D22:$G22))*Q22</f>
        <v>0</v>
      </c>
      <c r="AF22" s="35">
        <f t="shared" ref="AF22" si="107">IF(ISNA(MATCH("x",$D22:$G22)),0,MATCH("x",$D22:$G22))*R22</f>
        <v>0</v>
      </c>
      <c r="AG22" s="35">
        <f t="shared" ref="AG22" si="108">IF(ISNA(MATCH("x",$D22:$G22)),0,MATCH("x",$D22:$G22))*S22</f>
        <v>0</v>
      </c>
      <c r="AH22" s="35">
        <f t="shared" ref="AH22" si="109">IF(ISNA(MATCH("x",$D22:$G22)),0,MATCH("x",$D22:$G22))*T22</f>
        <v>0</v>
      </c>
      <c r="AI22" s="35">
        <f t="shared" ref="AI22" si="110">IF(ISNA(MATCH("x",$D22:$G22)),0,MATCH("x",$D22:$G22))*U22</f>
        <v>0</v>
      </c>
      <c r="AK22" s="3">
        <f>LARGE(X22:AI22,1)</f>
        <v>0</v>
      </c>
    </row>
    <row r="23" spans="1:37" s="3" customFormat="1" ht="84">
      <c r="A23" s="46" t="s">
        <v>131</v>
      </c>
      <c r="B23" s="46" t="s">
        <v>132</v>
      </c>
      <c r="C23" s="10" t="s">
        <v>127</v>
      </c>
      <c r="D23" s="10" t="s">
        <v>128</v>
      </c>
      <c r="E23" s="10" t="s">
        <v>133</v>
      </c>
      <c r="F23" s="10" t="s">
        <v>134</v>
      </c>
      <c r="G23" s="26" t="s">
        <v>74</v>
      </c>
      <c r="H23" s="46"/>
      <c r="I23" s="13"/>
      <c r="J23" s="25"/>
      <c r="K23" s="25"/>
      <c r="L23" s="25"/>
      <c r="M23" s="25"/>
      <c r="N23" s="25"/>
      <c r="O23" s="25"/>
      <c r="P23" s="25"/>
      <c r="Q23" s="25"/>
      <c r="R23" s="25"/>
      <c r="S23" s="25"/>
      <c r="T23" s="25"/>
      <c r="U23" s="25"/>
      <c r="V23" s="25"/>
    </row>
    <row r="24" spans="1:37" s="3" customFormat="1">
      <c r="A24" s="46"/>
      <c r="B24" s="46"/>
      <c r="C24" s="11"/>
      <c r="D24" s="11"/>
      <c r="E24" s="11"/>
      <c r="F24" s="11"/>
      <c r="G24" s="11"/>
      <c r="H24" s="46"/>
      <c r="I24" s="13"/>
      <c r="J24" s="35">
        <v>5</v>
      </c>
      <c r="K24" s="25">
        <v>0</v>
      </c>
      <c r="L24" s="25">
        <v>0</v>
      </c>
      <c r="M24" s="25">
        <v>0</v>
      </c>
      <c r="N24" s="25">
        <v>4</v>
      </c>
      <c r="O24" s="25">
        <v>5</v>
      </c>
      <c r="P24" s="25">
        <v>0</v>
      </c>
      <c r="Q24" s="25">
        <v>0</v>
      </c>
      <c r="R24" s="25">
        <v>3</v>
      </c>
      <c r="S24" s="25">
        <v>0</v>
      </c>
      <c r="T24" s="25">
        <v>3</v>
      </c>
      <c r="U24" s="25">
        <v>4</v>
      </c>
      <c r="V24" s="25"/>
      <c r="X24" s="35">
        <f>IF(ISNA(MATCH("x",$D24:$G24)),0,MATCH("x",$D24:$G24))*J24</f>
        <v>0</v>
      </c>
      <c r="Y24" s="35">
        <f t="shared" ref="Y24" si="111">IF(ISNA(MATCH("x",$D24:$G24)),0,MATCH("x",$D24:$G24))*K24</f>
        <v>0</v>
      </c>
      <c r="Z24" s="35">
        <f t="shared" ref="Z24" si="112">IF(ISNA(MATCH("x",$D24:$G24)),0,MATCH("x",$D24:$G24))*L24</f>
        <v>0</v>
      </c>
      <c r="AA24" s="35">
        <f t="shared" ref="AA24" si="113">IF(ISNA(MATCH("x",$D24:$G24)),0,MATCH("x",$D24:$G24))*M24</f>
        <v>0</v>
      </c>
      <c r="AB24" s="35">
        <f t="shared" ref="AB24" si="114">IF(ISNA(MATCH("x",$D24:$G24)),0,MATCH("x",$D24:$G24))*N24</f>
        <v>0</v>
      </c>
      <c r="AC24" s="35">
        <f t="shared" ref="AC24" si="115">IF(ISNA(MATCH("x",$D24:$G24)),0,MATCH("x",$D24:$G24))*O24</f>
        <v>0</v>
      </c>
      <c r="AD24" s="35">
        <f t="shared" ref="AD24" si="116">IF(ISNA(MATCH("x",$D24:$G24)),0,MATCH("x",$D24:$G24))*P24</f>
        <v>0</v>
      </c>
      <c r="AE24" s="35">
        <f t="shared" ref="AE24" si="117">IF(ISNA(MATCH("x",$D24:$G24)),0,MATCH("x",$D24:$G24))*Q24</f>
        <v>0</v>
      </c>
      <c r="AF24" s="35">
        <f t="shared" ref="AF24" si="118">IF(ISNA(MATCH("x",$D24:$G24)),0,MATCH("x",$D24:$G24))*R24</f>
        <v>0</v>
      </c>
      <c r="AG24" s="35">
        <f t="shared" ref="AG24" si="119">IF(ISNA(MATCH("x",$D24:$G24)),0,MATCH("x",$D24:$G24))*S24</f>
        <v>0</v>
      </c>
      <c r="AH24" s="35">
        <f t="shared" ref="AH24" si="120">IF(ISNA(MATCH("x",$D24:$G24)),0,MATCH("x",$D24:$G24))*T24</f>
        <v>0</v>
      </c>
      <c r="AI24" s="35">
        <f t="shared" ref="AI24" si="121">IF(ISNA(MATCH("x",$D24:$G24)),0,MATCH("x",$D24:$G24))*U24</f>
        <v>0</v>
      </c>
      <c r="AK24" s="3">
        <f>LARGE(X24:AI24,1)</f>
        <v>0</v>
      </c>
    </row>
    <row r="25" spans="1:37" ht="126" customHeight="1">
      <c r="A25" s="46" t="s">
        <v>135</v>
      </c>
      <c r="B25" s="46" t="s">
        <v>137</v>
      </c>
      <c r="C25" s="10" t="s">
        <v>127</v>
      </c>
      <c r="D25" s="10" t="s">
        <v>128</v>
      </c>
      <c r="E25" s="10" t="s">
        <v>138</v>
      </c>
      <c r="F25" s="10" t="s">
        <v>139</v>
      </c>
      <c r="G25" s="26" t="s">
        <v>74</v>
      </c>
      <c r="H25" s="46" t="s">
        <v>136</v>
      </c>
      <c r="I25" s="13"/>
      <c r="J25" s="25"/>
      <c r="X25" s="3"/>
      <c r="Y25" s="3"/>
      <c r="Z25" s="3"/>
      <c r="AA25" s="3"/>
      <c r="AB25" s="3"/>
      <c r="AC25" s="3"/>
      <c r="AD25" s="3"/>
      <c r="AE25" s="3"/>
      <c r="AF25" s="3"/>
      <c r="AG25" s="3"/>
      <c r="AH25" s="3"/>
      <c r="AI25" s="3"/>
    </row>
    <row r="26" spans="1:37">
      <c r="A26" s="46"/>
      <c r="B26" s="46"/>
      <c r="C26" s="11"/>
      <c r="D26" s="11"/>
      <c r="E26" s="11"/>
      <c r="F26" s="11"/>
      <c r="G26" s="11"/>
      <c r="H26" s="46"/>
      <c r="I26" s="13"/>
      <c r="J26" s="35">
        <v>5</v>
      </c>
      <c r="K26" s="31">
        <v>5</v>
      </c>
      <c r="L26" s="31">
        <v>0</v>
      </c>
      <c r="M26" s="31">
        <v>0</v>
      </c>
      <c r="N26" s="31">
        <v>4</v>
      </c>
      <c r="O26" s="31">
        <v>5</v>
      </c>
      <c r="P26" s="31">
        <v>0</v>
      </c>
      <c r="Q26" s="31">
        <v>0</v>
      </c>
      <c r="R26" s="31">
        <v>3</v>
      </c>
      <c r="S26" s="31">
        <v>0</v>
      </c>
      <c r="T26" s="31">
        <v>2</v>
      </c>
      <c r="U26" s="31">
        <v>0</v>
      </c>
      <c r="X26" s="35">
        <f>IF(ISNA(MATCH("x",$D26:$G26)),0,MATCH("x",$D26:$G26))*J26</f>
        <v>0</v>
      </c>
      <c r="Y26" s="35">
        <f t="shared" ref="Y26" si="122">IF(ISNA(MATCH("x",$D26:$G26)),0,MATCH("x",$D26:$G26))*K26</f>
        <v>0</v>
      </c>
      <c r="Z26" s="35">
        <f t="shared" ref="Z26" si="123">IF(ISNA(MATCH("x",$D26:$G26)),0,MATCH("x",$D26:$G26))*L26</f>
        <v>0</v>
      </c>
      <c r="AA26" s="35">
        <f t="shared" ref="AA26" si="124">IF(ISNA(MATCH("x",$D26:$G26)),0,MATCH("x",$D26:$G26))*M26</f>
        <v>0</v>
      </c>
      <c r="AB26" s="35">
        <f t="shared" ref="AB26" si="125">IF(ISNA(MATCH("x",$D26:$G26)),0,MATCH("x",$D26:$G26))*N26</f>
        <v>0</v>
      </c>
      <c r="AC26" s="35">
        <f t="shared" ref="AC26" si="126">IF(ISNA(MATCH("x",$D26:$G26)),0,MATCH("x",$D26:$G26))*O26</f>
        <v>0</v>
      </c>
      <c r="AD26" s="35">
        <f t="shared" ref="AD26" si="127">IF(ISNA(MATCH("x",$D26:$G26)),0,MATCH("x",$D26:$G26))*P26</f>
        <v>0</v>
      </c>
      <c r="AE26" s="35">
        <f t="shared" ref="AE26" si="128">IF(ISNA(MATCH("x",$D26:$G26)),0,MATCH("x",$D26:$G26))*Q26</f>
        <v>0</v>
      </c>
      <c r="AF26" s="35">
        <f t="shared" ref="AF26" si="129">IF(ISNA(MATCH("x",$D26:$G26)),0,MATCH("x",$D26:$G26))*R26</f>
        <v>0</v>
      </c>
      <c r="AG26" s="35">
        <f t="shared" ref="AG26" si="130">IF(ISNA(MATCH("x",$D26:$G26)),0,MATCH("x",$D26:$G26))*S26</f>
        <v>0</v>
      </c>
      <c r="AH26" s="35">
        <f t="shared" ref="AH26" si="131">IF(ISNA(MATCH("x",$D26:$G26)),0,MATCH("x",$D26:$G26))*T26</f>
        <v>0</v>
      </c>
      <c r="AI26" s="35">
        <f t="shared" ref="AI26" si="132">IF(ISNA(MATCH("x",$D26:$G26)),0,MATCH("x",$D26:$G26))*U26</f>
        <v>0</v>
      </c>
      <c r="AK26" s="3">
        <f>LARGE(X26:AI26,1)</f>
        <v>0</v>
      </c>
    </row>
    <row r="27" spans="1:37" ht="70">
      <c r="A27" s="46" t="s">
        <v>140</v>
      </c>
      <c r="B27" s="46" t="s">
        <v>141</v>
      </c>
      <c r="C27" s="10" t="s">
        <v>127</v>
      </c>
      <c r="D27" s="10" t="s">
        <v>128</v>
      </c>
      <c r="E27" s="10" t="s">
        <v>143</v>
      </c>
      <c r="F27" s="10" t="s">
        <v>142</v>
      </c>
      <c r="G27" s="26" t="s">
        <v>144</v>
      </c>
      <c r="H27" s="46"/>
      <c r="I27" s="13"/>
      <c r="X27" s="3"/>
      <c r="Y27" s="3"/>
      <c r="Z27" s="3"/>
      <c r="AA27" s="3"/>
      <c r="AB27" s="3"/>
      <c r="AC27" s="3"/>
      <c r="AD27" s="3"/>
      <c r="AE27" s="3"/>
      <c r="AF27" s="3"/>
      <c r="AG27" s="3"/>
      <c r="AH27" s="3"/>
      <c r="AI27" s="3"/>
    </row>
    <row r="28" spans="1:37">
      <c r="A28" s="46"/>
      <c r="B28" s="46"/>
      <c r="C28" s="11"/>
      <c r="D28" s="11"/>
      <c r="E28" s="11"/>
      <c r="F28" s="11"/>
      <c r="G28" s="11"/>
      <c r="H28" s="46"/>
      <c r="I28" s="13"/>
      <c r="J28" s="35">
        <v>0</v>
      </c>
      <c r="K28" s="31">
        <v>2</v>
      </c>
      <c r="L28" s="31">
        <v>0</v>
      </c>
      <c r="M28" s="31">
        <v>0</v>
      </c>
      <c r="N28" s="31">
        <v>0</v>
      </c>
      <c r="O28" s="31">
        <v>5</v>
      </c>
      <c r="P28" s="31">
        <v>0</v>
      </c>
      <c r="Q28" s="31">
        <v>0</v>
      </c>
      <c r="R28" s="31">
        <v>1</v>
      </c>
      <c r="S28" s="31">
        <v>3</v>
      </c>
      <c r="T28" s="31">
        <v>4</v>
      </c>
      <c r="U28" s="31">
        <v>3</v>
      </c>
      <c r="X28" s="35">
        <f>IF(ISNA(MATCH("x",$D28:$G28)),0,MATCH("x",$D28:$G28))*J28</f>
        <v>0</v>
      </c>
      <c r="Y28" s="35">
        <f t="shared" ref="Y28" si="133">IF(ISNA(MATCH("x",$D28:$G28)),0,MATCH("x",$D28:$G28))*K28</f>
        <v>0</v>
      </c>
      <c r="Z28" s="35">
        <f t="shared" ref="Z28" si="134">IF(ISNA(MATCH("x",$D28:$G28)),0,MATCH("x",$D28:$G28))*L28</f>
        <v>0</v>
      </c>
      <c r="AA28" s="35">
        <f t="shared" ref="AA28" si="135">IF(ISNA(MATCH("x",$D28:$G28)),0,MATCH("x",$D28:$G28))*M28</f>
        <v>0</v>
      </c>
      <c r="AB28" s="35">
        <f t="shared" ref="AB28" si="136">IF(ISNA(MATCH("x",$D28:$G28)),0,MATCH("x",$D28:$G28))*N28</f>
        <v>0</v>
      </c>
      <c r="AC28" s="35">
        <f t="shared" ref="AC28" si="137">IF(ISNA(MATCH("x",$D28:$G28)),0,MATCH("x",$D28:$G28))*O28</f>
        <v>0</v>
      </c>
      <c r="AD28" s="35">
        <f t="shared" ref="AD28" si="138">IF(ISNA(MATCH("x",$D28:$G28)),0,MATCH("x",$D28:$G28))*P28</f>
        <v>0</v>
      </c>
      <c r="AE28" s="35">
        <f t="shared" ref="AE28" si="139">IF(ISNA(MATCH("x",$D28:$G28)),0,MATCH("x",$D28:$G28))*Q28</f>
        <v>0</v>
      </c>
      <c r="AF28" s="35">
        <f t="shared" ref="AF28" si="140">IF(ISNA(MATCH("x",$D28:$G28)),0,MATCH("x",$D28:$G28))*R28</f>
        <v>0</v>
      </c>
      <c r="AG28" s="35">
        <f t="shared" ref="AG28" si="141">IF(ISNA(MATCH("x",$D28:$G28)),0,MATCH("x",$D28:$G28))*S28</f>
        <v>0</v>
      </c>
      <c r="AH28" s="35">
        <f t="shared" ref="AH28" si="142">IF(ISNA(MATCH("x",$D28:$G28)),0,MATCH("x",$D28:$G28))*T28</f>
        <v>0</v>
      </c>
      <c r="AI28" s="35">
        <f t="shared" ref="AI28" si="143">IF(ISNA(MATCH("x",$D28:$G28)),0,MATCH("x",$D28:$G28))*U28</f>
        <v>0</v>
      </c>
      <c r="AK28" s="3">
        <f>LARGE(X28:AI28,1)</f>
        <v>0</v>
      </c>
    </row>
    <row r="29" spans="1:37" ht="84">
      <c r="A29" s="46" t="s">
        <v>145</v>
      </c>
      <c r="B29" s="46" t="s">
        <v>146</v>
      </c>
      <c r="C29" s="10" t="s">
        <v>127</v>
      </c>
      <c r="D29" s="10" t="s">
        <v>128</v>
      </c>
      <c r="E29" s="10" t="s">
        <v>129</v>
      </c>
      <c r="F29" s="10" t="s">
        <v>130</v>
      </c>
      <c r="G29" s="9" t="s">
        <v>74</v>
      </c>
      <c r="H29" s="46"/>
      <c r="I29" s="13"/>
      <c r="J29" s="25"/>
      <c r="X29" s="3"/>
      <c r="Y29" s="3"/>
      <c r="Z29" s="3"/>
      <c r="AA29" s="3"/>
      <c r="AB29" s="3"/>
      <c r="AC29" s="3"/>
      <c r="AD29" s="3"/>
      <c r="AE29" s="3"/>
      <c r="AF29" s="3"/>
      <c r="AG29" s="3"/>
      <c r="AH29" s="3"/>
      <c r="AI29" s="3"/>
    </row>
    <row r="30" spans="1:37">
      <c r="A30" s="46"/>
      <c r="B30" s="46"/>
      <c r="C30" s="11"/>
      <c r="D30" s="11"/>
      <c r="E30" s="11"/>
      <c r="F30" s="11"/>
      <c r="G30" s="9"/>
      <c r="H30" s="46"/>
      <c r="I30" s="13"/>
      <c r="J30" s="35">
        <v>5</v>
      </c>
      <c r="K30" s="31">
        <v>0</v>
      </c>
      <c r="L30" s="31">
        <v>0</v>
      </c>
      <c r="M30" s="31">
        <v>0</v>
      </c>
      <c r="N30" s="31">
        <v>0</v>
      </c>
      <c r="O30" s="31">
        <v>5</v>
      </c>
      <c r="P30" s="31">
        <v>0</v>
      </c>
      <c r="Q30" s="31">
        <v>0</v>
      </c>
      <c r="R30" s="31">
        <v>5</v>
      </c>
      <c r="S30" s="31">
        <v>0</v>
      </c>
      <c r="T30" s="31">
        <v>5</v>
      </c>
      <c r="U30" s="31">
        <v>5</v>
      </c>
      <c r="X30" s="35">
        <f>IF(ISNA(MATCH("x",$D30:$G30)),0,MATCH("x",$D30:$G30))*J30</f>
        <v>0</v>
      </c>
      <c r="Y30" s="35">
        <f t="shared" ref="Y30" si="144">IF(ISNA(MATCH("x",$D30:$G30)),0,MATCH("x",$D30:$G30))*K30</f>
        <v>0</v>
      </c>
      <c r="Z30" s="35">
        <f t="shared" ref="Z30" si="145">IF(ISNA(MATCH("x",$D30:$G30)),0,MATCH("x",$D30:$G30))*L30</f>
        <v>0</v>
      </c>
      <c r="AA30" s="35">
        <f t="shared" ref="AA30" si="146">IF(ISNA(MATCH("x",$D30:$G30)),0,MATCH("x",$D30:$G30))*M30</f>
        <v>0</v>
      </c>
      <c r="AB30" s="35">
        <f t="shared" ref="AB30" si="147">IF(ISNA(MATCH("x",$D30:$G30)),0,MATCH("x",$D30:$G30))*N30</f>
        <v>0</v>
      </c>
      <c r="AC30" s="35">
        <f t="shared" ref="AC30" si="148">IF(ISNA(MATCH("x",$D30:$G30)),0,MATCH("x",$D30:$G30))*O30</f>
        <v>0</v>
      </c>
      <c r="AD30" s="35">
        <f t="shared" ref="AD30" si="149">IF(ISNA(MATCH("x",$D30:$G30)),0,MATCH("x",$D30:$G30))*P30</f>
        <v>0</v>
      </c>
      <c r="AE30" s="35">
        <f t="shared" ref="AE30" si="150">IF(ISNA(MATCH("x",$D30:$G30)),0,MATCH("x",$D30:$G30))*Q30</f>
        <v>0</v>
      </c>
      <c r="AF30" s="35">
        <f t="shared" ref="AF30" si="151">IF(ISNA(MATCH("x",$D30:$G30)),0,MATCH("x",$D30:$G30))*R30</f>
        <v>0</v>
      </c>
      <c r="AG30" s="35">
        <f t="shared" ref="AG30" si="152">IF(ISNA(MATCH("x",$D30:$G30)),0,MATCH("x",$D30:$G30))*S30</f>
        <v>0</v>
      </c>
      <c r="AH30" s="35">
        <f t="shared" ref="AH30" si="153">IF(ISNA(MATCH("x",$D30:$G30)),0,MATCH("x",$D30:$G30))*T30</f>
        <v>0</v>
      </c>
      <c r="AI30" s="35">
        <f t="shared" ref="AI30" si="154">IF(ISNA(MATCH("x",$D30:$G30)),0,MATCH("x",$D30:$G30))*U30</f>
        <v>0</v>
      </c>
      <c r="AK30" s="3">
        <f>LARGE(X30:AI30,1)</f>
        <v>0</v>
      </c>
    </row>
    <row r="31" spans="1:37" ht="70">
      <c r="A31" s="46" t="s">
        <v>147</v>
      </c>
      <c r="B31" s="46" t="s">
        <v>148</v>
      </c>
      <c r="C31" s="10" t="s">
        <v>127</v>
      </c>
      <c r="D31" s="10" t="s">
        <v>128</v>
      </c>
      <c r="E31" s="10" t="s">
        <v>143</v>
      </c>
      <c r="F31" s="10" t="s">
        <v>142</v>
      </c>
      <c r="G31" s="26" t="s">
        <v>144</v>
      </c>
      <c r="H31" s="46"/>
      <c r="I31" s="13"/>
      <c r="X31" s="3"/>
      <c r="Y31" s="3"/>
      <c r="Z31" s="3"/>
      <c r="AA31" s="3"/>
      <c r="AB31" s="3"/>
      <c r="AC31" s="3"/>
      <c r="AD31" s="3"/>
      <c r="AE31" s="3"/>
      <c r="AF31" s="3"/>
      <c r="AG31" s="3"/>
      <c r="AH31" s="3"/>
      <c r="AI31" s="3"/>
    </row>
    <row r="32" spans="1:37">
      <c r="A32" s="46"/>
      <c r="B32" s="46"/>
      <c r="C32" s="11"/>
      <c r="D32" s="11"/>
      <c r="E32" s="11"/>
      <c r="F32" s="11"/>
      <c r="G32" s="9"/>
      <c r="H32" s="46"/>
      <c r="I32" s="13"/>
      <c r="J32" s="35">
        <v>5</v>
      </c>
      <c r="K32" s="31">
        <v>0</v>
      </c>
      <c r="L32" s="31">
        <v>0</v>
      </c>
      <c r="M32" s="31">
        <v>0</v>
      </c>
      <c r="N32" s="31">
        <v>0</v>
      </c>
      <c r="O32" s="31">
        <v>5</v>
      </c>
      <c r="P32" s="31">
        <v>0</v>
      </c>
      <c r="Q32" s="31">
        <v>0</v>
      </c>
      <c r="R32" s="31">
        <v>5</v>
      </c>
      <c r="S32" s="31">
        <v>0</v>
      </c>
      <c r="T32" s="31">
        <v>4</v>
      </c>
      <c r="U32" s="31">
        <v>5</v>
      </c>
      <c r="X32" s="35">
        <f>IF(ISNA(MATCH("x",$D32:$G32)),0,MATCH("x",$D32:$G32))*J32</f>
        <v>0</v>
      </c>
      <c r="Y32" s="35">
        <f t="shared" ref="Y32" si="155">IF(ISNA(MATCH("x",$D32:$G32)),0,MATCH("x",$D32:$G32))*K32</f>
        <v>0</v>
      </c>
      <c r="Z32" s="35">
        <f t="shared" ref="Z32" si="156">IF(ISNA(MATCH("x",$D32:$G32)),0,MATCH("x",$D32:$G32))*L32</f>
        <v>0</v>
      </c>
      <c r="AA32" s="35">
        <f t="shared" ref="AA32" si="157">IF(ISNA(MATCH("x",$D32:$G32)),0,MATCH("x",$D32:$G32))*M32</f>
        <v>0</v>
      </c>
      <c r="AB32" s="35">
        <f t="shared" ref="AB32" si="158">IF(ISNA(MATCH("x",$D32:$G32)),0,MATCH("x",$D32:$G32))*N32</f>
        <v>0</v>
      </c>
      <c r="AC32" s="35">
        <f t="shared" ref="AC32" si="159">IF(ISNA(MATCH("x",$D32:$G32)),0,MATCH("x",$D32:$G32))*O32</f>
        <v>0</v>
      </c>
      <c r="AD32" s="35">
        <f t="shared" ref="AD32" si="160">IF(ISNA(MATCH("x",$D32:$G32)),0,MATCH("x",$D32:$G32))*P32</f>
        <v>0</v>
      </c>
      <c r="AE32" s="35">
        <f t="shared" ref="AE32" si="161">IF(ISNA(MATCH("x",$D32:$G32)),0,MATCH("x",$D32:$G32))*Q32</f>
        <v>0</v>
      </c>
      <c r="AF32" s="35">
        <f t="shared" ref="AF32" si="162">IF(ISNA(MATCH("x",$D32:$G32)),0,MATCH("x",$D32:$G32))*R32</f>
        <v>0</v>
      </c>
      <c r="AG32" s="35">
        <f t="shared" ref="AG32" si="163">IF(ISNA(MATCH("x",$D32:$G32)),0,MATCH("x",$D32:$G32))*S32</f>
        <v>0</v>
      </c>
      <c r="AH32" s="35">
        <f t="shared" ref="AH32" si="164">IF(ISNA(MATCH("x",$D32:$G32)),0,MATCH("x",$D32:$G32))*T32</f>
        <v>0</v>
      </c>
      <c r="AI32" s="35">
        <f t="shared" ref="AI32" si="165">IF(ISNA(MATCH("x",$D32:$G32)),0,MATCH("x",$D32:$G32))*U32</f>
        <v>0</v>
      </c>
      <c r="AK32" s="3">
        <f>LARGE(X32:AI32,1)</f>
        <v>0</v>
      </c>
    </row>
    <row r="33" spans="1:37" ht="84">
      <c r="A33" s="46" t="s">
        <v>149</v>
      </c>
      <c r="B33" s="46" t="s">
        <v>151</v>
      </c>
      <c r="C33" s="10" t="s">
        <v>152</v>
      </c>
      <c r="D33" s="10" t="s">
        <v>153</v>
      </c>
      <c r="E33" s="10" t="s">
        <v>154</v>
      </c>
      <c r="F33" s="10" t="s">
        <v>155</v>
      </c>
      <c r="G33" s="26" t="s">
        <v>130</v>
      </c>
      <c r="H33" s="51" t="s">
        <v>150</v>
      </c>
      <c r="I33" s="21"/>
      <c r="J33" s="25"/>
      <c r="X33" s="3"/>
      <c r="Y33" s="3"/>
      <c r="Z33" s="3"/>
      <c r="AA33" s="3"/>
      <c r="AB33" s="3"/>
      <c r="AC33" s="3"/>
      <c r="AD33" s="3"/>
      <c r="AE33" s="3"/>
      <c r="AF33" s="3"/>
      <c r="AG33" s="3"/>
      <c r="AH33" s="3"/>
      <c r="AI33" s="3"/>
    </row>
    <row r="34" spans="1:37">
      <c r="A34" s="46"/>
      <c r="B34" s="46"/>
      <c r="C34" s="11"/>
      <c r="D34" s="11"/>
      <c r="E34" s="11"/>
      <c r="F34" s="11"/>
      <c r="G34" s="9"/>
      <c r="H34" s="51"/>
      <c r="I34" s="21"/>
      <c r="J34" s="35">
        <v>5</v>
      </c>
      <c r="K34" s="31">
        <v>0</v>
      </c>
      <c r="L34" s="31">
        <v>0</v>
      </c>
      <c r="M34" s="31">
        <v>0</v>
      </c>
      <c r="N34" s="31">
        <v>0</v>
      </c>
      <c r="O34" s="31">
        <v>5</v>
      </c>
      <c r="P34" s="31">
        <v>0</v>
      </c>
      <c r="Q34" s="31">
        <v>0</v>
      </c>
      <c r="R34" s="31">
        <v>5</v>
      </c>
      <c r="S34" s="31">
        <v>0</v>
      </c>
      <c r="T34" s="31">
        <v>4</v>
      </c>
      <c r="U34" s="31">
        <v>5</v>
      </c>
      <c r="X34" s="35">
        <f>IF(ISNA(MATCH("x",$D34:$G34)),0,MATCH("x",$D34:$G34))*J34</f>
        <v>0</v>
      </c>
      <c r="Y34" s="35">
        <f t="shared" ref="Y34" si="166">IF(ISNA(MATCH("x",$D34:$G34)),0,MATCH("x",$D34:$G34))*K34</f>
        <v>0</v>
      </c>
      <c r="Z34" s="35">
        <f t="shared" ref="Z34" si="167">IF(ISNA(MATCH("x",$D34:$G34)),0,MATCH("x",$D34:$G34))*L34</f>
        <v>0</v>
      </c>
      <c r="AA34" s="35">
        <f t="shared" ref="AA34" si="168">IF(ISNA(MATCH("x",$D34:$G34)),0,MATCH("x",$D34:$G34))*M34</f>
        <v>0</v>
      </c>
      <c r="AB34" s="35">
        <f t="shared" ref="AB34" si="169">IF(ISNA(MATCH("x",$D34:$G34)),0,MATCH("x",$D34:$G34))*N34</f>
        <v>0</v>
      </c>
      <c r="AC34" s="35">
        <f t="shared" ref="AC34" si="170">IF(ISNA(MATCH("x",$D34:$G34)),0,MATCH("x",$D34:$G34))*O34</f>
        <v>0</v>
      </c>
      <c r="AD34" s="35">
        <f t="shared" ref="AD34" si="171">IF(ISNA(MATCH("x",$D34:$G34)),0,MATCH("x",$D34:$G34))*P34</f>
        <v>0</v>
      </c>
      <c r="AE34" s="35">
        <f t="shared" ref="AE34" si="172">IF(ISNA(MATCH("x",$D34:$G34)),0,MATCH("x",$D34:$G34))*Q34</f>
        <v>0</v>
      </c>
      <c r="AF34" s="35">
        <f t="shared" ref="AF34" si="173">IF(ISNA(MATCH("x",$D34:$G34)),0,MATCH("x",$D34:$G34))*R34</f>
        <v>0</v>
      </c>
      <c r="AG34" s="35">
        <f t="shared" ref="AG34" si="174">IF(ISNA(MATCH("x",$D34:$G34)),0,MATCH("x",$D34:$G34))*S34</f>
        <v>0</v>
      </c>
      <c r="AH34" s="35">
        <f t="shared" ref="AH34" si="175">IF(ISNA(MATCH("x",$D34:$G34)),0,MATCH("x",$D34:$G34))*T34</f>
        <v>0</v>
      </c>
      <c r="AI34" s="35">
        <f t="shared" ref="AI34" si="176">IF(ISNA(MATCH("x",$D34:$G34)),0,MATCH("x",$D34:$G34))*U34</f>
        <v>0</v>
      </c>
      <c r="AK34" s="3">
        <f>LARGE(X34:AI34,1)</f>
        <v>0</v>
      </c>
    </row>
    <row r="35" spans="1:37" ht="70">
      <c r="A35" s="46" t="s">
        <v>156</v>
      </c>
      <c r="B35" s="46" t="s">
        <v>157</v>
      </c>
      <c r="C35" s="10" t="s">
        <v>152</v>
      </c>
      <c r="D35" s="10" t="s">
        <v>153</v>
      </c>
      <c r="E35" s="10" t="s">
        <v>154</v>
      </c>
      <c r="F35" s="10" t="s">
        <v>158</v>
      </c>
      <c r="G35" s="26" t="s">
        <v>159</v>
      </c>
      <c r="H35" s="51"/>
      <c r="I35" s="21"/>
      <c r="X35" s="3"/>
      <c r="Y35" s="3"/>
      <c r="Z35" s="3"/>
      <c r="AA35" s="3"/>
      <c r="AB35" s="3"/>
      <c r="AC35" s="3"/>
      <c r="AD35" s="3"/>
      <c r="AE35" s="3"/>
      <c r="AF35" s="3"/>
      <c r="AG35" s="3"/>
      <c r="AH35" s="3"/>
      <c r="AI35" s="3"/>
    </row>
    <row r="36" spans="1:37">
      <c r="A36" s="46"/>
      <c r="B36" s="46"/>
      <c r="C36" s="11"/>
      <c r="D36" s="11"/>
      <c r="E36" s="11"/>
      <c r="F36" s="11"/>
      <c r="G36" s="9"/>
      <c r="H36" s="51"/>
      <c r="I36" s="21"/>
      <c r="J36" s="35">
        <v>5</v>
      </c>
      <c r="K36" s="31">
        <v>0</v>
      </c>
      <c r="L36" s="31">
        <v>0</v>
      </c>
      <c r="M36" s="31">
        <v>0</v>
      </c>
      <c r="N36" s="31">
        <v>0</v>
      </c>
      <c r="O36" s="31">
        <v>5</v>
      </c>
      <c r="P36" s="31">
        <v>0</v>
      </c>
      <c r="Q36" s="31">
        <v>0</v>
      </c>
      <c r="R36" s="31">
        <v>0</v>
      </c>
      <c r="S36" s="31">
        <v>0</v>
      </c>
      <c r="T36" s="31">
        <v>2</v>
      </c>
      <c r="U36" s="31">
        <v>1</v>
      </c>
      <c r="X36" s="35">
        <f>IF(ISNA(MATCH("x",$D36:$G36)),0,MATCH("x",$D36:$G36))*J36</f>
        <v>0</v>
      </c>
      <c r="Y36" s="35">
        <f t="shared" ref="Y36" si="177">IF(ISNA(MATCH("x",$D36:$G36)),0,MATCH("x",$D36:$G36))*K36</f>
        <v>0</v>
      </c>
      <c r="Z36" s="35">
        <f t="shared" ref="Z36" si="178">IF(ISNA(MATCH("x",$D36:$G36)),0,MATCH("x",$D36:$G36))*L36</f>
        <v>0</v>
      </c>
      <c r="AA36" s="35">
        <f t="shared" ref="AA36" si="179">IF(ISNA(MATCH("x",$D36:$G36)),0,MATCH("x",$D36:$G36))*M36</f>
        <v>0</v>
      </c>
      <c r="AB36" s="35">
        <f t="shared" ref="AB36" si="180">IF(ISNA(MATCH("x",$D36:$G36)),0,MATCH("x",$D36:$G36))*N36</f>
        <v>0</v>
      </c>
      <c r="AC36" s="35">
        <f t="shared" ref="AC36" si="181">IF(ISNA(MATCH("x",$D36:$G36)),0,MATCH("x",$D36:$G36))*O36</f>
        <v>0</v>
      </c>
      <c r="AD36" s="35">
        <f t="shared" ref="AD36" si="182">IF(ISNA(MATCH("x",$D36:$G36)),0,MATCH("x",$D36:$G36))*P36</f>
        <v>0</v>
      </c>
      <c r="AE36" s="35">
        <f t="shared" ref="AE36" si="183">IF(ISNA(MATCH("x",$D36:$G36)),0,MATCH("x",$D36:$G36))*Q36</f>
        <v>0</v>
      </c>
      <c r="AF36" s="35">
        <f t="shared" ref="AF36" si="184">IF(ISNA(MATCH("x",$D36:$G36)),0,MATCH("x",$D36:$G36))*R36</f>
        <v>0</v>
      </c>
      <c r="AG36" s="35">
        <f t="shared" ref="AG36" si="185">IF(ISNA(MATCH("x",$D36:$G36)),0,MATCH("x",$D36:$G36))*S36</f>
        <v>0</v>
      </c>
      <c r="AH36" s="35">
        <f t="shared" ref="AH36" si="186">IF(ISNA(MATCH("x",$D36:$G36)),0,MATCH("x",$D36:$G36))*T36</f>
        <v>0</v>
      </c>
      <c r="AI36" s="35">
        <f t="shared" ref="AI36" si="187">IF(ISNA(MATCH("x",$D36:$G36)),0,MATCH("x",$D36:$G36))*U36</f>
        <v>0</v>
      </c>
      <c r="AK36" s="3">
        <f>LARGE(X36:AI36,1)</f>
        <v>0</v>
      </c>
    </row>
    <row r="37" spans="1:37" ht="168" customHeight="1">
      <c r="A37" s="46" t="s">
        <v>161</v>
      </c>
      <c r="B37" s="46" t="s">
        <v>162</v>
      </c>
      <c r="C37" s="10" t="s">
        <v>163</v>
      </c>
      <c r="D37" s="10" t="s">
        <v>164</v>
      </c>
      <c r="E37" s="10" t="s">
        <v>165</v>
      </c>
      <c r="F37" s="10" t="s">
        <v>166</v>
      </c>
      <c r="G37" s="26" t="s">
        <v>74</v>
      </c>
      <c r="H37" s="51" t="s">
        <v>160</v>
      </c>
      <c r="I37" s="21"/>
      <c r="J37" s="25"/>
      <c r="X37" s="3"/>
      <c r="Y37" s="3"/>
      <c r="Z37" s="3"/>
      <c r="AA37" s="3"/>
      <c r="AB37" s="3"/>
      <c r="AC37" s="3"/>
      <c r="AD37" s="3"/>
      <c r="AE37" s="3"/>
      <c r="AF37" s="3"/>
      <c r="AG37" s="3"/>
      <c r="AH37" s="3"/>
      <c r="AI37" s="3"/>
    </row>
    <row r="38" spans="1:37">
      <c r="A38" s="46"/>
      <c r="B38" s="46"/>
      <c r="C38" s="11"/>
      <c r="D38" s="11"/>
      <c r="E38" s="11"/>
      <c r="F38" s="11"/>
      <c r="G38" s="9"/>
      <c r="H38" s="51"/>
      <c r="I38" s="21"/>
      <c r="J38" s="35">
        <v>5</v>
      </c>
      <c r="K38" s="31">
        <v>3</v>
      </c>
      <c r="L38" s="31">
        <v>0</v>
      </c>
      <c r="M38" s="31">
        <v>0</v>
      </c>
      <c r="N38" s="31">
        <v>0</v>
      </c>
      <c r="O38" s="31">
        <v>5</v>
      </c>
      <c r="P38" s="31">
        <v>0</v>
      </c>
      <c r="Q38" s="31">
        <v>0</v>
      </c>
      <c r="R38" s="31">
        <v>5</v>
      </c>
      <c r="S38" s="31">
        <v>0</v>
      </c>
      <c r="T38" s="31">
        <v>4</v>
      </c>
      <c r="U38" s="31">
        <v>5</v>
      </c>
      <c r="X38" s="35">
        <f>IF(ISNA(MATCH("x",$D38:$G38)),0,MATCH("x",$D38:$G38))*J38</f>
        <v>0</v>
      </c>
      <c r="Y38" s="35">
        <f t="shared" ref="Y38" si="188">IF(ISNA(MATCH("x",$D38:$G38)),0,MATCH("x",$D38:$G38))*K38</f>
        <v>0</v>
      </c>
      <c r="Z38" s="35">
        <f t="shared" ref="Z38" si="189">IF(ISNA(MATCH("x",$D38:$G38)),0,MATCH("x",$D38:$G38))*L38</f>
        <v>0</v>
      </c>
      <c r="AA38" s="35">
        <f t="shared" ref="AA38" si="190">IF(ISNA(MATCH("x",$D38:$G38)),0,MATCH("x",$D38:$G38))*M38</f>
        <v>0</v>
      </c>
      <c r="AB38" s="35">
        <f t="shared" ref="AB38" si="191">IF(ISNA(MATCH("x",$D38:$G38)),0,MATCH("x",$D38:$G38))*N38</f>
        <v>0</v>
      </c>
      <c r="AC38" s="35">
        <f t="shared" ref="AC38" si="192">IF(ISNA(MATCH("x",$D38:$G38)),0,MATCH("x",$D38:$G38))*O38</f>
        <v>0</v>
      </c>
      <c r="AD38" s="35">
        <f t="shared" ref="AD38" si="193">IF(ISNA(MATCH("x",$D38:$G38)),0,MATCH("x",$D38:$G38))*P38</f>
        <v>0</v>
      </c>
      <c r="AE38" s="35">
        <f t="shared" ref="AE38" si="194">IF(ISNA(MATCH("x",$D38:$G38)),0,MATCH("x",$D38:$G38))*Q38</f>
        <v>0</v>
      </c>
      <c r="AF38" s="35">
        <f t="shared" ref="AF38" si="195">IF(ISNA(MATCH("x",$D38:$G38)),0,MATCH("x",$D38:$G38))*R38</f>
        <v>0</v>
      </c>
      <c r="AG38" s="35">
        <f t="shared" ref="AG38" si="196">IF(ISNA(MATCH("x",$D38:$G38)),0,MATCH("x",$D38:$G38))*S38</f>
        <v>0</v>
      </c>
      <c r="AH38" s="35">
        <f t="shared" ref="AH38" si="197">IF(ISNA(MATCH("x",$D38:$G38)),0,MATCH("x",$D38:$G38))*T38</f>
        <v>0</v>
      </c>
      <c r="AI38" s="35">
        <f t="shared" ref="AI38" si="198">IF(ISNA(MATCH("x",$D38:$G38)),0,MATCH("x",$D38:$G38))*U38</f>
        <v>0</v>
      </c>
      <c r="AK38" s="3">
        <f>LARGE(X38:AI38,1)</f>
        <v>0</v>
      </c>
    </row>
    <row r="39" spans="1:37" ht="112">
      <c r="A39" s="46" t="s">
        <v>167</v>
      </c>
      <c r="B39" s="46" t="s">
        <v>168</v>
      </c>
      <c r="C39" s="10" t="s">
        <v>169</v>
      </c>
      <c r="D39" s="10" t="s">
        <v>170</v>
      </c>
      <c r="E39" s="10" t="s">
        <v>171</v>
      </c>
      <c r="F39" s="10" t="s">
        <v>172</v>
      </c>
      <c r="G39" s="26" t="s">
        <v>74</v>
      </c>
      <c r="H39" s="51" t="s">
        <v>173</v>
      </c>
      <c r="I39" s="21"/>
      <c r="X39" s="3"/>
      <c r="Y39" s="3"/>
      <c r="Z39" s="3"/>
      <c r="AA39" s="3"/>
      <c r="AB39" s="3"/>
      <c r="AC39" s="3"/>
      <c r="AD39" s="3"/>
      <c r="AE39" s="3"/>
      <c r="AF39" s="3"/>
      <c r="AG39" s="3"/>
      <c r="AH39" s="3"/>
      <c r="AI39" s="3"/>
    </row>
    <row r="40" spans="1:37">
      <c r="A40" s="46"/>
      <c r="B40" s="46"/>
      <c r="C40" s="11"/>
      <c r="D40" s="11"/>
      <c r="E40" s="11"/>
      <c r="F40" s="11"/>
      <c r="G40" s="9"/>
      <c r="H40" s="51"/>
      <c r="I40" s="21"/>
      <c r="J40" s="35">
        <v>5</v>
      </c>
      <c r="K40" s="31">
        <v>0</v>
      </c>
      <c r="L40" s="31">
        <v>0</v>
      </c>
      <c r="M40" s="31">
        <v>0</v>
      </c>
      <c r="N40" s="31">
        <v>0</v>
      </c>
      <c r="O40" s="31">
        <v>3</v>
      </c>
      <c r="P40" s="31">
        <v>0</v>
      </c>
      <c r="Q40" s="31">
        <v>0</v>
      </c>
      <c r="R40" s="31">
        <v>3</v>
      </c>
      <c r="S40" s="31">
        <v>0</v>
      </c>
      <c r="T40" s="31">
        <v>4</v>
      </c>
      <c r="U40" s="31">
        <v>5</v>
      </c>
      <c r="X40" s="35">
        <f>IF(ISNA(MATCH("x",$D40:$G40)),0,MATCH("x",$D40:$G40))*J40</f>
        <v>0</v>
      </c>
      <c r="Y40" s="35">
        <f t="shared" ref="Y40" si="199">IF(ISNA(MATCH("x",$D40:$G40)),0,MATCH("x",$D40:$G40))*K40</f>
        <v>0</v>
      </c>
      <c r="Z40" s="35">
        <f t="shared" ref="Z40" si="200">IF(ISNA(MATCH("x",$D40:$G40)),0,MATCH("x",$D40:$G40))*L40</f>
        <v>0</v>
      </c>
      <c r="AA40" s="35">
        <f t="shared" ref="AA40" si="201">IF(ISNA(MATCH("x",$D40:$G40)),0,MATCH("x",$D40:$G40))*M40</f>
        <v>0</v>
      </c>
      <c r="AB40" s="35">
        <f t="shared" ref="AB40" si="202">IF(ISNA(MATCH("x",$D40:$G40)),0,MATCH("x",$D40:$G40))*N40</f>
        <v>0</v>
      </c>
      <c r="AC40" s="35">
        <f t="shared" ref="AC40" si="203">IF(ISNA(MATCH("x",$D40:$G40)),0,MATCH("x",$D40:$G40))*O40</f>
        <v>0</v>
      </c>
      <c r="AD40" s="35">
        <f t="shared" ref="AD40" si="204">IF(ISNA(MATCH("x",$D40:$G40)),0,MATCH("x",$D40:$G40))*P40</f>
        <v>0</v>
      </c>
      <c r="AE40" s="35">
        <f t="shared" ref="AE40" si="205">IF(ISNA(MATCH("x",$D40:$G40)),0,MATCH("x",$D40:$G40))*Q40</f>
        <v>0</v>
      </c>
      <c r="AF40" s="35">
        <f t="shared" ref="AF40" si="206">IF(ISNA(MATCH("x",$D40:$G40)),0,MATCH("x",$D40:$G40))*R40</f>
        <v>0</v>
      </c>
      <c r="AG40" s="35">
        <f t="shared" ref="AG40" si="207">IF(ISNA(MATCH("x",$D40:$G40)),0,MATCH("x",$D40:$G40))*S40</f>
        <v>0</v>
      </c>
      <c r="AH40" s="35">
        <f t="shared" ref="AH40" si="208">IF(ISNA(MATCH("x",$D40:$G40)),0,MATCH("x",$D40:$G40))*T40</f>
        <v>0</v>
      </c>
      <c r="AI40" s="35">
        <f t="shared" ref="AI40" si="209">IF(ISNA(MATCH("x",$D40:$G40)),0,MATCH("x",$D40:$G40))*U40</f>
        <v>0</v>
      </c>
      <c r="AK40" s="3">
        <f>LARGE(X40:AI40,1)</f>
        <v>0</v>
      </c>
    </row>
    <row r="41" spans="1:37" ht="112">
      <c r="A41" s="46" t="s">
        <v>174</v>
      </c>
      <c r="B41" s="46" t="s">
        <v>175</v>
      </c>
      <c r="C41" s="10" t="s">
        <v>176</v>
      </c>
      <c r="D41" s="10" t="s">
        <v>177</v>
      </c>
      <c r="E41" s="10" t="s">
        <v>178</v>
      </c>
      <c r="F41" s="10" t="s">
        <v>179</v>
      </c>
      <c r="G41" s="26" t="s">
        <v>74</v>
      </c>
      <c r="H41" s="51"/>
      <c r="I41" s="21"/>
      <c r="J41" s="25"/>
      <c r="X41" s="3"/>
      <c r="Y41" s="3"/>
      <c r="Z41" s="3"/>
      <c r="AA41" s="3"/>
      <c r="AB41" s="3"/>
      <c r="AC41" s="3"/>
      <c r="AD41" s="3"/>
      <c r="AE41" s="3"/>
      <c r="AF41" s="3"/>
      <c r="AG41" s="3"/>
      <c r="AH41" s="3"/>
      <c r="AI41" s="3"/>
    </row>
    <row r="42" spans="1:37">
      <c r="A42" s="46"/>
      <c r="B42" s="46"/>
      <c r="C42" s="11"/>
      <c r="D42" s="11"/>
      <c r="E42" s="11"/>
      <c r="F42" s="11"/>
      <c r="G42" s="9"/>
      <c r="H42" s="51"/>
      <c r="I42" s="21"/>
      <c r="J42" s="35">
        <v>5</v>
      </c>
      <c r="K42" s="31">
        <v>0</v>
      </c>
      <c r="L42" s="31">
        <v>0</v>
      </c>
      <c r="M42" s="31">
        <v>0</v>
      </c>
      <c r="N42" s="31">
        <v>0</v>
      </c>
      <c r="O42" s="31">
        <v>5</v>
      </c>
      <c r="P42" s="31">
        <v>0</v>
      </c>
      <c r="Q42" s="31">
        <v>0</v>
      </c>
      <c r="R42" s="31">
        <v>4</v>
      </c>
      <c r="S42" s="31">
        <v>0</v>
      </c>
      <c r="T42" s="31">
        <v>4</v>
      </c>
      <c r="U42" s="31">
        <v>5</v>
      </c>
      <c r="X42" s="35">
        <f>IF(ISNA(MATCH("x",$D42:$G42)),0,MATCH("x",$D42:$G42))*J42</f>
        <v>0</v>
      </c>
      <c r="Y42" s="35">
        <f t="shared" ref="Y42" si="210">IF(ISNA(MATCH("x",$D42:$G42)),0,MATCH("x",$D42:$G42))*K42</f>
        <v>0</v>
      </c>
      <c r="Z42" s="35">
        <f t="shared" ref="Z42" si="211">IF(ISNA(MATCH("x",$D42:$G42)),0,MATCH("x",$D42:$G42))*L42</f>
        <v>0</v>
      </c>
      <c r="AA42" s="35">
        <f t="shared" ref="AA42" si="212">IF(ISNA(MATCH("x",$D42:$G42)),0,MATCH("x",$D42:$G42))*M42</f>
        <v>0</v>
      </c>
      <c r="AB42" s="35">
        <f t="shared" ref="AB42" si="213">IF(ISNA(MATCH("x",$D42:$G42)),0,MATCH("x",$D42:$G42))*N42</f>
        <v>0</v>
      </c>
      <c r="AC42" s="35">
        <f t="shared" ref="AC42" si="214">IF(ISNA(MATCH("x",$D42:$G42)),0,MATCH("x",$D42:$G42))*O42</f>
        <v>0</v>
      </c>
      <c r="AD42" s="35">
        <f t="shared" ref="AD42" si="215">IF(ISNA(MATCH("x",$D42:$G42)),0,MATCH("x",$D42:$G42))*P42</f>
        <v>0</v>
      </c>
      <c r="AE42" s="35">
        <f t="shared" ref="AE42" si="216">IF(ISNA(MATCH("x",$D42:$G42)),0,MATCH("x",$D42:$G42))*Q42</f>
        <v>0</v>
      </c>
      <c r="AF42" s="35">
        <f t="shared" ref="AF42" si="217">IF(ISNA(MATCH("x",$D42:$G42)),0,MATCH("x",$D42:$G42))*R42</f>
        <v>0</v>
      </c>
      <c r="AG42" s="35">
        <f t="shared" ref="AG42" si="218">IF(ISNA(MATCH("x",$D42:$G42)),0,MATCH("x",$D42:$G42))*S42</f>
        <v>0</v>
      </c>
      <c r="AH42" s="35">
        <f t="shared" ref="AH42" si="219">IF(ISNA(MATCH("x",$D42:$G42)),0,MATCH("x",$D42:$G42))*T42</f>
        <v>0</v>
      </c>
      <c r="AI42" s="35">
        <f t="shared" ref="AI42" si="220">IF(ISNA(MATCH("x",$D42:$G42)),0,MATCH("x",$D42:$G42))*U42</f>
        <v>0</v>
      </c>
      <c r="AK42" s="3">
        <f>LARGE(X42:AI42,1)</f>
        <v>0</v>
      </c>
    </row>
    <row r="43" spans="1:37" ht="70">
      <c r="A43" s="46" t="s">
        <v>181</v>
      </c>
      <c r="B43" s="46" t="s">
        <v>182</v>
      </c>
      <c r="C43" s="10" t="s">
        <v>183</v>
      </c>
      <c r="D43" s="10" t="s">
        <v>187</v>
      </c>
      <c r="E43" s="10" t="s">
        <v>184</v>
      </c>
      <c r="F43" s="10" t="s">
        <v>225</v>
      </c>
      <c r="G43" s="26" t="s">
        <v>74</v>
      </c>
      <c r="H43" s="51" t="s">
        <v>180</v>
      </c>
      <c r="I43" s="21"/>
      <c r="X43" s="3"/>
      <c r="Y43" s="3"/>
      <c r="Z43" s="3"/>
      <c r="AA43" s="3"/>
      <c r="AB43" s="3"/>
      <c r="AC43" s="3"/>
      <c r="AD43" s="3"/>
      <c r="AE43" s="3"/>
      <c r="AF43" s="3"/>
      <c r="AG43" s="3"/>
      <c r="AH43" s="3"/>
      <c r="AI43" s="3"/>
    </row>
    <row r="44" spans="1:37">
      <c r="A44" s="46"/>
      <c r="B44" s="46"/>
      <c r="C44" s="11"/>
      <c r="D44" s="11"/>
      <c r="E44" s="9"/>
      <c r="F44" s="11"/>
      <c r="G44" s="9"/>
      <c r="H44" s="51"/>
      <c r="I44" s="21"/>
      <c r="J44" s="35">
        <v>5</v>
      </c>
      <c r="K44" s="31">
        <v>2</v>
      </c>
      <c r="L44" s="31">
        <v>0</v>
      </c>
      <c r="M44" s="31">
        <v>0</v>
      </c>
      <c r="N44" s="31">
        <v>0</v>
      </c>
      <c r="O44" s="31">
        <v>5</v>
      </c>
      <c r="P44" s="31">
        <v>0</v>
      </c>
      <c r="Q44" s="31">
        <v>0</v>
      </c>
      <c r="R44" s="31">
        <v>5</v>
      </c>
      <c r="S44" s="31">
        <v>0</v>
      </c>
      <c r="T44" s="31">
        <v>4</v>
      </c>
      <c r="U44" s="31">
        <v>5</v>
      </c>
      <c r="X44" s="35">
        <f>IF(ISNA(MATCH("x",$D44:$G44)),0,MATCH("x",$D44:$G44))*J44</f>
        <v>0</v>
      </c>
      <c r="Y44" s="35">
        <f t="shared" ref="Y44" si="221">IF(ISNA(MATCH("x",$D44:$G44)),0,MATCH("x",$D44:$G44))*K44</f>
        <v>0</v>
      </c>
      <c r="Z44" s="35">
        <f t="shared" ref="Z44" si="222">IF(ISNA(MATCH("x",$D44:$G44)),0,MATCH("x",$D44:$G44))*L44</f>
        <v>0</v>
      </c>
      <c r="AA44" s="35">
        <f t="shared" ref="AA44" si="223">IF(ISNA(MATCH("x",$D44:$G44)),0,MATCH("x",$D44:$G44))*M44</f>
        <v>0</v>
      </c>
      <c r="AB44" s="35">
        <f t="shared" ref="AB44" si="224">IF(ISNA(MATCH("x",$D44:$G44)),0,MATCH("x",$D44:$G44))*N44</f>
        <v>0</v>
      </c>
      <c r="AC44" s="35">
        <f t="shared" ref="AC44" si="225">IF(ISNA(MATCH("x",$D44:$G44)),0,MATCH("x",$D44:$G44))*O44</f>
        <v>0</v>
      </c>
      <c r="AD44" s="35">
        <f t="shared" ref="AD44" si="226">IF(ISNA(MATCH("x",$D44:$G44)),0,MATCH("x",$D44:$G44))*P44</f>
        <v>0</v>
      </c>
      <c r="AE44" s="35">
        <f t="shared" ref="AE44" si="227">IF(ISNA(MATCH("x",$D44:$G44)),0,MATCH("x",$D44:$G44))*Q44</f>
        <v>0</v>
      </c>
      <c r="AF44" s="35">
        <f t="shared" ref="AF44" si="228">IF(ISNA(MATCH("x",$D44:$G44)),0,MATCH("x",$D44:$G44))*R44</f>
        <v>0</v>
      </c>
      <c r="AG44" s="35">
        <f t="shared" ref="AG44" si="229">IF(ISNA(MATCH("x",$D44:$G44)),0,MATCH("x",$D44:$G44))*S44</f>
        <v>0</v>
      </c>
      <c r="AH44" s="35">
        <f t="shared" ref="AH44" si="230">IF(ISNA(MATCH("x",$D44:$G44)),0,MATCH("x",$D44:$G44))*T44</f>
        <v>0</v>
      </c>
      <c r="AI44" s="35">
        <f t="shared" ref="AI44" si="231">IF(ISNA(MATCH("x",$D44:$G44)),0,MATCH("x",$D44:$G44))*U44</f>
        <v>0</v>
      </c>
      <c r="AK44" s="3">
        <f>LARGE(X44:AI44,1)</f>
        <v>0</v>
      </c>
    </row>
    <row r="45" spans="1:37" ht="70">
      <c r="A45" s="46" t="s">
        <v>185</v>
      </c>
      <c r="B45" s="46" t="s">
        <v>186</v>
      </c>
      <c r="C45" s="10" t="s">
        <v>183</v>
      </c>
      <c r="D45" s="10" t="s">
        <v>187</v>
      </c>
      <c r="E45" s="10" t="s">
        <v>184</v>
      </c>
      <c r="F45" s="10" t="s">
        <v>225</v>
      </c>
      <c r="G45" s="26" t="s">
        <v>74</v>
      </c>
      <c r="H45" s="51"/>
      <c r="I45" s="21"/>
      <c r="J45" s="25"/>
      <c r="X45" s="3"/>
      <c r="Y45" s="3"/>
      <c r="Z45" s="3"/>
      <c r="AA45" s="3"/>
      <c r="AB45" s="3"/>
      <c r="AC45" s="3"/>
      <c r="AD45" s="3"/>
      <c r="AE45" s="3"/>
      <c r="AF45" s="3"/>
      <c r="AG45" s="3"/>
      <c r="AH45" s="3"/>
      <c r="AI45" s="3"/>
    </row>
    <row r="46" spans="1:37">
      <c r="A46" s="46"/>
      <c r="B46" s="46"/>
      <c r="C46" s="11"/>
      <c r="D46" s="11"/>
      <c r="E46" s="9"/>
      <c r="F46" s="11"/>
      <c r="G46" s="9"/>
      <c r="H46" s="51"/>
      <c r="I46" s="21"/>
      <c r="J46" s="35">
        <v>5</v>
      </c>
      <c r="K46" s="31">
        <v>0</v>
      </c>
      <c r="L46" s="31">
        <v>0</v>
      </c>
      <c r="M46" s="31">
        <v>0</v>
      </c>
      <c r="N46" s="31">
        <v>0</v>
      </c>
      <c r="O46" s="31">
        <v>0</v>
      </c>
      <c r="P46" s="31">
        <v>0</v>
      </c>
      <c r="Q46" s="31">
        <v>0</v>
      </c>
      <c r="R46" s="31">
        <v>5</v>
      </c>
      <c r="S46" s="31">
        <v>0</v>
      </c>
      <c r="T46" s="31">
        <v>4</v>
      </c>
      <c r="U46" s="31">
        <v>0</v>
      </c>
      <c r="X46" s="35">
        <f>IF(ISNA(MATCH("x",$D46:$G46)),0,MATCH("x",$D46:$G46))*J46</f>
        <v>0</v>
      </c>
      <c r="Y46" s="35">
        <f t="shared" ref="Y46" si="232">IF(ISNA(MATCH("x",$D46:$G46)),0,MATCH("x",$D46:$G46))*K46</f>
        <v>0</v>
      </c>
      <c r="Z46" s="35">
        <f t="shared" ref="Z46" si="233">IF(ISNA(MATCH("x",$D46:$G46)),0,MATCH("x",$D46:$G46))*L46</f>
        <v>0</v>
      </c>
      <c r="AA46" s="35">
        <f t="shared" ref="AA46" si="234">IF(ISNA(MATCH("x",$D46:$G46)),0,MATCH("x",$D46:$G46))*M46</f>
        <v>0</v>
      </c>
      <c r="AB46" s="35">
        <f t="shared" ref="AB46" si="235">IF(ISNA(MATCH("x",$D46:$G46)),0,MATCH("x",$D46:$G46))*N46</f>
        <v>0</v>
      </c>
      <c r="AC46" s="35">
        <f t="shared" ref="AC46" si="236">IF(ISNA(MATCH("x",$D46:$G46)),0,MATCH("x",$D46:$G46))*O46</f>
        <v>0</v>
      </c>
      <c r="AD46" s="35">
        <f t="shared" ref="AD46" si="237">IF(ISNA(MATCH("x",$D46:$G46)),0,MATCH("x",$D46:$G46))*P46</f>
        <v>0</v>
      </c>
      <c r="AE46" s="35">
        <f t="shared" ref="AE46" si="238">IF(ISNA(MATCH("x",$D46:$G46)),0,MATCH("x",$D46:$G46))*Q46</f>
        <v>0</v>
      </c>
      <c r="AF46" s="35">
        <f t="shared" ref="AF46" si="239">IF(ISNA(MATCH("x",$D46:$G46)),0,MATCH("x",$D46:$G46))*R46</f>
        <v>0</v>
      </c>
      <c r="AG46" s="35">
        <f t="shared" ref="AG46" si="240">IF(ISNA(MATCH("x",$D46:$G46)),0,MATCH("x",$D46:$G46))*S46</f>
        <v>0</v>
      </c>
      <c r="AH46" s="35">
        <f t="shared" ref="AH46" si="241">IF(ISNA(MATCH("x",$D46:$G46)),0,MATCH("x",$D46:$G46))*T46</f>
        <v>0</v>
      </c>
      <c r="AI46" s="35">
        <f t="shared" ref="AI46" si="242">IF(ISNA(MATCH("x",$D46:$G46)),0,MATCH("x",$D46:$G46))*U46</f>
        <v>0</v>
      </c>
      <c r="AK46" s="3">
        <f>LARGE(X46:AI46,1)</f>
        <v>0</v>
      </c>
    </row>
    <row r="47" spans="1:37" ht="56">
      <c r="A47" s="46" t="s">
        <v>189</v>
      </c>
      <c r="B47" s="46" t="s">
        <v>191</v>
      </c>
      <c r="C47" s="10" t="s">
        <v>127</v>
      </c>
      <c r="D47" s="10" t="s">
        <v>190</v>
      </c>
      <c r="E47" s="10" t="s">
        <v>192</v>
      </c>
      <c r="F47" s="10" t="s">
        <v>194</v>
      </c>
      <c r="G47" s="26" t="s">
        <v>193</v>
      </c>
      <c r="H47" s="51" t="s">
        <v>188</v>
      </c>
      <c r="I47" s="21"/>
      <c r="X47" s="3"/>
      <c r="Y47" s="3"/>
      <c r="Z47" s="3"/>
      <c r="AA47" s="3"/>
      <c r="AB47" s="3"/>
      <c r="AC47" s="3"/>
      <c r="AD47" s="3"/>
      <c r="AE47" s="3"/>
      <c r="AF47" s="3"/>
      <c r="AG47" s="3"/>
      <c r="AH47" s="3"/>
      <c r="AI47" s="3"/>
    </row>
    <row r="48" spans="1:37">
      <c r="A48" s="46"/>
      <c r="B48" s="46"/>
      <c r="C48" s="11"/>
      <c r="D48" s="11"/>
      <c r="E48" s="11"/>
      <c r="F48" s="11"/>
      <c r="G48" s="9"/>
      <c r="H48" s="51"/>
      <c r="I48" s="21"/>
      <c r="J48" s="35">
        <v>5</v>
      </c>
      <c r="K48" s="31">
        <v>4</v>
      </c>
      <c r="L48" s="31">
        <v>0</v>
      </c>
      <c r="M48" s="31">
        <v>0</v>
      </c>
      <c r="N48" s="31">
        <v>0</v>
      </c>
      <c r="O48" s="31">
        <v>5</v>
      </c>
      <c r="P48" s="31">
        <v>0</v>
      </c>
      <c r="Q48" s="31">
        <v>0</v>
      </c>
      <c r="R48" s="31">
        <v>5</v>
      </c>
      <c r="S48" s="31">
        <v>0</v>
      </c>
      <c r="T48" s="31">
        <v>5</v>
      </c>
      <c r="U48" s="31">
        <v>3</v>
      </c>
      <c r="X48" s="35">
        <f>IF(ISNA(MATCH("x",$D48:$G48)),0,MATCH("x",$D48:$G48))*J48</f>
        <v>0</v>
      </c>
      <c r="Y48" s="35">
        <f t="shared" ref="Y48" si="243">IF(ISNA(MATCH("x",$D48:$G48)),0,MATCH("x",$D48:$G48))*K48</f>
        <v>0</v>
      </c>
      <c r="Z48" s="35">
        <f t="shared" ref="Z48" si="244">IF(ISNA(MATCH("x",$D48:$G48)),0,MATCH("x",$D48:$G48))*L48</f>
        <v>0</v>
      </c>
      <c r="AA48" s="35">
        <f t="shared" ref="AA48" si="245">IF(ISNA(MATCH("x",$D48:$G48)),0,MATCH("x",$D48:$G48))*M48</f>
        <v>0</v>
      </c>
      <c r="AB48" s="35">
        <f t="shared" ref="AB48" si="246">IF(ISNA(MATCH("x",$D48:$G48)),0,MATCH("x",$D48:$G48))*N48</f>
        <v>0</v>
      </c>
      <c r="AC48" s="35">
        <f t="shared" ref="AC48" si="247">IF(ISNA(MATCH("x",$D48:$G48)),0,MATCH("x",$D48:$G48))*O48</f>
        <v>0</v>
      </c>
      <c r="AD48" s="35">
        <f t="shared" ref="AD48" si="248">IF(ISNA(MATCH("x",$D48:$G48)),0,MATCH("x",$D48:$G48))*P48</f>
        <v>0</v>
      </c>
      <c r="AE48" s="35">
        <f t="shared" ref="AE48" si="249">IF(ISNA(MATCH("x",$D48:$G48)),0,MATCH("x",$D48:$G48))*Q48</f>
        <v>0</v>
      </c>
      <c r="AF48" s="35">
        <f t="shared" ref="AF48" si="250">IF(ISNA(MATCH("x",$D48:$G48)),0,MATCH("x",$D48:$G48))*R48</f>
        <v>0</v>
      </c>
      <c r="AG48" s="35">
        <f t="shared" ref="AG48" si="251">IF(ISNA(MATCH("x",$D48:$G48)),0,MATCH("x",$D48:$G48))*S48</f>
        <v>0</v>
      </c>
      <c r="AH48" s="35">
        <f t="shared" ref="AH48" si="252">IF(ISNA(MATCH("x",$D48:$G48)),0,MATCH("x",$D48:$G48))*T48</f>
        <v>0</v>
      </c>
      <c r="AI48" s="35">
        <f t="shared" ref="AI48" si="253">IF(ISNA(MATCH("x",$D48:$G48)),0,MATCH("x",$D48:$G48))*U48</f>
        <v>0</v>
      </c>
      <c r="AK48" s="3">
        <f>LARGE(X48:AI48,1)</f>
        <v>0</v>
      </c>
    </row>
    <row r="49" spans="1:37" ht="84">
      <c r="A49" s="46" t="s">
        <v>196</v>
      </c>
      <c r="B49" s="46" t="s">
        <v>197</v>
      </c>
      <c r="C49" s="10" t="s">
        <v>198</v>
      </c>
      <c r="D49" s="10" t="s">
        <v>199</v>
      </c>
      <c r="E49" s="10" t="s">
        <v>200</v>
      </c>
      <c r="F49" s="10" t="s">
        <v>201</v>
      </c>
      <c r="G49" s="26" t="s">
        <v>74</v>
      </c>
      <c r="H49" s="51" t="s">
        <v>195</v>
      </c>
      <c r="I49" s="21"/>
      <c r="J49" s="25"/>
      <c r="X49" s="3"/>
      <c r="Y49" s="3"/>
      <c r="Z49" s="3"/>
      <c r="AA49" s="3"/>
      <c r="AB49" s="3"/>
      <c r="AC49" s="3"/>
      <c r="AD49" s="3"/>
      <c r="AE49" s="3"/>
      <c r="AF49" s="3"/>
      <c r="AG49" s="3"/>
      <c r="AH49" s="3"/>
      <c r="AI49" s="3"/>
    </row>
    <row r="50" spans="1:37">
      <c r="A50" s="46"/>
      <c r="B50" s="46"/>
      <c r="C50" s="11"/>
      <c r="D50" s="11"/>
      <c r="E50" s="11"/>
      <c r="F50" s="11"/>
      <c r="G50" s="9"/>
      <c r="H50" s="51"/>
      <c r="I50" s="21"/>
      <c r="J50" s="35">
        <v>5</v>
      </c>
      <c r="K50" s="31">
        <v>0</v>
      </c>
      <c r="L50" s="31">
        <v>0</v>
      </c>
      <c r="M50" s="31">
        <v>5</v>
      </c>
      <c r="N50" s="31">
        <v>5</v>
      </c>
      <c r="O50" s="31">
        <v>5</v>
      </c>
      <c r="P50" s="31">
        <v>0</v>
      </c>
      <c r="Q50" s="31">
        <v>0</v>
      </c>
      <c r="R50" s="31">
        <v>5</v>
      </c>
      <c r="S50" s="31">
        <v>0</v>
      </c>
      <c r="T50" s="31">
        <v>0</v>
      </c>
      <c r="U50" s="31">
        <v>0</v>
      </c>
      <c r="X50" s="35">
        <f>IF(ISNA(MATCH("x",$D50:$G50)),0,MATCH("x",$D50:$G50))*J50</f>
        <v>0</v>
      </c>
      <c r="Y50" s="35">
        <f t="shared" ref="Y50" si="254">IF(ISNA(MATCH("x",$D50:$G50)),0,MATCH("x",$D50:$G50))*K50</f>
        <v>0</v>
      </c>
      <c r="Z50" s="35">
        <f t="shared" ref="Z50" si="255">IF(ISNA(MATCH("x",$D50:$G50)),0,MATCH("x",$D50:$G50))*L50</f>
        <v>0</v>
      </c>
      <c r="AA50" s="35">
        <f t="shared" ref="AA50" si="256">IF(ISNA(MATCH("x",$D50:$G50)),0,MATCH("x",$D50:$G50))*M50</f>
        <v>0</v>
      </c>
      <c r="AB50" s="35">
        <f t="shared" ref="AB50" si="257">IF(ISNA(MATCH("x",$D50:$G50)),0,MATCH("x",$D50:$G50))*N50</f>
        <v>0</v>
      </c>
      <c r="AC50" s="35">
        <f t="shared" ref="AC50" si="258">IF(ISNA(MATCH("x",$D50:$G50)),0,MATCH("x",$D50:$G50))*O50</f>
        <v>0</v>
      </c>
      <c r="AD50" s="35">
        <f t="shared" ref="AD50" si="259">IF(ISNA(MATCH("x",$D50:$G50)),0,MATCH("x",$D50:$G50))*P50</f>
        <v>0</v>
      </c>
      <c r="AE50" s="35">
        <f t="shared" ref="AE50" si="260">IF(ISNA(MATCH("x",$D50:$G50)),0,MATCH("x",$D50:$G50))*Q50</f>
        <v>0</v>
      </c>
      <c r="AF50" s="35">
        <f t="shared" ref="AF50" si="261">IF(ISNA(MATCH("x",$D50:$G50)),0,MATCH("x",$D50:$G50))*R50</f>
        <v>0</v>
      </c>
      <c r="AG50" s="35">
        <f t="shared" ref="AG50" si="262">IF(ISNA(MATCH("x",$D50:$G50)),0,MATCH("x",$D50:$G50))*S50</f>
        <v>0</v>
      </c>
      <c r="AH50" s="35">
        <f t="shared" ref="AH50" si="263">IF(ISNA(MATCH("x",$D50:$G50)),0,MATCH("x",$D50:$G50))*T50</f>
        <v>0</v>
      </c>
      <c r="AI50" s="35">
        <f t="shared" ref="AI50" si="264">IF(ISNA(MATCH("x",$D50:$G50)),0,MATCH("x",$D50:$G50))*U50</f>
        <v>0</v>
      </c>
      <c r="AK50" s="3">
        <f>LARGE(X50:AI50,1)</f>
        <v>0</v>
      </c>
    </row>
    <row r="51" spans="1:37" ht="140">
      <c r="A51" s="46" t="s">
        <v>203</v>
      </c>
      <c r="B51" s="46" t="s">
        <v>204</v>
      </c>
      <c r="C51" s="10" t="s">
        <v>205</v>
      </c>
      <c r="D51" s="10" t="s">
        <v>206</v>
      </c>
      <c r="E51" s="10" t="s">
        <v>207</v>
      </c>
      <c r="F51" s="10" t="s">
        <v>208</v>
      </c>
      <c r="G51" s="26" t="s">
        <v>74</v>
      </c>
      <c r="H51" s="51" t="s">
        <v>202</v>
      </c>
      <c r="I51" s="21"/>
      <c r="X51" s="3"/>
      <c r="Y51" s="3"/>
      <c r="Z51" s="3"/>
      <c r="AA51" s="3"/>
      <c r="AB51" s="3"/>
      <c r="AC51" s="3"/>
      <c r="AD51" s="3"/>
      <c r="AE51" s="3"/>
      <c r="AF51" s="3"/>
      <c r="AG51" s="3"/>
      <c r="AH51" s="3"/>
      <c r="AI51" s="3"/>
    </row>
    <row r="52" spans="1:37">
      <c r="A52" s="46"/>
      <c r="B52" s="46"/>
      <c r="C52" s="11"/>
      <c r="D52" s="11"/>
      <c r="E52" s="11"/>
      <c r="F52" s="11"/>
      <c r="G52" s="9"/>
      <c r="H52" s="51"/>
      <c r="I52" s="21"/>
      <c r="J52" s="35">
        <v>5</v>
      </c>
      <c r="K52" s="31">
        <v>4</v>
      </c>
      <c r="L52" s="31">
        <v>4</v>
      </c>
      <c r="M52" s="31">
        <v>3</v>
      </c>
      <c r="N52" s="31">
        <v>3</v>
      </c>
      <c r="O52" s="31">
        <v>4</v>
      </c>
      <c r="P52" s="31">
        <v>4</v>
      </c>
      <c r="Q52" s="31">
        <v>4</v>
      </c>
      <c r="R52" s="31">
        <v>5</v>
      </c>
      <c r="S52" s="31">
        <v>3</v>
      </c>
      <c r="T52" s="31">
        <v>5</v>
      </c>
      <c r="U52" s="31">
        <v>4</v>
      </c>
      <c r="X52" s="35">
        <f>IF(ISNA(MATCH("x",$D52:$G52)),0,MATCH("x",$D52:$G52))*J52</f>
        <v>0</v>
      </c>
      <c r="Y52" s="35">
        <f t="shared" ref="Y52" si="265">IF(ISNA(MATCH("x",$D52:$G52)),0,MATCH("x",$D52:$G52))*K52</f>
        <v>0</v>
      </c>
      <c r="Z52" s="35">
        <f t="shared" ref="Z52" si="266">IF(ISNA(MATCH("x",$D52:$G52)),0,MATCH("x",$D52:$G52))*L52</f>
        <v>0</v>
      </c>
      <c r="AA52" s="35">
        <f t="shared" ref="AA52" si="267">IF(ISNA(MATCH("x",$D52:$G52)),0,MATCH("x",$D52:$G52))*M52</f>
        <v>0</v>
      </c>
      <c r="AB52" s="35">
        <f t="shared" ref="AB52" si="268">IF(ISNA(MATCH("x",$D52:$G52)),0,MATCH("x",$D52:$G52))*N52</f>
        <v>0</v>
      </c>
      <c r="AC52" s="35">
        <f t="shared" ref="AC52" si="269">IF(ISNA(MATCH("x",$D52:$G52)),0,MATCH("x",$D52:$G52))*O52</f>
        <v>0</v>
      </c>
      <c r="AD52" s="35">
        <f t="shared" ref="AD52" si="270">IF(ISNA(MATCH("x",$D52:$G52)),0,MATCH("x",$D52:$G52))*P52</f>
        <v>0</v>
      </c>
      <c r="AE52" s="35">
        <f t="shared" ref="AE52" si="271">IF(ISNA(MATCH("x",$D52:$G52)),0,MATCH("x",$D52:$G52))*Q52</f>
        <v>0</v>
      </c>
      <c r="AF52" s="35">
        <f t="shared" ref="AF52" si="272">IF(ISNA(MATCH("x",$D52:$G52)),0,MATCH("x",$D52:$G52))*R52</f>
        <v>0</v>
      </c>
      <c r="AG52" s="35">
        <f t="shared" ref="AG52" si="273">IF(ISNA(MATCH("x",$D52:$G52)),0,MATCH("x",$D52:$G52))*S52</f>
        <v>0</v>
      </c>
      <c r="AH52" s="35">
        <f t="shared" ref="AH52" si="274">IF(ISNA(MATCH("x",$D52:$G52)),0,MATCH("x",$D52:$G52))*T52</f>
        <v>0</v>
      </c>
      <c r="AI52" s="35">
        <f t="shared" ref="AI52" si="275">IF(ISNA(MATCH("x",$D52:$G52)),0,MATCH("x",$D52:$G52))*U52</f>
        <v>0</v>
      </c>
      <c r="AK52" s="3">
        <f>LARGE(X52:AI52,1)</f>
        <v>0</v>
      </c>
    </row>
    <row r="53" spans="1:37" ht="56">
      <c r="A53" s="46" t="s">
        <v>210</v>
      </c>
      <c r="B53" s="46" t="s">
        <v>213</v>
      </c>
      <c r="C53" s="10" t="s">
        <v>211</v>
      </c>
      <c r="D53" s="10" t="s">
        <v>212</v>
      </c>
      <c r="E53" s="10" t="s">
        <v>214</v>
      </c>
      <c r="F53" s="10" t="s">
        <v>226</v>
      </c>
      <c r="G53" s="26" t="s">
        <v>74</v>
      </c>
      <c r="H53" s="49" t="s">
        <v>209</v>
      </c>
      <c r="I53" s="21"/>
      <c r="J53" s="25"/>
      <c r="X53" s="3"/>
      <c r="Y53" s="3"/>
      <c r="Z53" s="3"/>
      <c r="AA53" s="3"/>
      <c r="AB53" s="3"/>
      <c r="AC53" s="3"/>
      <c r="AD53" s="3"/>
      <c r="AE53" s="3"/>
      <c r="AF53" s="3"/>
      <c r="AG53" s="3"/>
      <c r="AH53" s="3"/>
      <c r="AI53" s="3"/>
    </row>
    <row r="54" spans="1:37">
      <c r="A54" s="46"/>
      <c r="B54" s="46"/>
      <c r="C54" s="11"/>
      <c r="D54" s="11"/>
      <c r="E54" s="11"/>
      <c r="F54" s="11"/>
      <c r="G54" s="9"/>
      <c r="H54" s="50"/>
      <c r="I54" s="21"/>
      <c r="J54" s="35">
        <v>2</v>
      </c>
      <c r="K54" s="31">
        <v>3</v>
      </c>
      <c r="L54" s="31">
        <v>0</v>
      </c>
      <c r="M54" s="31">
        <v>3</v>
      </c>
      <c r="N54" s="31">
        <v>0</v>
      </c>
      <c r="O54" s="31">
        <v>2</v>
      </c>
      <c r="P54" s="31">
        <v>0</v>
      </c>
      <c r="Q54" s="31">
        <v>0</v>
      </c>
      <c r="R54" s="31">
        <v>0</v>
      </c>
      <c r="S54" s="31">
        <v>0</v>
      </c>
      <c r="T54" s="31">
        <v>0</v>
      </c>
      <c r="U54" s="31">
        <v>0</v>
      </c>
      <c r="X54" s="35">
        <f>IF(ISNA(MATCH("x",$D54:$G54)),0,MATCH("x",$D54:$G54))*J54</f>
        <v>0</v>
      </c>
      <c r="Y54" s="35">
        <f t="shared" ref="Y54" si="276">IF(ISNA(MATCH("x",$D54:$G54)),0,MATCH("x",$D54:$G54))*K54</f>
        <v>0</v>
      </c>
      <c r="Z54" s="35">
        <f t="shared" ref="Z54" si="277">IF(ISNA(MATCH("x",$D54:$G54)),0,MATCH("x",$D54:$G54))*L54</f>
        <v>0</v>
      </c>
      <c r="AA54" s="35">
        <f t="shared" ref="AA54" si="278">IF(ISNA(MATCH("x",$D54:$G54)),0,MATCH("x",$D54:$G54))*M54</f>
        <v>0</v>
      </c>
      <c r="AB54" s="35">
        <f t="shared" ref="AB54" si="279">IF(ISNA(MATCH("x",$D54:$G54)),0,MATCH("x",$D54:$G54))*N54</f>
        <v>0</v>
      </c>
      <c r="AC54" s="35">
        <f t="shared" ref="AC54" si="280">IF(ISNA(MATCH("x",$D54:$G54)),0,MATCH("x",$D54:$G54))*O54</f>
        <v>0</v>
      </c>
      <c r="AD54" s="35">
        <f t="shared" ref="AD54" si="281">IF(ISNA(MATCH("x",$D54:$G54)),0,MATCH("x",$D54:$G54))*P54</f>
        <v>0</v>
      </c>
      <c r="AE54" s="35">
        <f t="shared" ref="AE54" si="282">IF(ISNA(MATCH("x",$D54:$G54)),0,MATCH("x",$D54:$G54))*Q54</f>
        <v>0</v>
      </c>
      <c r="AF54" s="35">
        <f t="shared" ref="AF54" si="283">IF(ISNA(MATCH("x",$D54:$G54)),0,MATCH("x",$D54:$G54))*R54</f>
        <v>0</v>
      </c>
      <c r="AG54" s="35">
        <f t="shared" ref="AG54" si="284">IF(ISNA(MATCH("x",$D54:$G54)),0,MATCH("x",$D54:$G54))*S54</f>
        <v>0</v>
      </c>
      <c r="AH54" s="35">
        <f t="shared" ref="AH54" si="285">IF(ISNA(MATCH("x",$D54:$G54)),0,MATCH("x",$D54:$G54))*T54</f>
        <v>0</v>
      </c>
      <c r="AI54" s="35">
        <f t="shared" ref="AI54" si="286">IF(ISNA(MATCH("x",$D54:$G54)),0,MATCH("x",$D54:$G54))*U54</f>
        <v>0</v>
      </c>
      <c r="AK54" s="3">
        <f>LARGE(X54:AI54,1)</f>
        <v>0</v>
      </c>
    </row>
    <row r="55" spans="1:37" ht="56">
      <c r="A55" s="46" t="s">
        <v>227</v>
      </c>
      <c r="B55" s="46" t="s">
        <v>230</v>
      </c>
      <c r="C55" s="10" t="s">
        <v>231</v>
      </c>
      <c r="D55" s="10" t="s">
        <v>232</v>
      </c>
      <c r="E55" s="10" t="s">
        <v>233</v>
      </c>
      <c r="F55" s="10" t="s">
        <v>234</v>
      </c>
      <c r="G55" s="26" t="s">
        <v>74</v>
      </c>
      <c r="H55" s="49" t="s">
        <v>209</v>
      </c>
      <c r="I55" s="21"/>
      <c r="X55" s="3"/>
      <c r="Y55" s="3"/>
      <c r="Z55" s="3"/>
      <c r="AA55" s="3"/>
      <c r="AB55" s="3"/>
      <c r="AC55" s="3"/>
      <c r="AD55" s="3"/>
      <c r="AE55" s="3"/>
      <c r="AF55" s="3"/>
      <c r="AG55" s="3"/>
      <c r="AH55" s="3"/>
      <c r="AI55" s="3"/>
    </row>
    <row r="56" spans="1:37">
      <c r="A56" s="46"/>
      <c r="B56" s="46"/>
      <c r="C56" s="11"/>
      <c r="D56" s="11"/>
      <c r="E56" s="11"/>
      <c r="F56" s="11"/>
      <c r="G56" s="9"/>
      <c r="H56" s="52"/>
      <c r="I56" s="21"/>
      <c r="J56" s="35">
        <v>5</v>
      </c>
      <c r="K56" s="31">
        <v>4</v>
      </c>
      <c r="L56" s="31">
        <v>0</v>
      </c>
      <c r="M56" s="31">
        <v>0</v>
      </c>
      <c r="N56" s="31">
        <v>4</v>
      </c>
      <c r="O56" s="31">
        <v>4</v>
      </c>
      <c r="P56" s="31">
        <v>0</v>
      </c>
      <c r="Q56" s="31">
        <v>0</v>
      </c>
      <c r="R56" s="31">
        <v>3</v>
      </c>
      <c r="S56" s="31">
        <v>3</v>
      </c>
      <c r="T56" s="31">
        <v>3</v>
      </c>
      <c r="U56" s="31">
        <v>3</v>
      </c>
      <c r="X56" s="35">
        <f>IF(ISNA(MATCH("x",$D56:$G56)),0,MATCH("x",$D56:$G56))*J56</f>
        <v>0</v>
      </c>
      <c r="Y56" s="35">
        <f t="shared" ref="Y56" si="287">IF(ISNA(MATCH("x",$D56:$G56)),0,MATCH("x",$D56:$G56))*K56</f>
        <v>0</v>
      </c>
      <c r="Z56" s="35">
        <f t="shared" ref="Z56" si="288">IF(ISNA(MATCH("x",$D56:$G56)),0,MATCH("x",$D56:$G56))*L56</f>
        <v>0</v>
      </c>
      <c r="AA56" s="35">
        <f t="shared" ref="AA56" si="289">IF(ISNA(MATCH("x",$D56:$G56)),0,MATCH("x",$D56:$G56))*M56</f>
        <v>0</v>
      </c>
      <c r="AB56" s="35">
        <f t="shared" ref="AB56" si="290">IF(ISNA(MATCH("x",$D56:$G56)),0,MATCH("x",$D56:$G56))*N56</f>
        <v>0</v>
      </c>
      <c r="AC56" s="35">
        <f t="shared" ref="AC56" si="291">IF(ISNA(MATCH("x",$D56:$G56)),0,MATCH("x",$D56:$G56))*O56</f>
        <v>0</v>
      </c>
      <c r="AD56" s="35">
        <f t="shared" ref="AD56" si="292">IF(ISNA(MATCH("x",$D56:$G56)),0,MATCH("x",$D56:$G56))*P56</f>
        <v>0</v>
      </c>
      <c r="AE56" s="35">
        <f t="shared" ref="AE56" si="293">IF(ISNA(MATCH("x",$D56:$G56)),0,MATCH("x",$D56:$G56))*Q56</f>
        <v>0</v>
      </c>
      <c r="AF56" s="35">
        <f t="shared" ref="AF56" si="294">IF(ISNA(MATCH("x",$D56:$G56)),0,MATCH("x",$D56:$G56))*R56</f>
        <v>0</v>
      </c>
      <c r="AG56" s="35">
        <f t="shared" ref="AG56" si="295">IF(ISNA(MATCH("x",$D56:$G56)),0,MATCH("x",$D56:$G56))*S56</f>
        <v>0</v>
      </c>
      <c r="AH56" s="35">
        <f t="shared" ref="AH56" si="296">IF(ISNA(MATCH("x",$D56:$G56)),0,MATCH("x",$D56:$G56))*T56</f>
        <v>0</v>
      </c>
      <c r="AI56" s="35">
        <f t="shared" ref="AI56" si="297">IF(ISNA(MATCH("x",$D56:$G56)),0,MATCH("x",$D56:$G56))*U56</f>
        <v>0</v>
      </c>
      <c r="AK56" s="3">
        <f>LARGE(X56:AI56,1)</f>
        <v>0</v>
      </c>
    </row>
    <row r="57" spans="1:37" ht="56">
      <c r="A57" s="46" t="s">
        <v>228</v>
      </c>
      <c r="B57" s="46" t="s">
        <v>235</v>
      </c>
      <c r="C57" s="10" t="s">
        <v>237</v>
      </c>
      <c r="D57" s="10" t="s">
        <v>238</v>
      </c>
      <c r="E57" s="10" t="s">
        <v>239</v>
      </c>
      <c r="F57" s="10" t="s">
        <v>240</v>
      </c>
      <c r="G57" s="26" t="s">
        <v>74</v>
      </c>
      <c r="H57" s="52"/>
      <c r="I57" s="21"/>
      <c r="J57" s="25"/>
      <c r="X57" s="3"/>
      <c r="Y57" s="3"/>
      <c r="Z57" s="3"/>
      <c r="AA57" s="3"/>
      <c r="AB57" s="3"/>
      <c r="AC57" s="3"/>
      <c r="AD57" s="3"/>
      <c r="AE57" s="3"/>
      <c r="AF57" s="3"/>
      <c r="AG57" s="3"/>
      <c r="AH57" s="3"/>
      <c r="AI57" s="3"/>
    </row>
    <row r="58" spans="1:37">
      <c r="A58" s="46"/>
      <c r="B58" s="46"/>
      <c r="C58" s="11"/>
      <c r="D58" s="11"/>
      <c r="E58" s="11"/>
      <c r="F58" s="11"/>
      <c r="G58" s="9"/>
      <c r="H58" s="52"/>
      <c r="I58" s="21"/>
      <c r="J58" s="35">
        <v>2</v>
      </c>
      <c r="K58" s="31">
        <v>5</v>
      </c>
      <c r="L58" s="31">
        <v>0</v>
      </c>
      <c r="M58" s="31">
        <v>0</v>
      </c>
      <c r="N58" s="31">
        <v>0</v>
      </c>
      <c r="O58" s="31">
        <v>0</v>
      </c>
      <c r="P58" s="31">
        <v>0</v>
      </c>
      <c r="Q58" s="31">
        <v>0</v>
      </c>
      <c r="R58" s="31">
        <v>4</v>
      </c>
      <c r="S58" s="31">
        <v>3</v>
      </c>
      <c r="T58" s="31">
        <v>4</v>
      </c>
      <c r="U58" s="31">
        <v>0</v>
      </c>
      <c r="X58" s="35">
        <f>IF(ISNA(MATCH("x",$D58:$G58)),0,MATCH("x",$D58:$G58))*J58</f>
        <v>0</v>
      </c>
      <c r="Y58" s="35">
        <f t="shared" ref="Y58" si="298">IF(ISNA(MATCH("x",$D58:$G58)),0,MATCH("x",$D58:$G58))*K58</f>
        <v>0</v>
      </c>
      <c r="Z58" s="35">
        <f t="shared" ref="Z58" si="299">IF(ISNA(MATCH("x",$D58:$G58)),0,MATCH("x",$D58:$G58))*L58</f>
        <v>0</v>
      </c>
      <c r="AA58" s="35">
        <f t="shared" ref="AA58" si="300">IF(ISNA(MATCH("x",$D58:$G58)),0,MATCH("x",$D58:$G58))*M58</f>
        <v>0</v>
      </c>
      <c r="AB58" s="35">
        <f t="shared" ref="AB58" si="301">IF(ISNA(MATCH("x",$D58:$G58)),0,MATCH("x",$D58:$G58))*N58</f>
        <v>0</v>
      </c>
      <c r="AC58" s="35">
        <f t="shared" ref="AC58" si="302">IF(ISNA(MATCH("x",$D58:$G58)),0,MATCH("x",$D58:$G58))*O58</f>
        <v>0</v>
      </c>
      <c r="AD58" s="35">
        <f t="shared" ref="AD58" si="303">IF(ISNA(MATCH("x",$D58:$G58)),0,MATCH("x",$D58:$G58))*P58</f>
        <v>0</v>
      </c>
      <c r="AE58" s="35">
        <f t="shared" ref="AE58" si="304">IF(ISNA(MATCH("x",$D58:$G58)),0,MATCH("x",$D58:$G58))*Q58</f>
        <v>0</v>
      </c>
      <c r="AF58" s="35">
        <f t="shared" ref="AF58" si="305">IF(ISNA(MATCH("x",$D58:$G58)),0,MATCH("x",$D58:$G58))*R58</f>
        <v>0</v>
      </c>
      <c r="AG58" s="35">
        <f t="shared" ref="AG58" si="306">IF(ISNA(MATCH("x",$D58:$G58)),0,MATCH("x",$D58:$G58))*S58</f>
        <v>0</v>
      </c>
      <c r="AH58" s="35">
        <f t="shared" ref="AH58" si="307">IF(ISNA(MATCH("x",$D58:$G58)),0,MATCH("x",$D58:$G58))*T58</f>
        <v>0</v>
      </c>
      <c r="AI58" s="35">
        <f t="shared" ref="AI58" si="308">IF(ISNA(MATCH("x",$D58:$G58)),0,MATCH("x",$D58:$G58))*U58</f>
        <v>0</v>
      </c>
      <c r="AK58" s="3">
        <f>LARGE(X58:AI58,1)</f>
        <v>0</v>
      </c>
    </row>
    <row r="59" spans="1:37" ht="56">
      <c r="A59" s="46" t="s">
        <v>229</v>
      </c>
      <c r="B59" s="46" t="s">
        <v>236</v>
      </c>
      <c r="C59" s="10" t="s">
        <v>237</v>
      </c>
      <c r="D59" s="10" t="s">
        <v>238</v>
      </c>
      <c r="E59" s="10" t="s">
        <v>239</v>
      </c>
      <c r="F59" s="10" t="s">
        <v>240</v>
      </c>
      <c r="G59" s="26" t="s">
        <v>74</v>
      </c>
      <c r="H59" s="52"/>
      <c r="I59" s="21"/>
      <c r="X59" s="3"/>
      <c r="Y59" s="3"/>
      <c r="Z59" s="3"/>
      <c r="AA59" s="3"/>
      <c r="AB59" s="3"/>
      <c r="AC59" s="3"/>
      <c r="AD59" s="3"/>
      <c r="AE59" s="3"/>
      <c r="AF59" s="3"/>
      <c r="AG59" s="3"/>
      <c r="AH59" s="3"/>
      <c r="AI59" s="3"/>
    </row>
    <row r="60" spans="1:37">
      <c r="A60" s="46"/>
      <c r="B60" s="46"/>
      <c r="C60" s="11"/>
      <c r="D60" s="11"/>
      <c r="E60" s="11"/>
      <c r="F60" s="11"/>
      <c r="G60" s="9"/>
      <c r="H60" s="50"/>
      <c r="I60" s="21"/>
      <c r="J60" s="35">
        <v>5</v>
      </c>
      <c r="K60" s="31">
        <v>3</v>
      </c>
      <c r="L60" s="31">
        <v>0</v>
      </c>
      <c r="M60" s="31">
        <v>0</v>
      </c>
      <c r="N60" s="31">
        <v>0</v>
      </c>
      <c r="O60" s="31">
        <v>4</v>
      </c>
      <c r="P60" s="31">
        <v>0</v>
      </c>
      <c r="Q60" s="31">
        <v>0</v>
      </c>
      <c r="R60" s="31">
        <v>4</v>
      </c>
      <c r="S60" s="31">
        <v>3</v>
      </c>
      <c r="T60" s="31">
        <v>4</v>
      </c>
      <c r="U60" s="31">
        <v>4</v>
      </c>
      <c r="X60" s="35">
        <f>IF(ISNA(MATCH("x",$D60:$G60)),0,MATCH("x",$D60:$G60))*J60</f>
        <v>0</v>
      </c>
      <c r="Y60" s="35">
        <f t="shared" ref="Y60" si="309">IF(ISNA(MATCH("x",$D60:$G60)),0,MATCH("x",$D60:$G60))*K60</f>
        <v>0</v>
      </c>
      <c r="Z60" s="35">
        <f t="shared" ref="Z60" si="310">IF(ISNA(MATCH("x",$D60:$G60)),0,MATCH("x",$D60:$G60))*L60</f>
        <v>0</v>
      </c>
      <c r="AA60" s="35">
        <f t="shared" ref="AA60" si="311">IF(ISNA(MATCH("x",$D60:$G60)),0,MATCH("x",$D60:$G60))*M60</f>
        <v>0</v>
      </c>
      <c r="AB60" s="35">
        <f t="shared" ref="AB60" si="312">IF(ISNA(MATCH("x",$D60:$G60)),0,MATCH("x",$D60:$G60))*N60</f>
        <v>0</v>
      </c>
      <c r="AC60" s="35">
        <f t="shared" ref="AC60" si="313">IF(ISNA(MATCH("x",$D60:$G60)),0,MATCH("x",$D60:$G60))*O60</f>
        <v>0</v>
      </c>
      <c r="AD60" s="35">
        <f t="shared" ref="AD60" si="314">IF(ISNA(MATCH("x",$D60:$G60)),0,MATCH("x",$D60:$G60))*P60</f>
        <v>0</v>
      </c>
      <c r="AE60" s="35">
        <f t="shared" ref="AE60" si="315">IF(ISNA(MATCH("x",$D60:$G60)),0,MATCH("x",$D60:$G60))*Q60</f>
        <v>0</v>
      </c>
      <c r="AF60" s="35">
        <f t="shared" ref="AF60" si="316">IF(ISNA(MATCH("x",$D60:$G60)),0,MATCH("x",$D60:$G60))*R60</f>
        <v>0</v>
      </c>
      <c r="AG60" s="35">
        <f t="shared" ref="AG60" si="317">IF(ISNA(MATCH("x",$D60:$G60)),0,MATCH("x",$D60:$G60))*S60</f>
        <v>0</v>
      </c>
      <c r="AH60" s="35">
        <f t="shared" ref="AH60" si="318">IF(ISNA(MATCH("x",$D60:$G60)),0,MATCH("x",$D60:$G60))*T60</f>
        <v>0</v>
      </c>
      <c r="AI60" s="35">
        <f t="shared" ref="AI60" si="319">IF(ISNA(MATCH("x",$D60:$G60)),0,MATCH("x",$D60:$G60))*U60</f>
        <v>0</v>
      </c>
      <c r="AK60" s="3">
        <f>LARGE(X60:AI60,1)</f>
        <v>0</v>
      </c>
    </row>
    <row r="61" spans="1:37" ht="196" customHeight="1">
      <c r="A61" s="46" t="s">
        <v>242</v>
      </c>
      <c r="B61" s="46" t="s">
        <v>243</v>
      </c>
      <c r="C61" s="10" t="s">
        <v>244</v>
      </c>
      <c r="D61" s="12" t="s">
        <v>245</v>
      </c>
      <c r="E61" s="10" t="s">
        <v>246</v>
      </c>
      <c r="F61" s="12" t="s">
        <v>247</v>
      </c>
      <c r="G61" s="26" t="s">
        <v>74</v>
      </c>
      <c r="H61" s="49" t="s">
        <v>241</v>
      </c>
      <c r="I61" s="21"/>
      <c r="X61" s="3"/>
      <c r="Y61" s="3"/>
      <c r="Z61" s="3"/>
      <c r="AA61" s="3"/>
      <c r="AB61" s="3"/>
      <c r="AC61" s="3"/>
      <c r="AD61" s="3"/>
      <c r="AE61" s="3"/>
      <c r="AF61" s="3"/>
      <c r="AG61" s="3"/>
      <c r="AH61" s="3"/>
      <c r="AI61" s="3"/>
    </row>
    <row r="62" spans="1:37">
      <c r="A62" s="46"/>
      <c r="B62" s="46"/>
      <c r="C62" s="11"/>
      <c r="D62" s="11"/>
      <c r="E62" s="11"/>
      <c r="F62" s="11"/>
      <c r="G62" s="9"/>
      <c r="H62" s="52"/>
      <c r="I62" s="21"/>
      <c r="J62" s="35">
        <v>0</v>
      </c>
      <c r="K62" s="31">
        <v>0</v>
      </c>
      <c r="L62" s="31">
        <v>0</v>
      </c>
      <c r="M62" s="31">
        <v>5</v>
      </c>
      <c r="N62" s="31">
        <v>0</v>
      </c>
      <c r="O62" s="31">
        <v>4</v>
      </c>
      <c r="P62" s="31">
        <v>0</v>
      </c>
      <c r="Q62" s="31">
        <v>0</v>
      </c>
      <c r="R62" s="31">
        <v>5</v>
      </c>
      <c r="S62" s="31">
        <v>0</v>
      </c>
      <c r="T62" s="31">
        <v>5</v>
      </c>
      <c r="U62" s="31">
        <v>0</v>
      </c>
      <c r="X62" s="35">
        <f>IF(ISNA(MATCH("x",$D62:$G62)),0,MATCH("x",$D62:$G62))*J62</f>
        <v>0</v>
      </c>
      <c r="Y62" s="35">
        <f t="shared" ref="Y62" si="320">IF(ISNA(MATCH("x",$D62:$G62)),0,MATCH("x",$D62:$G62))*K62</f>
        <v>0</v>
      </c>
      <c r="Z62" s="35">
        <f t="shared" ref="Z62" si="321">IF(ISNA(MATCH("x",$D62:$G62)),0,MATCH("x",$D62:$G62))*L62</f>
        <v>0</v>
      </c>
      <c r="AA62" s="35">
        <f t="shared" ref="AA62" si="322">IF(ISNA(MATCH("x",$D62:$G62)),0,MATCH("x",$D62:$G62))*M62</f>
        <v>0</v>
      </c>
      <c r="AB62" s="35">
        <f t="shared" ref="AB62" si="323">IF(ISNA(MATCH("x",$D62:$G62)),0,MATCH("x",$D62:$G62))*N62</f>
        <v>0</v>
      </c>
      <c r="AC62" s="35">
        <f t="shared" ref="AC62" si="324">IF(ISNA(MATCH("x",$D62:$G62)),0,MATCH("x",$D62:$G62))*O62</f>
        <v>0</v>
      </c>
      <c r="AD62" s="35">
        <f t="shared" ref="AD62" si="325">IF(ISNA(MATCH("x",$D62:$G62)),0,MATCH("x",$D62:$G62))*P62</f>
        <v>0</v>
      </c>
      <c r="AE62" s="35">
        <f t="shared" ref="AE62" si="326">IF(ISNA(MATCH("x",$D62:$G62)),0,MATCH("x",$D62:$G62))*Q62</f>
        <v>0</v>
      </c>
      <c r="AF62" s="35">
        <f t="shared" ref="AF62" si="327">IF(ISNA(MATCH("x",$D62:$G62)),0,MATCH("x",$D62:$G62))*R62</f>
        <v>0</v>
      </c>
      <c r="AG62" s="35">
        <f t="shared" ref="AG62" si="328">IF(ISNA(MATCH("x",$D62:$G62)),0,MATCH("x",$D62:$G62))*S62</f>
        <v>0</v>
      </c>
      <c r="AH62" s="35">
        <f t="shared" ref="AH62" si="329">IF(ISNA(MATCH("x",$D62:$G62)),0,MATCH("x",$D62:$G62))*T62</f>
        <v>0</v>
      </c>
      <c r="AI62" s="35">
        <f t="shared" ref="AI62" si="330">IF(ISNA(MATCH("x",$D62:$G62)),0,MATCH("x",$D62:$G62))*U62</f>
        <v>0</v>
      </c>
      <c r="AK62" s="3">
        <f>LARGE(X62:AI62,1)</f>
        <v>0</v>
      </c>
    </row>
    <row r="63" spans="1:37" ht="84">
      <c r="A63" s="47" t="s">
        <v>248</v>
      </c>
      <c r="B63" s="46" t="s">
        <v>249</v>
      </c>
      <c r="C63" s="10" t="s">
        <v>251</v>
      </c>
      <c r="D63" s="10" t="s">
        <v>252</v>
      </c>
      <c r="E63" s="10" t="s">
        <v>250</v>
      </c>
      <c r="F63" s="10" t="s">
        <v>253</v>
      </c>
      <c r="G63" s="26" t="s">
        <v>254</v>
      </c>
      <c r="H63" s="52"/>
      <c r="I63" s="21"/>
      <c r="X63" s="3"/>
      <c r="Y63" s="3"/>
      <c r="Z63" s="3"/>
      <c r="AA63" s="3"/>
      <c r="AB63" s="3"/>
      <c r="AC63" s="3"/>
      <c r="AD63" s="3"/>
      <c r="AE63" s="3"/>
      <c r="AF63" s="3"/>
      <c r="AG63" s="3"/>
      <c r="AH63" s="3"/>
      <c r="AI63" s="3"/>
    </row>
    <row r="64" spans="1:37">
      <c r="A64" s="48"/>
      <c r="B64" s="46"/>
      <c r="C64" s="11"/>
      <c r="D64" s="11"/>
      <c r="E64" s="11"/>
      <c r="F64" s="11"/>
      <c r="G64" s="9"/>
      <c r="H64" s="52"/>
      <c r="I64" s="21"/>
      <c r="J64" s="35">
        <v>4</v>
      </c>
      <c r="K64" s="31">
        <v>0</v>
      </c>
      <c r="L64" s="31">
        <v>0</v>
      </c>
      <c r="M64" s="31">
        <v>5</v>
      </c>
      <c r="N64" s="31">
        <v>0</v>
      </c>
      <c r="O64" s="31">
        <v>3</v>
      </c>
      <c r="P64" s="31">
        <v>5</v>
      </c>
      <c r="Q64" s="31">
        <v>5</v>
      </c>
      <c r="R64" s="31">
        <v>5</v>
      </c>
      <c r="S64" s="31">
        <v>0</v>
      </c>
      <c r="T64" s="31">
        <v>5</v>
      </c>
      <c r="U64" s="31">
        <v>0</v>
      </c>
      <c r="X64" s="35">
        <f>IF(ISNA(MATCH("x",$D64:$G64)),0,MATCH("x",$D64:$G64))*J64</f>
        <v>0</v>
      </c>
      <c r="Y64" s="35">
        <f t="shared" ref="Y64" si="331">IF(ISNA(MATCH("x",$D64:$G64)),0,MATCH("x",$D64:$G64))*K64</f>
        <v>0</v>
      </c>
      <c r="Z64" s="35">
        <f t="shared" ref="Z64" si="332">IF(ISNA(MATCH("x",$D64:$G64)),0,MATCH("x",$D64:$G64))*L64</f>
        <v>0</v>
      </c>
      <c r="AA64" s="35">
        <f t="shared" ref="AA64" si="333">IF(ISNA(MATCH("x",$D64:$G64)),0,MATCH("x",$D64:$G64))*M64</f>
        <v>0</v>
      </c>
      <c r="AB64" s="35">
        <f t="shared" ref="AB64" si="334">IF(ISNA(MATCH("x",$D64:$G64)),0,MATCH("x",$D64:$G64))*N64</f>
        <v>0</v>
      </c>
      <c r="AC64" s="35">
        <f t="shared" ref="AC64" si="335">IF(ISNA(MATCH("x",$D64:$G64)),0,MATCH("x",$D64:$G64))*O64</f>
        <v>0</v>
      </c>
      <c r="AD64" s="35">
        <f t="shared" ref="AD64" si="336">IF(ISNA(MATCH("x",$D64:$G64)),0,MATCH("x",$D64:$G64))*P64</f>
        <v>0</v>
      </c>
      <c r="AE64" s="35">
        <f t="shared" ref="AE64" si="337">IF(ISNA(MATCH("x",$D64:$G64)),0,MATCH("x",$D64:$G64))*Q64</f>
        <v>0</v>
      </c>
      <c r="AF64" s="35">
        <f t="shared" ref="AF64" si="338">IF(ISNA(MATCH("x",$D64:$G64)),0,MATCH("x",$D64:$G64))*R64</f>
        <v>0</v>
      </c>
      <c r="AG64" s="35">
        <f t="shared" ref="AG64" si="339">IF(ISNA(MATCH("x",$D64:$G64)),0,MATCH("x",$D64:$G64))*S64</f>
        <v>0</v>
      </c>
      <c r="AH64" s="35">
        <f t="shared" ref="AH64" si="340">IF(ISNA(MATCH("x",$D64:$G64)),0,MATCH("x",$D64:$G64))*T64</f>
        <v>0</v>
      </c>
      <c r="AI64" s="35">
        <f t="shared" ref="AI64" si="341">IF(ISNA(MATCH("x",$D64:$G64)),0,MATCH("x",$D64:$G64))*U64</f>
        <v>0</v>
      </c>
      <c r="AK64" s="3">
        <f>LARGE(X64:AI64,1)</f>
        <v>0</v>
      </c>
    </row>
    <row r="65" spans="1:37" ht="98">
      <c r="A65" s="47" t="s">
        <v>255</v>
      </c>
      <c r="B65" s="46" t="s">
        <v>259</v>
      </c>
      <c r="C65" s="10" t="s">
        <v>260</v>
      </c>
      <c r="D65" s="10" t="s">
        <v>261</v>
      </c>
      <c r="E65" s="10" t="s">
        <v>256</v>
      </c>
      <c r="F65" s="10" t="s">
        <v>257</v>
      </c>
      <c r="G65" s="26" t="s">
        <v>74</v>
      </c>
      <c r="H65" s="52"/>
      <c r="I65" s="21"/>
      <c r="X65" s="3"/>
      <c r="Y65" s="3"/>
      <c r="Z65" s="3"/>
      <c r="AA65" s="3"/>
      <c r="AB65" s="3"/>
      <c r="AC65" s="3"/>
      <c r="AD65" s="3"/>
      <c r="AE65" s="3"/>
      <c r="AF65" s="3"/>
      <c r="AG65" s="3"/>
      <c r="AH65" s="3"/>
      <c r="AI65" s="3"/>
    </row>
    <row r="66" spans="1:37">
      <c r="A66" s="48"/>
      <c r="B66" s="46"/>
      <c r="C66" s="11"/>
      <c r="D66" s="11"/>
      <c r="E66" s="11"/>
      <c r="F66" s="11"/>
      <c r="G66" s="9"/>
      <c r="H66" s="50"/>
      <c r="I66" s="21"/>
      <c r="J66" s="35">
        <v>5</v>
      </c>
      <c r="K66" s="31">
        <v>0</v>
      </c>
      <c r="L66" s="31">
        <v>0</v>
      </c>
      <c r="M66" s="31">
        <v>5</v>
      </c>
      <c r="N66" s="31">
        <v>0</v>
      </c>
      <c r="O66" s="31">
        <v>3</v>
      </c>
      <c r="P66" s="31">
        <v>0</v>
      </c>
      <c r="Q66" s="31">
        <v>0</v>
      </c>
      <c r="R66" s="31">
        <v>5</v>
      </c>
      <c r="S66" s="31">
        <v>0</v>
      </c>
      <c r="T66" s="31">
        <v>5</v>
      </c>
      <c r="U66" s="31">
        <v>0</v>
      </c>
      <c r="X66" s="35">
        <f>IF(ISNA(MATCH("x",$D66:$G66)),0,MATCH("x",$D66:$G66))*J66</f>
        <v>0</v>
      </c>
      <c r="Y66" s="35">
        <f t="shared" ref="Y66" si="342">IF(ISNA(MATCH("x",$D66:$G66)),0,MATCH("x",$D66:$G66))*K66</f>
        <v>0</v>
      </c>
      <c r="Z66" s="35">
        <f t="shared" ref="Z66" si="343">IF(ISNA(MATCH("x",$D66:$G66)),0,MATCH("x",$D66:$G66))*L66</f>
        <v>0</v>
      </c>
      <c r="AA66" s="35">
        <f t="shared" ref="AA66" si="344">IF(ISNA(MATCH("x",$D66:$G66)),0,MATCH("x",$D66:$G66))*M66</f>
        <v>0</v>
      </c>
      <c r="AB66" s="35">
        <f t="shared" ref="AB66" si="345">IF(ISNA(MATCH("x",$D66:$G66)),0,MATCH("x",$D66:$G66))*N66</f>
        <v>0</v>
      </c>
      <c r="AC66" s="35">
        <f t="shared" ref="AC66" si="346">IF(ISNA(MATCH("x",$D66:$G66)),0,MATCH("x",$D66:$G66))*O66</f>
        <v>0</v>
      </c>
      <c r="AD66" s="35">
        <f t="shared" ref="AD66" si="347">IF(ISNA(MATCH("x",$D66:$G66)),0,MATCH("x",$D66:$G66))*P66</f>
        <v>0</v>
      </c>
      <c r="AE66" s="35">
        <f t="shared" ref="AE66" si="348">IF(ISNA(MATCH("x",$D66:$G66)),0,MATCH("x",$D66:$G66))*Q66</f>
        <v>0</v>
      </c>
      <c r="AF66" s="35">
        <f t="shared" ref="AF66" si="349">IF(ISNA(MATCH("x",$D66:$G66)),0,MATCH("x",$D66:$G66))*R66</f>
        <v>0</v>
      </c>
      <c r="AG66" s="35">
        <f t="shared" ref="AG66" si="350">IF(ISNA(MATCH("x",$D66:$G66)),0,MATCH("x",$D66:$G66))*S66</f>
        <v>0</v>
      </c>
      <c r="AH66" s="35">
        <f t="shared" ref="AH66" si="351">IF(ISNA(MATCH("x",$D66:$G66)),0,MATCH("x",$D66:$G66))*T66</f>
        <v>0</v>
      </c>
      <c r="AI66" s="35">
        <f t="shared" ref="AI66" si="352">IF(ISNA(MATCH("x",$D66:$G66)),0,MATCH("x",$D66:$G66))*U66</f>
        <v>0</v>
      </c>
      <c r="AK66" s="3">
        <f>LARGE(X66:AI66,1)</f>
        <v>0</v>
      </c>
    </row>
    <row r="67" spans="1:37" ht="140">
      <c r="A67" s="46" t="s">
        <v>262</v>
      </c>
      <c r="B67" s="46" t="s">
        <v>423</v>
      </c>
      <c r="C67" s="10" t="s">
        <v>263</v>
      </c>
      <c r="D67" s="10" t="s">
        <v>264</v>
      </c>
      <c r="E67" s="10" t="s">
        <v>265</v>
      </c>
      <c r="F67" s="10" t="s">
        <v>266</v>
      </c>
      <c r="G67" s="26" t="s">
        <v>74</v>
      </c>
      <c r="H67" s="49" t="s">
        <v>258</v>
      </c>
      <c r="I67" s="21"/>
      <c r="X67" s="3"/>
      <c r="Y67" s="3"/>
      <c r="Z67" s="3"/>
      <c r="AA67" s="3"/>
      <c r="AB67" s="3"/>
      <c r="AC67" s="3"/>
      <c r="AD67" s="3"/>
      <c r="AE67" s="3"/>
      <c r="AF67" s="3"/>
      <c r="AG67" s="3"/>
      <c r="AH67" s="3"/>
      <c r="AI67" s="3"/>
    </row>
    <row r="68" spans="1:37">
      <c r="A68" s="46"/>
      <c r="B68" s="46"/>
      <c r="C68" s="11"/>
      <c r="D68" s="11"/>
      <c r="E68" s="11"/>
      <c r="F68" s="11"/>
      <c r="G68" s="9"/>
      <c r="H68" s="50"/>
      <c r="I68" s="21"/>
      <c r="J68" s="35">
        <v>5</v>
      </c>
      <c r="K68" s="31">
        <v>3</v>
      </c>
      <c r="L68" s="31">
        <v>5</v>
      </c>
      <c r="M68" s="31">
        <v>5</v>
      </c>
      <c r="N68" s="31">
        <v>0</v>
      </c>
      <c r="O68" s="31">
        <v>3</v>
      </c>
      <c r="P68" s="31">
        <v>0</v>
      </c>
      <c r="Q68" s="31">
        <v>0</v>
      </c>
      <c r="R68" s="31">
        <v>5</v>
      </c>
      <c r="S68" s="31">
        <v>0</v>
      </c>
      <c r="T68" s="31">
        <v>5</v>
      </c>
      <c r="U68" s="31">
        <v>0</v>
      </c>
      <c r="X68" s="35">
        <f>IF(ISNA(MATCH("x",$D68:$G68)),0,MATCH("x",$D68:$G68))*J68</f>
        <v>0</v>
      </c>
      <c r="Y68" s="35">
        <f t="shared" ref="Y68" si="353">IF(ISNA(MATCH("x",$D68:$G68)),0,MATCH("x",$D68:$G68))*K68</f>
        <v>0</v>
      </c>
      <c r="Z68" s="35">
        <f t="shared" ref="Z68" si="354">IF(ISNA(MATCH("x",$D68:$G68)),0,MATCH("x",$D68:$G68))*L68</f>
        <v>0</v>
      </c>
      <c r="AA68" s="35">
        <f t="shared" ref="AA68" si="355">IF(ISNA(MATCH("x",$D68:$G68)),0,MATCH("x",$D68:$G68))*M68</f>
        <v>0</v>
      </c>
      <c r="AB68" s="35">
        <f t="shared" ref="AB68" si="356">IF(ISNA(MATCH("x",$D68:$G68)),0,MATCH("x",$D68:$G68))*N68</f>
        <v>0</v>
      </c>
      <c r="AC68" s="35">
        <f t="shared" ref="AC68" si="357">IF(ISNA(MATCH("x",$D68:$G68)),0,MATCH("x",$D68:$G68))*O68</f>
        <v>0</v>
      </c>
      <c r="AD68" s="35">
        <f t="shared" ref="AD68" si="358">IF(ISNA(MATCH("x",$D68:$G68)),0,MATCH("x",$D68:$G68))*P68</f>
        <v>0</v>
      </c>
      <c r="AE68" s="35">
        <f t="shared" ref="AE68" si="359">IF(ISNA(MATCH("x",$D68:$G68)),0,MATCH("x",$D68:$G68))*Q68</f>
        <v>0</v>
      </c>
      <c r="AF68" s="35">
        <f t="shared" ref="AF68" si="360">IF(ISNA(MATCH("x",$D68:$G68)),0,MATCH("x",$D68:$G68))*R68</f>
        <v>0</v>
      </c>
      <c r="AG68" s="35">
        <f t="shared" ref="AG68" si="361">IF(ISNA(MATCH("x",$D68:$G68)),0,MATCH("x",$D68:$G68))*S68</f>
        <v>0</v>
      </c>
      <c r="AH68" s="35">
        <f t="shared" ref="AH68" si="362">IF(ISNA(MATCH("x",$D68:$G68)),0,MATCH("x",$D68:$G68))*T68</f>
        <v>0</v>
      </c>
      <c r="AI68" s="35">
        <f t="shared" ref="AI68" si="363">IF(ISNA(MATCH("x",$D68:$G68)),0,MATCH("x",$D68:$G68))*U68</f>
        <v>0</v>
      </c>
      <c r="AK68" s="3">
        <f>LARGE(X68:AI68,1)</f>
        <v>0</v>
      </c>
    </row>
    <row r="69" spans="1:37" ht="70">
      <c r="A69" s="46" t="s">
        <v>268</v>
      </c>
      <c r="B69" s="46" t="s">
        <v>269</v>
      </c>
      <c r="C69" s="10" t="s">
        <v>271</v>
      </c>
      <c r="D69" s="10" t="s">
        <v>270</v>
      </c>
      <c r="E69" s="10" t="s">
        <v>272</v>
      </c>
      <c r="F69" s="10" t="s">
        <v>273</v>
      </c>
      <c r="G69" s="26" t="s">
        <v>74</v>
      </c>
      <c r="H69" s="49" t="s">
        <v>267</v>
      </c>
      <c r="I69" s="21"/>
      <c r="X69" s="3"/>
      <c r="Y69" s="3"/>
      <c r="Z69" s="3"/>
      <c r="AA69" s="3"/>
      <c r="AB69" s="3"/>
      <c r="AC69" s="3"/>
      <c r="AD69" s="3"/>
      <c r="AE69" s="3"/>
      <c r="AF69" s="3"/>
      <c r="AG69" s="3"/>
      <c r="AH69" s="3"/>
      <c r="AI69" s="3"/>
    </row>
    <row r="70" spans="1:37">
      <c r="A70" s="46"/>
      <c r="B70" s="46"/>
      <c r="C70" s="11"/>
      <c r="D70" s="11"/>
      <c r="E70" s="11"/>
      <c r="F70" s="11"/>
      <c r="G70" s="9"/>
      <c r="H70" s="50"/>
      <c r="I70" s="21"/>
      <c r="J70" s="35">
        <v>0</v>
      </c>
      <c r="K70" s="31">
        <v>0</v>
      </c>
      <c r="L70" s="31">
        <v>0</v>
      </c>
      <c r="M70" s="31">
        <v>5</v>
      </c>
      <c r="N70" s="31">
        <v>4</v>
      </c>
      <c r="O70" s="31">
        <v>5</v>
      </c>
      <c r="P70" s="31">
        <v>0</v>
      </c>
      <c r="Q70" s="31">
        <v>0</v>
      </c>
      <c r="R70" s="31">
        <v>0</v>
      </c>
      <c r="S70" s="31">
        <v>0</v>
      </c>
      <c r="T70" s="31">
        <v>0</v>
      </c>
      <c r="U70" s="31">
        <v>0</v>
      </c>
      <c r="X70" s="35">
        <f>IF(ISNA(MATCH("x",$D70:$G70)),0,MATCH("x",$D70:$G70))*J70</f>
        <v>0</v>
      </c>
      <c r="Y70" s="35">
        <f t="shared" ref="Y70" si="364">IF(ISNA(MATCH("x",$D70:$G70)),0,MATCH("x",$D70:$G70))*K70</f>
        <v>0</v>
      </c>
      <c r="Z70" s="35">
        <f t="shared" ref="Z70" si="365">IF(ISNA(MATCH("x",$D70:$G70)),0,MATCH("x",$D70:$G70))*L70</f>
        <v>0</v>
      </c>
      <c r="AA70" s="35">
        <f t="shared" ref="AA70" si="366">IF(ISNA(MATCH("x",$D70:$G70)),0,MATCH("x",$D70:$G70))*M70</f>
        <v>0</v>
      </c>
      <c r="AB70" s="35">
        <f t="shared" ref="AB70" si="367">IF(ISNA(MATCH("x",$D70:$G70)),0,MATCH("x",$D70:$G70))*N70</f>
        <v>0</v>
      </c>
      <c r="AC70" s="35">
        <f t="shared" ref="AC70" si="368">IF(ISNA(MATCH("x",$D70:$G70)),0,MATCH("x",$D70:$G70))*O70</f>
        <v>0</v>
      </c>
      <c r="AD70" s="35">
        <f t="shared" ref="AD70" si="369">IF(ISNA(MATCH("x",$D70:$G70)),0,MATCH("x",$D70:$G70))*P70</f>
        <v>0</v>
      </c>
      <c r="AE70" s="35">
        <f t="shared" ref="AE70" si="370">IF(ISNA(MATCH("x",$D70:$G70)),0,MATCH("x",$D70:$G70))*Q70</f>
        <v>0</v>
      </c>
      <c r="AF70" s="35">
        <f t="shared" ref="AF70" si="371">IF(ISNA(MATCH("x",$D70:$G70)),0,MATCH("x",$D70:$G70))*R70</f>
        <v>0</v>
      </c>
      <c r="AG70" s="35">
        <f t="shared" ref="AG70" si="372">IF(ISNA(MATCH("x",$D70:$G70)),0,MATCH("x",$D70:$G70))*S70</f>
        <v>0</v>
      </c>
      <c r="AH70" s="35">
        <f t="shared" ref="AH70" si="373">IF(ISNA(MATCH("x",$D70:$G70)),0,MATCH("x",$D70:$G70))*T70</f>
        <v>0</v>
      </c>
      <c r="AI70" s="35">
        <f t="shared" ref="AI70" si="374">IF(ISNA(MATCH("x",$D70:$G70)),0,MATCH("x",$D70:$G70))*U70</f>
        <v>0</v>
      </c>
      <c r="AK70" s="3">
        <f>LARGE(X70:AI70,1)</f>
        <v>0</v>
      </c>
    </row>
    <row r="71" spans="1:37">
      <c r="X71" s="3"/>
      <c r="Y71" s="3"/>
      <c r="Z71" s="3"/>
      <c r="AA71" s="3"/>
      <c r="AB71" s="3"/>
      <c r="AC71" s="3"/>
      <c r="AD71" s="3"/>
      <c r="AE71" s="3"/>
      <c r="AF71" s="3"/>
      <c r="AG71" s="3"/>
      <c r="AH71" s="3"/>
      <c r="AI71" s="3"/>
    </row>
    <row r="72" spans="1:37">
      <c r="AK72" s="3"/>
    </row>
    <row r="73" spans="1:37">
      <c r="B73" s="16" t="s">
        <v>274</v>
      </c>
      <c r="C73" s="8">
        <f>COUNTA(A1:A70)</f>
        <v>35</v>
      </c>
    </row>
  </sheetData>
  <mergeCells count="89">
    <mergeCell ref="H69:H70"/>
    <mergeCell ref="H33:H36"/>
    <mergeCell ref="H37:H38"/>
    <mergeCell ref="H39:H42"/>
    <mergeCell ref="H43:H46"/>
    <mergeCell ref="H47:H48"/>
    <mergeCell ref="H49:H50"/>
    <mergeCell ref="H51:H52"/>
    <mergeCell ref="H53:H54"/>
    <mergeCell ref="H55:H60"/>
    <mergeCell ref="H61:H66"/>
    <mergeCell ref="H67:H68"/>
    <mergeCell ref="A69:A70"/>
    <mergeCell ref="B69:B70"/>
    <mergeCell ref="A63:A64"/>
    <mergeCell ref="B63:B64"/>
    <mergeCell ref="A65:A66"/>
    <mergeCell ref="B65:B66"/>
    <mergeCell ref="A67:A68"/>
    <mergeCell ref="B67:B68"/>
    <mergeCell ref="A57:A58"/>
    <mergeCell ref="B57:B58"/>
    <mergeCell ref="A59:A60"/>
    <mergeCell ref="B59:B60"/>
    <mergeCell ref="A61:A62"/>
    <mergeCell ref="B61:B62"/>
    <mergeCell ref="A51:A52"/>
    <mergeCell ref="B51:B52"/>
    <mergeCell ref="A53:A54"/>
    <mergeCell ref="B53:B54"/>
    <mergeCell ref="A55:A56"/>
    <mergeCell ref="B55:B56"/>
    <mergeCell ref="A45:A46"/>
    <mergeCell ref="B45:B46"/>
    <mergeCell ref="A47:A48"/>
    <mergeCell ref="B47:B48"/>
    <mergeCell ref="A49:A50"/>
    <mergeCell ref="B49:B50"/>
    <mergeCell ref="A39:A40"/>
    <mergeCell ref="B39:B40"/>
    <mergeCell ref="A41:A42"/>
    <mergeCell ref="B41:B42"/>
    <mergeCell ref="A43:A44"/>
    <mergeCell ref="B43:B44"/>
    <mergeCell ref="A33:A34"/>
    <mergeCell ref="B33:B34"/>
    <mergeCell ref="A35:A36"/>
    <mergeCell ref="B35:B36"/>
    <mergeCell ref="A37:A38"/>
    <mergeCell ref="B37:B38"/>
    <mergeCell ref="H1:H8"/>
    <mergeCell ref="H11:H12"/>
    <mergeCell ref="H13:H18"/>
    <mergeCell ref="H19:H20"/>
    <mergeCell ref="H21:H24"/>
    <mergeCell ref="H9:H10"/>
    <mergeCell ref="A21:A22"/>
    <mergeCell ref="B21:B22"/>
    <mergeCell ref="A25:A26"/>
    <mergeCell ref="B25:B26"/>
    <mergeCell ref="H25:H32"/>
    <mergeCell ref="A23:A24"/>
    <mergeCell ref="B23:B24"/>
    <mergeCell ref="A27:A28"/>
    <mergeCell ref="B27:B28"/>
    <mergeCell ref="A29:A30"/>
    <mergeCell ref="B29:B30"/>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B1:B2"/>
    <mergeCell ref="A1:A2"/>
    <mergeCell ref="A3:A4"/>
    <mergeCell ref="B3:B4"/>
    <mergeCell ref="A5:A6"/>
    <mergeCell ref="B5:B6"/>
  </mergeCells>
  <phoneticPr fontId="6" type="noConversion"/>
  <pageMargins left="0.25" right="0.25" top="0.75" bottom="0.75" header="0.3" footer="0.3"/>
  <pageSetup paperSize="9" orientation="landscape" horizontalDpi="4294967292" verticalDpi="4294967292"/>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J1" zoomScale="125" zoomScaleNormal="125" zoomScalePageLayoutView="125" workbookViewId="0">
      <selection activeCell="AK1" sqref="AK1:AK1048576"/>
    </sheetView>
  </sheetViews>
  <sheetFormatPr baseColWidth="10" defaultColWidth="11.5" defaultRowHeight="14" x14ac:dyDescent="0"/>
  <cols>
    <col min="1" max="1" width="10.6640625" style="7" customWidth="1"/>
    <col min="2" max="2" width="24.5" style="1" customWidth="1"/>
    <col min="3" max="7" width="15.33203125" style="5" customWidth="1"/>
    <col min="8" max="8" width="17.5" style="14" customWidth="1"/>
    <col min="9" max="9" width="10.33203125" customWidth="1"/>
    <col min="10" max="10" width="7.1640625" style="14" customWidth="1"/>
    <col min="11" max="22" width="5.1640625" style="31" customWidth="1"/>
    <col min="23" max="23" width="2.83203125" style="31" customWidth="1"/>
    <col min="24" max="24" width="3.5" customWidth="1"/>
    <col min="25" max="36" width="5.1640625" customWidth="1"/>
    <col min="37" max="37" width="7.1640625" customWidth="1"/>
  </cols>
  <sheetData>
    <row r="1" spans="1:37" ht="99">
      <c r="A1" s="46" t="s">
        <v>275</v>
      </c>
      <c r="B1" s="46" t="s">
        <v>276</v>
      </c>
      <c r="C1" s="10" t="s">
        <v>277</v>
      </c>
      <c r="D1" s="10" t="s">
        <v>278</v>
      </c>
      <c r="E1" s="10" t="s">
        <v>279</v>
      </c>
      <c r="F1" s="10" t="s">
        <v>280</v>
      </c>
      <c r="G1" s="10" t="s">
        <v>281</v>
      </c>
      <c r="H1" s="51" t="s">
        <v>424</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c r="A2" s="46"/>
      <c r="B2" s="46"/>
      <c r="C2" s="11"/>
      <c r="D2" s="11"/>
      <c r="E2" s="11"/>
      <c r="F2" s="11"/>
      <c r="G2" s="15"/>
      <c r="H2" s="51"/>
      <c r="I2" s="6"/>
      <c r="J2" s="13"/>
      <c r="K2" s="29">
        <v>5</v>
      </c>
      <c r="L2" s="29">
        <v>0</v>
      </c>
      <c r="M2" s="29">
        <v>0</v>
      </c>
      <c r="N2" s="29">
        <v>0</v>
      </c>
      <c r="O2" s="29">
        <v>0</v>
      </c>
      <c r="P2" s="29">
        <v>3</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12">
      <c r="A3" s="47" t="s">
        <v>283</v>
      </c>
      <c r="B3" s="46" t="s">
        <v>284</v>
      </c>
      <c r="C3" s="10" t="s">
        <v>285</v>
      </c>
      <c r="D3" s="10" t="s">
        <v>286</v>
      </c>
      <c r="E3" s="10" t="s">
        <v>287</v>
      </c>
      <c r="F3" s="10" t="s">
        <v>288</v>
      </c>
      <c r="G3" s="10" t="s">
        <v>289</v>
      </c>
      <c r="H3" s="57" t="s">
        <v>282</v>
      </c>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c r="A4" s="48"/>
      <c r="B4" s="46"/>
      <c r="C4" s="11"/>
      <c r="D4" s="11"/>
      <c r="E4" s="11"/>
      <c r="F4" s="11"/>
      <c r="G4" s="15"/>
      <c r="H4" s="58"/>
      <c r="I4" s="6"/>
      <c r="J4" s="13"/>
      <c r="K4" s="35">
        <v>3</v>
      </c>
      <c r="L4" s="29">
        <v>0</v>
      </c>
      <c r="M4" s="29">
        <v>4</v>
      </c>
      <c r="N4" s="29">
        <v>4</v>
      </c>
      <c r="O4" s="29">
        <v>0</v>
      </c>
      <c r="P4" s="29">
        <v>3</v>
      </c>
      <c r="Q4" s="29">
        <v>5</v>
      </c>
      <c r="R4" s="29">
        <v>0</v>
      </c>
      <c r="S4" s="29">
        <v>3</v>
      </c>
      <c r="T4" s="29">
        <v>0</v>
      </c>
      <c r="U4" s="29">
        <v>4</v>
      </c>
      <c r="V4" s="29">
        <v>5</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84">
      <c r="A5" s="47" t="s">
        <v>295</v>
      </c>
      <c r="B5" s="46" t="s">
        <v>290</v>
      </c>
      <c r="C5" s="10" t="s">
        <v>291</v>
      </c>
      <c r="D5" s="10" t="s">
        <v>292</v>
      </c>
      <c r="E5" s="10" t="s">
        <v>293</v>
      </c>
      <c r="F5" s="10" t="s">
        <v>294</v>
      </c>
      <c r="G5" s="10" t="s">
        <v>296</v>
      </c>
      <c r="H5" s="58"/>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c r="A6" s="48"/>
      <c r="B6" s="46"/>
      <c r="C6" s="11"/>
      <c r="D6" s="11"/>
      <c r="E6" s="11"/>
      <c r="F6" s="11"/>
      <c r="G6" s="15"/>
      <c r="H6" s="59"/>
      <c r="I6" s="6"/>
      <c r="J6" s="13"/>
      <c r="K6" s="35">
        <v>3</v>
      </c>
      <c r="L6" s="29">
        <v>3</v>
      </c>
      <c r="M6" s="29">
        <v>4</v>
      </c>
      <c r="N6" s="29">
        <v>3</v>
      </c>
      <c r="O6" s="29">
        <v>0</v>
      </c>
      <c r="P6" s="29">
        <v>5</v>
      </c>
      <c r="Q6" s="29">
        <v>5</v>
      </c>
      <c r="R6" s="29">
        <v>0</v>
      </c>
      <c r="S6" s="29">
        <v>3</v>
      </c>
      <c r="T6" s="29">
        <v>0</v>
      </c>
      <c r="U6" s="29">
        <v>5</v>
      </c>
      <c r="V6" s="29">
        <v>5</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196">
      <c r="A7" s="47" t="s">
        <v>297</v>
      </c>
      <c r="B7" s="46" t="s">
        <v>298</v>
      </c>
      <c r="C7" s="10" t="s">
        <v>299</v>
      </c>
      <c r="D7" s="10" t="s">
        <v>300</v>
      </c>
      <c r="E7" s="10" t="s">
        <v>301</v>
      </c>
      <c r="F7" s="10" t="s">
        <v>302</v>
      </c>
      <c r="G7" s="10" t="s">
        <v>303</v>
      </c>
      <c r="H7" s="60" t="s">
        <v>282</v>
      </c>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c r="A8" s="48"/>
      <c r="B8" s="46"/>
      <c r="C8" s="11"/>
      <c r="D8" s="11"/>
      <c r="E8" s="11"/>
      <c r="F8" s="11"/>
      <c r="G8" s="15"/>
      <c r="H8" s="60"/>
      <c r="I8" s="6"/>
      <c r="J8" s="13"/>
      <c r="K8" s="35">
        <v>3</v>
      </c>
      <c r="L8" s="29">
        <v>3</v>
      </c>
      <c r="M8" s="29">
        <v>5</v>
      </c>
      <c r="N8" s="29">
        <v>3</v>
      </c>
      <c r="O8" s="29">
        <v>0</v>
      </c>
      <c r="P8" s="29">
        <v>5</v>
      </c>
      <c r="Q8" s="29">
        <v>5</v>
      </c>
      <c r="R8" s="29">
        <v>0</v>
      </c>
      <c r="S8" s="29">
        <v>3</v>
      </c>
      <c r="T8" s="29">
        <v>0</v>
      </c>
      <c r="U8" s="29">
        <v>5</v>
      </c>
      <c r="V8" s="29">
        <v>5</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98">
      <c r="A9" s="46" t="s">
        <v>305</v>
      </c>
      <c r="B9" s="46" t="s">
        <v>306</v>
      </c>
      <c r="C9" s="10" t="s">
        <v>314</v>
      </c>
      <c r="D9" s="10" t="s">
        <v>315</v>
      </c>
      <c r="E9" s="10" t="s">
        <v>316</v>
      </c>
      <c r="F9" s="10" t="s">
        <v>317</v>
      </c>
      <c r="G9" s="10" t="s">
        <v>310</v>
      </c>
      <c r="H9" s="51" t="s">
        <v>304</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c r="A10" s="46"/>
      <c r="B10" s="46"/>
      <c r="C10" s="11"/>
      <c r="D10" s="11"/>
      <c r="E10" s="11"/>
      <c r="F10" s="11"/>
      <c r="G10" s="15"/>
      <c r="H10" s="51"/>
      <c r="I10" s="6"/>
      <c r="J10" s="13"/>
      <c r="K10" s="35">
        <v>5</v>
      </c>
      <c r="L10" s="29">
        <v>4</v>
      </c>
      <c r="M10" s="29">
        <v>0</v>
      </c>
      <c r="N10" s="29">
        <v>0</v>
      </c>
      <c r="O10" s="29">
        <v>0</v>
      </c>
      <c r="P10" s="29">
        <v>5</v>
      </c>
      <c r="Q10" s="29">
        <v>0</v>
      </c>
      <c r="R10" s="29">
        <v>2</v>
      </c>
      <c r="S10" s="29">
        <v>5</v>
      </c>
      <c r="T10" s="29">
        <v>5</v>
      </c>
      <c r="U10" s="29">
        <v>4</v>
      </c>
      <c r="V10" s="29">
        <v>4</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68">
      <c r="A11" s="46" t="s">
        <v>312</v>
      </c>
      <c r="B11" s="46" t="s">
        <v>313</v>
      </c>
      <c r="C11" s="10" t="s">
        <v>318</v>
      </c>
      <c r="D11" s="10" t="s">
        <v>319</v>
      </c>
      <c r="E11" s="10" t="s">
        <v>320</v>
      </c>
      <c r="F11" s="10" t="s">
        <v>321</v>
      </c>
      <c r="G11" s="10" t="s">
        <v>322</v>
      </c>
      <c r="H11" s="51" t="s">
        <v>304</v>
      </c>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c r="A12" s="46"/>
      <c r="B12" s="46"/>
      <c r="C12" s="11"/>
      <c r="D12" s="11"/>
      <c r="E12" s="11"/>
      <c r="F12" s="11"/>
      <c r="G12" s="15"/>
      <c r="H12" s="51"/>
      <c r="I12" s="6"/>
      <c r="J12" s="13"/>
      <c r="K12" s="35">
        <v>5</v>
      </c>
      <c r="L12" s="29">
        <v>5</v>
      </c>
      <c r="M12" s="29">
        <v>0</v>
      </c>
      <c r="N12" s="29">
        <v>5</v>
      </c>
      <c r="O12" s="29">
        <v>0</v>
      </c>
      <c r="P12" s="29">
        <v>5</v>
      </c>
      <c r="Q12" s="29">
        <v>0</v>
      </c>
      <c r="R12" s="29">
        <v>5</v>
      </c>
      <c r="S12" s="29">
        <v>3</v>
      </c>
      <c r="T12" s="29">
        <v>5</v>
      </c>
      <c r="U12" s="29">
        <v>4</v>
      </c>
      <c r="V12" s="29">
        <v>5</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 customHeight="1">
      <c r="A13" s="53" t="s">
        <v>323</v>
      </c>
      <c r="B13" s="53" t="s">
        <v>324</v>
      </c>
      <c r="C13" s="22" t="s">
        <v>307</v>
      </c>
      <c r="D13" s="22" t="s">
        <v>311</v>
      </c>
      <c r="E13" s="22" t="s">
        <v>308</v>
      </c>
      <c r="F13" s="22" t="s">
        <v>309</v>
      </c>
      <c r="G13" s="22" t="s">
        <v>310</v>
      </c>
      <c r="H13" s="55" t="s">
        <v>325</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c r="A14" s="54"/>
      <c r="B14" s="54"/>
      <c r="C14" s="23"/>
      <c r="D14" s="23"/>
      <c r="E14" s="23"/>
      <c r="F14" s="23"/>
      <c r="G14" s="24"/>
      <c r="H14" s="56"/>
      <c r="I14" s="6"/>
      <c r="J14" s="13"/>
      <c r="K14" s="35">
        <v>5</v>
      </c>
      <c r="L14" s="29">
        <v>5</v>
      </c>
      <c r="M14" s="29">
        <v>5</v>
      </c>
      <c r="N14" s="29">
        <v>0</v>
      </c>
      <c r="O14" s="29">
        <v>0</v>
      </c>
      <c r="P14" s="29">
        <v>4</v>
      </c>
      <c r="Q14" s="29">
        <v>0</v>
      </c>
      <c r="R14" s="29">
        <v>0</v>
      </c>
      <c r="S14" s="29">
        <v>5</v>
      </c>
      <c r="T14" s="29">
        <v>0</v>
      </c>
      <c r="U14" s="29">
        <v>4</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12">
      <c r="A15" s="46" t="s">
        <v>326</v>
      </c>
      <c r="B15" s="46" t="s">
        <v>327</v>
      </c>
      <c r="C15" s="10" t="s">
        <v>328</v>
      </c>
      <c r="D15" s="10" t="s">
        <v>329</v>
      </c>
      <c r="E15" s="10" t="s">
        <v>330</v>
      </c>
      <c r="F15" s="10" t="s">
        <v>331</v>
      </c>
      <c r="G15" s="10" t="s">
        <v>332</v>
      </c>
      <c r="H15" s="51" t="s">
        <v>333</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c r="A16" s="46"/>
      <c r="B16" s="46"/>
      <c r="C16" s="11"/>
      <c r="D16" s="11"/>
      <c r="E16" s="11"/>
      <c r="F16" s="11"/>
      <c r="G16" s="15"/>
      <c r="H16" s="51"/>
      <c r="I16" s="6"/>
      <c r="J16" s="13"/>
      <c r="K16" s="35">
        <v>0</v>
      </c>
      <c r="L16" s="29">
        <v>0</v>
      </c>
      <c r="M16" s="29">
        <v>0</v>
      </c>
      <c r="N16" s="29">
        <v>5</v>
      </c>
      <c r="O16" s="29">
        <v>0</v>
      </c>
      <c r="P16" s="29">
        <v>0</v>
      </c>
      <c r="Q16" s="29">
        <v>0</v>
      </c>
      <c r="R16" s="29">
        <v>0</v>
      </c>
      <c r="S16" s="29">
        <v>5</v>
      </c>
      <c r="T16" s="29">
        <v>0</v>
      </c>
      <c r="U16" s="29">
        <v>0</v>
      </c>
      <c r="V16" s="29">
        <v>0</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 customHeight="1">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 customHeight="1">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c r="Y19" s="3"/>
      <c r="Z19" s="3"/>
      <c r="AA19" s="3"/>
      <c r="AB19" s="3"/>
      <c r="AC19" s="3"/>
      <c r="AD19" s="3"/>
      <c r="AE19" s="3"/>
      <c r="AF19" s="3"/>
      <c r="AG19" s="3"/>
      <c r="AH19" s="3"/>
      <c r="AI19" s="3"/>
      <c r="AJ19" s="3"/>
      <c r="AK19" s="3"/>
    </row>
    <row r="20" spans="1:37">
      <c r="AK20" s="3"/>
    </row>
    <row r="21" spans="1:37">
      <c r="AK21" s="3"/>
    </row>
    <row r="22" spans="1:37">
      <c r="AK22" s="3"/>
    </row>
    <row r="23" spans="1:37">
      <c r="AK23" s="3"/>
    </row>
    <row r="24" spans="1:37">
      <c r="AK24" s="3"/>
    </row>
    <row r="26" spans="1:37">
      <c r="AK26" s="3"/>
    </row>
    <row r="28" spans="1:37">
      <c r="AK28" s="3"/>
    </row>
    <row r="30" spans="1:37">
      <c r="AK30" s="3"/>
    </row>
    <row r="32" spans="1:37">
      <c r="AK32" s="3"/>
    </row>
    <row r="34" spans="37:37">
      <c r="AK34" s="3"/>
    </row>
    <row r="36" spans="37:37">
      <c r="AK36" s="3"/>
    </row>
    <row r="38" spans="37:37">
      <c r="AK38" s="3"/>
    </row>
    <row r="40" spans="37:37">
      <c r="AK40" s="3"/>
    </row>
    <row r="42" spans="37:37">
      <c r="AK42" s="3"/>
    </row>
    <row r="44" spans="37:37">
      <c r="AK44" s="3"/>
    </row>
    <row r="46" spans="37:37">
      <c r="AK46" s="3"/>
    </row>
    <row r="48" spans="37:37">
      <c r="AK48" s="3"/>
    </row>
    <row r="50" spans="37:37">
      <c r="AK50" s="3"/>
    </row>
    <row r="52" spans="37:37">
      <c r="AK52" s="3"/>
    </row>
    <row r="54" spans="37:37">
      <c r="AK54" s="3"/>
    </row>
    <row r="56" spans="37:37">
      <c r="AK56" s="3"/>
    </row>
    <row r="58" spans="37:37">
      <c r="AK58" s="3"/>
    </row>
    <row r="60" spans="37:37">
      <c r="AK60" s="3"/>
    </row>
    <row r="62" spans="37:37">
      <c r="AK62" s="3"/>
    </row>
    <row r="64" spans="37:37">
      <c r="AK64" s="3"/>
    </row>
    <row r="66" spans="37:37">
      <c r="AK66" s="3"/>
    </row>
    <row r="68" spans="37:37">
      <c r="AK68" s="3"/>
    </row>
    <row r="70" spans="37:37">
      <c r="AK70" s="3"/>
    </row>
    <row r="72" spans="37:37">
      <c r="AK72" s="3"/>
    </row>
  </sheetData>
  <mergeCells count="23">
    <mergeCell ref="A1:A2"/>
    <mergeCell ref="B1:B2"/>
    <mergeCell ref="A3:A4"/>
    <mergeCell ref="B3:B4"/>
    <mergeCell ref="H1:H2"/>
    <mergeCell ref="A5:A6"/>
    <mergeCell ref="B5:B6"/>
    <mergeCell ref="H3:H6"/>
    <mergeCell ref="A7:A8"/>
    <mergeCell ref="B7:B8"/>
    <mergeCell ref="H7:H8"/>
    <mergeCell ref="A9:A10"/>
    <mergeCell ref="B9:B10"/>
    <mergeCell ref="H9:H10"/>
    <mergeCell ref="A11:A12"/>
    <mergeCell ref="B11:B12"/>
    <mergeCell ref="H11:H12"/>
    <mergeCell ref="A13:A14"/>
    <mergeCell ref="B13:B14"/>
    <mergeCell ref="H13:H14"/>
    <mergeCell ref="A15:A16"/>
    <mergeCell ref="B15:B16"/>
    <mergeCell ref="H15:H16"/>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activeCell="AK1" sqref="AK1"/>
    </sheetView>
  </sheetViews>
  <sheetFormatPr baseColWidth="10" defaultColWidth="11.5" defaultRowHeight="14" x14ac:dyDescent="0"/>
  <cols>
    <col min="1" max="1" width="10.6640625" style="7" customWidth="1"/>
    <col min="2" max="2" width="24.5" style="1" customWidth="1"/>
    <col min="3" max="7" width="15.33203125" style="5" customWidth="1"/>
    <col min="8" max="8" width="17.5" style="14" customWidth="1"/>
    <col min="9" max="9" width="10.33203125" customWidth="1"/>
    <col min="10" max="10" width="7.1640625" style="14" customWidth="1"/>
    <col min="11" max="22" width="5.1640625" style="31" customWidth="1"/>
    <col min="23" max="23" width="2.83203125" style="31" customWidth="1"/>
    <col min="24" max="24" width="3.5" customWidth="1"/>
    <col min="25" max="36" width="5.1640625" customWidth="1"/>
    <col min="37" max="37" width="7.1640625" customWidth="1"/>
  </cols>
  <sheetData>
    <row r="1" spans="1:37" ht="182" customHeight="1">
      <c r="A1" s="46" t="s">
        <v>334</v>
      </c>
      <c r="B1" s="46" t="s">
        <v>335</v>
      </c>
      <c r="C1" s="10" t="s">
        <v>336</v>
      </c>
      <c r="D1" s="10" t="s">
        <v>337</v>
      </c>
      <c r="E1" s="10" t="s">
        <v>338</v>
      </c>
      <c r="F1" s="10" t="s">
        <v>339</v>
      </c>
      <c r="G1" s="10" t="s">
        <v>340</v>
      </c>
      <c r="H1" s="46" t="s">
        <v>373</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c r="A2" s="46"/>
      <c r="B2" s="46"/>
      <c r="C2" s="11"/>
      <c r="D2" s="11"/>
      <c r="E2" s="11"/>
      <c r="F2" s="11"/>
      <c r="G2" s="15"/>
      <c r="H2" s="46"/>
      <c r="I2" s="6">
        <f>IF(ISNA(MATCH("x",C2:G2)),0,6-MATCH("x",C2:G2))</f>
        <v>0</v>
      </c>
      <c r="J2" s="13"/>
      <c r="K2" s="29">
        <v>5</v>
      </c>
      <c r="L2" s="29">
        <v>0</v>
      </c>
      <c r="M2" s="29">
        <v>0</v>
      </c>
      <c r="N2" s="29">
        <v>0</v>
      </c>
      <c r="O2" s="29">
        <v>0</v>
      </c>
      <c r="P2" s="29">
        <v>5</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82">
      <c r="A3" s="46" t="s">
        <v>341</v>
      </c>
      <c r="B3" s="46" t="s">
        <v>346</v>
      </c>
      <c r="C3" s="10" t="s">
        <v>347</v>
      </c>
      <c r="D3" s="10" t="s">
        <v>348</v>
      </c>
      <c r="E3" s="10" t="s">
        <v>349</v>
      </c>
      <c r="F3" s="10" t="s">
        <v>350</v>
      </c>
      <c r="G3" s="10" t="s">
        <v>351</v>
      </c>
      <c r="H3" s="46"/>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c r="A4" s="46"/>
      <c r="B4" s="46"/>
      <c r="C4" s="11"/>
      <c r="D4" s="11"/>
      <c r="E4" s="11"/>
      <c r="F4" s="11"/>
      <c r="G4" s="15"/>
      <c r="H4" s="46"/>
      <c r="I4" s="6">
        <f>IF(ISNA(MATCH("x",C4:G4)),0,6-MATCH("x",C4:G4))</f>
        <v>0</v>
      </c>
      <c r="J4" s="13"/>
      <c r="K4" s="35">
        <v>5</v>
      </c>
      <c r="L4" s="29">
        <v>0</v>
      </c>
      <c r="M4" s="29">
        <v>0</v>
      </c>
      <c r="N4" s="29">
        <v>0</v>
      </c>
      <c r="O4" s="29">
        <v>0</v>
      </c>
      <c r="P4" s="29">
        <v>5</v>
      </c>
      <c r="Q4" s="29">
        <v>0</v>
      </c>
      <c r="R4" s="29">
        <v>0</v>
      </c>
      <c r="S4" s="29">
        <v>5</v>
      </c>
      <c r="T4" s="29">
        <v>0</v>
      </c>
      <c r="U4" s="29">
        <v>4</v>
      </c>
      <c r="V4" s="29">
        <v>4</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216" customHeight="1">
      <c r="A5" s="46" t="s">
        <v>342</v>
      </c>
      <c r="B5" s="46" t="s">
        <v>352</v>
      </c>
      <c r="C5" s="10" t="s">
        <v>353</v>
      </c>
      <c r="D5" s="10" t="s">
        <v>359</v>
      </c>
      <c r="E5" s="10" t="s">
        <v>354</v>
      </c>
      <c r="F5" s="10" t="s">
        <v>358</v>
      </c>
      <c r="G5" s="10" t="s">
        <v>351</v>
      </c>
      <c r="H5" s="48" t="s">
        <v>373</v>
      </c>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c r="A6" s="46"/>
      <c r="B6" s="46"/>
      <c r="C6" s="11"/>
      <c r="D6" s="11"/>
      <c r="E6" s="11"/>
      <c r="F6" s="11"/>
      <c r="G6" s="15"/>
      <c r="H6" s="46"/>
      <c r="I6" s="6">
        <f>IF(ISNA(MATCH("x",C6:G6)),0,6-MATCH("x",C6:G6))</f>
        <v>0</v>
      </c>
      <c r="J6" s="13"/>
      <c r="K6" s="35">
        <v>5</v>
      </c>
      <c r="L6" s="29">
        <v>0</v>
      </c>
      <c r="M6" s="29">
        <v>0</v>
      </c>
      <c r="N6" s="29">
        <v>0</v>
      </c>
      <c r="O6" s="29">
        <v>0</v>
      </c>
      <c r="P6" s="29">
        <v>3</v>
      </c>
      <c r="Q6" s="29">
        <v>0</v>
      </c>
      <c r="R6" s="29">
        <v>0</v>
      </c>
      <c r="S6" s="29">
        <v>5</v>
      </c>
      <c r="T6" s="29">
        <v>0</v>
      </c>
      <c r="U6" s="29">
        <v>3</v>
      </c>
      <c r="V6" s="29">
        <v>3</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168">
      <c r="A7" s="46" t="s">
        <v>343</v>
      </c>
      <c r="B7" s="46" t="s">
        <v>355</v>
      </c>
      <c r="C7" s="10" t="s">
        <v>356</v>
      </c>
      <c r="D7" s="10" t="s">
        <v>357</v>
      </c>
      <c r="E7" s="10" t="s">
        <v>360</v>
      </c>
      <c r="F7" s="10" t="s">
        <v>361</v>
      </c>
      <c r="G7" s="10" t="s">
        <v>351</v>
      </c>
      <c r="H7" s="46"/>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c r="A8" s="46"/>
      <c r="B8" s="46"/>
      <c r="C8" s="11"/>
      <c r="D8" s="11"/>
      <c r="E8" s="11"/>
      <c r="F8" s="11"/>
      <c r="G8" s="15"/>
      <c r="H8" s="46"/>
      <c r="I8" s="6">
        <f>IF(ISNA(MATCH("x",C8:G8)),0,6-MATCH("x",C8:G8))</f>
        <v>0</v>
      </c>
      <c r="J8" s="13"/>
      <c r="K8" s="35">
        <v>5</v>
      </c>
      <c r="L8" s="29">
        <v>0</v>
      </c>
      <c r="M8" s="29">
        <v>0</v>
      </c>
      <c r="N8" s="29">
        <v>0</v>
      </c>
      <c r="O8" s="29">
        <v>0</v>
      </c>
      <c r="P8" s="29">
        <v>0</v>
      </c>
      <c r="Q8" s="29">
        <v>0</v>
      </c>
      <c r="R8" s="29">
        <v>0</v>
      </c>
      <c r="S8" s="29">
        <v>0</v>
      </c>
      <c r="T8" s="29">
        <v>0</v>
      </c>
      <c r="U8" s="29">
        <v>5</v>
      </c>
      <c r="V8" s="29">
        <v>0</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154" customHeight="1">
      <c r="A9" s="46" t="s">
        <v>344</v>
      </c>
      <c r="B9" s="46" t="s">
        <v>362</v>
      </c>
      <c r="C9" s="10" t="s">
        <v>363</v>
      </c>
      <c r="D9" s="10" t="s">
        <v>366</v>
      </c>
      <c r="E9" s="10" t="s">
        <v>365</v>
      </c>
      <c r="F9" s="10" t="s">
        <v>367</v>
      </c>
      <c r="G9" s="10" t="s">
        <v>364</v>
      </c>
      <c r="H9" s="47" t="s">
        <v>373</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c r="A10" s="46"/>
      <c r="B10" s="46"/>
      <c r="C10" s="11"/>
      <c r="D10" s="11"/>
      <c r="E10" s="11"/>
      <c r="F10" s="11"/>
      <c r="G10" s="15"/>
      <c r="H10" s="63"/>
      <c r="I10" s="6">
        <f>IF(ISNA(MATCH("x",C10:G10)),0,6-MATCH("x",C10:G10))</f>
        <v>0</v>
      </c>
      <c r="J10" s="13"/>
      <c r="K10" s="35">
        <v>5</v>
      </c>
      <c r="L10" s="29">
        <v>0</v>
      </c>
      <c r="M10" s="29">
        <v>0</v>
      </c>
      <c r="N10" s="29">
        <v>0</v>
      </c>
      <c r="O10" s="29">
        <v>0</v>
      </c>
      <c r="P10" s="29">
        <v>5</v>
      </c>
      <c r="Q10" s="29">
        <v>0</v>
      </c>
      <c r="R10" s="29">
        <v>0</v>
      </c>
      <c r="S10" s="29">
        <v>5</v>
      </c>
      <c r="T10" s="29">
        <v>0</v>
      </c>
      <c r="U10" s="29">
        <v>4</v>
      </c>
      <c r="V10" s="29">
        <v>5</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82">
      <c r="A11" s="46" t="s">
        <v>345</v>
      </c>
      <c r="B11" s="46" t="s">
        <v>368</v>
      </c>
      <c r="C11" s="10" t="s">
        <v>370</v>
      </c>
      <c r="D11" s="10" t="s">
        <v>369</v>
      </c>
      <c r="E11" s="10" t="s">
        <v>371</v>
      </c>
      <c r="F11" s="10" t="s">
        <v>372</v>
      </c>
      <c r="G11" s="10" t="s">
        <v>351</v>
      </c>
      <c r="H11" s="63"/>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c r="A12" s="46"/>
      <c r="B12" s="46"/>
      <c r="C12" s="11"/>
      <c r="D12" s="11"/>
      <c r="E12" s="11"/>
      <c r="F12" s="11"/>
      <c r="G12" s="15"/>
      <c r="H12" s="48"/>
      <c r="I12" s="6">
        <f>IF(ISNA(MATCH("x",C12:G12)),0,6-MATCH("x",C12:G12))</f>
        <v>0</v>
      </c>
      <c r="J12" s="13"/>
      <c r="K12" s="35">
        <v>5</v>
      </c>
      <c r="L12" s="29">
        <v>0</v>
      </c>
      <c r="M12" s="29">
        <v>0</v>
      </c>
      <c r="N12" s="29">
        <v>0</v>
      </c>
      <c r="O12" s="29">
        <v>0</v>
      </c>
      <c r="P12" s="29">
        <v>0</v>
      </c>
      <c r="Q12" s="29">
        <v>0</v>
      </c>
      <c r="R12" s="29">
        <v>0</v>
      </c>
      <c r="S12" s="29">
        <v>4</v>
      </c>
      <c r="T12" s="29">
        <v>0</v>
      </c>
      <c r="U12" s="29">
        <v>5</v>
      </c>
      <c r="V12" s="29">
        <v>0</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 customHeight="1">
      <c r="A13" s="53" t="s">
        <v>375</v>
      </c>
      <c r="B13" s="53" t="s">
        <v>384</v>
      </c>
      <c r="C13" s="22" t="s">
        <v>376</v>
      </c>
      <c r="D13" s="22" t="s">
        <v>377</v>
      </c>
      <c r="E13" s="22" t="s">
        <v>378</v>
      </c>
      <c r="F13" s="22" t="s">
        <v>379</v>
      </c>
      <c r="G13" s="22" t="s">
        <v>380</v>
      </c>
      <c r="H13" s="61" t="s">
        <v>374</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c r="A14" s="54"/>
      <c r="B14" s="54"/>
      <c r="C14" s="23"/>
      <c r="D14" s="23"/>
      <c r="E14" s="23"/>
      <c r="F14" s="23"/>
      <c r="G14" s="24"/>
      <c r="H14" s="62"/>
      <c r="I14" s="6">
        <f>IF(ISNA(MATCH("x",C14:G14)),0,6-MATCH("x",C14:G14))</f>
        <v>0</v>
      </c>
      <c r="J14" s="13"/>
      <c r="K14" s="35">
        <v>5</v>
      </c>
      <c r="L14" s="29">
        <v>5</v>
      </c>
      <c r="M14" s="29">
        <v>0</v>
      </c>
      <c r="N14" s="29">
        <v>4</v>
      </c>
      <c r="O14" s="29">
        <v>0</v>
      </c>
      <c r="P14" s="29">
        <v>5</v>
      </c>
      <c r="Q14" s="29">
        <v>0</v>
      </c>
      <c r="R14" s="29">
        <v>5</v>
      </c>
      <c r="S14" s="29">
        <v>4</v>
      </c>
      <c r="T14" s="29">
        <v>0</v>
      </c>
      <c r="U14" s="29">
        <v>5</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68">
      <c r="A15" s="46" t="s">
        <v>382</v>
      </c>
      <c r="B15" s="53" t="s">
        <v>383</v>
      </c>
      <c r="C15" s="10" t="s">
        <v>385</v>
      </c>
      <c r="D15" s="10" t="s">
        <v>386</v>
      </c>
      <c r="E15" s="10" t="s">
        <v>388</v>
      </c>
      <c r="F15" s="10" t="s">
        <v>387</v>
      </c>
      <c r="G15" s="10" t="s">
        <v>389</v>
      </c>
      <c r="H15" s="51" t="s">
        <v>381</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c r="A16" s="46"/>
      <c r="B16" s="54"/>
      <c r="C16" s="11"/>
      <c r="D16" s="11"/>
      <c r="E16" s="11"/>
      <c r="F16" s="11"/>
      <c r="G16" s="15"/>
      <c r="H16" s="51"/>
      <c r="I16" s="6">
        <f>IF(ISNA(MATCH("x",C16:G16)),0,6-MATCH("x",C16:G16))</f>
        <v>0</v>
      </c>
      <c r="J16" s="13"/>
      <c r="K16" s="35">
        <v>5</v>
      </c>
      <c r="L16" s="29">
        <v>4</v>
      </c>
      <c r="M16" s="29">
        <v>0</v>
      </c>
      <c r="N16" s="29">
        <v>0</v>
      </c>
      <c r="O16" s="29">
        <v>0</v>
      </c>
      <c r="P16" s="29">
        <v>5</v>
      </c>
      <c r="Q16" s="29">
        <v>5</v>
      </c>
      <c r="R16" s="29">
        <v>5</v>
      </c>
      <c r="S16" s="29">
        <v>5</v>
      </c>
      <c r="T16" s="29">
        <v>3</v>
      </c>
      <c r="U16" s="29">
        <v>5</v>
      </c>
      <c r="V16" s="29">
        <v>5</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 customHeight="1">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 customHeight="1">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ht="14" customHeight="1">
      <c r="A19" s="13"/>
      <c r="B19" s="13"/>
      <c r="C19" s="18"/>
      <c r="D19" s="18"/>
      <c r="E19" s="18"/>
      <c r="F19" s="18"/>
      <c r="G19" s="19"/>
      <c r="H19" s="21"/>
      <c r="I19" s="3"/>
      <c r="Y19" s="3"/>
      <c r="Z19" s="3"/>
      <c r="AA19" s="3"/>
      <c r="AB19" s="3"/>
      <c r="AC19" s="3"/>
      <c r="AD19" s="3"/>
      <c r="AE19" s="3"/>
      <c r="AF19" s="3"/>
      <c r="AG19" s="3"/>
      <c r="AH19" s="3"/>
      <c r="AI19" s="3"/>
      <c r="AJ19" s="3"/>
      <c r="AK19" s="3"/>
    </row>
    <row r="20" spans="1:37" ht="14" customHeight="1">
      <c r="A20" s="13"/>
      <c r="B20" s="13"/>
      <c r="C20" s="18"/>
      <c r="D20" s="18"/>
      <c r="E20" s="18"/>
      <c r="F20" s="18"/>
      <c r="G20" s="19"/>
      <c r="H20" s="21"/>
      <c r="I20" s="6"/>
      <c r="AK20" s="3"/>
    </row>
    <row r="21" spans="1:37" ht="14" customHeight="1">
      <c r="A21" s="13"/>
      <c r="B21" s="13"/>
      <c r="C21" s="18"/>
      <c r="D21" s="18"/>
      <c r="E21" s="18"/>
      <c r="F21" s="18"/>
      <c r="G21" s="19"/>
      <c r="H21" s="21"/>
      <c r="I21" s="3"/>
      <c r="AK21" s="3"/>
    </row>
    <row r="22" spans="1:37" ht="14" customHeight="1">
      <c r="A22" s="13"/>
      <c r="B22" s="13"/>
      <c r="C22" s="18"/>
      <c r="D22" s="18"/>
      <c r="E22" s="18"/>
      <c r="F22" s="18"/>
      <c r="G22" s="19"/>
      <c r="H22" s="21"/>
      <c r="I22" s="6"/>
      <c r="AK22" s="3"/>
    </row>
    <row r="23" spans="1:37" ht="14" customHeight="1">
      <c r="A23" s="13"/>
      <c r="B23" s="13"/>
      <c r="C23" s="18"/>
      <c r="D23" s="18"/>
      <c r="E23" s="18"/>
      <c r="F23" s="18"/>
      <c r="G23" s="19"/>
      <c r="H23" s="20"/>
      <c r="I23" s="3"/>
      <c r="AK23" s="3"/>
    </row>
    <row r="24" spans="1:37" ht="14" customHeight="1">
      <c r="A24" s="13"/>
      <c r="B24" s="13"/>
      <c r="C24" s="18"/>
      <c r="D24" s="18"/>
      <c r="E24" s="18"/>
      <c r="F24" s="18"/>
      <c r="G24" s="19"/>
      <c r="H24" s="20"/>
      <c r="I24" s="6"/>
      <c r="AK24" s="3"/>
    </row>
    <row r="25" spans="1:37" ht="14" customHeight="1">
      <c r="I25" s="3"/>
    </row>
    <row r="26" spans="1:37">
      <c r="I26" s="6"/>
      <c r="AK26" s="3"/>
    </row>
    <row r="28" spans="1:37">
      <c r="I28" s="6"/>
      <c r="AK28" s="3"/>
    </row>
    <row r="29" spans="1:37">
      <c r="I29" s="3"/>
    </row>
    <row r="30" spans="1:37">
      <c r="I30" s="6"/>
      <c r="AK30" s="3"/>
    </row>
    <row r="32" spans="1:37">
      <c r="I32" s="6"/>
      <c r="AK32" s="3"/>
    </row>
    <row r="33" spans="9:37">
      <c r="I33" s="3"/>
    </row>
    <row r="34" spans="9:37">
      <c r="I34" s="6"/>
      <c r="AK34" s="3"/>
    </row>
    <row r="36" spans="9:37">
      <c r="I36" s="6"/>
      <c r="AK36" s="3"/>
    </row>
    <row r="37" spans="9:37">
      <c r="I37" s="3"/>
    </row>
    <row r="38" spans="9:37">
      <c r="I38" s="6"/>
      <c r="AK38" s="3"/>
    </row>
    <row r="40" spans="9:37">
      <c r="I40" s="6"/>
      <c r="AK40" s="3"/>
    </row>
    <row r="41" spans="9:37">
      <c r="I41" s="3"/>
    </row>
    <row r="42" spans="9:37">
      <c r="I42" s="6"/>
      <c r="AK42" s="3"/>
    </row>
    <row r="44" spans="9:37">
      <c r="I44" s="6"/>
      <c r="AK44" s="3"/>
    </row>
    <row r="45" spans="9:37">
      <c r="I45" s="3"/>
    </row>
    <row r="46" spans="9:37">
      <c r="I46" s="6"/>
      <c r="AK46" s="3"/>
    </row>
    <row r="48" spans="9:37">
      <c r="I48" s="6"/>
      <c r="AK48" s="3"/>
    </row>
    <row r="49" spans="9:37">
      <c r="I49" s="3"/>
    </row>
    <row r="50" spans="9:37">
      <c r="I50" s="6"/>
      <c r="AK50" s="3"/>
    </row>
    <row r="52" spans="9:37">
      <c r="I52" s="6"/>
      <c r="AK52" s="3"/>
    </row>
    <row r="53" spans="9:37">
      <c r="I53" s="3"/>
    </row>
    <row r="54" spans="9:37">
      <c r="I54" s="6"/>
      <c r="AK54" s="3"/>
    </row>
    <row r="56" spans="9:37">
      <c r="I56" s="6"/>
      <c r="AK56" s="3"/>
    </row>
    <row r="57" spans="9:37">
      <c r="I57" s="3"/>
    </row>
    <row r="58" spans="9:37">
      <c r="I58" s="6"/>
      <c r="AK58" s="3"/>
    </row>
    <row r="60" spans="9:37">
      <c r="I60" s="6"/>
      <c r="AK60" s="3"/>
    </row>
    <row r="62" spans="9:37">
      <c r="I62" s="6"/>
      <c r="AK62" s="3"/>
    </row>
    <row r="64" spans="9:37">
      <c r="I64" s="6"/>
      <c r="AK64" s="3"/>
    </row>
    <row r="66" spans="9:37">
      <c r="I66" s="6"/>
      <c r="AK66" s="3"/>
    </row>
    <row r="68" spans="9:37">
      <c r="I68" s="6"/>
      <c r="AK68" s="3"/>
    </row>
    <row r="70" spans="9:37">
      <c r="I70" s="6"/>
      <c r="AK70" s="3"/>
    </row>
    <row r="72" spans="9:37">
      <c r="AK72" s="3"/>
    </row>
  </sheetData>
  <mergeCells count="21">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 ref="H1:H4"/>
    <mergeCell ref="A1:A2"/>
    <mergeCell ref="B1:B2"/>
    <mergeCell ref="A3:A4"/>
    <mergeCell ref="B3:B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showGridLines="0" view="pageLayout" zoomScale="125" zoomScaleNormal="125" zoomScalePageLayoutView="125" workbookViewId="0">
      <selection activeCell="I2" sqref="I2"/>
    </sheetView>
  </sheetViews>
  <sheetFormatPr baseColWidth="10" defaultColWidth="11.5" defaultRowHeight="14" x14ac:dyDescent="0"/>
  <cols>
    <col min="1" max="1" width="10.6640625" style="7" customWidth="1"/>
    <col min="2" max="2" width="24.5" style="1" customWidth="1"/>
    <col min="3" max="7" width="15.33203125" style="5" customWidth="1"/>
    <col min="8" max="8" width="17.5" style="14" customWidth="1"/>
    <col min="9" max="9" width="7.1640625" style="14" customWidth="1"/>
    <col min="10" max="21" width="5.1640625" style="31" customWidth="1"/>
    <col min="22" max="22" width="2.83203125" style="31" customWidth="1"/>
    <col min="23" max="23" width="3.5" customWidth="1"/>
    <col min="24" max="35" width="5.1640625" customWidth="1"/>
    <col min="36" max="36" width="7.1640625" customWidth="1"/>
  </cols>
  <sheetData>
    <row r="1" spans="1:36" ht="182" customHeight="1">
      <c r="A1" s="46" t="s">
        <v>390</v>
      </c>
      <c r="B1" s="46" t="s">
        <v>392</v>
      </c>
      <c r="C1" s="10" t="s">
        <v>393</v>
      </c>
      <c r="D1" s="10" t="s">
        <v>394</v>
      </c>
      <c r="E1" s="10" t="s">
        <v>395</v>
      </c>
      <c r="F1" s="10" t="s">
        <v>396</v>
      </c>
      <c r="G1" s="10" t="s">
        <v>397</v>
      </c>
      <c r="H1" s="46" t="s">
        <v>391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J1" s="42" t="s">
        <v>426</v>
      </c>
    </row>
    <row r="2" spans="1:36">
      <c r="A2" s="46"/>
      <c r="B2" s="46"/>
      <c r="C2" s="11"/>
      <c r="D2" s="11"/>
      <c r="E2" s="11"/>
      <c r="F2" s="11"/>
      <c r="G2" s="15"/>
      <c r="H2" s="46"/>
      <c r="I2" s="13"/>
      <c r="J2" s="29">
        <v>5</v>
      </c>
      <c r="K2" s="29">
        <v>0</v>
      </c>
      <c r="L2" s="29">
        <v>5</v>
      </c>
      <c r="M2" s="29">
        <v>0</v>
      </c>
      <c r="N2" s="29">
        <v>0</v>
      </c>
      <c r="O2" s="29">
        <v>0</v>
      </c>
      <c r="P2" s="29">
        <v>0</v>
      </c>
      <c r="Q2" s="29">
        <v>0</v>
      </c>
      <c r="R2" s="29">
        <v>5</v>
      </c>
      <c r="S2" s="29">
        <v>0</v>
      </c>
      <c r="T2" s="29">
        <v>0</v>
      </c>
      <c r="U2" s="29">
        <v>0</v>
      </c>
      <c r="V2" s="3"/>
      <c r="W2" s="3"/>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
        <f>LARGE(W2:AH2,1)</f>
        <v>0</v>
      </c>
    </row>
    <row r="3" spans="1:36" ht="112">
      <c r="A3" s="46" t="s">
        <v>398</v>
      </c>
      <c r="B3" s="46" t="s">
        <v>400</v>
      </c>
      <c r="C3" s="10" t="s">
        <v>401</v>
      </c>
      <c r="D3" s="10" t="s">
        <v>402</v>
      </c>
      <c r="E3" s="10" t="s">
        <v>403</v>
      </c>
      <c r="F3" s="10" t="s">
        <v>404</v>
      </c>
      <c r="G3" s="10" t="s">
        <v>405</v>
      </c>
      <c r="H3" s="47" t="s">
        <v>399</v>
      </c>
      <c r="I3" s="13"/>
      <c r="J3" s="35"/>
      <c r="K3" s="29"/>
      <c r="L3" s="29"/>
      <c r="M3" s="29"/>
      <c r="N3" s="29"/>
      <c r="O3" s="29"/>
      <c r="P3" s="29"/>
      <c r="Q3" s="29"/>
      <c r="R3" s="29"/>
      <c r="S3" s="29"/>
      <c r="T3" s="29"/>
      <c r="U3" s="29"/>
      <c r="V3" s="29"/>
      <c r="W3" s="3"/>
      <c r="X3" s="3"/>
      <c r="Y3" s="3"/>
      <c r="Z3" s="3"/>
      <c r="AA3" s="3"/>
      <c r="AB3" s="3"/>
      <c r="AC3" s="3"/>
      <c r="AD3" s="3"/>
      <c r="AE3" s="3"/>
      <c r="AF3" s="3"/>
      <c r="AG3" s="3"/>
      <c r="AH3" s="3"/>
      <c r="AI3" s="3"/>
      <c r="AJ3" s="3"/>
    </row>
    <row r="4" spans="1:36">
      <c r="A4" s="46"/>
      <c r="B4" s="46"/>
      <c r="C4" s="11"/>
      <c r="D4" s="11"/>
      <c r="E4" s="11"/>
      <c r="F4" s="11"/>
      <c r="G4" s="15"/>
      <c r="H4" s="48"/>
      <c r="I4" s="13"/>
      <c r="J4" s="35">
        <v>5</v>
      </c>
      <c r="K4" s="29">
        <v>5</v>
      </c>
      <c r="L4" s="29">
        <v>0</v>
      </c>
      <c r="M4" s="29">
        <v>5</v>
      </c>
      <c r="N4" s="29">
        <v>0</v>
      </c>
      <c r="O4" s="29">
        <v>5</v>
      </c>
      <c r="P4" s="29">
        <v>0</v>
      </c>
      <c r="Q4" s="29">
        <v>0</v>
      </c>
      <c r="R4" s="29">
        <v>5</v>
      </c>
      <c r="S4" s="29">
        <v>5</v>
      </c>
      <c r="T4" s="29">
        <v>0</v>
      </c>
      <c r="U4" s="29">
        <v>0</v>
      </c>
      <c r="V4" s="29"/>
      <c r="W4" s="3"/>
      <c r="X4" s="35">
        <f>IF(ISNA(MATCH("x",$D4:$G4)),0,MATCH("x",$D4:$G4))*J4</f>
        <v>0</v>
      </c>
      <c r="Y4" s="35">
        <f t="shared" ref="Y4:AI4" si="1">IF(ISNA(MATCH("x",$D4:$G4)),0,MATCH("x",$D4:$G4))*K4</f>
        <v>0</v>
      </c>
      <c r="Z4" s="35">
        <f t="shared" si="1"/>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
        <f>LARGE(W4:AH4,1)</f>
        <v>0</v>
      </c>
    </row>
    <row r="5" spans="1:36" ht="14" customHeight="1">
      <c r="A5" s="13"/>
      <c r="B5" s="13"/>
      <c r="C5" s="18"/>
      <c r="D5" s="18"/>
      <c r="E5" s="18"/>
      <c r="F5" s="18"/>
      <c r="G5" s="19"/>
      <c r="H5" s="21"/>
      <c r="I5" s="13"/>
      <c r="J5" s="29"/>
      <c r="K5" s="29"/>
      <c r="L5" s="29"/>
      <c r="M5" s="29"/>
      <c r="N5" s="29"/>
      <c r="O5" s="29"/>
      <c r="P5" s="29"/>
      <c r="Q5" s="29"/>
      <c r="R5" s="29"/>
      <c r="S5" s="29"/>
      <c r="T5" s="29"/>
      <c r="U5" s="29"/>
      <c r="V5" s="29"/>
      <c r="W5" s="3"/>
      <c r="X5" s="3"/>
      <c r="Y5" s="3"/>
      <c r="Z5" s="3"/>
      <c r="AA5" s="3"/>
      <c r="AB5" s="3"/>
      <c r="AC5" s="3"/>
      <c r="AD5" s="3"/>
      <c r="AE5" s="3"/>
      <c r="AF5" s="3"/>
      <c r="AG5" s="3"/>
      <c r="AH5" s="3"/>
      <c r="AI5" s="3"/>
      <c r="AJ5" s="3"/>
    </row>
    <row r="6" spans="1:36" ht="14" customHeight="1">
      <c r="A6" s="13"/>
      <c r="B6" s="16" t="s">
        <v>274</v>
      </c>
      <c r="C6" s="17">
        <f>COUNTA(A1:A4)</f>
        <v>2</v>
      </c>
      <c r="D6" s="18"/>
      <c r="E6" s="18"/>
      <c r="F6" s="18"/>
      <c r="G6" s="19"/>
      <c r="H6" s="21"/>
      <c r="I6" s="13"/>
      <c r="J6" s="35"/>
      <c r="K6" s="29"/>
      <c r="L6" s="29"/>
      <c r="M6" s="29"/>
      <c r="N6" s="29"/>
      <c r="O6" s="29"/>
      <c r="P6" s="29"/>
      <c r="Q6" s="29"/>
      <c r="R6" s="29"/>
      <c r="S6" s="29"/>
      <c r="T6" s="29"/>
      <c r="U6" s="29"/>
      <c r="V6" s="29"/>
      <c r="W6" s="3"/>
      <c r="X6" s="35"/>
      <c r="Y6" s="35"/>
      <c r="Z6" s="35"/>
      <c r="AA6" s="35"/>
      <c r="AB6" s="35"/>
      <c r="AC6" s="35"/>
      <c r="AD6" s="35"/>
      <c r="AE6" s="35"/>
      <c r="AF6" s="35"/>
      <c r="AG6" s="35"/>
      <c r="AH6" s="35"/>
      <c r="AI6" s="35"/>
      <c r="AJ6" s="3"/>
    </row>
    <row r="7" spans="1:36" ht="14" customHeight="1">
      <c r="A7" s="13"/>
      <c r="B7" s="13"/>
      <c r="C7" s="18"/>
      <c r="D7" s="18"/>
      <c r="E7" s="18"/>
      <c r="F7" s="18"/>
      <c r="G7" s="19"/>
      <c r="H7" s="21"/>
      <c r="X7" s="3"/>
      <c r="Y7" s="3"/>
      <c r="Z7" s="3"/>
      <c r="AA7" s="3"/>
      <c r="AB7" s="3"/>
      <c r="AC7" s="3"/>
      <c r="AD7" s="3"/>
      <c r="AE7" s="3"/>
      <c r="AF7" s="3"/>
      <c r="AG7" s="3"/>
      <c r="AH7" s="3"/>
      <c r="AI7" s="3"/>
      <c r="AJ7" s="3"/>
    </row>
    <row r="8" spans="1:36" ht="14" customHeight="1">
      <c r="A8" s="13"/>
      <c r="B8" s="13"/>
      <c r="C8" s="18"/>
      <c r="D8" s="18"/>
      <c r="E8" s="18"/>
      <c r="F8" s="18"/>
      <c r="G8" s="19"/>
      <c r="H8" s="21"/>
      <c r="AJ8" s="3"/>
    </row>
    <row r="9" spans="1:36" ht="14" customHeight="1">
      <c r="A9" s="13"/>
      <c r="B9" s="13"/>
      <c r="C9" s="18"/>
      <c r="D9" s="18"/>
      <c r="E9" s="18"/>
      <c r="F9" s="18"/>
      <c r="G9" s="19"/>
      <c r="H9" s="21"/>
      <c r="AJ9" s="3"/>
    </row>
    <row r="10" spans="1:36" ht="14" customHeight="1">
      <c r="A10" s="13"/>
      <c r="B10" s="13"/>
      <c r="C10" s="18"/>
      <c r="D10" s="18"/>
      <c r="E10" s="18"/>
      <c r="F10" s="18"/>
      <c r="G10" s="19"/>
      <c r="H10" s="21"/>
      <c r="AJ10" s="3"/>
    </row>
    <row r="11" spans="1:36" ht="14" customHeight="1">
      <c r="A11" s="13"/>
      <c r="B11" s="13"/>
      <c r="C11" s="18"/>
      <c r="D11" s="18"/>
      <c r="E11" s="18"/>
      <c r="F11" s="18"/>
      <c r="G11" s="19"/>
      <c r="H11" s="20"/>
      <c r="AJ11" s="3"/>
    </row>
    <row r="12" spans="1:36" ht="14" customHeight="1">
      <c r="A12" s="13"/>
      <c r="B12" s="13"/>
      <c r="C12" s="18"/>
      <c r="D12" s="18"/>
      <c r="E12" s="18"/>
      <c r="F12" s="18"/>
      <c r="G12" s="19"/>
      <c r="H12" s="20"/>
      <c r="AJ12" s="3"/>
    </row>
    <row r="13" spans="1:36" ht="14" customHeight="1">
      <c r="AJ13" s="3"/>
    </row>
    <row r="14" spans="1:36">
      <c r="AJ14" s="3"/>
    </row>
    <row r="15" spans="1:36">
      <c r="AJ15" s="3"/>
    </row>
    <row r="16" spans="1:36">
      <c r="AJ16" s="3"/>
    </row>
    <row r="17" spans="36:36">
      <c r="AJ17" s="3"/>
    </row>
    <row r="18" spans="36:36">
      <c r="AJ18" s="3"/>
    </row>
    <row r="19" spans="36:36">
      <c r="AJ19" s="3"/>
    </row>
    <row r="20" spans="36:36">
      <c r="AJ20" s="3"/>
    </row>
    <row r="21" spans="36:36">
      <c r="AJ21" s="3"/>
    </row>
    <row r="22" spans="36:36">
      <c r="AJ22" s="3"/>
    </row>
    <row r="23" spans="36:36">
      <c r="AJ23" s="3"/>
    </row>
    <row r="24" spans="36:36">
      <c r="AJ24" s="3"/>
    </row>
    <row r="26" spans="36:36">
      <c r="AJ26" s="3"/>
    </row>
    <row r="28" spans="36:36">
      <c r="AJ28" s="3"/>
    </row>
    <row r="30" spans="36:36">
      <c r="AJ30" s="3"/>
    </row>
    <row r="32" spans="36:36">
      <c r="AJ32" s="3"/>
    </row>
    <row r="34" spans="36:36">
      <c r="AJ34" s="3"/>
    </row>
    <row r="36" spans="36:36">
      <c r="AJ36" s="3"/>
    </row>
    <row r="38" spans="36:36">
      <c r="AJ38" s="3"/>
    </row>
    <row r="40" spans="36:36">
      <c r="AJ40" s="3"/>
    </row>
    <row r="42" spans="36:36">
      <c r="AJ42" s="3"/>
    </row>
    <row r="44" spans="36:36">
      <c r="AJ44" s="3"/>
    </row>
    <row r="46" spans="36:36">
      <c r="AJ46" s="3"/>
    </row>
    <row r="48" spans="36:36">
      <c r="AJ48" s="3"/>
    </row>
    <row r="50" spans="36:36">
      <c r="AJ50" s="3"/>
    </row>
    <row r="52" spans="36:36">
      <c r="AJ52" s="3"/>
    </row>
    <row r="54" spans="36:36">
      <c r="AJ54" s="3"/>
    </row>
    <row r="56" spans="36:36">
      <c r="AJ56" s="3"/>
    </row>
    <row r="58" spans="36:36">
      <c r="AJ58" s="3"/>
    </row>
    <row r="60" spans="36:36">
      <c r="AJ60" s="3"/>
    </row>
    <row r="62" spans="36:36">
      <c r="AJ62" s="3"/>
    </row>
    <row r="64" spans="36:36">
      <c r="AJ64" s="3"/>
    </row>
    <row r="66" spans="36:36">
      <c r="AJ66" s="3"/>
    </row>
    <row r="68" spans="36:36">
      <c r="AJ68" s="3"/>
    </row>
    <row r="70" spans="36:36">
      <c r="AJ70" s="3"/>
    </row>
    <row r="72" spans="36:36">
      <c r="AJ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2" workbookViewId="0"/>
  </sheetViews>
  <sheetFormatPr baseColWidth="10" defaultColWidth="11.5" defaultRowHeight="14" x14ac:dyDescent="0"/>
  <cols>
    <col min="2" max="2" width="158.5" customWidth="1"/>
  </cols>
  <sheetData>
    <row r="1" spans="1:3" s="27" customFormat="1" ht="12">
      <c r="A1" s="44" t="s">
        <v>428</v>
      </c>
      <c r="B1" s="27" t="s">
        <v>425</v>
      </c>
      <c r="C1" s="43" t="s">
        <v>427</v>
      </c>
    </row>
    <row r="2" spans="1:3" s="27" customFormat="1">
      <c r="A2" t="str">
        <f>PM.1!A1</f>
        <v>PM.1.1.Q1</v>
      </c>
      <c r="B2" t="str">
        <f>PM.1!B1</f>
        <v>O levantamento de requisitos é feito?</v>
      </c>
      <c r="C2">
        <f>PM.1!AK2</f>
        <v>0</v>
      </c>
    </row>
    <row r="3" spans="1:3">
      <c r="A3" t="str">
        <f>PM.1!A3</f>
        <v>PM.1.1.Q2</v>
      </c>
      <c r="B3" t="str">
        <f>PM.1!B3</f>
        <v>Critérios de aceitação dos requisitos são discriminados?</v>
      </c>
      <c r="C3">
        <f>PM.1!AK4</f>
        <v>0</v>
      </c>
    </row>
    <row r="4" spans="1:3">
      <c r="A4" t="str">
        <f>PM.1!A5</f>
        <v>PM.1.1.Q3</v>
      </c>
      <c r="B4" t="str">
        <f>PM.1!B5</f>
        <v>A empresa possui um documento de abertura de projeto (Declaração de Trabalho, Termo de Abertura do Projeto, etc.?)</v>
      </c>
      <c r="C4">
        <f>PM.1!AK6</f>
        <v>0</v>
      </c>
    </row>
    <row r="5" spans="1:3">
      <c r="A5" s="28" t="str">
        <f>PM.1!A7</f>
        <v>PM.1.1.Q4</v>
      </c>
      <c r="B5" t="str">
        <f>PM.1!B7</f>
        <v>O documento de abertura do projeto de SW é revisado antes do início do projeto?</v>
      </c>
      <c r="C5">
        <f>PM.1!AK8</f>
        <v>0</v>
      </c>
    </row>
    <row r="6" spans="1:3">
      <c r="A6" t="str">
        <f>PM.1!A9</f>
        <v>PM.1.1.Q5</v>
      </c>
      <c r="B6" t="str">
        <f>PM.1!B9</f>
        <v>O projeto de SW é decomposto em itens que serão entregues (ENTREGÁVEIS) ao cliente? Exemplos: backlog, pacotes de trabalho, itens de trabalho (work items), etc.</v>
      </c>
      <c r="C6">
        <f>PM.1!AK10</f>
        <v>0</v>
      </c>
    </row>
    <row r="7" spans="1:3">
      <c r="A7" t="str">
        <f>PM.1!A11</f>
        <v>PM.1.2.Q1</v>
      </c>
      <c r="B7" t="str">
        <f>PM.1!B11</f>
        <v>São definidas instruções de entrega para os entregáveis?</v>
      </c>
      <c r="C7">
        <f>PM.1!AK12</f>
        <v>0</v>
      </c>
    </row>
    <row r="8" spans="1:3">
      <c r="A8" t="str">
        <f>PM.1!A13</f>
        <v>PM.1.3.Q1</v>
      </c>
      <c r="B8" t="str">
        <f>PM.1!B13</f>
        <v>É gerada uma lista de atividades para desenvolver o SW e prodzir outros entregáveis do projeto? Exemplos: tarefas (tasks), pendências, etc.</v>
      </c>
      <c r="C8">
        <f>PM.1!AK14</f>
        <v>0</v>
      </c>
    </row>
    <row r="9" spans="1:3">
      <c r="A9" t="str">
        <f>PM.1!A15</f>
        <v>PM.1.3.Q2</v>
      </c>
      <c r="B9" t="str">
        <f>PM.1!B15</f>
        <v>O processo de desenvolvimento de SW prevê atividades de verificação, validação e revisão para garantir a qualidade do produto</v>
      </c>
      <c r="C9">
        <f>PM.1!AK16</f>
        <v>0</v>
      </c>
    </row>
    <row r="10" spans="1:3">
      <c r="A10" t="str">
        <f>PM.1!A17</f>
        <v>PM.1.3.Q3</v>
      </c>
      <c r="B10" t="str">
        <f>PM.1!B17</f>
        <v>Atividades necessárias para executar as instruções de entrega são identificadas?</v>
      </c>
      <c r="C10">
        <f>PM.1!AK18</f>
        <v>0</v>
      </c>
    </row>
    <row r="11" spans="1:3">
      <c r="A11" t="str">
        <f>PM.1!A19</f>
        <v>PM.1.4.Q1</v>
      </c>
      <c r="B11" t="str">
        <f>PM.1!B19</f>
        <v>A duração ou o esforço para realizar cada tarefa é estimado</v>
      </c>
      <c r="C11">
        <f>PM.1!AK20</f>
        <v>0</v>
      </c>
    </row>
    <row r="12" spans="1:3">
      <c r="A12" t="str">
        <f>PM.1!A21</f>
        <v>PM.1.5.Q1</v>
      </c>
      <c r="B12" t="str">
        <f>PM.1!B21</f>
        <v>As pessoas necessárias para executar o projeto são identificadas?</v>
      </c>
      <c r="C12">
        <f>PM.1!AK22</f>
        <v>0</v>
      </c>
    </row>
    <row r="13" spans="1:3">
      <c r="A13" t="str">
        <f>PM.1!A23</f>
        <v>PM.1.5.Q2</v>
      </c>
      <c r="B13" t="str">
        <f>PM.1!B23</f>
        <v>Os recursos necessários para executar o projeto são identificadas? Exemplo: equipamentos, salas para treinamentos, servidores, ferramentas, etc.</v>
      </c>
      <c r="C13">
        <f>PM.1!AK24</f>
        <v>0</v>
      </c>
    </row>
    <row r="14" spans="1:3">
      <c r="A14" t="str">
        <f>PM.1!A25</f>
        <v>PM.1.5.Q3</v>
      </c>
      <c r="B14" t="str">
        <f>PM.1!B25</f>
        <v>Os padrões necessários para executar o projeto são identificadas? Exemplo: procedimentos padrões de desenvolvimento, normas internas, manuais de melhores práticas, etc.</v>
      </c>
      <c r="C14">
        <f>PM.1!AK26</f>
        <v>0</v>
      </c>
    </row>
    <row r="15" spans="1:3">
      <c r="A15" t="str">
        <f>PM.1!A27</f>
        <v>PM.1.5.Q4</v>
      </c>
      <c r="B15" t="str">
        <f>PM.1!B27</f>
        <v>Quando necessário, os treinamentos da equipe essenciais para a execução do projeto são identificados?</v>
      </c>
      <c r="C15">
        <f>PM.1!AK28</f>
        <v>0</v>
      </c>
    </row>
    <row r="16" spans="1:3">
      <c r="A16" t="str">
        <f>PM.1!A29</f>
        <v>PM.1.5.Q5</v>
      </c>
      <c r="B16" t="str">
        <f>PM.1!B29</f>
        <v>As datas em que as pessoas serão requisitadas para o projeto são inseridas no cronograma?</v>
      </c>
      <c r="C16">
        <f>PM.1!AK30</f>
        <v>0</v>
      </c>
    </row>
    <row r="17" spans="1:3">
      <c r="A17" t="str">
        <f>PM.1!A31</f>
        <v>PM.1.5.Q6</v>
      </c>
      <c r="B17" t="str">
        <f>PM.1!B31</f>
        <v>As datas dos treinamentos necessários para o projeto são inseridas no cronograma?</v>
      </c>
      <c r="C17">
        <f>PM.1!AK32</f>
        <v>0</v>
      </c>
    </row>
    <row r="18" spans="1:3">
      <c r="A18" t="str">
        <f>PM.1!A33</f>
        <v>PM.1.6.Q1</v>
      </c>
      <c r="B18" t="str">
        <f>PM.1!B33</f>
        <v>A montagem da equipe do projeto é planejada?</v>
      </c>
      <c r="C18">
        <f>PM.1!AK34</f>
        <v>0</v>
      </c>
    </row>
    <row r="19" spans="1:3">
      <c r="A19" t="str">
        <f>PM.1!A35</f>
        <v>PM.1.6.Q2</v>
      </c>
      <c r="B19" t="str">
        <f>PM.1!B35</f>
        <v>As responsabilidades e papéis de cada membro da equipe são planejadas?</v>
      </c>
      <c r="C19">
        <f>PM.1!AK36</f>
        <v>0</v>
      </c>
    </row>
    <row r="20" spans="1:3">
      <c r="A20" t="str">
        <f>PM.1!A37</f>
        <v>PM.1.7.Q1</v>
      </c>
      <c r="B20" t="str">
        <f>PM.1!B37</f>
        <v>As datas de início e término das atividades são estimadas?</v>
      </c>
      <c r="C20">
        <f>PM.1!AK38</f>
        <v>0</v>
      </c>
    </row>
    <row r="21" spans="1:3">
      <c r="A21" t="str">
        <f>PM.1!A39</f>
        <v>PM.1.7.Q2</v>
      </c>
      <c r="B21" t="str">
        <f>PM.1!B39</f>
        <v>A disponibilidade dos recursos humanos e materiais é levada em consideração quando as estimativas de cronograma são efetuadas? Exemplo: feriados, férias, parada para manutenção</v>
      </c>
      <c r="C21">
        <f>PM.1!AK40</f>
        <v>0</v>
      </c>
    </row>
    <row r="22" spans="1:3">
      <c r="A22" t="str">
        <f>PM.1!A41</f>
        <v>PM.1.7.Q3</v>
      </c>
      <c r="B22" t="str">
        <f>PM.1!B41</f>
        <v>A relação entre as atividades é considerada na hora de montar o cronograma?</v>
      </c>
      <c r="C22">
        <f>PM.1!AK42</f>
        <v>0</v>
      </c>
    </row>
    <row r="23" spans="1:3">
      <c r="A23" t="str">
        <f>PM.1!A43</f>
        <v>PM.1.8.Q1</v>
      </c>
      <c r="B23" t="str">
        <f>PM.1!B43</f>
        <v>O esforço total requerido para terminar o projeto é calculado?</v>
      </c>
      <c r="C23">
        <f>PM.1!AK44</f>
        <v>0</v>
      </c>
    </row>
    <row r="24" spans="1:3">
      <c r="A24" t="str">
        <f>PM.1!A45</f>
        <v>PM.1.8.Q2</v>
      </c>
      <c r="B24" t="str">
        <f>PM.1!B45</f>
        <v>O custo total requerido para terminar o projeto é calculado?</v>
      </c>
      <c r="C24">
        <f>PM.1!AK46</f>
        <v>0</v>
      </c>
    </row>
    <row r="25" spans="1:3">
      <c r="A25" t="str">
        <f>PM.1!A47</f>
        <v>PM.1.9.Q1</v>
      </c>
      <c r="B25" t="str">
        <f>PM.1!B47</f>
        <v>Riscos são identificados e documentados?</v>
      </c>
      <c r="C25">
        <f>PM.1!AK48</f>
        <v>0</v>
      </c>
    </row>
    <row r="26" spans="1:3">
      <c r="A26" t="str">
        <f>PM.1!A49</f>
        <v>PM.1.10.Q1</v>
      </c>
      <c r="B26" t="str">
        <f>PM.1!B49</f>
        <v>Existe uma estratégia de controle de versionamento?</v>
      </c>
      <c r="C26">
        <f>PM.1!AK50</f>
        <v>0</v>
      </c>
    </row>
    <row r="27" spans="1:3">
      <c r="A27" t="str">
        <f>PM.1!A51</f>
        <v>PM.1.11.Q1</v>
      </c>
      <c r="B27" t="str">
        <f>PM.1!B51</f>
        <v>É gerado algum plano de projeto?</v>
      </c>
      <c r="C27">
        <f>PM.1!AK52</f>
        <v>0</v>
      </c>
    </row>
    <row r="28" spans="1:3">
      <c r="A28" t="str">
        <f>PM.1!A53</f>
        <v>PM.1.12.Q1</v>
      </c>
      <c r="B28" t="str">
        <f>PM.1!B53</f>
        <v>A descrição do produto é criada?</v>
      </c>
      <c r="C28">
        <f>PM.1!AK54</f>
        <v>0</v>
      </c>
    </row>
    <row r="29" spans="1:3">
      <c r="A29" t="str">
        <f>PM.1!A55</f>
        <v>PM.1.12.Q2</v>
      </c>
      <c r="B29" t="str">
        <f>PM.1!B55</f>
        <v>O escopo do projeto é criado?</v>
      </c>
      <c r="C29">
        <f>PM.1!AK56</f>
        <v>0</v>
      </c>
    </row>
    <row r="30" spans="1:3">
      <c r="A30" t="str">
        <f>PM.1!A57</f>
        <v>PM.1.12.Q3</v>
      </c>
      <c r="B30" t="str">
        <f>PM.1!B57</f>
        <v>Os objetivos do projeto são levantados?</v>
      </c>
      <c r="C30">
        <f>PM.1!AK58</f>
        <v>0</v>
      </c>
    </row>
    <row r="31" spans="1:3">
      <c r="A31" t="str">
        <f>PM.1!A59</f>
        <v>PM.1.12.Q4</v>
      </c>
      <c r="B31" t="str">
        <f>PM.1!B59</f>
        <v>Os entregáveis do projeto são identificados?</v>
      </c>
      <c r="C31">
        <f>PM.1!AK60</f>
        <v>0</v>
      </c>
    </row>
    <row r="32" spans="1:3">
      <c r="A32" t="str">
        <f>PM.1!A61</f>
        <v>PM.1.13.Q1</v>
      </c>
      <c r="B32" t="str">
        <f>PM.1!B61</f>
        <v>É realizada uma análise de viabilidade do projeto?</v>
      </c>
      <c r="C32">
        <f>PM.1!AK62</f>
        <v>0</v>
      </c>
    </row>
    <row r="33" spans="1:3">
      <c r="A33" t="str">
        <f>PM.1!A63</f>
        <v>PM.1.13.Q2</v>
      </c>
      <c r="B33" t="str">
        <f>PM.1!B63</f>
        <v>Como são tratados os problemas e inconsistências encontrados na análise de viabilidade do projeto?</v>
      </c>
      <c r="C33">
        <f>PM.1!AK64</f>
        <v>0</v>
      </c>
    </row>
    <row r="34" spans="1:3">
      <c r="A34" t="str">
        <f>PM.1!A65</f>
        <v>PM.1.13.Q3</v>
      </c>
      <c r="B34" t="str">
        <f>PM.1!B65</f>
        <v>O plano de projeto é validado?</v>
      </c>
      <c r="C34">
        <f>PM.1!AK66</f>
        <v>0</v>
      </c>
    </row>
    <row r="35" spans="1:3">
      <c r="A35" t="str">
        <f>PM.1!A67</f>
        <v>PM.1.15.Q1</v>
      </c>
      <c r="B35" t="str">
        <f>PM.1!B67</f>
        <v>O plano de projeto é revisado?</v>
      </c>
      <c r="C35">
        <f>PM.1!AK68</f>
        <v>0</v>
      </c>
    </row>
    <row r="36" spans="1:3">
      <c r="A36" t="str">
        <f>PM.1!A69</f>
        <v>PM.1.16.Q1</v>
      </c>
      <c r="B36" t="str">
        <f>PM.1!B69</f>
        <v>Existe um repositório do projeto?</v>
      </c>
      <c r="C36">
        <f>PM.1!AK70</f>
        <v>0</v>
      </c>
    </row>
    <row r="37" spans="1:3">
      <c r="A37" t="str">
        <f>PM.2!A1</f>
        <v>PM.2.1.Q1</v>
      </c>
      <c r="B37" t="str">
        <f>PM.2!B1</f>
        <v>Como é feito o acompanhamento do projeto?</v>
      </c>
      <c r="C37">
        <f>PM.2!AK2</f>
        <v>0</v>
      </c>
    </row>
    <row r="38" spans="1:3">
      <c r="A38" t="str">
        <f>PM.2!A3</f>
        <v>PM.2.2.Q1</v>
      </c>
      <c r="B38" t="str">
        <f>PM.2!B3</f>
        <v>Como são feitas as solicitações de mudança no projeto?</v>
      </c>
      <c r="C38">
        <f>PM.2!AK4</f>
        <v>0</v>
      </c>
    </row>
    <row r="39" spans="1:3">
      <c r="A39" t="str">
        <f>PM.2!A5</f>
        <v>PM.2.2.Q2</v>
      </c>
      <c r="B39" t="str">
        <f>PM.2!B5</f>
        <v>Como são analisadas as solicitações de mudança no projeto?</v>
      </c>
      <c r="C39">
        <f>PM.2!AK6</f>
        <v>0</v>
      </c>
    </row>
    <row r="40" spans="1:3">
      <c r="A40" t="str">
        <f>PM.2!A7</f>
        <v>PM.2.2.Q3</v>
      </c>
      <c r="B40" t="str">
        <f>PM.2!B7</f>
        <v>Como são aprovadas as solicitações de mudança no projeto?</v>
      </c>
      <c r="C40">
        <f>PM.2!AK8</f>
        <v>0</v>
      </c>
    </row>
    <row r="41" spans="1:3">
      <c r="A41" t="str">
        <f>PM.2!A9</f>
        <v>PM.2.3.Q1</v>
      </c>
      <c r="B41" t="str">
        <f>PM.2!B9</f>
        <v>Como o GP/LE acompanha a equipe?</v>
      </c>
      <c r="C41">
        <f>PM.2!AK10</f>
        <v>0</v>
      </c>
    </row>
    <row r="42" spans="1:3">
      <c r="A42" t="str">
        <f>PM.2!A11</f>
        <v>PM.2.3.Q2</v>
      </c>
      <c r="B42" t="str">
        <f>PM.2!B11</f>
        <v>Como os problemas identificados durante a execução do projeto são tratados?</v>
      </c>
      <c r="C42">
        <f>PM.2!AK12</f>
        <v>0</v>
      </c>
    </row>
    <row r="43" spans="1:3">
      <c r="A43" t="str">
        <f>PM.2!A13</f>
        <v>PM.2.4.Q1</v>
      </c>
      <c r="B43" t="str">
        <f>PM.2!B13</f>
        <v>Como o cliente acompanha o projeto?</v>
      </c>
      <c r="C43">
        <f>PM.2!AK14</f>
        <v>0</v>
      </c>
    </row>
    <row r="44" spans="1:3">
      <c r="A44" t="str">
        <f>PM.2!A15</f>
        <v>PM.2.5.Q1</v>
      </c>
      <c r="B44" t="str">
        <f>PM.2!B15</f>
        <v>Como é feito o backup do projeto?</v>
      </c>
      <c r="C44">
        <f>PM.2!AK16</f>
        <v>0</v>
      </c>
    </row>
    <row r="45" spans="1:3">
      <c r="A45" t="str">
        <f>PM.3!A1</f>
        <v>PM.3.1.Q1</v>
      </c>
      <c r="B45" t="str">
        <f>PM.3!B1</f>
        <v>Como são controladas as atividades do projeto?</v>
      </c>
      <c r="C45">
        <f>PM.3!AK2</f>
        <v>0</v>
      </c>
    </row>
    <row r="46" spans="1:3">
      <c r="A46" t="str">
        <f>PM.3!A3</f>
        <v>PM.3.1.Q2</v>
      </c>
      <c r="B46" t="str">
        <f>PM.3!B3</f>
        <v>Como são controlados os objetivos do projeto?</v>
      </c>
      <c r="C46">
        <f>PM.3!AK4</f>
        <v>0</v>
      </c>
    </row>
    <row r="47" spans="1:3">
      <c r="A47" t="str">
        <f>PM.3!A5</f>
        <v>PM.3.1.Q3</v>
      </c>
      <c r="B47" t="str">
        <f>PM.3!B5</f>
        <v>Como são controlados os recursos do projeto?</v>
      </c>
      <c r="C47">
        <f>PM.3!AK6</f>
        <v>0</v>
      </c>
    </row>
    <row r="48" spans="1:3">
      <c r="A48" t="str">
        <f>PM.3!A7</f>
        <v>PM.3.1.Q4</v>
      </c>
      <c r="B48" t="str">
        <f>PM.3!B7</f>
        <v>Como são controlados os custos do projeto?</v>
      </c>
      <c r="C48">
        <f>PM.3!AK8</f>
        <v>0</v>
      </c>
    </row>
    <row r="49" spans="1:3">
      <c r="A49" t="str">
        <f>PM.3!A9</f>
        <v>PM.3.1.Q5</v>
      </c>
      <c r="B49" t="str">
        <f>PM.3!B9</f>
        <v>Como é controlado o conograma do projeto?</v>
      </c>
      <c r="C49">
        <f>PM.3!AK10</f>
        <v>0</v>
      </c>
    </row>
    <row r="50" spans="1:3">
      <c r="A50" t="str">
        <f>PM.3!A11</f>
        <v>PM.3.1.Q6</v>
      </c>
      <c r="B50" t="str">
        <f>PM.3!B11</f>
        <v>Como são controlados os riscos do projeto?</v>
      </c>
      <c r="C50">
        <f>PM.3!AK12</f>
        <v>0</v>
      </c>
    </row>
    <row r="51" spans="1:3">
      <c r="A51" t="str">
        <f>PM.3!A13</f>
        <v>PM.3.2.Q1</v>
      </c>
      <c r="B51" t="str">
        <f>PM.3!B13</f>
        <v>Como são tratados os problemas, desvios ou riscos identificados durante a execução do projeto que possam prejudicar a finalização do mesmo?</v>
      </c>
      <c r="C51">
        <f>PM.3!AK14</f>
        <v>0</v>
      </c>
    </row>
    <row r="52" spans="1:3">
      <c r="A52" t="str">
        <f>PM.3!A15</f>
        <v>PM.3.3.Q1</v>
      </c>
      <c r="B52" t="str">
        <f>PM.3!B15</f>
        <v>Como são tratadas as mudanças aos requisitos ou plano de projeto identificados durante a execução do projeto que possam prejudicar a finalização do mesmo?</v>
      </c>
      <c r="C52">
        <f>PM.3!AK16</f>
        <v>0</v>
      </c>
    </row>
    <row r="53" spans="1:3">
      <c r="A53" t="str">
        <f>PM.4!A1</f>
        <v>PM.4.1.Q1</v>
      </c>
      <c r="B53" t="str">
        <f>PM.4!B1</f>
        <v>Como o projeto é encerrado?</v>
      </c>
      <c r="C53">
        <f>PM.4!AJ2</f>
        <v>0</v>
      </c>
    </row>
    <row r="54" spans="1:3">
      <c r="A54" t="str">
        <f>PM.4!A3</f>
        <v>PM.4.2.Q1</v>
      </c>
      <c r="B54" t="str">
        <f>PM.4!B3</f>
        <v>O que ocorre após o encerramento do projeto?</v>
      </c>
      <c r="C54">
        <f>PM.4!AJ4</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showGridLines="0" zoomScale="125" zoomScaleNormal="125" zoomScalePageLayoutView="125" workbookViewId="0">
      <pane xSplit="2" ySplit="1" topLeftCell="C6" activePane="bottomRight" state="frozen"/>
      <selection pane="topRight" activeCell="C1" sqref="C1"/>
      <selection pane="bottomLeft" activeCell="A2" sqref="A2"/>
      <selection pane="bottomRight" activeCell="C8" sqref="C8"/>
    </sheetView>
  </sheetViews>
  <sheetFormatPr baseColWidth="10" defaultColWidth="11.5" defaultRowHeight="14" x14ac:dyDescent="0"/>
  <cols>
    <col min="1" max="1" width="10.6640625" style="7" customWidth="1"/>
    <col min="2" max="2" width="24.5" style="1" customWidth="1"/>
    <col min="3" max="7" width="15.33203125" style="5" customWidth="1"/>
    <col min="8" max="8" width="17.5" style="14" customWidth="1"/>
    <col min="9" max="9" width="10.33203125" customWidth="1"/>
    <col min="10" max="10" width="7.1640625" style="14" customWidth="1"/>
    <col min="11" max="22" width="5.1640625" style="31" customWidth="1"/>
    <col min="23" max="23" width="2.83203125" style="31" customWidth="1"/>
    <col min="24" max="24" width="3.5" customWidth="1"/>
    <col min="25" max="36" width="5.1640625" customWidth="1"/>
    <col min="37" max="37" width="7.1640625" customWidth="1"/>
  </cols>
  <sheetData>
    <row r="1" spans="1:37" ht="182" customHeight="1">
      <c r="A1" s="46" t="s">
        <v>429</v>
      </c>
      <c r="B1" s="46" t="s">
        <v>430</v>
      </c>
      <c r="C1" s="41" t="s">
        <v>432</v>
      </c>
      <c r="D1" s="41" t="s">
        <v>431</v>
      </c>
      <c r="E1" s="41" t="s">
        <v>433</v>
      </c>
      <c r="F1" s="41" t="s">
        <v>434</v>
      </c>
      <c r="G1" s="41" t="s">
        <v>435</v>
      </c>
      <c r="H1" s="47" t="s">
        <v>440</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42" t="s">
        <v>426</v>
      </c>
    </row>
    <row r="2" spans="1:37">
      <c r="A2" s="46"/>
      <c r="B2" s="46"/>
      <c r="C2" s="11"/>
      <c r="D2" s="11"/>
      <c r="E2" s="11"/>
      <c r="F2" s="11"/>
      <c r="G2" s="15"/>
      <c r="H2" s="63"/>
      <c r="I2" s="6"/>
      <c r="J2" s="13"/>
      <c r="K2" s="40">
        <v>0</v>
      </c>
      <c r="L2" s="40">
        <v>0</v>
      </c>
      <c r="M2" s="40">
        <v>0</v>
      </c>
      <c r="N2" s="40">
        <v>0</v>
      </c>
      <c r="O2" s="40">
        <v>0</v>
      </c>
      <c r="P2" s="40">
        <v>5</v>
      </c>
      <c r="Q2" s="40">
        <v>0</v>
      </c>
      <c r="R2" s="40">
        <v>0</v>
      </c>
      <c r="S2" s="40">
        <v>0</v>
      </c>
      <c r="T2" s="40">
        <v>5</v>
      </c>
      <c r="U2" s="40">
        <v>0</v>
      </c>
      <c r="V2" s="40">
        <v>0</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40">
      <c r="A3" s="46" t="s">
        <v>436</v>
      </c>
      <c r="B3" s="46" t="s">
        <v>437</v>
      </c>
      <c r="C3" s="12" t="s">
        <v>432</v>
      </c>
      <c r="D3" s="41" t="s">
        <v>431</v>
      </c>
      <c r="E3" s="41" t="s">
        <v>438</v>
      </c>
      <c r="F3" s="41" t="s">
        <v>439</v>
      </c>
      <c r="G3" s="41" t="s">
        <v>281</v>
      </c>
      <c r="H3" s="63"/>
      <c r="I3" s="6"/>
      <c r="J3" s="13"/>
      <c r="K3" s="35"/>
      <c r="L3" s="40"/>
      <c r="M3" s="40"/>
      <c r="N3" s="40"/>
      <c r="O3" s="40"/>
      <c r="P3" s="40"/>
      <c r="Q3" s="40"/>
      <c r="R3" s="40"/>
      <c r="S3" s="40"/>
      <c r="T3" s="40"/>
      <c r="U3" s="40"/>
      <c r="V3" s="40"/>
      <c r="W3" s="40"/>
      <c r="X3" s="3"/>
      <c r="Y3" s="3"/>
      <c r="Z3" s="3"/>
      <c r="AA3" s="3"/>
      <c r="AB3" s="3"/>
      <c r="AC3" s="3"/>
      <c r="AD3" s="3"/>
      <c r="AE3" s="3"/>
      <c r="AF3" s="3"/>
      <c r="AG3" s="3"/>
      <c r="AH3" s="3"/>
      <c r="AI3" s="3"/>
      <c r="AJ3" s="3"/>
      <c r="AK3" s="3"/>
    </row>
    <row r="4" spans="1:37">
      <c r="A4" s="46"/>
      <c r="B4" s="46"/>
      <c r="C4" s="11"/>
      <c r="D4" s="11"/>
      <c r="E4" s="11"/>
      <c r="F4" s="11"/>
      <c r="G4" s="15"/>
      <c r="H4" s="64"/>
      <c r="I4" s="6"/>
      <c r="J4" s="13"/>
      <c r="K4" s="40">
        <v>0</v>
      </c>
      <c r="L4" s="40">
        <v>0</v>
      </c>
      <c r="M4" s="40">
        <v>0</v>
      </c>
      <c r="N4" s="40">
        <v>0</v>
      </c>
      <c r="O4" s="40">
        <v>0</v>
      </c>
      <c r="P4" s="40">
        <v>3</v>
      </c>
      <c r="Q4" s="40">
        <v>0</v>
      </c>
      <c r="R4" s="40">
        <v>0</v>
      </c>
      <c r="S4" s="40">
        <v>0</v>
      </c>
      <c r="T4" s="40">
        <v>5</v>
      </c>
      <c r="U4" s="40">
        <v>0</v>
      </c>
      <c r="V4" s="40">
        <v>0</v>
      </c>
      <c r="W4" s="40"/>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182" customHeight="1">
      <c r="A5" s="46" t="s">
        <v>441</v>
      </c>
      <c r="B5" s="46" t="s">
        <v>444</v>
      </c>
      <c r="C5" s="41" t="s">
        <v>442</v>
      </c>
      <c r="D5" s="41" t="s">
        <v>443</v>
      </c>
      <c r="E5" s="41" t="s">
        <v>445</v>
      </c>
      <c r="F5" s="41" t="s">
        <v>446</v>
      </c>
      <c r="G5" s="41" t="s">
        <v>447</v>
      </c>
      <c r="H5" s="66" t="s">
        <v>448</v>
      </c>
      <c r="I5" s="7"/>
      <c r="J5" s="67"/>
      <c r="K5" s="68"/>
      <c r="L5" s="68"/>
      <c r="M5" s="68"/>
      <c r="N5" s="68"/>
      <c r="O5" s="68"/>
      <c r="P5" s="68"/>
      <c r="Q5" s="68"/>
      <c r="R5" s="68"/>
      <c r="S5" s="68"/>
      <c r="T5" s="68"/>
      <c r="U5" s="68"/>
      <c r="V5" s="68"/>
      <c r="W5" s="36"/>
      <c r="X5" s="69"/>
      <c r="Y5" s="68"/>
      <c r="Z5" s="68"/>
      <c r="AA5" s="68"/>
      <c r="AB5" s="68"/>
      <c r="AC5" s="68"/>
      <c r="AD5" s="68"/>
      <c r="AE5" s="68"/>
      <c r="AF5" s="68"/>
      <c r="AG5" s="68"/>
      <c r="AH5" s="68"/>
      <c r="AI5" s="68"/>
      <c r="AJ5" s="68"/>
      <c r="AK5" s="70"/>
    </row>
    <row r="6" spans="1:37">
      <c r="A6" s="46"/>
      <c r="B6" s="46"/>
      <c r="C6" s="11"/>
      <c r="D6" s="11"/>
      <c r="E6" s="11"/>
      <c r="F6" s="11"/>
      <c r="G6" s="15"/>
      <c r="H6" s="65"/>
      <c r="I6" s="6">
        <f>IF(ISNA(MATCH("x",C6:G6)),0,6-MATCH("x",C6:G6))</f>
        <v>0</v>
      </c>
      <c r="J6" s="13"/>
      <c r="K6" s="40">
        <v>3</v>
      </c>
      <c r="L6" s="40">
        <v>0</v>
      </c>
      <c r="M6" s="40">
        <v>0</v>
      </c>
      <c r="N6" s="40">
        <v>0</v>
      </c>
      <c r="O6" s="40">
        <v>2</v>
      </c>
      <c r="P6" s="40">
        <v>5</v>
      </c>
      <c r="Q6" s="40">
        <v>0</v>
      </c>
      <c r="R6" s="40">
        <v>0</v>
      </c>
      <c r="S6" s="40">
        <v>0</v>
      </c>
      <c r="T6" s="40">
        <v>0</v>
      </c>
      <c r="U6" s="40">
        <v>0</v>
      </c>
      <c r="V6" s="40">
        <v>0</v>
      </c>
      <c r="W6" s="3"/>
      <c r="X6" s="3"/>
      <c r="Y6" s="35">
        <f>IF(ISNA(MATCH("x",$D6:$G6)),0,MATCH("x",$D6:$G6))*K6</f>
        <v>0</v>
      </c>
      <c r="Z6" s="35">
        <f t="shared" ref="Z6" si="2">IF(ISNA(MATCH("x",$D6:$G6)),0,MATCH("x",$D6:$G6))*L6</f>
        <v>0</v>
      </c>
      <c r="AA6" s="35">
        <f t="shared" ref="AA6" si="3">IF(ISNA(MATCH("x",$D6:$G6)),0,MATCH("x",$D6:$G6))*M6</f>
        <v>0</v>
      </c>
      <c r="AB6" s="35">
        <f t="shared" ref="AB6" si="4">IF(ISNA(MATCH("x",$D6:$G6)),0,MATCH("x",$D6:$G6))*N6</f>
        <v>0</v>
      </c>
      <c r="AC6" s="35">
        <f t="shared" ref="AC6" si="5">IF(ISNA(MATCH("x",$D6:$G6)),0,MATCH("x",$D6:$G6))*O6</f>
        <v>0</v>
      </c>
      <c r="AD6" s="35">
        <f t="shared" ref="AD6" si="6">IF(ISNA(MATCH("x",$D6:$G6)),0,MATCH("x",$D6:$G6))*P6</f>
        <v>0</v>
      </c>
      <c r="AE6" s="35">
        <f t="shared" ref="AE6" si="7">IF(ISNA(MATCH("x",$D6:$G6)),0,MATCH("x",$D6:$G6))*Q6</f>
        <v>0</v>
      </c>
      <c r="AF6" s="35">
        <f t="shared" ref="AF6" si="8">IF(ISNA(MATCH("x",$D6:$G6)),0,MATCH("x",$D6:$G6))*R6</f>
        <v>0</v>
      </c>
      <c r="AG6" s="35">
        <f t="shared" ref="AG6" si="9">IF(ISNA(MATCH("x",$D6:$G6)),0,MATCH("x",$D6:$G6))*S6</f>
        <v>0</v>
      </c>
      <c r="AH6" s="35">
        <f t="shared" ref="AH6" si="10">IF(ISNA(MATCH("x",$D6:$G6)),0,MATCH("x",$D6:$G6))*T6</f>
        <v>0</v>
      </c>
      <c r="AI6" s="35">
        <f t="shared" ref="AI6" si="11">IF(ISNA(MATCH("x",$D6:$G6)),0,MATCH("x",$D6:$G6))*U6</f>
        <v>0</v>
      </c>
      <c r="AJ6" s="35">
        <f t="shared" ref="AJ6" si="12">IF(ISNA(MATCH("x",$D6:$G6)),0,MATCH("x",$D6:$G6))*V6</f>
        <v>0</v>
      </c>
      <c r="AK6" s="3">
        <f>LARGE(X6:AI6,1)</f>
        <v>0</v>
      </c>
    </row>
    <row r="7" spans="1:37" ht="14" customHeight="1">
      <c r="A7" s="13"/>
      <c r="B7" s="13"/>
      <c r="C7" s="18"/>
      <c r="D7" s="18"/>
      <c r="E7" s="18"/>
      <c r="F7" s="18"/>
      <c r="G7" s="19"/>
      <c r="H7" s="21"/>
      <c r="I7" s="3"/>
      <c r="J7" s="13"/>
      <c r="K7" s="40"/>
      <c r="L7" s="40"/>
      <c r="M7" s="40"/>
      <c r="N7" s="40"/>
      <c r="O7" s="40"/>
      <c r="P7" s="40"/>
      <c r="Q7" s="40"/>
      <c r="R7" s="40"/>
      <c r="S7" s="40"/>
      <c r="T7" s="40"/>
      <c r="U7" s="40"/>
      <c r="V7" s="40"/>
      <c r="W7" s="40"/>
      <c r="X7" s="3"/>
      <c r="Y7" s="3"/>
      <c r="Z7" s="3"/>
      <c r="AA7" s="3"/>
      <c r="AB7" s="3"/>
      <c r="AC7" s="3"/>
      <c r="AD7" s="3"/>
      <c r="AE7" s="3"/>
      <c r="AF7" s="3"/>
      <c r="AG7" s="3"/>
      <c r="AH7" s="3"/>
      <c r="AI7" s="3"/>
      <c r="AJ7" s="3"/>
      <c r="AK7" s="3"/>
    </row>
    <row r="8" spans="1:37" ht="14" customHeight="1">
      <c r="A8" s="13"/>
      <c r="B8" s="16" t="s">
        <v>274</v>
      </c>
      <c r="C8" s="17">
        <f>COUNTA(A1:A6)</f>
        <v>3</v>
      </c>
      <c r="D8" s="18"/>
      <c r="E8" s="18"/>
      <c r="F8" s="18"/>
      <c r="G8" s="19"/>
      <c r="H8" s="21"/>
      <c r="I8" s="6"/>
      <c r="J8" s="13"/>
      <c r="K8" s="35"/>
      <c r="L8" s="40"/>
      <c r="M8" s="40"/>
      <c r="N8" s="40"/>
      <c r="O8" s="40"/>
      <c r="P8" s="40"/>
      <c r="Q8" s="40"/>
      <c r="R8" s="40"/>
      <c r="S8" s="40"/>
      <c r="T8" s="40"/>
      <c r="U8" s="40"/>
      <c r="V8" s="40"/>
      <c r="W8" s="40"/>
      <c r="X8" s="3"/>
      <c r="Y8" s="35"/>
      <c r="Z8" s="35"/>
      <c r="AA8" s="35"/>
      <c r="AB8" s="35"/>
      <c r="AC8" s="35"/>
      <c r="AD8" s="35"/>
      <c r="AE8" s="35"/>
      <c r="AF8" s="35"/>
      <c r="AG8" s="35"/>
      <c r="AH8" s="35"/>
      <c r="AI8" s="35"/>
      <c r="AJ8" s="35"/>
      <c r="AK8" s="3"/>
    </row>
    <row r="9" spans="1:37" ht="14" customHeight="1">
      <c r="A9" s="13"/>
      <c r="B9" s="13"/>
      <c r="C9" s="18"/>
      <c r="D9" s="18"/>
      <c r="E9" s="18"/>
      <c r="F9" s="18"/>
      <c r="G9" s="19"/>
      <c r="H9" s="21"/>
      <c r="I9" s="3"/>
      <c r="Y9" s="3"/>
      <c r="Z9" s="3"/>
      <c r="AA9" s="3"/>
      <c r="AB9" s="3"/>
      <c r="AC9" s="3"/>
      <c r="AD9" s="3"/>
      <c r="AE9" s="3"/>
      <c r="AF9" s="3"/>
      <c r="AG9" s="3"/>
      <c r="AH9" s="3"/>
      <c r="AI9" s="3"/>
      <c r="AJ9" s="3"/>
      <c r="AK9" s="3"/>
    </row>
    <row r="10" spans="1:37" ht="14" customHeight="1">
      <c r="A10" s="13"/>
      <c r="B10" s="13"/>
      <c r="C10" s="18"/>
      <c r="D10" s="18"/>
      <c r="E10" s="18"/>
      <c r="F10" s="18"/>
      <c r="G10" s="19"/>
      <c r="H10" s="21"/>
      <c r="I10" s="6"/>
      <c r="AK10" s="3"/>
    </row>
    <row r="11" spans="1:37" ht="14" customHeight="1">
      <c r="A11" s="13"/>
      <c r="B11" s="13"/>
      <c r="C11" s="18"/>
      <c r="D11" s="18"/>
      <c r="E11" s="18"/>
      <c r="F11" s="18"/>
      <c r="G11" s="19"/>
      <c r="H11" s="21"/>
      <c r="I11" s="3"/>
      <c r="AK11" s="3"/>
    </row>
    <row r="12" spans="1:37" ht="14" customHeight="1">
      <c r="A12" s="13"/>
      <c r="B12" s="13"/>
      <c r="C12" s="18"/>
      <c r="D12" s="18"/>
      <c r="E12" s="18"/>
      <c r="F12" s="18"/>
      <c r="G12" s="19"/>
      <c r="H12" s="21"/>
      <c r="I12" s="6"/>
      <c r="AK12" s="3"/>
    </row>
    <row r="13" spans="1:37" ht="14" customHeight="1">
      <c r="A13" s="13"/>
      <c r="B13" s="13"/>
      <c r="C13" s="18"/>
      <c r="D13" s="18"/>
      <c r="E13" s="18"/>
      <c r="F13" s="18"/>
      <c r="G13" s="19"/>
      <c r="H13" s="20"/>
      <c r="I13" s="3"/>
      <c r="AK13" s="3"/>
    </row>
    <row r="14" spans="1:37" ht="14" customHeight="1">
      <c r="A14" s="13"/>
      <c r="B14" s="13"/>
      <c r="C14" s="18"/>
      <c r="D14" s="18"/>
      <c r="E14" s="18"/>
      <c r="F14" s="18"/>
      <c r="G14" s="19"/>
      <c r="H14" s="20"/>
      <c r="I14" s="6"/>
      <c r="AK14" s="3"/>
    </row>
    <row r="15" spans="1:37" ht="14" customHeight="1">
      <c r="I15" s="3"/>
      <c r="AK15" s="3"/>
    </row>
    <row r="16" spans="1:37">
      <c r="I16" s="6"/>
      <c r="AK16" s="3"/>
    </row>
    <row r="17" spans="9:37">
      <c r="AK17" s="3"/>
    </row>
    <row r="18" spans="9:37">
      <c r="I18" s="6"/>
      <c r="AK18" s="3"/>
    </row>
    <row r="19" spans="9:37">
      <c r="I19" s="3"/>
      <c r="AK19" s="3"/>
    </row>
    <row r="20" spans="9:37">
      <c r="I20" s="6"/>
      <c r="AK20" s="3"/>
    </row>
    <row r="21" spans="9:37">
      <c r="AK21" s="3"/>
    </row>
    <row r="22" spans="9:37">
      <c r="I22" s="6"/>
      <c r="AK22" s="3"/>
    </row>
    <row r="23" spans="9:37">
      <c r="I23" s="3"/>
      <c r="AK23" s="3"/>
    </row>
    <row r="24" spans="9:37">
      <c r="I24" s="6"/>
      <c r="AK24" s="3"/>
    </row>
    <row r="25" spans="9:37">
      <c r="AK25" s="3"/>
    </row>
    <row r="26" spans="9:37">
      <c r="I26" s="6"/>
      <c r="AK26" s="3"/>
    </row>
    <row r="27" spans="9:37">
      <c r="I27" s="3"/>
    </row>
    <row r="28" spans="9:37">
      <c r="I28" s="6"/>
      <c r="AK28" s="3"/>
    </row>
    <row r="30" spans="9:37">
      <c r="I30" s="6"/>
      <c r="AK30" s="3"/>
    </row>
    <row r="31" spans="9:37">
      <c r="I31" s="3"/>
    </row>
    <row r="32" spans="9:37">
      <c r="I32" s="6"/>
      <c r="AK32" s="3"/>
    </row>
    <row r="34" spans="9:37">
      <c r="I34" s="6"/>
      <c r="AK34" s="3"/>
    </row>
    <row r="35" spans="9:37">
      <c r="I35" s="3"/>
    </row>
    <row r="36" spans="9:37">
      <c r="I36" s="6"/>
      <c r="AK36" s="3"/>
    </row>
    <row r="38" spans="9:37">
      <c r="I38" s="6"/>
      <c r="AK38" s="3"/>
    </row>
    <row r="39" spans="9:37">
      <c r="I39" s="3"/>
    </row>
    <row r="40" spans="9:37">
      <c r="I40" s="6"/>
      <c r="AK40" s="3"/>
    </row>
    <row r="42" spans="9:37">
      <c r="I42" s="6"/>
      <c r="AK42" s="3"/>
    </row>
    <row r="43" spans="9:37">
      <c r="I43" s="3"/>
    </row>
    <row r="44" spans="9:37">
      <c r="I44" s="6"/>
      <c r="AK44" s="3"/>
    </row>
    <row r="46" spans="9:37">
      <c r="I46" s="6"/>
      <c r="AK46" s="3"/>
    </row>
    <row r="47" spans="9:37">
      <c r="I47" s="3"/>
    </row>
    <row r="48" spans="9:37">
      <c r="I48" s="6"/>
      <c r="AK48" s="3"/>
    </row>
    <row r="50" spans="9:37">
      <c r="I50" s="6"/>
      <c r="AK50" s="3"/>
    </row>
    <row r="52" spans="9:37">
      <c r="I52" s="6"/>
      <c r="AK52" s="3"/>
    </row>
    <row r="54" spans="9:37">
      <c r="I54" s="6"/>
      <c r="AK54" s="3"/>
    </row>
    <row r="56" spans="9:37">
      <c r="I56" s="6"/>
      <c r="AK56" s="3"/>
    </row>
    <row r="58" spans="9:37">
      <c r="I58" s="6"/>
      <c r="AK58" s="3"/>
    </row>
    <row r="60" spans="9:37">
      <c r="I60" s="6"/>
      <c r="AK60" s="3"/>
    </row>
    <row r="62" spans="9:37">
      <c r="AK62" s="3"/>
    </row>
    <row r="64" spans="9:37">
      <c r="AK64" s="3"/>
    </row>
    <row r="66" spans="37:37">
      <c r="AK66" s="3"/>
    </row>
    <row r="68" spans="37:37">
      <c r="AK68" s="3"/>
    </row>
    <row r="70" spans="37:37">
      <c r="AK70" s="3"/>
    </row>
    <row r="72" spans="37:37">
      <c r="AK72" s="3"/>
    </row>
    <row r="74" spans="37:37">
      <c r="AK74" s="3"/>
    </row>
  </sheetData>
  <mergeCells count="7">
    <mergeCell ref="A1:A2"/>
    <mergeCell ref="B1:B2"/>
    <mergeCell ref="A3:A4"/>
    <mergeCell ref="B3:B4"/>
    <mergeCell ref="H1:H3"/>
    <mergeCell ref="A5:A6"/>
    <mergeCell ref="B5:B6"/>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PM</vt:lpstr>
      <vt:lpstr>SI</vt:lpstr>
      <vt:lpstr>Classificação</vt:lpstr>
      <vt:lpstr>PM.1</vt:lpstr>
      <vt:lpstr>PM.2</vt:lpstr>
      <vt:lpstr>PM.3</vt:lpstr>
      <vt:lpstr>PM.4</vt:lpstr>
      <vt:lpstr>Avaliação PM</vt:lpstr>
      <vt:lpstr>SI.1</vt:lpstr>
      <vt:lpstr>SI.2</vt:lpstr>
      <vt:lpstr>Exemplo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2015-03-26T00:52:16Z</dcterms:modified>
</cp:coreProperties>
</file>